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1_OPERATIONS\SENAT\23_200_SALLE_D_ACCUEIL_DU_15\08_CONSULTATIONS\01_DCE\000_Pour_publication\"/>
    </mc:Choice>
  </mc:AlternateContent>
  <xr:revisionPtr revIDLastSave="0" documentId="13_ncr:1_{07FE79C4-1B88-4EAC-90DC-80CF90EDAC8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age de garde" sheetId="8" r:id="rId1"/>
    <sheet name="DPGF" sheetId="4" r:id="rId2"/>
  </sheets>
  <definedNames>
    <definedName name="_xlnm.Print_Titles" localSheetId="1">DPGF!$1:$3</definedName>
    <definedName name="OLE_LINK1" localSheetId="0">'Page de garde'!$A$1</definedName>
    <definedName name="_xlnm.Print_Area" localSheetId="1">DPGF!$A$1:$G$103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2" i="4" l="1"/>
  <c r="G101" i="4"/>
  <c r="G100" i="4"/>
  <c r="G98" i="4"/>
  <c r="G96" i="4"/>
  <c r="G94" i="4"/>
  <c r="G87" i="4"/>
  <c r="G79" i="4"/>
  <c r="G77" i="4"/>
  <c r="G73" i="4"/>
  <c r="G69" i="4"/>
  <c r="G55" i="4"/>
  <c r="G49" i="4"/>
  <c r="G44" i="4"/>
  <c r="G38" i="4"/>
  <c r="G30" i="4"/>
  <c r="G28" i="4"/>
  <c r="G19" i="4"/>
  <c r="G10" i="4"/>
  <c r="G8" i="4"/>
  <c r="G16" i="4"/>
  <c r="E90" i="4"/>
  <c r="G90" i="4"/>
  <c r="E84" i="4"/>
  <c r="G84" i="4" s="1"/>
  <c r="E96" i="4"/>
  <c r="E75" i="4"/>
  <c r="G75" i="4"/>
  <c r="E61" i="4"/>
  <c r="G61" i="4"/>
  <c r="E35" i="4"/>
  <c r="G35" i="4" s="1"/>
  <c r="E36" i="4"/>
  <c r="G36" i="4"/>
  <c r="E41" i="4"/>
  <c r="G41" i="4"/>
  <c r="E42" i="4"/>
  <c r="G42" i="4"/>
  <c r="E47" i="4"/>
  <c r="G47" i="4"/>
  <c r="G51" i="4"/>
  <c r="E52" i="4"/>
  <c r="G52" i="4"/>
  <c r="G53" i="4"/>
  <c r="E71" i="4"/>
  <c r="G71" i="4"/>
  <c r="E85" i="4"/>
  <c r="G85" i="4" s="1"/>
  <c r="E91" i="4"/>
  <c r="G91" i="4"/>
  <c r="E92" i="4"/>
  <c r="G92" i="4" s="1"/>
  <c r="F98" i="4"/>
  <c r="F94" i="4"/>
  <c r="F69" i="4"/>
  <c r="E65" i="4"/>
  <c r="E64" i="4"/>
  <c r="E8" i="4"/>
  <c r="E19" i="4"/>
  <c r="E20" i="4"/>
  <c r="G20" i="4"/>
  <c r="E21" i="4"/>
  <c r="G21" i="4" s="1"/>
  <c r="E22" i="4"/>
  <c r="G22" i="4"/>
  <c r="E23" i="4"/>
  <c r="G23" i="4" s="1"/>
  <c r="E24" i="4"/>
  <c r="G24" i="4"/>
  <c r="E25" i="4"/>
  <c r="G25" i="4"/>
  <c r="E26" i="4"/>
  <c r="G26" i="4"/>
  <c r="F10" i="4"/>
  <c r="E66" i="4"/>
  <c r="E68" i="4"/>
  <c r="E67" i="4"/>
  <c r="E63" i="4"/>
  <c r="E62" i="4"/>
  <c r="F16" i="4"/>
  <c r="F30" i="4"/>
  <c r="F28" i="4"/>
  <c r="F87" i="4"/>
  <c r="F100" i="4"/>
  <c r="F79" i="4"/>
  <c r="F77" i="4"/>
  <c r="F73" i="4"/>
  <c r="F55" i="4"/>
  <c r="F57" i="4"/>
  <c r="F49" i="4"/>
  <c r="F44" i="4"/>
  <c r="F38" i="4"/>
  <c r="G57" i="4" l="1"/>
  <c r="G103" i="4" l="1"/>
</calcChain>
</file>

<file path=xl/sharedStrings.xml><?xml version="1.0" encoding="utf-8"?>
<sst xmlns="http://schemas.openxmlformats.org/spreadsheetml/2006/main" count="123" uniqueCount="78">
  <si>
    <t>N°</t>
  </si>
  <si>
    <t>Désignation des ouvrages</t>
  </si>
  <si>
    <t>U</t>
  </si>
  <si>
    <t xml:space="preserve">DIRECTION DE L'ARCHITECTURE,  </t>
  </si>
  <si>
    <t>DU PATRIMOINE ET DES JARDINS</t>
  </si>
  <si>
    <t>PALAIS DU LUXEMBOURG</t>
  </si>
  <si>
    <t xml:space="preserve">DECOMPOSITION DU PRIX  GLOBAL FORFAITAIRE
(D.P.G.F.)
</t>
  </si>
  <si>
    <t>Montants
(en € HT)</t>
  </si>
  <si>
    <t>P.U.
(en € HT)</t>
  </si>
  <si>
    <t>Montant TOTAL H.T.</t>
  </si>
  <si>
    <t>Q. 
Maitrise d'OEuvre</t>
  </si>
  <si>
    <t>Q.
Entr</t>
  </si>
  <si>
    <t>TVA 20 %</t>
  </si>
  <si>
    <t>Montant TOTAL T.T.C</t>
  </si>
  <si>
    <t>DESCRIPTION DES PRESTATIONS ATTENDUES</t>
  </si>
  <si>
    <t>Ens</t>
  </si>
  <si>
    <t>m²</t>
  </si>
  <si>
    <t>Nb</t>
  </si>
  <si>
    <t>Opérateur de porte</t>
  </si>
  <si>
    <t>Porte fenêtre, à deux doubles vantaux à recouvrement, imposte cintrée fixe</t>
  </si>
  <si>
    <t>Fenêtre fixe, imposte cintrée fixe</t>
  </si>
  <si>
    <t>Porte cochère en bois existante</t>
  </si>
  <si>
    <t>Restauration et adaptation</t>
  </si>
  <si>
    <t>Ouvrants provisoires</t>
  </si>
  <si>
    <t>Menuiseries métalliques</t>
  </si>
  <si>
    <t>Portes coulissantes automatisées, avec deux parties latérales fixes</t>
  </si>
  <si>
    <t>Imposte fixe cintrée</t>
  </si>
  <si>
    <t>Travaux de dépose et d'évacuation</t>
  </si>
  <si>
    <t>PM</t>
  </si>
  <si>
    <t>Restauration de l’imposte menuisée et du dormant sur site</t>
  </si>
  <si>
    <t>Mise en œuvre des moyens de levage</t>
  </si>
  <si>
    <t>Protection de l'imposte et du dormant à l’intérieur et à l’extérieur pendant le chantier de restauration</t>
  </si>
  <si>
    <t>Compléments de protections toute hauteur après restauration jusqu'à la fin du chantier</t>
  </si>
  <si>
    <t>Restauration des vantaux de portes et adaptation en atelier</t>
  </si>
  <si>
    <t>Repose, calage des vantaux de portes</t>
  </si>
  <si>
    <t>2.1</t>
  </si>
  <si>
    <t>Échafaudages / Étaiements / Moyens de levage</t>
  </si>
  <si>
    <t>2.2</t>
  </si>
  <si>
    <t>2.3</t>
  </si>
  <si>
    <t>1.5</t>
  </si>
  <si>
    <t>GENERALITES</t>
  </si>
  <si>
    <t>2.3.1</t>
  </si>
  <si>
    <t>2.3.2</t>
  </si>
  <si>
    <t>2.3.3</t>
  </si>
  <si>
    <t>2.3.4</t>
  </si>
  <si>
    <t>2.4</t>
  </si>
  <si>
    <t>2.4.1</t>
  </si>
  <si>
    <t>2.4.2</t>
  </si>
  <si>
    <t>2.4.3</t>
  </si>
  <si>
    <t>2.5</t>
  </si>
  <si>
    <t>2.5.1</t>
  </si>
  <si>
    <t>2.5.2</t>
  </si>
  <si>
    <t>2.5.3</t>
  </si>
  <si>
    <t>Coffre d’habillage du sas d’entrée A0038</t>
  </si>
  <si>
    <t xml:space="preserve">
RÉNOVATION DE LA SALLE D'ACCUEIL DU 15 RUE DE VAUGIRARD
</t>
  </si>
  <si>
    <t xml:space="preserve">
LOT N°5 
Menuiseries extérieures
</t>
  </si>
  <si>
    <t>Fabrication et pose de menuiseries bois</t>
  </si>
  <si>
    <t xml:space="preserve">Rénovation et adaptation de la motorisation </t>
  </si>
  <si>
    <t>Dépose et évacuation de la menuiserie existante</t>
  </si>
  <si>
    <t>Menuiserie 01</t>
  </si>
  <si>
    <t>Menuiserie 02</t>
  </si>
  <si>
    <t>Menuiserie 03</t>
  </si>
  <si>
    <t>Menuiserie 04</t>
  </si>
  <si>
    <t>Menuiserie 05</t>
  </si>
  <si>
    <t>Menuiserie 06</t>
  </si>
  <si>
    <t>Menuiseries 02, 03 et 06</t>
  </si>
  <si>
    <t>Menuiseries 04, 07 et 08</t>
  </si>
  <si>
    <t>Menuiserie 09</t>
  </si>
  <si>
    <t>Menuiseries 10 et 11</t>
  </si>
  <si>
    <t>Menuiseries extérieures en bois</t>
  </si>
  <si>
    <t>Prototype</t>
  </si>
  <si>
    <r>
      <t xml:space="preserve">Menuiserie 07 </t>
    </r>
    <r>
      <rPr>
        <i/>
        <sz val="11"/>
        <rFont val="Times New Roman"/>
        <family val="1"/>
      </rPr>
      <t>(déposée par l'extérieur)</t>
    </r>
  </si>
  <si>
    <r>
      <t xml:space="preserve">Menuiserie 08 </t>
    </r>
    <r>
      <rPr>
        <i/>
        <sz val="11"/>
        <rFont val="Times New Roman"/>
        <family val="1"/>
      </rPr>
      <t>(déposée par l'extérieur)</t>
    </r>
  </si>
  <si>
    <t>Nota : menuiseries 07 et 08 posées par l'extérieur</t>
  </si>
  <si>
    <t>Dépose des vantaux, manutention et transport</t>
  </si>
  <si>
    <t>15, RUE DE VAUGIRARD - 75291 PARIS CEDEX 06</t>
  </si>
  <si>
    <t>TELEPHONE : 01 42 34 22 10                             marches-apj@senat.fr</t>
  </si>
  <si>
    <t>Rénovation de la salle d'accueil du 15 rue de Vaugirard
- Lot n° 05 - Décomposition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</si>
</sst>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,##0.00\ &quot;€&quot;"/>
  </numFmts>
  <fonts count="7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sz val="10"/>
      <color indexed="8"/>
      <name val="Times New Roman"/>
      <family val="1"/>
    </font>
    <font>
      <sz val="10"/>
      <color indexed="12"/>
      <name val="Times New Roman"/>
      <family val="1"/>
    </font>
    <font>
      <b/>
      <sz val="10"/>
      <color indexed="8"/>
      <name val="Times New Roman"/>
      <family val="1"/>
    </font>
    <font>
      <b/>
      <i/>
      <sz val="12"/>
      <name val="Times New Roman"/>
      <family val="1"/>
    </font>
    <font>
      <i/>
      <sz val="10"/>
      <color indexed="8"/>
      <name val="Times New Roman"/>
      <family val="1"/>
    </font>
    <font>
      <b/>
      <sz val="11"/>
      <name val="Arial"/>
      <family val="2"/>
    </font>
    <font>
      <sz val="11"/>
      <color indexed="8"/>
      <name val="Times New Roman"/>
      <family val="1"/>
    </font>
    <font>
      <sz val="10"/>
      <name val="Arial"/>
      <family val="2"/>
    </font>
    <font>
      <b/>
      <sz val="8"/>
      <name val="Times New Roman"/>
      <family val="1"/>
    </font>
    <font>
      <sz val="18"/>
      <name val="Times New Roman"/>
      <family val="1"/>
    </font>
    <font>
      <b/>
      <sz val="16"/>
      <name val="Times New Roman"/>
      <family val="1"/>
    </font>
    <font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24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sz val="20"/>
      <name val="Arial"/>
      <family val="2"/>
    </font>
    <font>
      <b/>
      <i/>
      <sz val="18"/>
      <color indexed="23"/>
      <name val="Times New Roman"/>
      <family val="1"/>
    </font>
    <font>
      <b/>
      <sz val="16"/>
      <color indexed="8"/>
      <name val="Times New Roman"/>
      <family val="1"/>
    </font>
    <font>
      <b/>
      <u/>
      <sz val="14"/>
      <color indexed="8"/>
      <name val="Times New Roman"/>
      <family val="1"/>
    </font>
    <font>
      <b/>
      <sz val="12"/>
      <color indexed="18"/>
      <name val="Times New Roman"/>
      <family val="1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b/>
      <sz val="18"/>
      <color indexed="8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Arial"/>
      <family val="2"/>
    </font>
    <font>
      <b/>
      <sz val="22"/>
      <name val="Arial"/>
      <family val="2"/>
    </font>
    <font>
      <sz val="10"/>
      <color rgb="FF0000FF"/>
      <name val="Times New Roman"/>
      <family val="1"/>
    </font>
    <font>
      <b/>
      <sz val="10"/>
      <color rgb="FF0000FF"/>
      <name val="Times New Roman"/>
      <family val="1"/>
    </font>
    <font>
      <sz val="10"/>
      <color rgb="FF0000FF"/>
      <name val="Arial"/>
      <family val="2"/>
    </font>
    <font>
      <b/>
      <sz val="10"/>
      <color rgb="FF006600"/>
      <name val="Times New Roman"/>
      <family val="1"/>
    </font>
    <font>
      <b/>
      <sz val="10"/>
      <color rgb="FF006600"/>
      <name val="Arial"/>
      <family val="2"/>
    </font>
    <font>
      <b/>
      <sz val="9"/>
      <name val="Times New Roman"/>
      <family val="1"/>
    </font>
    <font>
      <b/>
      <sz val="9"/>
      <color rgb="FF006600"/>
      <name val="Times New Roman"/>
      <family val="1"/>
    </font>
    <font>
      <sz val="9"/>
      <color rgb="FF0000FF"/>
      <name val="Times New Roman"/>
      <family val="1"/>
    </font>
    <font>
      <sz val="9"/>
      <name val="Times New Roman"/>
      <family val="1"/>
    </font>
    <font>
      <sz val="9"/>
      <color indexed="8"/>
      <name val="Times New Roman"/>
      <family val="1"/>
    </font>
    <font>
      <sz val="9"/>
      <color indexed="12"/>
      <name val="Times New Roman"/>
      <family val="1"/>
    </font>
    <font>
      <b/>
      <i/>
      <u/>
      <sz val="12"/>
      <name val="Times New Roman"/>
      <family val="1"/>
    </font>
    <font>
      <b/>
      <i/>
      <u/>
      <sz val="12"/>
      <color rgb="FF006600"/>
      <name val="Times New Roman"/>
      <family val="1"/>
    </font>
    <font>
      <b/>
      <i/>
      <u/>
      <sz val="12"/>
      <color rgb="FF0000FF"/>
      <name val="Times New Roman"/>
      <family val="1"/>
    </font>
    <font>
      <sz val="14"/>
      <name val="Arial"/>
      <family val="2"/>
    </font>
    <font>
      <b/>
      <i/>
      <sz val="11"/>
      <name val="Times New Roman"/>
      <family val="1"/>
    </font>
    <font>
      <b/>
      <sz val="11"/>
      <color rgb="FF006600"/>
      <name val="Times New Roman"/>
      <family val="1"/>
    </font>
    <font>
      <b/>
      <i/>
      <u/>
      <sz val="11"/>
      <name val="Times New Roman"/>
      <family val="1"/>
    </font>
    <font>
      <b/>
      <sz val="10"/>
      <name val="Arial"/>
      <family val="2"/>
    </font>
    <font>
      <b/>
      <u/>
      <sz val="14"/>
      <name val="Times New Roman"/>
      <family val="1"/>
    </font>
    <font>
      <b/>
      <u/>
      <sz val="14"/>
      <color rgb="FF006600"/>
      <name val="Times New Roman"/>
      <family val="1"/>
    </font>
    <font>
      <b/>
      <u/>
      <sz val="14"/>
      <color rgb="FF0000FF"/>
      <name val="Times New Roman"/>
      <family val="1"/>
    </font>
    <font>
      <i/>
      <sz val="14"/>
      <name val="Times New Roman"/>
      <family val="1"/>
    </font>
    <font>
      <sz val="14"/>
      <color indexed="12"/>
      <name val="Times New Roman"/>
      <family val="1"/>
    </font>
    <font>
      <sz val="14"/>
      <name val="Times New Roman"/>
      <family val="1"/>
    </font>
    <font>
      <b/>
      <sz val="11"/>
      <name val="Times New Roman"/>
      <family val="1"/>
    </font>
    <font>
      <sz val="10"/>
      <color rgb="FF00B050"/>
      <name val="Times New Roman"/>
      <family val="1"/>
    </font>
    <font>
      <b/>
      <sz val="9"/>
      <color rgb="FF00B050"/>
      <name val="Times New Roman"/>
      <family val="1"/>
    </font>
    <font>
      <sz val="10"/>
      <color rgb="FF006600"/>
      <name val="Times New Roman"/>
      <family val="1"/>
    </font>
    <font>
      <b/>
      <u/>
      <sz val="9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7">
    <xf numFmtId="0" fontId="0" fillId="0" borderId="0"/>
    <xf numFmtId="0" fontId="12" fillId="2" borderId="0">
      <alignment horizontal="left" vertical="top" wrapText="1"/>
    </xf>
    <xf numFmtId="0" fontId="12" fillId="2" borderId="0">
      <alignment horizontal="left" vertical="top" wrapText="1"/>
    </xf>
    <xf numFmtId="0" fontId="12" fillId="2" borderId="0">
      <alignment horizontal="left" vertical="top" wrapText="1"/>
    </xf>
    <xf numFmtId="0" fontId="12" fillId="2" borderId="0">
      <alignment horizontal="left" vertical="top" wrapText="1"/>
    </xf>
    <xf numFmtId="0" fontId="12" fillId="2" borderId="0">
      <alignment horizontal="left" vertical="top" wrapText="1"/>
    </xf>
    <xf numFmtId="49" fontId="26" fillId="2" borderId="0">
      <alignment horizontal="left" vertical="top" wrapText="1"/>
    </xf>
    <xf numFmtId="49" fontId="27" fillId="2" borderId="0">
      <alignment horizontal="left" vertical="top" wrapText="1"/>
    </xf>
    <xf numFmtId="49" fontId="28" fillId="2" borderId="0">
      <alignment horizontal="left" vertical="top" wrapText="1"/>
    </xf>
    <xf numFmtId="49" fontId="29" fillId="2" borderId="0">
      <alignment horizontal="left" vertical="top" wrapText="1"/>
    </xf>
    <xf numFmtId="0" fontId="14" fillId="2" borderId="0">
      <alignment horizontal="left" vertical="top" wrapText="1"/>
    </xf>
    <xf numFmtId="49" fontId="30" fillId="2" borderId="0">
      <alignment horizontal="left" vertical="top"/>
    </xf>
    <xf numFmtId="49" fontId="31" fillId="2" borderId="0">
      <alignment horizontal="left" vertical="top"/>
    </xf>
    <xf numFmtId="0" fontId="32" fillId="2" borderId="0">
      <alignment horizontal="left" vertical="top" wrapText="1"/>
    </xf>
    <xf numFmtId="49" fontId="32" fillId="2" borderId="0">
      <alignment horizontal="left" vertical="top" wrapText="1"/>
    </xf>
    <xf numFmtId="49" fontId="33" fillId="2" borderId="0">
      <alignment horizontal="left" vertical="top"/>
    </xf>
    <xf numFmtId="0" fontId="15" fillId="0" borderId="0"/>
    <xf numFmtId="0" fontId="15" fillId="0" borderId="0">
      <alignment vertical="top"/>
    </xf>
    <xf numFmtId="49" fontId="31" fillId="2" borderId="0">
      <alignment vertical="top" wrapText="1"/>
    </xf>
    <xf numFmtId="0" fontId="14" fillId="2" borderId="0">
      <alignment horizontal="left" vertical="top" wrapText="1"/>
    </xf>
    <xf numFmtId="0" fontId="12" fillId="2" borderId="0">
      <alignment horizontal="left" vertical="top" wrapText="1"/>
    </xf>
    <xf numFmtId="49" fontId="14" fillId="2" borderId="0">
      <alignment horizontal="left" vertical="top" wrapText="1"/>
    </xf>
    <xf numFmtId="49" fontId="34" fillId="2" borderId="0">
      <alignment horizontal="left" vertical="top" wrapText="1"/>
    </xf>
    <xf numFmtId="49" fontId="35" fillId="2" borderId="0">
      <alignment horizontal="left" vertical="top"/>
    </xf>
    <xf numFmtId="0" fontId="3" fillId="0" borderId="0"/>
    <xf numFmtId="0" fontId="2" fillId="0" borderId="0"/>
    <xf numFmtId="0" fontId="1" fillId="0" borderId="0"/>
  </cellStyleXfs>
  <cellXfs count="182">
    <xf numFmtId="0" fontId="0" fillId="0" borderId="0" xfId="0"/>
    <xf numFmtId="0" fontId="9" fillId="0" borderId="0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6" fillId="0" borderId="0" xfId="17" applyFont="1" applyAlignment="1">
      <alignment horizontal="center" vertical="top" wrapText="1"/>
    </xf>
    <xf numFmtId="0" fontId="15" fillId="0" borderId="0" xfId="17">
      <alignment vertical="top"/>
    </xf>
    <xf numFmtId="0" fontId="17" fillId="0" borderId="0" xfId="17" applyFont="1" applyAlignment="1">
      <alignment horizontal="centerContinuous" vertical="top"/>
    </xf>
    <xf numFmtId="0" fontId="15" fillId="0" borderId="0" xfId="17" applyAlignment="1">
      <alignment horizontal="centerContinuous" vertical="top"/>
    </xf>
    <xf numFmtId="0" fontId="18" fillId="0" borderId="0" xfId="17" applyFont="1" applyAlignment="1">
      <alignment horizontal="centerContinuous" vertical="top" wrapText="1"/>
    </xf>
    <xf numFmtId="0" fontId="19" fillId="0" borderId="0" xfId="17" applyFont="1" applyAlignment="1">
      <alignment horizontal="centerContinuous" vertical="top"/>
    </xf>
    <xf numFmtId="0" fontId="20" fillId="0" borderId="0" xfId="17" applyFont="1" applyAlignment="1">
      <alignment horizontal="centerContinuous" vertical="top"/>
    </xf>
    <xf numFmtId="0" fontId="21" fillId="0" borderId="0" xfId="17" applyFont="1" applyAlignment="1">
      <alignment horizontal="centerContinuous" vertical="top"/>
    </xf>
    <xf numFmtId="0" fontId="15" fillId="0" borderId="0" xfId="17" applyFont="1" applyAlignment="1">
      <alignment horizontal="center" vertical="top"/>
    </xf>
    <xf numFmtId="0" fontId="15" fillId="0" borderId="12" xfId="17" applyFont="1" applyBorder="1" applyAlignment="1">
      <alignment horizontal="centerContinuous" vertical="top"/>
    </xf>
    <xf numFmtId="0" fontId="15" fillId="0" borderId="13" xfId="17" applyBorder="1" applyAlignment="1">
      <alignment horizontal="centerContinuous" vertical="top"/>
    </xf>
    <xf numFmtId="0" fontId="15" fillId="0" borderId="14" xfId="17" applyBorder="1" applyAlignment="1">
      <alignment horizontal="centerContinuous" vertical="top"/>
    </xf>
    <xf numFmtId="0" fontId="15" fillId="0" borderId="15" xfId="17" applyFont="1" applyBorder="1" applyAlignment="1">
      <alignment horizontal="centerContinuous" vertical="top"/>
    </xf>
    <xf numFmtId="0" fontId="15" fillId="0" borderId="0" xfId="17" applyBorder="1" applyAlignment="1">
      <alignment horizontal="centerContinuous" vertical="top"/>
    </xf>
    <xf numFmtId="0" fontId="15" fillId="0" borderId="16" xfId="17" applyBorder="1" applyAlignment="1">
      <alignment horizontal="centerContinuous" vertical="top"/>
    </xf>
    <xf numFmtId="0" fontId="22" fillId="0" borderId="15" xfId="17" applyFont="1" applyBorder="1" applyAlignment="1">
      <alignment horizontal="centerContinuous" vertical="top"/>
    </xf>
    <xf numFmtId="0" fontId="15" fillId="0" borderId="17" xfId="17" applyFont="1" applyBorder="1" applyAlignment="1">
      <alignment horizontal="centerContinuous" vertical="top"/>
    </xf>
    <xf numFmtId="0" fontId="15" fillId="0" borderId="18" xfId="17" applyBorder="1" applyAlignment="1">
      <alignment horizontal="centerContinuous" vertical="top"/>
    </xf>
    <xf numFmtId="0" fontId="15" fillId="0" borderId="19" xfId="17" applyBorder="1" applyAlignment="1">
      <alignment horizontal="centerContinuous" vertical="top"/>
    </xf>
    <xf numFmtId="0" fontId="15" fillId="0" borderId="0" xfId="17" applyFont="1" applyAlignment="1">
      <alignment horizontal="centerContinuous" vertical="top"/>
    </xf>
    <xf numFmtId="0" fontId="23" fillId="0" borderId="20" xfId="17" applyFont="1" applyBorder="1" applyAlignment="1">
      <alignment horizontal="centerContinuous" vertical="top" wrapText="1"/>
    </xf>
    <xf numFmtId="0" fontId="15" fillId="0" borderId="21" xfId="17" applyBorder="1" applyAlignment="1">
      <alignment horizontal="centerContinuous" vertical="top"/>
    </xf>
    <xf numFmtId="0" fontId="15" fillId="0" borderId="22" xfId="17" applyBorder="1" applyAlignment="1">
      <alignment horizontal="centerContinuous" vertical="top"/>
    </xf>
    <xf numFmtId="0" fontId="15" fillId="0" borderId="0" xfId="17" applyFont="1" applyBorder="1" applyAlignment="1">
      <alignment horizontal="centerContinuous" vertical="top"/>
    </xf>
    <xf numFmtId="0" fontId="24" fillId="0" borderId="12" xfId="17" applyFont="1" applyBorder="1" applyAlignment="1">
      <alignment horizontal="centerContinuous" vertical="top"/>
    </xf>
    <xf numFmtId="0" fontId="24" fillId="0" borderId="15" xfId="17" applyFont="1" applyBorder="1" applyAlignment="1">
      <alignment horizontal="centerContinuous" vertical="top"/>
    </xf>
    <xf numFmtId="0" fontId="24" fillId="0" borderId="17" xfId="17" applyFont="1" applyBorder="1" applyAlignment="1">
      <alignment horizontal="centerContinuous" vertical="top"/>
    </xf>
    <xf numFmtId="17" fontId="25" fillId="0" borderId="0" xfId="17" applyNumberFormat="1" applyFont="1" applyAlignment="1">
      <alignment horizontal="center" vertical="top"/>
    </xf>
    <xf numFmtId="17" fontId="25" fillId="0" borderId="0" xfId="17" quotePrefix="1" applyNumberFormat="1" applyFont="1" applyAlignment="1">
      <alignment horizontal="right" vertical="top"/>
    </xf>
    <xf numFmtId="17" fontId="15" fillId="0" borderId="0" xfId="17" applyNumberFormat="1">
      <alignment vertical="top"/>
    </xf>
    <xf numFmtId="0" fontId="15" fillId="0" borderId="0" xfId="17" applyNumberFormat="1">
      <alignment vertical="top"/>
    </xf>
    <xf numFmtId="165" fontId="10" fillId="3" borderId="1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0" fillId="0" borderId="0" xfId="0" applyBorder="1" applyAlignment="1"/>
    <xf numFmtId="0" fontId="9" fillId="0" borderId="0" xfId="0" applyNumberFormat="1" applyFont="1" applyFill="1" applyBorder="1" applyAlignment="1"/>
    <xf numFmtId="0" fontId="8" fillId="0" borderId="0" xfId="0" applyNumberFormat="1" applyFont="1" applyFill="1" applyBorder="1" applyAlignment="1"/>
    <xf numFmtId="0" fontId="5" fillId="0" borderId="0" xfId="0" applyFont="1" applyFill="1" applyAlignment="1"/>
    <xf numFmtId="0" fontId="0" fillId="0" borderId="0" xfId="0" applyFill="1" applyAlignment="1"/>
    <xf numFmtId="0" fontId="11" fillId="0" borderId="0" xfId="0" applyFont="1" applyFill="1" applyAlignment="1"/>
    <xf numFmtId="0" fontId="11" fillId="0" borderId="0" xfId="0" applyFont="1" applyAlignment="1"/>
    <xf numFmtId="0" fontId="0" fillId="0" borderId="0" xfId="0" applyAlignment="1"/>
    <xf numFmtId="165" fontId="0" fillId="0" borderId="0" xfId="0" applyNumberFormat="1" applyAlignment="1"/>
    <xf numFmtId="165" fontId="38" fillId="3" borderId="10" xfId="0" applyNumberFormat="1" applyFont="1" applyFill="1" applyBorder="1" applyAlignment="1">
      <alignment horizontal="center" vertical="center" wrapText="1"/>
    </xf>
    <xf numFmtId="165" fontId="37" fillId="0" borderId="1" xfId="0" applyNumberFormat="1" applyFont="1" applyFill="1" applyBorder="1" applyAlignment="1">
      <alignment horizontal="right"/>
    </xf>
    <xf numFmtId="165" fontId="39" fillId="0" borderId="0" xfId="0" applyNumberFormat="1" applyFont="1" applyAlignment="1"/>
    <xf numFmtId="0" fontId="40" fillId="0" borderId="1" xfId="0" applyFont="1" applyFill="1" applyBorder="1" applyAlignment="1">
      <alignment horizontal="center"/>
    </xf>
    <xf numFmtId="0" fontId="41" fillId="0" borderId="0" xfId="0" applyFont="1" applyAlignment="1"/>
    <xf numFmtId="0" fontId="40" fillId="3" borderId="10" xfId="0" applyNumberFormat="1" applyFont="1" applyFill="1" applyBorder="1" applyAlignment="1">
      <alignment horizontal="center" vertical="center"/>
    </xf>
    <xf numFmtId="0" fontId="41" fillId="0" borderId="0" xfId="0" applyFont="1" applyAlignment="1">
      <alignment horizontal="center"/>
    </xf>
    <xf numFmtId="165" fontId="5" fillId="0" borderId="5" xfId="0" applyNumberFormat="1" applyFont="1" applyFill="1" applyBorder="1" applyAlignment="1">
      <alignment horizontal="right"/>
    </xf>
    <xf numFmtId="165" fontId="42" fillId="0" borderId="5" xfId="0" applyNumberFormat="1" applyFont="1" applyFill="1" applyBorder="1" applyAlignment="1">
      <alignment horizontal="right"/>
    </xf>
    <xf numFmtId="0" fontId="42" fillId="0" borderId="0" xfId="0" applyFont="1" applyFill="1" applyAlignment="1">
      <alignment horizontal="center"/>
    </xf>
    <xf numFmtId="0" fontId="42" fillId="0" borderId="0" xfId="0" applyFont="1" applyFill="1" applyAlignment="1"/>
    <xf numFmtId="0" fontId="42" fillId="0" borderId="0" xfId="0" applyFont="1" applyAlignment="1"/>
    <xf numFmtId="0" fontId="43" fillId="0" borderId="0" xfId="0" applyNumberFormat="1" applyFont="1" applyFill="1" applyBorder="1" applyAlignment="1">
      <alignment horizontal="center"/>
    </xf>
    <xf numFmtId="4" fontId="43" fillId="0" borderId="0" xfId="0" applyNumberFormat="1" applyFont="1" applyFill="1" applyBorder="1" applyAlignment="1">
      <alignment horizontal="center"/>
    </xf>
    <xf numFmtId="165" fontId="44" fillId="0" borderId="0" xfId="0" applyNumberFormat="1" applyFont="1" applyFill="1" applyBorder="1" applyAlignment="1">
      <alignment horizontal="right"/>
    </xf>
    <xf numFmtId="165" fontId="46" fillId="0" borderId="0" xfId="0" applyNumberFormat="1" applyFont="1" applyFill="1" applyBorder="1" applyAlignment="1">
      <alignment horizontal="right"/>
    </xf>
    <xf numFmtId="0" fontId="47" fillId="0" borderId="0" xfId="0" applyNumberFormat="1" applyFont="1" applyFill="1" applyBorder="1" applyAlignment="1">
      <alignment horizontal="center"/>
    </xf>
    <xf numFmtId="0" fontId="47" fillId="0" borderId="0" xfId="0" applyNumberFormat="1" applyFont="1" applyFill="1" applyBorder="1" applyAlignment="1"/>
    <xf numFmtId="0" fontId="46" fillId="0" borderId="0" xfId="0" applyNumberFormat="1" applyFont="1" applyFill="1" applyBorder="1" applyAlignment="1"/>
    <xf numFmtId="0" fontId="45" fillId="0" borderId="0" xfId="0" applyFont="1" applyFill="1" applyAlignment="1"/>
    <xf numFmtId="0" fontId="21" fillId="0" borderId="0" xfId="0" applyFont="1" applyFill="1" applyAlignment="1"/>
    <xf numFmtId="0" fontId="49" fillId="4" borderId="1" xfId="0" applyFont="1" applyFill="1" applyBorder="1" applyAlignment="1">
      <alignment horizontal="center"/>
    </xf>
    <xf numFmtId="165" fontId="50" fillId="4" borderId="1" xfId="0" applyNumberFormat="1" applyFont="1" applyFill="1" applyBorder="1" applyAlignment="1">
      <alignment horizontal="right"/>
    </xf>
    <xf numFmtId="165" fontId="48" fillId="4" borderId="5" xfId="0" applyNumberFormat="1" applyFont="1" applyFill="1" applyBorder="1" applyAlignment="1">
      <alignment horizontal="right"/>
    </xf>
    <xf numFmtId="0" fontId="25" fillId="0" borderId="0" xfId="17" quotePrefix="1" applyFont="1" applyAlignment="1">
      <alignment horizontal="left" vertical="top"/>
    </xf>
    <xf numFmtId="0" fontId="52" fillId="0" borderId="0" xfId="0" applyFont="1" applyFill="1" applyAlignment="1"/>
    <xf numFmtId="0" fontId="52" fillId="0" borderId="0" xfId="0" applyFont="1" applyAlignment="1"/>
    <xf numFmtId="0" fontId="48" fillId="4" borderId="1" xfId="0" applyFont="1" applyFill="1" applyBorder="1" applyAlignment="1">
      <alignment horizontal="left" indent="1"/>
    </xf>
    <xf numFmtId="0" fontId="6" fillId="0" borderId="8" xfId="0" applyFont="1" applyFill="1" applyBorder="1" applyAlignment="1">
      <alignment horizontal="center" vertical="top"/>
    </xf>
    <xf numFmtId="0" fontId="42" fillId="0" borderId="8" xfId="0" applyFont="1" applyFill="1" applyBorder="1" applyAlignment="1">
      <alignment horizontal="center" vertical="top"/>
    </xf>
    <xf numFmtId="0" fontId="55" fillId="0" borderId="0" xfId="17" applyFont="1" applyBorder="1" applyAlignment="1">
      <alignment horizontal="centerContinuous" vertical="top" wrapText="1"/>
    </xf>
    <xf numFmtId="0" fontId="3" fillId="0" borderId="0" xfId="17" applyFont="1" applyBorder="1" applyAlignment="1">
      <alignment horizontal="centerContinuous" vertical="top"/>
    </xf>
    <xf numFmtId="0" fontId="3" fillId="0" borderId="0" xfId="17" applyFont="1">
      <alignment vertical="top"/>
    </xf>
    <xf numFmtId="0" fontId="56" fillId="0" borderId="6" xfId="0" applyFont="1" applyFill="1" applyBorder="1" applyAlignment="1">
      <alignment horizontal="right" vertical="center" indent="1"/>
    </xf>
    <xf numFmtId="164" fontId="56" fillId="0" borderId="24" xfId="0" applyNumberFormat="1" applyFont="1" applyFill="1" applyBorder="1" applyAlignment="1" applyProtection="1">
      <alignment horizontal="center" vertical="center"/>
    </xf>
    <xf numFmtId="0" fontId="57" fillId="0" borderId="6" xfId="0" applyNumberFormat="1" applyFont="1" applyFill="1" applyBorder="1" applyAlignment="1">
      <alignment horizontal="center" vertical="center"/>
    </xf>
    <xf numFmtId="0" fontId="57" fillId="0" borderId="6" xfId="0" applyFont="1" applyFill="1" applyBorder="1" applyAlignment="1">
      <alignment horizontal="center" vertical="center"/>
    </xf>
    <xf numFmtId="165" fontId="58" fillId="0" borderId="6" xfId="0" applyNumberFormat="1" applyFont="1" applyFill="1" applyBorder="1" applyAlignment="1">
      <alignment horizontal="right" vertical="center"/>
    </xf>
    <xf numFmtId="165" fontId="28" fillId="0" borderId="7" xfId="0" applyNumberFormat="1" applyFont="1" applyFill="1" applyBorder="1" applyAlignment="1">
      <alignment horizontal="right" vertical="center"/>
    </xf>
    <xf numFmtId="1" fontId="59" fillId="0" borderId="0" xfId="0" applyNumberFormat="1" applyFont="1" applyFill="1" applyAlignment="1" applyProtection="1">
      <alignment horizontal="center"/>
      <protection locked="0"/>
    </xf>
    <xf numFmtId="0" fontId="60" fillId="0" borderId="0" xfId="0" applyFont="1" applyFill="1" applyAlignment="1"/>
    <xf numFmtId="0" fontId="61" fillId="0" borderId="0" xfId="0" applyFont="1" applyFill="1" applyAlignment="1"/>
    <xf numFmtId="0" fontId="51" fillId="0" borderId="0" xfId="0" applyFont="1" applyAlignment="1"/>
    <xf numFmtId="0" fontId="62" fillId="0" borderId="1" xfId="0" applyFont="1" applyFill="1" applyBorder="1" applyAlignment="1">
      <alignment vertical="top" wrapText="1"/>
    </xf>
    <xf numFmtId="4" fontId="40" fillId="3" borderId="10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top"/>
    </xf>
    <xf numFmtId="0" fontId="52" fillId="0" borderId="25" xfId="0" applyFont="1" applyFill="1" applyBorder="1" applyAlignment="1"/>
    <xf numFmtId="0" fontId="53" fillId="0" borderId="6" xfId="0" applyNumberFormat="1" applyFont="1" applyFill="1" applyBorder="1" applyAlignment="1">
      <alignment horizontal="center"/>
    </xf>
    <xf numFmtId="0" fontId="53" fillId="0" borderId="6" xfId="0" applyFont="1" applyFill="1" applyBorder="1" applyAlignment="1">
      <alignment horizontal="center"/>
    </xf>
    <xf numFmtId="0" fontId="54" fillId="0" borderId="6" xfId="0" applyFont="1" applyFill="1" applyBorder="1" applyAlignment="1">
      <alignment horizontal="right"/>
    </xf>
    <xf numFmtId="165" fontId="7" fillId="0" borderId="7" xfId="0" applyNumberFormat="1" applyFont="1" applyFill="1" applyBorder="1" applyAlignment="1">
      <alignment horizontal="right"/>
    </xf>
    <xf numFmtId="0" fontId="62" fillId="0" borderId="0" xfId="0" applyFont="1" applyFill="1" applyBorder="1" applyAlignment="1">
      <alignment vertical="top" wrapText="1"/>
    </xf>
    <xf numFmtId="0" fontId="36" fillId="0" borderId="20" xfId="17" applyFont="1" applyBorder="1" applyAlignment="1">
      <alignment horizontal="centerContinuous" vertical="top" wrapText="1"/>
    </xf>
    <xf numFmtId="0" fontId="52" fillId="5" borderId="26" xfId="0" applyFont="1" applyFill="1" applyBorder="1" applyAlignment="1"/>
    <xf numFmtId="0" fontId="53" fillId="5" borderId="10" xfId="0" applyNumberFormat="1" applyFont="1" applyFill="1" applyBorder="1" applyAlignment="1">
      <alignment horizontal="center"/>
    </xf>
    <xf numFmtId="0" fontId="53" fillId="5" borderId="10" xfId="0" applyFont="1" applyFill="1" applyBorder="1" applyAlignment="1">
      <alignment horizontal="center"/>
    </xf>
    <xf numFmtId="0" fontId="54" fillId="5" borderId="10" xfId="0" applyFont="1" applyFill="1" applyBorder="1" applyAlignment="1">
      <alignment horizontal="right"/>
    </xf>
    <xf numFmtId="165" fontId="7" fillId="5" borderId="11" xfId="0" applyNumberFormat="1" applyFont="1" applyFill="1" applyBorder="1" applyAlignment="1">
      <alignment horizontal="right"/>
    </xf>
    <xf numFmtId="164" fontId="56" fillId="0" borderId="23" xfId="0" applyNumberFormat="1" applyFont="1" applyFill="1" applyBorder="1" applyAlignment="1" applyProtection="1">
      <alignment horizontal="center" vertical="center"/>
    </xf>
    <xf numFmtId="0" fontId="56" fillId="0" borderId="2" xfId="0" applyFont="1" applyFill="1" applyBorder="1" applyAlignment="1">
      <alignment horizontal="right" vertical="center" indent="1"/>
    </xf>
    <xf numFmtId="0" fontId="57" fillId="0" borderId="2" xfId="0" applyNumberFormat="1" applyFont="1" applyFill="1" applyBorder="1" applyAlignment="1">
      <alignment horizontal="center" vertical="center"/>
    </xf>
    <xf numFmtId="0" fontId="57" fillId="0" borderId="2" xfId="0" applyFont="1" applyFill="1" applyBorder="1" applyAlignment="1">
      <alignment horizontal="center" vertical="center"/>
    </xf>
    <xf numFmtId="165" fontId="58" fillId="0" borderId="2" xfId="0" applyNumberFormat="1" applyFont="1" applyFill="1" applyBorder="1" applyAlignment="1">
      <alignment horizontal="right" vertical="center"/>
    </xf>
    <xf numFmtId="165" fontId="28" fillId="0" borderId="3" xfId="0" applyNumberFormat="1" applyFont="1" applyFill="1" applyBorder="1" applyAlignment="1">
      <alignment horizontal="right" vertical="center"/>
    </xf>
    <xf numFmtId="0" fontId="52" fillId="0" borderId="0" xfId="0" applyFont="1" applyFill="1" applyBorder="1" applyAlignment="1"/>
    <xf numFmtId="0" fontId="53" fillId="0" borderId="1" xfId="0" applyNumberFormat="1" applyFont="1" applyFill="1" applyBorder="1" applyAlignment="1">
      <alignment horizontal="center"/>
    </xf>
    <xf numFmtId="0" fontId="53" fillId="0" borderId="1" xfId="0" applyFont="1" applyFill="1" applyBorder="1" applyAlignment="1">
      <alignment horizontal="center"/>
    </xf>
    <xf numFmtId="0" fontId="54" fillId="0" borderId="1" xfId="0" applyFont="1" applyFill="1" applyBorder="1" applyAlignment="1">
      <alignment horizontal="right"/>
    </xf>
    <xf numFmtId="165" fontId="7" fillId="0" borderId="5" xfId="0" applyNumberFormat="1" applyFont="1" applyFill="1" applyBorder="1" applyAlignment="1">
      <alignment horizontal="right"/>
    </xf>
    <xf numFmtId="0" fontId="52" fillId="0" borderId="27" xfId="0" applyFont="1" applyFill="1" applyBorder="1" applyAlignment="1"/>
    <xf numFmtId="0" fontId="42" fillId="0" borderId="1" xfId="0" applyNumberFormat="1" applyFont="1" applyFill="1" applyBorder="1" applyAlignment="1">
      <alignment horizontal="center"/>
    </xf>
    <xf numFmtId="0" fontId="42" fillId="0" borderId="1" xfId="0" applyFont="1" applyFill="1" applyBorder="1" applyAlignment="1">
      <alignment horizontal="center"/>
    </xf>
    <xf numFmtId="165" fontId="42" fillId="0" borderId="1" xfId="0" applyNumberFormat="1" applyFont="1" applyFill="1" applyBorder="1" applyAlignment="1">
      <alignment horizontal="right"/>
    </xf>
    <xf numFmtId="165" fontId="63" fillId="0" borderId="1" xfId="0" applyNumberFormat="1" applyFont="1" applyFill="1" applyBorder="1" applyAlignment="1">
      <alignment horizontal="right"/>
    </xf>
    <xf numFmtId="165" fontId="63" fillId="0" borderId="5" xfId="0" applyNumberFormat="1" applyFont="1" applyFill="1" applyBorder="1" applyAlignment="1">
      <alignment horizontal="right"/>
    </xf>
    <xf numFmtId="0" fontId="64" fillId="0" borderId="0" xfId="0" applyFont="1" applyFill="1" applyAlignment="1">
      <alignment horizontal="center"/>
    </xf>
    <xf numFmtId="0" fontId="64" fillId="0" borderId="0" xfId="0" applyFont="1" applyFill="1" applyAlignment="1"/>
    <xf numFmtId="0" fontId="64" fillId="0" borderId="0" xfId="0" applyFont="1" applyAlignment="1"/>
    <xf numFmtId="0" fontId="52" fillId="0" borderId="1" xfId="0" applyFont="1" applyFill="1" applyBorder="1" applyAlignment="1"/>
    <xf numFmtId="0" fontId="65" fillId="0" borderId="1" xfId="0" applyFont="1" applyFill="1" applyBorder="1" applyAlignment="1">
      <alignment horizontal="center"/>
    </xf>
    <xf numFmtId="165" fontId="38" fillId="0" borderId="1" xfId="0" applyNumberFormat="1" applyFont="1" applyFill="1" applyBorder="1" applyAlignment="1">
      <alignment horizontal="right"/>
    </xf>
    <xf numFmtId="165" fontId="6" fillId="0" borderId="5" xfId="0" applyNumberFormat="1" applyFont="1" applyFill="1" applyBorder="1" applyAlignment="1">
      <alignment horizontal="right"/>
    </xf>
    <xf numFmtId="0" fontId="65" fillId="0" borderId="1" xfId="0" applyFont="1" applyFill="1" applyBorder="1" applyAlignment="1">
      <alignment horizontal="center" wrapText="1"/>
    </xf>
    <xf numFmtId="165" fontId="37" fillId="0" borderId="1" xfId="0" applyNumberFormat="1" applyFont="1" applyFill="1" applyBorder="1" applyAlignment="1">
      <alignment horizontal="right" wrapText="1"/>
    </xf>
    <xf numFmtId="165" fontId="5" fillId="0" borderId="5" xfId="0" applyNumberFormat="1" applyFont="1" applyFill="1" applyBorder="1" applyAlignment="1">
      <alignment horizontal="right" wrapText="1"/>
    </xf>
    <xf numFmtId="0" fontId="52" fillId="0" borderId="0" xfId="0" applyFont="1" applyFill="1" applyAlignment="1">
      <alignment wrapText="1"/>
    </xf>
    <xf numFmtId="0" fontId="52" fillId="0" borderId="0" xfId="0" applyFont="1" applyAlignment="1">
      <alignment wrapText="1"/>
    </xf>
    <xf numFmtId="0" fontId="42" fillId="0" borderId="0" xfId="0" applyNumberFormat="1" applyFont="1" applyFill="1" applyBorder="1" applyAlignment="1">
      <alignment horizontal="center"/>
    </xf>
    <xf numFmtId="0" fontId="66" fillId="0" borderId="0" xfId="0" applyNumberFormat="1" applyFont="1" applyFill="1" applyBorder="1" applyAlignment="1">
      <alignment horizontal="center"/>
    </xf>
    <xf numFmtId="0" fontId="67" fillId="3" borderId="10" xfId="0" applyNumberFormat="1" applyFont="1" applyFill="1" applyBorder="1" applyAlignment="1">
      <alignment horizontal="left" vertical="center" indent="1"/>
    </xf>
    <xf numFmtId="0" fontId="45" fillId="0" borderId="8" xfId="0" applyFont="1" applyFill="1" applyBorder="1" applyAlignment="1">
      <alignment horizontal="center" vertical="top"/>
    </xf>
    <xf numFmtId="0" fontId="68" fillId="0" borderId="1" xfId="0" quotePrefix="1" applyFont="1" applyFill="1" applyBorder="1" applyAlignment="1">
      <alignment vertical="top" wrapText="1"/>
    </xf>
    <xf numFmtId="0" fontId="68" fillId="0" borderId="0" xfId="0" quotePrefix="1" applyFont="1" applyFill="1" applyBorder="1" applyAlignment="1">
      <alignment vertical="top" wrapText="1"/>
    </xf>
    <xf numFmtId="0" fontId="62" fillId="0" borderId="1" xfId="0" quotePrefix="1" applyFont="1" applyFill="1" applyBorder="1" applyAlignment="1">
      <alignment vertical="top" wrapText="1"/>
    </xf>
    <xf numFmtId="0" fontId="45" fillId="0" borderId="8" xfId="0" applyFont="1" applyFill="1" applyBorder="1" applyAlignment="1">
      <alignment horizontal="center" vertical="top" wrapText="1"/>
    </xf>
    <xf numFmtId="0" fontId="68" fillId="0" borderId="0" xfId="0" applyFont="1"/>
    <xf numFmtId="0" fontId="68" fillId="0" borderId="0" xfId="0" applyFont="1" applyAlignment="1">
      <alignment vertical="center" wrapText="1"/>
    </xf>
    <xf numFmtId="0" fontId="3" fillId="0" borderId="0" xfId="0" applyFont="1" applyAlignment="1"/>
    <xf numFmtId="0" fontId="6" fillId="0" borderId="9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indent="1"/>
    </xf>
    <xf numFmtId="0" fontId="3" fillId="0" borderId="0" xfId="0" applyFont="1" applyFill="1" applyAlignment="1"/>
    <xf numFmtId="0" fontId="6" fillId="0" borderId="23" xfId="0" applyNumberFormat="1" applyFont="1" applyFill="1" applyBorder="1" applyAlignment="1">
      <alignment horizontal="center" vertical="center"/>
    </xf>
    <xf numFmtId="0" fontId="67" fillId="0" borderId="2" xfId="0" applyNumberFormat="1" applyFont="1" applyFill="1" applyBorder="1" applyAlignment="1">
      <alignment horizontal="left" vertical="center" indent="1"/>
    </xf>
    <xf numFmtId="0" fontId="40" fillId="0" borderId="2" xfId="0" applyNumberFormat="1" applyFont="1" applyFill="1" applyBorder="1" applyAlignment="1">
      <alignment horizontal="center" vertical="center"/>
    </xf>
    <xf numFmtId="4" fontId="40" fillId="0" borderId="2" xfId="0" applyNumberFormat="1" applyFont="1" applyFill="1" applyBorder="1" applyAlignment="1">
      <alignment horizontal="center" vertical="center" wrapText="1"/>
    </xf>
    <xf numFmtId="165" fontId="38" fillId="0" borderId="2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center" vertical="center" wrapText="1"/>
    </xf>
    <xf numFmtId="0" fontId="68" fillId="0" borderId="0" xfId="0" applyFont="1" applyFill="1" applyBorder="1" applyAlignment="1"/>
    <xf numFmtId="0" fontId="6" fillId="6" borderId="8" xfId="0" applyFont="1" applyFill="1" applyBorder="1" applyAlignment="1">
      <alignment horizontal="center" vertical="top"/>
    </xf>
    <xf numFmtId="0" fontId="62" fillId="6" borderId="1" xfId="0" applyFont="1" applyFill="1" applyBorder="1" applyAlignment="1">
      <alignment vertical="top" wrapText="1"/>
    </xf>
    <xf numFmtId="0" fontId="40" fillId="6" borderId="1" xfId="0" applyFont="1" applyFill="1" applyBorder="1" applyAlignment="1">
      <alignment horizontal="center"/>
    </xf>
    <xf numFmtId="165" fontId="40" fillId="6" borderId="1" xfId="0" applyNumberFormat="1" applyFont="1" applyFill="1" applyBorder="1" applyAlignment="1">
      <alignment horizontal="center"/>
    </xf>
    <xf numFmtId="165" fontId="37" fillId="6" borderId="1" xfId="0" applyNumberFormat="1" applyFont="1" applyFill="1" applyBorder="1" applyAlignment="1">
      <alignment horizontal="right"/>
    </xf>
    <xf numFmtId="165" fontId="5" fillId="6" borderId="5" xfId="0" applyNumberFormat="1" applyFont="1" applyFill="1" applyBorder="1" applyAlignment="1">
      <alignment horizontal="right"/>
    </xf>
    <xf numFmtId="0" fontId="45" fillId="6" borderId="8" xfId="0" applyFont="1" applyFill="1" applyBorder="1" applyAlignment="1">
      <alignment horizontal="center" vertical="top"/>
    </xf>
    <xf numFmtId="0" fontId="68" fillId="6" borderId="1" xfId="0" quotePrefix="1" applyFont="1" applyFill="1" applyBorder="1" applyAlignment="1">
      <alignment vertical="top" wrapText="1"/>
    </xf>
    <xf numFmtId="0" fontId="52" fillId="6" borderId="1" xfId="0" applyFont="1" applyFill="1" applyBorder="1" applyAlignment="1"/>
    <xf numFmtId="0" fontId="68" fillId="6" borderId="0" xfId="0" quotePrefix="1" applyFont="1" applyFill="1" applyBorder="1" applyAlignment="1">
      <alignment vertical="top" wrapText="1"/>
    </xf>
    <xf numFmtId="165" fontId="63" fillId="6" borderId="1" xfId="0" applyNumberFormat="1" applyFont="1" applyFill="1" applyBorder="1" applyAlignment="1">
      <alignment horizontal="right"/>
    </xf>
    <xf numFmtId="165" fontId="63" fillId="6" borderId="5" xfId="0" applyNumberFormat="1" applyFont="1" applyFill="1" applyBorder="1" applyAlignment="1">
      <alignment horizontal="right"/>
    </xf>
    <xf numFmtId="0" fontId="6" fillId="6" borderId="24" xfId="0" applyFont="1" applyFill="1" applyBorder="1" applyAlignment="1">
      <alignment horizontal="center" vertical="top"/>
    </xf>
    <xf numFmtId="0" fontId="52" fillId="6" borderId="25" xfId="0" applyFont="1" applyFill="1" applyBorder="1" applyAlignment="1"/>
    <xf numFmtId="0" fontId="53" fillId="6" borderId="6" xfId="0" applyNumberFormat="1" applyFont="1" applyFill="1" applyBorder="1" applyAlignment="1">
      <alignment horizontal="center"/>
    </xf>
    <xf numFmtId="0" fontId="53" fillId="6" borderId="6" xfId="0" applyFont="1" applyFill="1" applyBorder="1" applyAlignment="1">
      <alignment horizontal="center"/>
    </xf>
    <xf numFmtId="0" fontId="54" fillId="6" borderId="6" xfId="0" applyFont="1" applyFill="1" applyBorder="1" applyAlignment="1">
      <alignment horizontal="right"/>
    </xf>
    <xf numFmtId="165" fontId="7" fillId="6" borderId="7" xfId="0" applyNumberFormat="1" applyFont="1" applyFill="1" applyBorder="1" applyAlignment="1">
      <alignment horizontal="right"/>
    </xf>
    <xf numFmtId="0" fontId="52" fillId="6" borderId="0" xfId="0" applyFont="1" applyFill="1" applyBorder="1" applyAlignment="1"/>
    <xf numFmtId="0" fontId="53" fillId="6" borderId="1" xfId="0" applyNumberFormat="1" applyFont="1" applyFill="1" applyBorder="1" applyAlignment="1">
      <alignment horizontal="center"/>
    </xf>
    <xf numFmtId="0" fontId="53" fillId="6" borderId="1" xfId="0" applyFont="1" applyFill="1" applyBorder="1" applyAlignment="1">
      <alignment horizontal="center"/>
    </xf>
    <xf numFmtId="0" fontId="54" fillId="6" borderId="1" xfId="0" applyFont="1" applyFill="1" applyBorder="1" applyAlignment="1">
      <alignment horizontal="right"/>
    </xf>
    <xf numFmtId="165" fontId="7" fillId="6" borderId="5" xfId="0" applyNumberFormat="1" applyFont="1" applyFill="1" applyBorder="1" applyAlignment="1">
      <alignment horizontal="right"/>
    </xf>
    <xf numFmtId="0" fontId="69" fillId="0" borderId="0" xfId="0" applyFont="1" applyFill="1" applyBorder="1" applyAlignment="1">
      <alignment vertical="top" wrapText="1"/>
    </xf>
    <xf numFmtId="0" fontId="5" fillId="0" borderId="0" xfId="17" applyFont="1" applyAlignment="1">
      <alignment vertical="top" wrapText="1"/>
    </xf>
    <xf numFmtId="0" fontId="23" fillId="0" borderId="15" xfId="17" applyFont="1" applyBorder="1" applyAlignment="1">
      <alignment horizontal="center" vertical="top" wrapText="1"/>
    </xf>
    <xf numFmtId="0" fontId="25" fillId="0" borderId="0" xfId="16" applyFont="1" applyAlignment="1">
      <alignment horizontal="center" vertical="top" wrapText="1"/>
    </xf>
    <xf numFmtId="0" fontId="25" fillId="0" borderId="16" xfId="16" applyFont="1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</cellXfs>
  <cellStyles count="27">
    <cellStyle name="Article note1" xfId="1" xr:uid="{00000000-0005-0000-0000-000000000000}"/>
    <cellStyle name="Article note2" xfId="2" xr:uid="{00000000-0005-0000-0000-000001000000}"/>
    <cellStyle name="Article note3" xfId="3" xr:uid="{00000000-0005-0000-0000-000002000000}"/>
    <cellStyle name="Article note4" xfId="4" xr:uid="{00000000-0005-0000-0000-000003000000}"/>
    <cellStyle name="Article note5" xfId="5" xr:uid="{00000000-0005-0000-0000-000004000000}"/>
    <cellStyle name="CE" xfId="6" xr:uid="{00000000-0005-0000-0000-000005000000}"/>
    <cellStyle name="Chap 1" xfId="7" xr:uid="{00000000-0005-0000-0000-000006000000}"/>
    <cellStyle name="Chap 2" xfId="8" xr:uid="{00000000-0005-0000-0000-000007000000}"/>
    <cellStyle name="Chap 3" xfId="9" xr:uid="{00000000-0005-0000-0000-000008000000}"/>
    <cellStyle name="Descr Article" xfId="10" xr:uid="{00000000-0005-0000-0000-000009000000}"/>
    <cellStyle name="Info Entete" xfId="11" xr:uid="{00000000-0005-0000-0000-00000A000000}"/>
    <cellStyle name="Inter Entete" xfId="12" xr:uid="{00000000-0005-0000-0000-00000B000000}"/>
    <cellStyle name="Loc Litteraire" xfId="13" xr:uid="{00000000-0005-0000-0000-00000C000000}"/>
    <cellStyle name="Loc Structuree" xfId="14" xr:uid="{00000000-0005-0000-0000-00000D000000}"/>
    <cellStyle name="Lot" xfId="15" xr:uid="{00000000-0005-0000-0000-00000E000000}"/>
    <cellStyle name="Normal" xfId="0" builtinId="0"/>
    <cellStyle name="Normal 2" xfId="16" xr:uid="{00000000-0005-0000-0000-000010000000}"/>
    <cellStyle name="Normal 3" xfId="24" xr:uid="{00000000-0005-0000-0000-000011000000}"/>
    <cellStyle name="Normal 4" xfId="25" xr:uid="{00000000-0005-0000-0000-000012000000}"/>
    <cellStyle name="Normal 5" xfId="26" xr:uid="{00000000-0005-0000-0000-000013000000}"/>
    <cellStyle name="Normal_2006 Menuiserie - BPU" xfId="17" xr:uid="{00000000-0005-0000-0000-000014000000}"/>
    <cellStyle name="Qte Structuree" xfId="18" xr:uid="{00000000-0005-0000-0000-000015000000}"/>
    <cellStyle name="Structure" xfId="19" xr:uid="{00000000-0005-0000-0000-000016000000}"/>
    <cellStyle name="Structure Note" xfId="20" xr:uid="{00000000-0005-0000-0000-000017000000}"/>
    <cellStyle name="Structure_BPU Peinture Edition2006 En cours" xfId="21" xr:uid="{00000000-0005-0000-0000-000018000000}"/>
    <cellStyle name="Titre Article" xfId="22" xr:uid="{00000000-0005-0000-0000-000019000000}"/>
    <cellStyle name="Titre Entete" xfId="23" xr:uid="{00000000-0005-0000-0000-00001A000000}"/>
  </cellStyles>
  <dxfs count="9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38100</xdr:rowOff>
    </xdr:from>
    <xdr:to>
      <xdr:col>1</xdr:col>
      <xdr:colOff>76200</xdr:colOff>
      <xdr:row>5</xdr:row>
      <xdr:rowOff>104775</xdr:rowOff>
    </xdr:to>
    <xdr:pic>
      <xdr:nvPicPr>
        <xdr:cNvPr id="7194" name="Picture 1" descr="logoquadri_150dpi_25">
          <a:extLst>
            <a:ext uri="{FF2B5EF4-FFF2-40B4-BE49-F238E27FC236}">
              <a16:creationId xmlns:a16="http://schemas.microsoft.com/office/drawing/2014/main" id="{00000000-0008-0000-0000-00001A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00025"/>
          <a:ext cx="11049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1:E37"/>
  <sheetViews>
    <sheetView showGridLines="0" zoomScaleNormal="100" workbookViewId="0">
      <selection activeCell="I13" sqref="I13"/>
    </sheetView>
  </sheetViews>
  <sheetFormatPr baseColWidth="10" defaultColWidth="11.42578125" defaultRowHeight="12.75" x14ac:dyDescent="0.2"/>
  <cols>
    <col min="1" max="2" width="16.7109375" style="4" customWidth="1"/>
    <col min="3" max="3" width="21.7109375" style="4" customWidth="1"/>
    <col min="4" max="5" width="16.7109375" style="4" customWidth="1"/>
    <col min="6" max="16384" width="11.42578125" style="4"/>
  </cols>
  <sheetData>
    <row r="1" spans="1:5" x14ac:dyDescent="0.2">
      <c r="A1" s="177"/>
      <c r="B1" s="3"/>
    </row>
    <row r="2" spans="1:5" ht="23.25" x14ac:dyDescent="0.2">
      <c r="A2" s="177"/>
      <c r="B2" s="5" t="s">
        <v>3</v>
      </c>
      <c r="C2" s="6"/>
      <c r="D2" s="6"/>
      <c r="E2" s="6"/>
    </row>
    <row r="3" spans="1:5" ht="23.25" x14ac:dyDescent="0.2">
      <c r="A3" s="177"/>
      <c r="B3" s="5" t="s">
        <v>4</v>
      </c>
      <c r="C3" s="6"/>
      <c r="D3" s="6"/>
      <c r="E3" s="6"/>
    </row>
    <row r="4" spans="1:5" ht="20.25" x14ac:dyDescent="0.2">
      <c r="A4" s="177"/>
      <c r="B4" s="7"/>
      <c r="C4" s="6"/>
      <c r="D4" s="6"/>
      <c r="E4" s="6"/>
    </row>
    <row r="5" spans="1:5" ht="15" x14ac:dyDescent="0.2">
      <c r="A5" s="177"/>
      <c r="B5" s="8" t="s">
        <v>75</v>
      </c>
      <c r="C5" s="6"/>
      <c r="D5" s="6"/>
      <c r="E5" s="6"/>
    </row>
    <row r="6" spans="1:5" x14ac:dyDescent="0.2">
      <c r="A6" s="177"/>
      <c r="B6" s="9"/>
      <c r="C6" s="6"/>
      <c r="D6" s="6"/>
      <c r="E6" s="6"/>
    </row>
    <row r="7" spans="1:5" x14ac:dyDescent="0.2">
      <c r="A7" s="177"/>
      <c r="B7" s="10" t="s">
        <v>76</v>
      </c>
      <c r="C7" s="6"/>
      <c r="D7" s="6"/>
      <c r="E7" s="6"/>
    </row>
    <row r="8" spans="1:5" x14ac:dyDescent="0.2">
      <c r="A8" s="11"/>
    </row>
    <row r="9" spans="1:5" x14ac:dyDescent="0.2">
      <c r="A9" s="11"/>
    </row>
    <row r="10" spans="1:5" ht="13.5" thickBot="1" x14ac:dyDescent="0.25">
      <c r="A10" s="11"/>
    </row>
    <row r="11" spans="1:5" ht="12" customHeight="1" thickTop="1" x14ac:dyDescent="0.2">
      <c r="A11" s="12"/>
      <c r="B11" s="13"/>
      <c r="C11" s="13"/>
      <c r="D11" s="13"/>
      <c r="E11" s="14"/>
    </row>
    <row r="12" spans="1:5" ht="12" customHeight="1" x14ac:dyDescent="0.2">
      <c r="A12" s="15"/>
      <c r="B12" s="16"/>
      <c r="C12" s="16"/>
      <c r="D12" s="16"/>
      <c r="E12" s="17"/>
    </row>
    <row r="13" spans="1:5" ht="30" x14ac:dyDescent="0.2">
      <c r="A13" s="18" t="s">
        <v>5</v>
      </c>
      <c r="B13" s="16"/>
      <c r="C13" s="16"/>
      <c r="D13" s="16"/>
      <c r="E13" s="17"/>
    </row>
    <row r="14" spans="1:5" ht="30" x14ac:dyDescent="0.2">
      <c r="A14" s="18"/>
      <c r="B14" s="16"/>
      <c r="C14" s="16"/>
      <c r="D14" s="16"/>
      <c r="E14" s="17"/>
    </row>
    <row r="15" spans="1:5" ht="12" customHeight="1" x14ac:dyDescent="0.2">
      <c r="A15" s="15"/>
      <c r="B15" s="16"/>
      <c r="C15" s="16"/>
      <c r="D15" s="16"/>
      <c r="E15" s="17"/>
    </row>
    <row r="16" spans="1:5" ht="12" customHeight="1" thickBot="1" x14ac:dyDescent="0.25">
      <c r="A16" s="19"/>
      <c r="B16" s="20"/>
      <c r="C16" s="20"/>
      <c r="D16" s="20"/>
      <c r="E16" s="21"/>
    </row>
    <row r="17" spans="1:5" ht="13.15" customHeight="1" thickTop="1" x14ac:dyDescent="0.2">
      <c r="A17" s="26"/>
      <c r="B17" s="16"/>
      <c r="C17" s="16"/>
      <c r="D17" s="16"/>
      <c r="E17" s="16"/>
    </row>
    <row r="18" spans="1:5" ht="111" x14ac:dyDescent="0.2">
      <c r="A18" s="97" t="s">
        <v>54</v>
      </c>
      <c r="B18" s="24"/>
      <c r="C18" s="24"/>
      <c r="D18" s="24"/>
      <c r="E18" s="25"/>
    </row>
    <row r="19" spans="1:5" ht="13.15" customHeight="1" x14ac:dyDescent="0.2">
      <c r="A19" s="22"/>
      <c r="B19" s="6"/>
      <c r="C19" s="6"/>
      <c r="D19" s="6"/>
      <c r="E19" s="6"/>
    </row>
    <row r="20" spans="1:5" ht="105" x14ac:dyDescent="0.2">
      <c r="A20" s="23" t="s">
        <v>55</v>
      </c>
      <c r="B20" s="24"/>
      <c r="C20" s="24"/>
      <c r="D20" s="24"/>
      <c r="E20" s="25"/>
    </row>
    <row r="21" spans="1:5" s="77" customFormat="1" x14ac:dyDescent="0.2">
      <c r="A21" s="75"/>
      <c r="B21" s="76"/>
      <c r="C21" s="76"/>
      <c r="D21" s="76"/>
      <c r="E21" s="76"/>
    </row>
    <row r="22" spans="1:5" ht="13.15" customHeight="1" thickBot="1" x14ac:dyDescent="0.25">
      <c r="A22" s="22"/>
      <c r="B22" s="6"/>
      <c r="C22" s="6"/>
      <c r="D22" s="6"/>
      <c r="E22" s="6"/>
    </row>
    <row r="23" spans="1:5" ht="12" customHeight="1" thickTop="1" x14ac:dyDescent="0.2">
      <c r="A23" s="27"/>
      <c r="B23" s="13"/>
      <c r="C23" s="13"/>
      <c r="D23" s="13"/>
      <c r="E23" s="14"/>
    </row>
    <row r="24" spans="1:5" ht="12" customHeight="1" x14ac:dyDescent="0.2">
      <c r="A24" s="28"/>
      <c r="B24" s="16"/>
      <c r="C24" s="16"/>
      <c r="D24" s="16"/>
      <c r="E24" s="17"/>
    </row>
    <row r="25" spans="1:5" ht="83.65" customHeight="1" x14ac:dyDescent="0.2">
      <c r="A25" s="178" t="s">
        <v>6</v>
      </c>
      <c r="B25" s="179"/>
      <c r="C25" s="179"/>
      <c r="D25" s="179"/>
      <c r="E25" s="180"/>
    </row>
    <row r="26" spans="1:5" ht="12" customHeight="1" x14ac:dyDescent="0.2">
      <c r="A26" s="28"/>
      <c r="B26" s="16"/>
      <c r="C26" s="16"/>
      <c r="D26" s="16"/>
      <c r="E26" s="17"/>
    </row>
    <row r="27" spans="1:5" ht="12" customHeight="1" thickBot="1" x14ac:dyDescent="0.25">
      <c r="A27" s="29"/>
      <c r="B27" s="20"/>
      <c r="C27" s="20"/>
      <c r="D27" s="20"/>
      <c r="E27" s="21"/>
    </row>
    <row r="28" spans="1:5" ht="13.5" thickTop="1" x14ac:dyDescent="0.2">
      <c r="A28" s="11"/>
    </row>
    <row r="29" spans="1:5" ht="25.5" x14ac:dyDescent="0.2">
      <c r="A29" s="11"/>
      <c r="D29" s="69"/>
      <c r="E29" s="31">
        <v>45658</v>
      </c>
    </row>
    <row r="30" spans="1:5" x14ac:dyDescent="0.2">
      <c r="A30" s="11"/>
      <c r="E30" s="33"/>
    </row>
    <row r="31" spans="1:5" x14ac:dyDescent="0.2">
      <c r="A31" s="11"/>
      <c r="E31" s="33"/>
    </row>
    <row r="32" spans="1:5" x14ac:dyDescent="0.2">
      <c r="A32" s="11"/>
      <c r="E32" s="32"/>
    </row>
    <row r="33" spans="1:5" x14ac:dyDescent="0.2">
      <c r="A33" s="11"/>
      <c r="E33" s="33"/>
    </row>
    <row r="34" spans="1:5" x14ac:dyDescent="0.2">
      <c r="A34" s="11"/>
      <c r="E34" s="33"/>
    </row>
    <row r="35" spans="1:5" x14ac:dyDescent="0.2">
      <c r="A35" s="11"/>
      <c r="E35" s="33"/>
    </row>
    <row r="36" spans="1:5" x14ac:dyDescent="0.2">
      <c r="A36" s="11"/>
    </row>
    <row r="37" spans="1:5" ht="25.5" x14ac:dyDescent="0.2">
      <c r="A37" s="30"/>
      <c r="E37" s="31"/>
    </row>
  </sheetData>
  <mergeCells count="2">
    <mergeCell ref="A1:A7"/>
    <mergeCell ref="A25:E25"/>
  </mergeCells>
  <printOptions horizontalCentered="1"/>
  <pageMargins left="0" right="0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U103"/>
  <sheetViews>
    <sheetView showGridLines="0" tabSelected="1" view="pageBreakPreview" zoomScale="90" zoomScaleNormal="100" zoomScaleSheetLayoutView="90" workbookViewId="0">
      <selection activeCell="L9" sqref="L9"/>
    </sheetView>
  </sheetViews>
  <sheetFormatPr baseColWidth="10" defaultColWidth="11.28515625" defaultRowHeight="12.75" x14ac:dyDescent="0.2"/>
  <cols>
    <col min="1" max="1" width="7.7109375" style="145" customWidth="1"/>
    <col min="2" max="2" width="68.5703125" style="142" customWidth="1"/>
    <col min="3" max="3" width="5.7109375" style="51" customWidth="1"/>
    <col min="4" max="5" width="8" style="49" customWidth="1"/>
    <col min="6" max="6" width="12.5703125" style="47" customWidth="1"/>
    <col min="7" max="7" width="14.7109375" style="44" bestFit="1" customWidth="1"/>
    <col min="8" max="8" width="3.5703125" style="43" customWidth="1"/>
    <col min="9" max="16384" width="11.28515625" style="43"/>
  </cols>
  <sheetData>
    <row r="1" spans="1:255" s="36" customFormat="1" ht="58.5" customHeight="1" x14ac:dyDescent="0.2">
      <c r="A1" s="181" t="s">
        <v>77</v>
      </c>
      <c r="B1" s="181"/>
      <c r="C1" s="181"/>
      <c r="D1" s="181"/>
      <c r="E1" s="181"/>
      <c r="F1" s="181"/>
      <c r="G1" s="181"/>
      <c r="H1" s="35"/>
      <c r="I1" s="35"/>
    </row>
    <row r="2" spans="1:255" s="63" customFormat="1" thickBot="1" x14ac:dyDescent="0.25">
      <c r="A2" s="132"/>
      <c r="B2" s="133"/>
      <c r="C2" s="57"/>
      <c r="D2" s="58"/>
      <c r="E2" s="58"/>
      <c r="F2" s="59"/>
      <c r="G2" s="60"/>
      <c r="H2" s="61"/>
      <c r="I2" s="62"/>
      <c r="J2" s="62"/>
      <c r="IT2" s="64"/>
      <c r="IU2" s="65"/>
    </row>
    <row r="3" spans="1:255" s="38" customFormat="1" ht="51.75" thickBot="1" x14ac:dyDescent="0.25">
      <c r="A3" s="143" t="s">
        <v>0</v>
      </c>
      <c r="B3" s="134" t="s">
        <v>1</v>
      </c>
      <c r="C3" s="50" t="s">
        <v>2</v>
      </c>
      <c r="D3" s="89" t="s">
        <v>10</v>
      </c>
      <c r="E3" s="89" t="s">
        <v>11</v>
      </c>
      <c r="F3" s="45" t="s">
        <v>8</v>
      </c>
      <c r="G3" s="34" t="s">
        <v>7</v>
      </c>
      <c r="H3" s="1"/>
      <c r="I3" s="37"/>
      <c r="J3" s="37"/>
      <c r="IT3" s="39"/>
      <c r="IU3" s="40"/>
    </row>
    <row r="4" spans="1:255" s="38" customFormat="1" ht="15.75" x14ac:dyDescent="0.2">
      <c r="A4" s="146"/>
      <c r="B4" s="147"/>
      <c r="C4" s="148"/>
      <c r="D4" s="149"/>
      <c r="E4" s="149"/>
      <c r="F4" s="150"/>
      <c r="G4" s="151"/>
      <c r="H4" s="1"/>
      <c r="I4" s="37"/>
      <c r="J4" s="37"/>
      <c r="IT4" s="39"/>
      <c r="IU4" s="40"/>
    </row>
    <row r="5" spans="1:255" s="41" customFormat="1" ht="15.75" x14ac:dyDescent="0.25">
      <c r="A5" s="144">
        <v>1</v>
      </c>
      <c r="B5" s="72" t="s">
        <v>40</v>
      </c>
      <c r="C5" s="66"/>
      <c r="D5" s="66"/>
      <c r="E5" s="66"/>
      <c r="F5" s="67"/>
      <c r="G5" s="68"/>
      <c r="H5" s="2"/>
      <c r="IU5" s="42"/>
    </row>
    <row r="6" spans="1:255" s="41" customFormat="1" ht="15.75" x14ac:dyDescent="0.25">
      <c r="A6" s="74"/>
      <c r="B6" s="96"/>
      <c r="C6" s="48"/>
      <c r="D6" s="48"/>
      <c r="E6" s="48"/>
      <c r="F6" s="46"/>
      <c r="G6" s="52"/>
      <c r="H6" s="2"/>
      <c r="IU6" s="42"/>
    </row>
    <row r="7" spans="1:255" s="55" customFormat="1" ht="14.25" x14ac:dyDescent="0.2">
      <c r="A7" s="73" t="s">
        <v>39</v>
      </c>
      <c r="B7" s="88" t="s">
        <v>70</v>
      </c>
      <c r="C7" s="48"/>
      <c r="D7" s="48"/>
      <c r="E7" s="48"/>
      <c r="F7" s="117"/>
      <c r="G7" s="119"/>
      <c r="H7" s="54"/>
      <c r="IU7" s="56"/>
    </row>
    <row r="8" spans="1:255" s="70" customFormat="1" ht="15" customHeight="1" x14ac:dyDescent="0.25">
      <c r="A8" s="73"/>
      <c r="B8" s="152" t="s">
        <v>69</v>
      </c>
      <c r="C8" s="48" t="s">
        <v>17</v>
      </c>
      <c r="D8" s="48">
        <v>1</v>
      </c>
      <c r="E8" s="48">
        <f t="shared" ref="E8" si="0">D8</f>
        <v>1</v>
      </c>
      <c r="F8" s="118"/>
      <c r="G8" s="119">
        <f>+IF(E8=0,D8*F8,E8*F8)</f>
        <v>0</v>
      </c>
      <c r="IS8" s="71"/>
    </row>
    <row r="9" spans="1:255" s="55" customFormat="1" ht="15" customHeight="1" thickBot="1" x14ac:dyDescent="0.25">
      <c r="A9" s="74"/>
      <c r="B9" s="96"/>
      <c r="C9" s="48"/>
      <c r="D9" s="48"/>
      <c r="E9" s="48"/>
      <c r="F9" s="46"/>
      <c r="G9" s="52"/>
      <c r="H9" s="54"/>
      <c r="IU9" s="56"/>
    </row>
    <row r="10" spans="1:255" s="70" customFormat="1" ht="18" customHeight="1" thickBot="1" x14ac:dyDescent="0.3">
      <c r="A10" s="90"/>
      <c r="B10" s="98"/>
      <c r="C10" s="99"/>
      <c r="D10" s="100"/>
      <c r="E10" s="100"/>
      <c r="F10" s="101" t="str">
        <f>"Total"&amp;" - "&amp;B7</f>
        <v>Total - Prototype</v>
      </c>
      <c r="G10" s="102">
        <f>SUBTOTAL(9,G6:G9)</f>
        <v>0</v>
      </c>
      <c r="IS10" s="71"/>
    </row>
    <row r="11" spans="1:255" s="41" customFormat="1" ht="15.75" x14ac:dyDescent="0.25">
      <c r="A11" s="144">
        <v>2</v>
      </c>
      <c r="B11" s="72" t="s">
        <v>14</v>
      </c>
      <c r="C11" s="66"/>
      <c r="D11" s="66"/>
      <c r="E11" s="66"/>
      <c r="F11" s="67"/>
      <c r="G11" s="68"/>
      <c r="H11" s="2"/>
      <c r="IU11" s="42"/>
    </row>
    <row r="12" spans="1:255" s="41" customFormat="1" ht="15.75" x14ac:dyDescent="0.25">
      <c r="A12" s="74"/>
      <c r="B12" s="96"/>
      <c r="C12" s="48"/>
      <c r="D12" s="48"/>
      <c r="E12" s="48"/>
      <c r="F12" s="46"/>
      <c r="G12" s="52"/>
      <c r="H12" s="2"/>
      <c r="IU12" s="42"/>
    </row>
    <row r="13" spans="1:255" s="55" customFormat="1" ht="14.25" x14ac:dyDescent="0.2">
      <c r="A13" s="153" t="s">
        <v>35</v>
      </c>
      <c r="B13" s="154" t="s">
        <v>36</v>
      </c>
      <c r="C13" s="155" t="s">
        <v>28</v>
      </c>
      <c r="D13" s="155" t="s">
        <v>28</v>
      </c>
      <c r="E13" s="155"/>
      <c r="F13" s="155"/>
      <c r="G13" s="156"/>
      <c r="H13" s="54"/>
      <c r="IU13" s="56"/>
    </row>
    <row r="14" spans="1:255" s="70" customFormat="1" ht="15" customHeight="1" x14ac:dyDescent="0.25">
      <c r="A14" s="73"/>
      <c r="B14" s="109"/>
      <c r="C14" s="110"/>
      <c r="D14" s="111"/>
      <c r="E14" s="111"/>
      <c r="F14" s="112"/>
      <c r="G14" s="113"/>
      <c r="IS14" s="71"/>
    </row>
    <row r="15" spans="1:255" s="55" customFormat="1" ht="15" customHeight="1" thickBot="1" x14ac:dyDescent="0.25">
      <c r="A15" s="74"/>
      <c r="B15" s="96"/>
      <c r="C15" s="48"/>
      <c r="D15" s="48"/>
      <c r="E15" s="48"/>
      <c r="F15" s="46"/>
      <c r="G15" s="52"/>
      <c r="H15" s="54"/>
      <c r="IU15" s="56"/>
    </row>
    <row r="16" spans="1:255" s="70" customFormat="1" ht="18" customHeight="1" thickBot="1" x14ac:dyDescent="0.3">
      <c r="A16" s="90"/>
      <c r="B16" s="98"/>
      <c r="C16" s="99"/>
      <c r="D16" s="100"/>
      <c r="E16" s="100"/>
      <c r="F16" s="101" t="str">
        <f>"Total"&amp;" - "&amp;B13</f>
        <v>Total - Échafaudages / Étaiements / Moyens de levage</v>
      </c>
      <c r="G16" s="102">
        <f>SUBTOTAL(9,G12:G15)</f>
        <v>0</v>
      </c>
      <c r="IS16" s="71"/>
    </row>
    <row r="17" spans="1:255" s="55" customFormat="1" ht="14.25" x14ac:dyDescent="0.2">
      <c r="A17" s="73" t="s">
        <v>37</v>
      </c>
      <c r="B17" s="88" t="s">
        <v>27</v>
      </c>
      <c r="C17" s="115"/>
      <c r="D17" s="116"/>
      <c r="E17" s="116"/>
      <c r="F17" s="117"/>
      <c r="G17" s="53"/>
      <c r="H17" s="54"/>
      <c r="IU17" s="56"/>
    </row>
    <row r="18" spans="1:255" s="70" customFormat="1" ht="15" customHeight="1" x14ac:dyDescent="0.25">
      <c r="A18" s="73"/>
      <c r="B18" s="109"/>
      <c r="C18" s="110"/>
      <c r="D18" s="111"/>
      <c r="E18" s="111"/>
      <c r="F18" s="112"/>
      <c r="G18" s="113"/>
      <c r="IS18" s="71"/>
    </row>
    <row r="19" spans="1:255" s="121" customFormat="1" ht="21" customHeight="1" x14ac:dyDescent="0.2">
      <c r="A19" s="135"/>
      <c r="B19" s="136" t="s">
        <v>59</v>
      </c>
      <c r="C19" s="48" t="s">
        <v>17</v>
      </c>
      <c r="D19" s="48">
        <v>1</v>
      </c>
      <c r="E19" s="48">
        <f t="shared" ref="E19:E26" si="1">D19</f>
        <v>1</v>
      </c>
      <c r="F19" s="118"/>
      <c r="G19" s="119">
        <f>+IF(E19=0,D19*F19,E19*F19)</f>
        <v>0</v>
      </c>
      <c r="H19" s="120"/>
      <c r="IU19" s="122"/>
    </row>
    <row r="20" spans="1:255" s="121" customFormat="1" ht="21" customHeight="1" x14ac:dyDescent="0.2">
      <c r="A20" s="135"/>
      <c r="B20" s="136" t="s">
        <v>60</v>
      </c>
      <c r="C20" s="48" t="s">
        <v>17</v>
      </c>
      <c r="D20" s="48">
        <v>1</v>
      </c>
      <c r="E20" s="48">
        <f t="shared" si="1"/>
        <v>1</v>
      </c>
      <c r="F20" s="118"/>
      <c r="G20" s="119">
        <f t="shared" ref="G20:G26" si="2">+IF(E20=0,D20*F20,E20*F20)</f>
        <v>0</v>
      </c>
      <c r="H20" s="120"/>
      <c r="IU20" s="122"/>
    </row>
    <row r="21" spans="1:255" s="121" customFormat="1" ht="21" customHeight="1" x14ac:dyDescent="0.2">
      <c r="A21" s="135"/>
      <c r="B21" s="136" t="s">
        <v>61</v>
      </c>
      <c r="C21" s="48" t="s">
        <v>17</v>
      </c>
      <c r="D21" s="48">
        <v>1</v>
      </c>
      <c r="E21" s="48">
        <f t="shared" si="1"/>
        <v>1</v>
      </c>
      <c r="F21" s="118"/>
      <c r="G21" s="119">
        <f t="shared" si="2"/>
        <v>0</v>
      </c>
      <c r="H21" s="120"/>
      <c r="IU21" s="122"/>
    </row>
    <row r="22" spans="1:255" s="121" customFormat="1" ht="21" customHeight="1" x14ac:dyDescent="0.2">
      <c r="A22" s="135"/>
      <c r="B22" s="136" t="s">
        <v>62</v>
      </c>
      <c r="C22" s="48" t="s">
        <v>17</v>
      </c>
      <c r="D22" s="48">
        <v>1</v>
      </c>
      <c r="E22" s="48">
        <f t="shared" si="1"/>
        <v>1</v>
      </c>
      <c r="F22" s="118"/>
      <c r="G22" s="119">
        <f t="shared" si="2"/>
        <v>0</v>
      </c>
      <c r="H22" s="120"/>
      <c r="IU22" s="122"/>
    </row>
    <row r="23" spans="1:255" s="121" customFormat="1" ht="21" customHeight="1" x14ac:dyDescent="0.2">
      <c r="A23" s="135"/>
      <c r="B23" s="136" t="s">
        <v>63</v>
      </c>
      <c r="C23" s="48" t="s">
        <v>17</v>
      </c>
      <c r="D23" s="48">
        <v>1</v>
      </c>
      <c r="E23" s="48">
        <f t="shared" si="1"/>
        <v>1</v>
      </c>
      <c r="F23" s="118"/>
      <c r="G23" s="119">
        <f t="shared" si="2"/>
        <v>0</v>
      </c>
      <c r="H23" s="120"/>
      <c r="IU23" s="122"/>
    </row>
    <row r="24" spans="1:255" s="121" customFormat="1" ht="21" customHeight="1" x14ac:dyDescent="0.2">
      <c r="A24" s="135"/>
      <c r="B24" s="136" t="s">
        <v>64</v>
      </c>
      <c r="C24" s="48" t="s">
        <v>17</v>
      </c>
      <c r="D24" s="48">
        <v>1</v>
      </c>
      <c r="E24" s="48">
        <f t="shared" si="1"/>
        <v>1</v>
      </c>
      <c r="F24" s="118"/>
      <c r="G24" s="119">
        <f t="shared" si="2"/>
        <v>0</v>
      </c>
      <c r="H24" s="120"/>
      <c r="IU24" s="122"/>
    </row>
    <row r="25" spans="1:255" s="121" customFormat="1" ht="21" customHeight="1" x14ac:dyDescent="0.2">
      <c r="A25" s="135"/>
      <c r="B25" s="136" t="s">
        <v>71</v>
      </c>
      <c r="C25" s="48" t="s">
        <v>17</v>
      </c>
      <c r="D25" s="48">
        <v>1</v>
      </c>
      <c r="E25" s="48">
        <f t="shared" si="1"/>
        <v>1</v>
      </c>
      <c r="F25" s="118"/>
      <c r="G25" s="119">
        <f t="shared" si="2"/>
        <v>0</v>
      </c>
      <c r="H25" s="120"/>
      <c r="IU25" s="122"/>
    </row>
    <row r="26" spans="1:255" s="121" customFormat="1" ht="21" customHeight="1" x14ac:dyDescent="0.2">
      <c r="A26" s="135"/>
      <c r="B26" s="136" t="s">
        <v>72</v>
      </c>
      <c r="C26" s="48" t="s">
        <v>17</v>
      </c>
      <c r="D26" s="48">
        <v>1</v>
      </c>
      <c r="E26" s="48">
        <f t="shared" si="1"/>
        <v>1</v>
      </c>
      <c r="F26" s="118"/>
      <c r="G26" s="119">
        <f t="shared" si="2"/>
        <v>0</v>
      </c>
      <c r="H26" s="120"/>
      <c r="IU26" s="122"/>
    </row>
    <row r="27" spans="1:255" s="55" customFormat="1" ht="15" customHeight="1" x14ac:dyDescent="0.2">
      <c r="A27" s="74"/>
      <c r="B27" s="96"/>
      <c r="C27" s="48"/>
      <c r="D27" s="48"/>
      <c r="E27" s="48"/>
      <c r="F27" s="46"/>
      <c r="G27" s="52"/>
      <c r="H27" s="54"/>
      <c r="IU27" s="56"/>
    </row>
    <row r="28" spans="1:255" s="70" customFormat="1" ht="15" customHeight="1" thickBot="1" x14ac:dyDescent="0.3">
      <c r="A28" s="90"/>
      <c r="B28" s="91"/>
      <c r="C28" s="92"/>
      <c r="D28" s="93"/>
      <c r="E28" s="93"/>
      <c r="F28" s="94" t="str">
        <f>"Sous-total"&amp;" - "&amp;B17</f>
        <v>Sous-total - Travaux de dépose et d'évacuation</v>
      </c>
      <c r="G28" s="95">
        <f>SUBTOTAL(9,G19:G27)</f>
        <v>0</v>
      </c>
      <c r="IS28" s="71"/>
    </row>
    <row r="29" spans="1:255" s="55" customFormat="1" ht="15" customHeight="1" thickBot="1" x14ac:dyDescent="0.25">
      <c r="A29" s="74"/>
      <c r="B29" s="96"/>
      <c r="C29" s="48"/>
      <c r="D29" s="48"/>
      <c r="E29" s="48"/>
      <c r="F29" s="46"/>
      <c r="G29" s="52"/>
      <c r="H29" s="54"/>
      <c r="IU29" s="56"/>
    </row>
    <row r="30" spans="1:255" s="70" customFormat="1" ht="18" customHeight="1" thickBot="1" x14ac:dyDescent="0.3">
      <c r="A30" s="90"/>
      <c r="B30" s="98"/>
      <c r="C30" s="99"/>
      <c r="D30" s="100"/>
      <c r="E30" s="100"/>
      <c r="F30" s="101" t="str">
        <f>"Total"&amp;" - "&amp;B17</f>
        <v>Total - Travaux de dépose et d'évacuation</v>
      </c>
      <c r="G30" s="102">
        <f>SUBTOTAL(9,G17:G29)</f>
        <v>0</v>
      </c>
      <c r="IS30" s="71"/>
    </row>
    <row r="31" spans="1:255" s="70" customFormat="1" ht="15" customHeight="1" x14ac:dyDescent="0.25">
      <c r="A31" s="73"/>
      <c r="B31" s="114"/>
      <c r="C31" s="110"/>
      <c r="D31" s="111"/>
      <c r="E31" s="111"/>
      <c r="F31" s="112"/>
      <c r="G31" s="113"/>
      <c r="IS31" s="71"/>
    </row>
    <row r="32" spans="1:255" s="55" customFormat="1" ht="15" customHeight="1" x14ac:dyDescent="0.2">
      <c r="A32" s="73" t="s">
        <v>38</v>
      </c>
      <c r="B32" s="88" t="s">
        <v>56</v>
      </c>
      <c r="C32" s="48"/>
      <c r="D32" s="48"/>
      <c r="E32" s="48"/>
      <c r="F32" s="46"/>
      <c r="G32" s="52"/>
      <c r="H32" s="54"/>
      <c r="IU32" s="56"/>
    </row>
    <row r="33" spans="1:255" s="55" customFormat="1" ht="15" customHeight="1" x14ac:dyDescent="0.2">
      <c r="A33" s="73"/>
      <c r="B33" s="88"/>
      <c r="C33" s="48"/>
      <c r="D33" s="48"/>
      <c r="E33" s="48"/>
      <c r="F33" s="46"/>
      <c r="G33" s="52"/>
      <c r="H33" s="54"/>
      <c r="IU33" s="56"/>
    </row>
    <row r="34" spans="1:255" s="70" customFormat="1" ht="15" customHeight="1" x14ac:dyDescent="0.25">
      <c r="A34" s="135" t="s">
        <v>41</v>
      </c>
      <c r="B34" s="136" t="s">
        <v>59</v>
      </c>
      <c r="C34" s="123"/>
      <c r="D34" s="123"/>
      <c r="E34" s="123"/>
      <c r="F34" s="123"/>
      <c r="G34" s="123"/>
      <c r="IS34" s="71"/>
    </row>
    <row r="35" spans="1:255" s="70" customFormat="1" ht="15" customHeight="1" x14ac:dyDescent="0.25">
      <c r="A35" s="135"/>
      <c r="B35" s="137" t="s">
        <v>19</v>
      </c>
      <c r="C35" s="48" t="s">
        <v>17</v>
      </c>
      <c r="D35" s="48">
        <v>1</v>
      </c>
      <c r="E35" s="48">
        <f t="shared" ref="E35" si="3">D35</f>
        <v>1</v>
      </c>
      <c r="F35" s="46"/>
      <c r="G35" s="52">
        <f t="shared" ref="G35" si="4">+IF(E35=0,D35*F35,E35*F35)</f>
        <v>0</v>
      </c>
      <c r="IS35" s="71"/>
    </row>
    <row r="36" spans="1:255" s="70" customFormat="1" ht="15" customHeight="1" x14ac:dyDescent="0.25">
      <c r="A36" s="135"/>
      <c r="B36" s="137" t="s">
        <v>18</v>
      </c>
      <c r="C36" s="48" t="s">
        <v>17</v>
      </c>
      <c r="D36" s="48">
        <v>4</v>
      </c>
      <c r="E36" s="48">
        <f t="shared" ref="E36" si="5">D36</f>
        <v>4</v>
      </c>
      <c r="F36" s="46"/>
      <c r="G36" s="52">
        <f t="shared" ref="G36" si="6">+IF(E36=0,D36*F36,E36*F36)</f>
        <v>0</v>
      </c>
      <c r="IS36" s="71"/>
    </row>
    <row r="37" spans="1:255" s="55" customFormat="1" ht="15" customHeight="1" x14ac:dyDescent="0.2">
      <c r="A37" s="74"/>
      <c r="B37" s="96"/>
      <c r="C37" s="48"/>
      <c r="D37" s="48"/>
      <c r="E37" s="48"/>
      <c r="F37" s="46"/>
      <c r="G37" s="52"/>
      <c r="H37" s="54"/>
      <c r="IU37" s="56"/>
    </row>
    <row r="38" spans="1:255" s="70" customFormat="1" ht="15" customHeight="1" thickBot="1" x14ac:dyDescent="0.3">
      <c r="A38" s="90"/>
      <c r="B38" s="91"/>
      <c r="C38" s="92"/>
      <c r="D38" s="93"/>
      <c r="E38" s="93"/>
      <c r="F38" s="94" t="str">
        <f>"Sous-total"&amp;" - "&amp;B34</f>
        <v>Sous-total - Menuiserie 01</v>
      </c>
      <c r="G38" s="95">
        <f>SUBTOTAL(9,G35:G37)</f>
        <v>0</v>
      </c>
      <c r="IS38" s="71"/>
    </row>
    <row r="39" spans="1:255" s="70" customFormat="1" ht="15" customHeight="1" x14ac:dyDescent="0.25">
      <c r="A39" s="73"/>
      <c r="B39" s="109"/>
      <c r="C39" s="110"/>
      <c r="D39" s="111"/>
      <c r="E39" s="111"/>
      <c r="F39" s="112"/>
      <c r="G39" s="113"/>
      <c r="IS39" s="71"/>
    </row>
    <row r="40" spans="1:255" s="70" customFormat="1" ht="15" customHeight="1" x14ac:dyDescent="0.25">
      <c r="A40" s="135" t="s">
        <v>42</v>
      </c>
      <c r="B40" s="136" t="s">
        <v>65</v>
      </c>
      <c r="C40" s="48"/>
      <c r="D40" s="48"/>
      <c r="E40" s="48"/>
      <c r="F40" s="46"/>
      <c r="G40" s="52"/>
      <c r="IS40" s="71"/>
    </row>
    <row r="41" spans="1:255" s="70" customFormat="1" ht="15" customHeight="1" x14ac:dyDescent="0.25">
      <c r="A41" s="135"/>
      <c r="B41" s="137" t="s">
        <v>19</v>
      </c>
      <c r="C41" s="48" t="s">
        <v>17</v>
      </c>
      <c r="D41" s="48">
        <v>3</v>
      </c>
      <c r="E41" s="48">
        <f t="shared" ref="E41:E42" si="7">D41</f>
        <v>3</v>
      </c>
      <c r="F41" s="46"/>
      <c r="G41" s="52">
        <f t="shared" ref="G41:G42" si="8">+IF(E41=0,D41*F41,E41*F41)</f>
        <v>0</v>
      </c>
      <c r="IS41" s="71"/>
    </row>
    <row r="42" spans="1:255" s="70" customFormat="1" ht="15" customHeight="1" x14ac:dyDescent="0.25">
      <c r="A42" s="135"/>
      <c r="B42" s="137" t="s">
        <v>18</v>
      </c>
      <c r="C42" s="48" t="s">
        <v>17</v>
      </c>
      <c r="D42" s="48">
        <v>12</v>
      </c>
      <c r="E42" s="48">
        <f t="shared" si="7"/>
        <v>12</v>
      </c>
      <c r="F42" s="46"/>
      <c r="G42" s="52">
        <f t="shared" si="8"/>
        <v>0</v>
      </c>
      <c r="IS42" s="71"/>
    </row>
    <row r="43" spans="1:255" s="55" customFormat="1" ht="15" customHeight="1" x14ac:dyDescent="0.2">
      <c r="A43" s="74"/>
      <c r="B43" s="96"/>
      <c r="C43" s="48"/>
      <c r="D43" s="48"/>
      <c r="E43" s="48"/>
      <c r="F43" s="46"/>
      <c r="G43" s="52"/>
      <c r="H43" s="54"/>
      <c r="IU43" s="56"/>
    </row>
    <row r="44" spans="1:255" s="70" customFormat="1" ht="15" customHeight="1" thickBot="1" x14ac:dyDescent="0.3">
      <c r="A44" s="90"/>
      <c r="B44" s="91"/>
      <c r="C44" s="92"/>
      <c r="D44" s="93"/>
      <c r="E44" s="93"/>
      <c r="F44" s="94" t="str">
        <f>"Sous-total"&amp;" - "&amp;B40</f>
        <v>Sous-total - Menuiseries 02, 03 et 06</v>
      </c>
      <c r="G44" s="95">
        <f>SUBTOTAL(9,G40:G43)</f>
        <v>0</v>
      </c>
      <c r="IS44" s="71"/>
    </row>
    <row r="45" spans="1:255" s="70" customFormat="1" ht="15" customHeight="1" x14ac:dyDescent="0.25">
      <c r="A45" s="73"/>
      <c r="B45" s="109"/>
      <c r="C45" s="110"/>
      <c r="D45" s="111"/>
      <c r="E45" s="111"/>
      <c r="F45" s="112"/>
      <c r="G45" s="113"/>
      <c r="IS45" s="71"/>
    </row>
    <row r="46" spans="1:255" s="70" customFormat="1" ht="15" customHeight="1" x14ac:dyDescent="0.25">
      <c r="A46" s="135" t="s">
        <v>43</v>
      </c>
      <c r="B46" s="136" t="s">
        <v>66</v>
      </c>
      <c r="C46" s="48"/>
      <c r="D46" s="48"/>
      <c r="E46" s="48"/>
      <c r="F46" s="46"/>
      <c r="G46" s="52"/>
      <c r="IS46" s="71"/>
    </row>
    <row r="47" spans="1:255" s="70" customFormat="1" ht="15" customHeight="1" x14ac:dyDescent="0.25">
      <c r="A47" s="135"/>
      <c r="B47" s="137" t="s">
        <v>20</v>
      </c>
      <c r="C47" s="48" t="s">
        <v>17</v>
      </c>
      <c r="D47" s="48">
        <v>3</v>
      </c>
      <c r="E47" s="48">
        <f t="shared" ref="E47" si="9">D47</f>
        <v>3</v>
      </c>
      <c r="F47" s="46"/>
      <c r="G47" s="52">
        <f t="shared" ref="G47" si="10">+IF(E47=0,D47*F47,E47*F47)</f>
        <v>0</v>
      </c>
      <c r="IS47" s="71"/>
    </row>
    <row r="48" spans="1:255" s="55" customFormat="1" ht="15" customHeight="1" x14ac:dyDescent="0.2">
      <c r="A48" s="74"/>
      <c r="B48" s="176" t="s">
        <v>73</v>
      </c>
      <c r="C48" s="48"/>
      <c r="D48" s="48"/>
      <c r="E48" s="48"/>
      <c r="F48" s="46"/>
      <c r="G48" s="52"/>
      <c r="H48" s="54"/>
      <c r="IU48" s="56"/>
    </row>
    <row r="49" spans="1:255" s="70" customFormat="1" ht="15" customHeight="1" thickBot="1" x14ac:dyDescent="0.3">
      <c r="A49" s="90"/>
      <c r="B49" s="91"/>
      <c r="C49" s="92"/>
      <c r="D49" s="93"/>
      <c r="E49" s="93"/>
      <c r="F49" s="94" t="str">
        <f>"Sous-total"&amp;" - "&amp;B46</f>
        <v>Sous-total - Menuiseries 04, 07 et 08</v>
      </c>
      <c r="G49" s="95">
        <f>SUBTOTAL(9,G46:G48)</f>
        <v>0</v>
      </c>
      <c r="IS49" s="71"/>
    </row>
    <row r="50" spans="1:255" s="70" customFormat="1" ht="15" customHeight="1" x14ac:dyDescent="0.25">
      <c r="A50" s="73"/>
      <c r="B50" s="109"/>
      <c r="C50" s="110"/>
      <c r="D50" s="111"/>
      <c r="E50" s="111"/>
      <c r="F50" s="112"/>
      <c r="G50" s="113"/>
      <c r="IS50" s="71"/>
    </row>
    <row r="51" spans="1:255" s="70" customFormat="1" ht="15" customHeight="1" x14ac:dyDescent="0.25">
      <c r="A51" s="135" t="s">
        <v>44</v>
      </c>
      <c r="B51" s="136" t="s">
        <v>63</v>
      </c>
      <c r="C51" s="48"/>
      <c r="D51" s="48"/>
      <c r="E51" s="48"/>
      <c r="F51" s="46"/>
      <c r="G51" s="52">
        <f>+IF(E51=0,D51*F51,E51*F51)</f>
        <v>0</v>
      </c>
      <c r="IS51" s="71"/>
    </row>
    <row r="52" spans="1:255" s="70" customFormat="1" ht="15" customHeight="1" x14ac:dyDescent="0.25">
      <c r="A52" s="135"/>
      <c r="B52" s="137" t="s">
        <v>19</v>
      </c>
      <c r="C52" s="48" t="s">
        <v>17</v>
      </c>
      <c r="D52" s="48">
        <v>1</v>
      </c>
      <c r="E52" s="48">
        <f t="shared" ref="E52" si="11">D52</f>
        <v>1</v>
      </c>
      <c r="F52" s="46"/>
      <c r="G52" s="52">
        <f t="shared" ref="G52:G53" si="12">+IF(E52=0,D52*F52,E52*F52)</f>
        <v>0</v>
      </c>
      <c r="IS52" s="71"/>
    </row>
    <row r="53" spans="1:255" s="70" customFormat="1" ht="15" customHeight="1" x14ac:dyDescent="0.25">
      <c r="A53" s="135"/>
      <c r="B53" s="137" t="s">
        <v>18</v>
      </c>
      <c r="C53" s="48" t="s">
        <v>17</v>
      </c>
      <c r="D53" s="48">
        <v>4</v>
      </c>
      <c r="E53" s="48">
        <v>4</v>
      </c>
      <c r="F53" s="46"/>
      <c r="G53" s="52">
        <f t="shared" si="12"/>
        <v>0</v>
      </c>
      <c r="IS53" s="71"/>
    </row>
    <row r="54" spans="1:255" s="55" customFormat="1" ht="15" customHeight="1" x14ac:dyDescent="0.2">
      <c r="A54" s="74"/>
      <c r="B54" s="96"/>
      <c r="C54" s="48"/>
      <c r="D54" s="48"/>
      <c r="E54" s="48"/>
      <c r="F54" s="46"/>
      <c r="G54" s="52"/>
      <c r="H54" s="54"/>
      <c r="IU54" s="56"/>
    </row>
    <row r="55" spans="1:255" s="70" customFormat="1" ht="15" customHeight="1" thickBot="1" x14ac:dyDescent="0.3">
      <c r="A55" s="90"/>
      <c r="B55" s="91"/>
      <c r="C55" s="92"/>
      <c r="D55" s="93"/>
      <c r="E55" s="93"/>
      <c r="F55" s="94" t="str">
        <f>"Sous-total"&amp;" - "&amp;B51</f>
        <v>Sous-total - Menuiserie 05</v>
      </c>
      <c r="G55" s="95">
        <f>SUBTOTAL(9,G51:G54)</f>
        <v>0</v>
      </c>
      <c r="IS55" s="71"/>
    </row>
    <row r="56" spans="1:255" s="55" customFormat="1" ht="15" customHeight="1" thickBot="1" x14ac:dyDescent="0.25">
      <c r="A56" s="74"/>
      <c r="B56" s="96"/>
      <c r="C56" s="48"/>
      <c r="D56" s="48"/>
      <c r="E56" s="48"/>
      <c r="F56" s="46"/>
      <c r="G56" s="52"/>
      <c r="H56" s="54"/>
      <c r="IU56" s="56"/>
    </row>
    <row r="57" spans="1:255" s="70" customFormat="1" ht="18" customHeight="1" thickBot="1" x14ac:dyDescent="0.3">
      <c r="A57" s="90"/>
      <c r="B57" s="98"/>
      <c r="C57" s="99"/>
      <c r="D57" s="100"/>
      <c r="E57" s="100"/>
      <c r="F57" s="101" t="str">
        <f>"Total"&amp;" - "&amp;B32</f>
        <v>Total - Fabrication et pose de menuiseries bois</v>
      </c>
      <c r="G57" s="102">
        <f>SUBTOTAL(9,G32:G56)</f>
        <v>0</v>
      </c>
      <c r="IS57" s="71"/>
    </row>
    <row r="58" spans="1:255" s="70" customFormat="1" ht="15" customHeight="1" x14ac:dyDescent="0.25">
      <c r="A58" s="73"/>
      <c r="B58" s="114"/>
      <c r="C58" s="110"/>
      <c r="D58" s="111"/>
      <c r="E58" s="111"/>
      <c r="F58" s="112"/>
      <c r="G58" s="113"/>
      <c r="IS58" s="71"/>
    </row>
    <row r="59" spans="1:255" s="55" customFormat="1" ht="15" customHeight="1" x14ac:dyDescent="0.2">
      <c r="A59" s="73" t="s">
        <v>45</v>
      </c>
      <c r="B59" s="88" t="s">
        <v>21</v>
      </c>
      <c r="C59" s="48"/>
      <c r="D59" s="48"/>
      <c r="E59" s="48"/>
      <c r="F59" s="46"/>
      <c r="G59" s="52"/>
      <c r="H59" s="54"/>
      <c r="IU59" s="56"/>
    </row>
    <row r="60" spans="1:255" s="55" customFormat="1" ht="15" customHeight="1" x14ac:dyDescent="0.2">
      <c r="A60" s="73"/>
      <c r="B60" s="88"/>
      <c r="C60" s="48"/>
      <c r="D60" s="48"/>
      <c r="E60" s="48"/>
      <c r="F60" s="46"/>
      <c r="G60" s="52"/>
      <c r="H60" s="54"/>
      <c r="IU60" s="56"/>
    </row>
    <row r="61" spans="1:255" s="70" customFormat="1" ht="15" customHeight="1" x14ac:dyDescent="0.25">
      <c r="A61" s="135" t="s">
        <v>46</v>
      </c>
      <c r="B61" s="138" t="s">
        <v>22</v>
      </c>
      <c r="C61" s="48" t="s">
        <v>15</v>
      </c>
      <c r="D61" s="48">
        <v>1</v>
      </c>
      <c r="E61" s="48">
        <f t="shared" ref="E61" si="13">D61</f>
        <v>1</v>
      </c>
      <c r="F61" s="125"/>
      <c r="G61" s="126">
        <f>+IF(E61=0,D61*F61,E61*F61)</f>
        <v>0</v>
      </c>
      <c r="IS61" s="71"/>
    </row>
    <row r="62" spans="1:255" s="70" customFormat="1" ht="15" customHeight="1" x14ac:dyDescent="0.25">
      <c r="A62" s="135"/>
      <c r="B62" s="137" t="s">
        <v>30</v>
      </c>
      <c r="C62" s="124" t="s">
        <v>15</v>
      </c>
      <c r="D62" s="124" t="s">
        <v>28</v>
      </c>
      <c r="E62" s="124" t="str">
        <f t="shared" ref="E62:E68" si="14">D62</f>
        <v>PM</v>
      </c>
      <c r="F62" s="46"/>
      <c r="G62" s="52"/>
      <c r="IS62" s="71"/>
    </row>
    <row r="63" spans="1:255" s="70" customFormat="1" ht="15" customHeight="1" x14ac:dyDescent="0.25">
      <c r="A63" s="135"/>
      <c r="B63" s="137" t="s">
        <v>74</v>
      </c>
      <c r="C63" s="124" t="s">
        <v>15</v>
      </c>
      <c r="D63" s="124" t="s">
        <v>28</v>
      </c>
      <c r="E63" s="124" t="str">
        <f t="shared" si="14"/>
        <v>PM</v>
      </c>
      <c r="F63" s="46"/>
      <c r="G63" s="52"/>
      <c r="IS63" s="71"/>
    </row>
    <row r="64" spans="1:255" s="130" customFormat="1" ht="28.5" customHeight="1" x14ac:dyDescent="0.25">
      <c r="A64" s="139"/>
      <c r="B64" s="137" t="s">
        <v>31</v>
      </c>
      <c r="C64" s="127" t="s">
        <v>15</v>
      </c>
      <c r="D64" s="124" t="s">
        <v>28</v>
      </c>
      <c r="E64" s="127" t="str">
        <f t="shared" si="14"/>
        <v>PM</v>
      </c>
      <c r="F64" s="128"/>
      <c r="G64" s="129"/>
      <c r="IS64" s="131"/>
    </row>
    <row r="65" spans="1:255" s="70" customFormat="1" ht="15" customHeight="1" x14ac:dyDescent="0.25">
      <c r="A65" s="135"/>
      <c r="B65" s="137" t="s">
        <v>29</v>
      </c>
      <c r="C65" s="124" t="s">
        <v>15</v>
      </c>
      <c r="D65" s="124" t="s">
        <v>28</v>
      </c>
      <c r="E65" s="124" t="str">
        <f t="shared" si="14"/>
        <v>PM</v>
      </c>
      <c r="F65" s="46"/>
      <c r="G65" s="52"/>
      <c r="IS65" s="71"/>
    </row>
    <row r="66" spans="1:255" s="70" customFormat="1" ht="15" customHeight="1" x14ac:dyDescent="0.25">
      <c r="A66" s="135"/>
      <c r="B66" s="137" t="s">
        <v>33</v>
      </c>
      <c r="C66" s="124" t="s">
        <v>15</v>
      </c>
      <c r="D66" s="124" t="s">
        <v>28</v>
      </c>
      <c r="E66" s="124" t="str">
        <f t="shared" ref="E66" si="15">D66</f>
        <v>PM</v>
      </c>
      <c r="F66" s="46"/>
      <c r="G66" s="52"/>
      <c r="IS66" s="71"/>
    </row>
    <row r="67" spans="1:255" s="70" customFormat="1" ht="15" customHeight="1" x14ac:dyDescent="0.25">
      <c r="A67" s="135"/>
      <c r="B67" s="140" t="s">
        <v>34</v>
      </c>
      <c r="C67" s="124" t="s">
        <v>15</v>
      </c>
      <c r="D67" s="124" t="s">
        <v>28</v>
      </c>
      <c r="E67" s="124" t="str">
        <f t="shared" si="14"/>
        <v>PM</v>
      </c>
      <c r="F67" s="46"/>
      <c r="G67" s="52"/>
      <c r="IS67" s="71"/>
    </row>
    <row r="68" spans="1:255" s="70" customFormat="1" ht="28.5" customHeight="1" x14ac:dyDescent="0.25">
      <c r="A68" s="135"/>
      <c r="B68" s="141" t="s">
        <v>32</v>
      </c>
      <c r="C68" s="124" t="s">
        <v>15</v>
      </c>
      <c r="D68" s="124" t="s">
        <v>28</v>
      </c>
      <c r="E68" s="124" t="str">
        <f t="shared" si="14"/>
        <v>PM</v>
      </c>
      <c r="F68" s="46"/>
      <c r="G68" s="52"/>
      <c r="IS68" s="71"/>
    </row>
    <row r="69" spans="1:255" s="70" customFormat="1" ht="15" customHeight="1" thickBot="1" x14ac:dyDescent="0.3">
      <c r="A69" s="90"/>
      <c r="B69" s="91"/>
      <c r="C69" s="92"/>
      <c r="D69" s="93"/>
      <c r="E69" s="93"/>
      <c r="F69" s="94" t="str">
        <f>"Sous-total"&amp;" - "&amp;B61</f>
        <v>Sous-total - Restauration et adaptation</v>
      </c>
      <c r="G69" s="95">
        <f>SUBTOTAL(9,G59:G68)</f>
        <v>0</v>
      </c>
      <c r="IS69" s="71"/>
    </row>
    <row r="70" spans="1:255" s="70" customFormat="1" ht="15" customHeight="1" x14ac:dyDescent="0.25">
      <c r="A70" s="73"/>
      <c r="B70" s="109"/>
      <c r="C70" s="110"/>
      <c r="D70" s="111"/>
      <c r="E70" s="111"/>
      <c r="F70" s="112"/>
      <c r="G70" s="113"/>
      <c r="IS70" s="71"/>
    </row>
    <row r="71" spans="1:255" s="70" customFormat="1" ht="15" customHeight="1" x14ac:dyDescent="0.25">
      <c r="A71" s="135" t="s">
        <v>47</v>
      </c>
      <c r="B71" s="136" t="s">
        <v>23</v>
      </c>
      <c r="C71" s="48" t="s">
        <v>16</v>
      </c>
      <c r="D71" s="48">
        <v>15</v>
      </c>
      <c r="E71" s="48">
        <f t="shared" ref="E71" si="16">D71</f>
        <v>15</v>
      </c>
      <c r="F71" s="46"/>
      <c r="G71" s="52">
        <f>+IF(E71=0,D71*F71,E71*F71)</f>
        <v>0</v>
      </c>
      <c r="IS71" s="71"/>
    </row>
    <row r="72" spans="1:255" s="55" customFormat="1" ht="15" customHeight="1" x14ac:dyDescent="0.2">
      <c r="A72" s="74"/>
      <c r="B72" s="96"/>
      <c r="C72" s="48"/>
      <c r="D72" s="48"/>
      <c r="E72" s="48"/>
      <c r="F72" s="46"/>
      <c r="G72" s="52"/>
      <c r="H72" s="54"/>
      <c r="IU72" s="56"/>
    </row>
    <row r="73" spans="1:255" s="70" customFormat="1" ht="15" customHeight="1" thickBot="1" x14ac:dyDescent="0.3">
      <c r="A73" s="90"/>
      <c r="B73" s="91"/>
      <c r="C73" s="92"/>
      <c r="D73" s="93"/>
      <c r="E73" s="93"/>
      <c r="F73" s="94" t="str">
        <f>"Sous-total"&amp;" - "&amp;B71</f>
        <v>Sous-total - Ouvrants provisoires</v>
      </c>
      <c r="G73" s="95">
        <f>SUBTOTAL(9,G71:G72)</f>
        <v>0</v>
      </c>
      <c r="IS73" s="71"/>
    </row>
    <row r="74" spans="1:255" s="70" customFormat="1" ht="15" customHeight="1" x14ac:dyDescent="0.25">
      <c r="A74" s="73"/>
      <c r="B74" s="109"/>
      <c r="C74" s="110"/>
      <c r="D74" s="111"/>
      <c r="E74" s="111"/>
      <c r="F74" s="112"/>
      <c r="G74" s="113"/>
      <c r="IS74" s="71"/>
    </row>
    <row r="75" spans="1:255" s="70" customFormat="1" ht="15" customHeight="1" x14ac:dyDescent="0.25">
      <c r="A75" s="135" t="s">
        <v>48</v>
      </c>
      <c r="B75" s="136" t="s">
        <v>57</v>
      </c>
      <c r="C75" s="48" t="s">
        <v>15</v>
      </c>
      <c r="D75" s="48">
        <v>1</v>
      </c>
      <c r="E75" s="48">
        <f t="shared" ref="E75" si="17">D75</f>
        <v>1</v>
      </c>
      <c r="F75" s="46"/>
      <c r="G75" s="52">
        <f>+IF(E75=0,D75*F75,E75*F75)</f>
        <v>0</v>
      </c>
      <c r="IS75" s="71"/>
    </row>
    <row r="76" spans="1:255" s="55" customFormat="1" ht="15" customHeight="1" x14ac:dyDescent="0.2">
      <c r="A76" s="74"/>
      <c r="B76" s="96"/>
      <c r="C76" s="48"/>
      <c r="D76" s="48"/>
      <c r="E76" s="48"/>
      <c r="F76" s="46"/>
      <c r="G76" s="52"/>
      <c r="H76" s="54"/>
      <c r="IU76" s="56"/>
    </row>
    <row r="77" spans="1:255" s="70" customFormat="1" ht="15" customHeight="1" thickBot="1" x14ac:dyDescent="0.3">
      <c r="A77" s="90"/>
      <c r="B77" s="91"/>
      <c r="C77" s="92"/>
      <c r="D77" s="93"/>
      <c r="E77" s="93"/>
      <c r="F77" s="94" t="str">
        <f>"Sous-total"&amp;" - "&amp;B75</f>
        <v xml:space="preserve">Sous-total - Rénovation et adaptation de la motorisation </v>
      </c>
      <c r="G77" s="95">
        <f>SUBTOTAL(9,G75:G76)</f>
        <v>0</v>
      </c>
      <c r="IS77" s="71"/>
    </row>
    <row r="78" spans="1:255" s="55" customFormat="1" ht="15" customHeight="1" thickBot="1" x14ac:dyDescent="0.25">
      <c r="A78" s="74"/>
      <c r="B78" s="96"/>
      <c r="C78" s="48"/>
      <c r="D78" s="48"/>
      <c r="E78" s="48"/>
      <c r="F78" s="46"/>
      <c r="G78" s="52"/>
      <c r="H78" s="54"/>
      <c r="IU78" s="56"/>
    </row>
    <row r="79" spans="1:255" s="70" customFormat="1" ht="18" customHeight="1" thickBot="1" x14ac:dyDescent="0.3">
      <c r="A79" s="90"/>
      <c r="B79" s="98"/>
      <c r="C79" s="99"/>
      <c r="D79" s="100"/>
      <c r="E79" s="100"/>
      <c r="F79" s="101" t="str">
        <f>"Total"&amp;" - "&amp;B59</f>
        <v>Total - Porte cochère en bois existante</v>
      </c>
      <c r="G79" s="102">
        <f>SUBTOTAL(9,G59:G78)</f>
        <v>0</v>
      </c>
      <c r="IS79" s="71"/>
    </row>
    <row r="80" spans="1:255" s="70" customFormat="1" ht="15" customHeight="1" x14ac:dyDescent="0.25">
      <c r="A80" s="73"/>
      <c r="B80" s="114"/>
      <c r="C80" s="110"/>
      <c r="D80" s="111"/>
      <c r="E80" s="111"/>
      <c r="F80" s="112"/>
      <c r="G80" s="113"/>
      <c r="IS80" s="71"/>
    </row>
    <row r="81" spans="1:255" s="55" customFormat="1" ht="15" customHeight="1" x14ac:dyDescent="0.2">
      <c r="A81" s="153" t="s">
        <v>49</v>
      </c>
      <c r="B81" s="154" t="s">
        <v>24</v>
      </c>
      <c r="C81" s="155"/>
      <c r="D81" s="155"/>
      <c r="E81" s="155"/>
      <c r="F81" s="157"/>
      <c r="G81" s="158"/>
      <c r="H81" s="54"/>
      <c r="IU81" s="56"/>
    </row>
    <row r="82" spans="1:255" s="55" customFormat="1" ht="15" customHeight="1" x14ac:dyDescent="0.2">
      <c r="A82" s="153"/>
      <c r="B82" s="154"/>
      <c r="C82" s="155"/>
      <c r="D82" s="155"/>
      <c r="E82" s="155"/>
      <c r="F82" s="157"/>
      <c r="G82" s="158"/>
      <c r="H82" s="54"/>
      <c r="IU82" s="56"/>
    </row>
    <row r="83" spans="1:255" s="70" customFormat="1" ht="15" customHeight="1" x14ac:dyDescent="0.25">
      <c r="A83" s="159" t="s">
        <v>50</v>
      </c>
      <c r="B83" s="160" t="s">
        <v>67</v>
      </c>
      <c r="C83" s="161"/>
      <c r="D83" s="161"/>
      <c r="E83" s="161"/>
      <c r="F83" s="161"/>
      <c r="G83" s="161"/>
      <c r="IS83" s="71"/>
    </row>
    <row r="84" spans="1:255" s="70" customFormat="1" ht="15" customHeight="1" x14ac:dyDescent="0.25">
      <c r="A84" s="159"/>
      <c r="B84" s="162" t="s">
        <v>58</v>
      </c>
      <c r="C84" s="155" t="s">
        <v>17</v>
      </c>
      <c r="D84" s="155">
        <v>1</v>
      </c>
      <c r="E84" s="155">
        <f t="shared" ref="E84" si="18">D84</f>
        <v>1</v>
      </c>
      <c r="F84" s="163"/>
      <c r="G84" s="164">
        <f t="shared" ref="G84" si="19">+IF(E84=0,D84*F84,E84*F84)</f>
        <v>0</v>
      </c>
      <c r="IS84" s="71"/>
    </row>
    <row r="85" spans="1:255" s="70" customFormat="1" ht="15" customHeight="1" x14ac:dyDescent="0.25">
      <c r="A85" s="159"/>
      <c r="B85" s="162" t="s">
        <v>25</v>
      </c>
      <c r="C85" s="155" t="s">
        <v>17</v>
      </c>
      <c r="D85" s="155">
        <v>1</v>
      </c>
      <c r="E85" s="155">
        <f t="shared" ref="E85" si="20">D85</f>
        <v>1</v>
      </c>
      <c r="F85" s="157"/>
      <c r="G85" s="158">
        <f t="shared" ref="G85" si="21">+IF(E85=0,D85*F85,E85*F85)</f>
        <v>0</v>
      </c>
      <c r="IS85" s="71"/>
    </row>
    <row r="86" spans="1:255" s="55" customFormat="1" ht="15" customHeight="1" x14ac:dyDescent="0.2">
      <c r="A86" s="153"/>
      <c r="B86" s="154"/>
      <c r="C86" s="155"/>
      <c r="D86" s="155"/>
      <c r="E86" s="155"/>
      <c r="F86" s="157"/>
      <c r="G86" s="158"/>
      <c r="H86" s="54"/>
      <c r="IU86" s="56"/>
    </row>
    <row r="87" spans="1:255" s="70" customFormat="1" ht="15" customHeight="1" thickBot="1" x14ac:dyDescent="0.3">
      <c r="A87" s="165"/>
      <c r="B87" s="166"/>
      <c r="C87" s="167"/>
      <c r="D87" s="168"/>
      <c r="E87" s="168"/>
      <c r="F87" s="169" t="str">
        <f>"Sous-total"&amp;" - "&amp;B83</f>
        <v>Sous-total - Menuiserie 09</v>
      </c>
      <c r="G87" s="170">
        <f>SUBTOTAL(9,G81:G86)</f>
        <v>0</v>
      </c>
      <c r="IS87" s="71"/>
    </row>
    <row r="88" spans="1:255" s="70" customFormat="1" ht="15" customHeight="1" x14ac:dyDescent="0.25">
      <c r="A88" s="153"/>
      <c r="B88" s="171"/>
      <c r="C88" s="172"/>
      <c r="D88" s="173"/>
      <c r="E88" s="173"/>
      <c r="F88" s="174"/>
      <c r="G88" s="175"/>
      <c r="IS88" s="71"/>
    </row>
    <row r="89" spans="1:255" s="70" customFormat="1" ht="15" customHeight="1" x14ac:dyDescent="0.25">
      <c r="A89" s="159" t="s">
        <v>51</v>
      </c>
      <c r="B89" s="160" t="s">
        <v>68</v>
      </c>
      <c r="C89" s="155"/>
      <c r="D89" s="155"/>
      <c r="E89" s="155"/>
      <c r="F89" s="157"/>
      <c r="G89" s="158"/>
      <c r="IS89" s="71"/>
    </row>
    <row r="90" spans="1:255" s="70" customFormat="1" ht="15" customHeight="1" x14ac:dyDescent="0.25">
      <c r="A90" s="159"/>
      <c r="B90" s="162" t="s">
        <v>58</v>
      </c>
      <c r="C90" s="155" t="s">
        <v>17</v>
      </c>
      <c r="D90" s="155">
        <v>2</v>
      </c>
      <c r="E90" s="155">
        <f t="shared" ref="E90" si="22">D90</f>
        <v>2</v>
      </c>
      <c r="F90" s="163"/>
      <c r="G90" s="164">
        <f t="shared" ref="G90" si="23">+IF(E90=0,D90*F90,E90*F90)</f>
        <v>0</v>
      </c>
      <c r="IS90" s="71"/>
    </row>
    <row r="91" spans="1:255" s="70" customFormat="1" ht="15" customHeight="1" x14ac:dyDescent="0.25">
      <c r="A91" s="159"/>
      <c r="B91" s="162" t="s">
        <v>25</v>
      </c>
      <c r="C91" s="155" t="s">
        <v>17</v>
      </c>
      <c r="D91" s="155">
        <v>2</v>
      </c>
      <c r="E91" s="155">
        <f t="shared" ref="E91:E92" si="24">D91</f>
        <v>2</v>
      </c>
      <c r="F91" s="157"/>
      <c r="G91" s="158">
        <f t="shared" ref="G91:G92" si="25">+IF(E91=0,D91*F91,E91*F91)</f>
        <v>0</v>
      </c>
      <c r="IS91" s="71"/>
    </row>
    <row r="92" spans="1:255" s="70" customFormat="1" ht="15" customHeight="1" x14ac:dyDescent="0.25">
      <c r="A92" s="159"/>
      <c r="B92" s="162" t="s">
        <v>26</v>
      </c>
      <c r="C92" s="155" t="s">
        <v>17</v>
      </c>
      <c r="D92" s="155">
        <v>2</v>
      </c>
      <c r="E92" s="155">
        <f t="shared" si="24"/>
        <v>2</v>
      </c>
      <c r="F92" s="157"/>
      <c r="G92" s="158">
        <f t="shared" si="25"/>
        <v>0</v>
      </c>
      <c r="IS92" s="71"/>
    </row>
    <row r="93" spans="1:255" s="55" customFormat="1" ht="15" customHeight="1" x14ac:dyDescent="0.2">
      <c r="A93" s="74"/>
      <c r="B93" s="96"/>
      <c r="C93" s="48"/>
      <c r="D93" s="48"/>
      <c r="E93" s="48"/>
      <c r="F93" s="46"/>
      <c r="G93" s="52"/>
      <c r="H93" s="54"/>
      <c r="IU93" s="56"/>
    </row>
    <row r="94" spans="1:255" s="70" customFormat="1" ht="15" customHeight="1" thickBot="1" x14ac:dyDescent="0.3">
      <c r="A94" s="90"/>
      <c r="B94" s="91"/>
      <c r="C94" s="92"/>
      <c r="D94" s="93"/>
      <c r="E94" s="93"/>
      <c r="F94" s="94" t="str">
        <f>"Sous-total"&amp;" - "&amp;B89</f>
        <v>Sous-total - Menuiseries 10 et 11</v>
      </c>
      <c r="G94" s="95">
        <f>SUBTOTAL(9,G89:G93)</f>
        <v>0</v>
      </c>
      <c r="IS94" s="71"/>
    </row>
    <row r="95" spans="1:255" s="70" customFormat="1" ht="15" customHeight="1" x14ac:dyDescent="0.25">
      <c r="A95" s="73"/>
      <c r="B95" s="109"/>
      <c r="C95" s="110"/>
      <c r="D95" s="111"/>
      <c r="E95" s="111"/>
      <c r="F95" s="112"/>
      <c r="G95" s="113"/>
      <c r="IS95" s="71"/>
    </row>
    <row r="96" spans="1:255" s="70" customFormat="1" ht="15" customHeight="1" x14ac:dyDescent="0.25">
      <c r="A96" s="135" t="s">
        <v>52</v>
      </c>
      <c r="B96" s="136" t="s">
        <v>53</v>
      </c>
      <c r="C96" s="48" t="s">
        <v>15</v>
      </c>
      <c r="D96" s="48">
        <v>1</v>
      </c>
      <c r="E96" s="48">
        <f t="shared" ref="E96" si="26">D96</f>
        <v>1</v>
      </c>
      <c r="F96" s="46"/>
      <c r="G96" s="52">
        <f>+IF(E96=0,D96*F96,E96*F96)</f>
        <v>0</v>
      </c>
      <c r="IS96" s="71"/>
    </row>
    <row r="97" spans="1:255" s="55" customFormat="1" ht="15" customHeight="1" x14ac:dyDescent="0.2">
      <c r="A97" s="74"/>
      <c r="B97" s="96"/>
      <c r="C97" s="48"/>
      <c r="D97" s="48"/>
      <c r="E97" s="48"/>
      <c r="F97" s="46"/>
      <c r="G97" s="52"/>
      <c r="H97" s="54"/>
      <c r="IU97" s="56"/>
    </row>
    <row r="98" spans="1:255" s="70" customFormat="1" ht="15" customHeight="1" thickBot="1" x14ac:dyDescent="0.3">
      <c r="A98" s="90"/>
      <c r="B98" s="91"/>
      <c r="C98" s="92"/>
      <c r="D98" s="93"/>
      <c r="E98" s="93"/>
      <c r="F98" s="94" t="str">
        <f>"Sous-total"&amp;" - "&amp;B96</f>
        <v>Sous-total - Coffre d’habillage du sas d’entrée A0038</v>
      </c>
      <c r="G98" s="95">
        <f>SUBTOTAL(9,G96:G97)</f>
        <v>0</v>
      </c>
      <c r="IS98" s="71"/>
    </row>
    <row r="99" spans="1:255" s="55" customFormat="1" ht="15" customHeight="1" thickBot="1" x14ac:dyDescent="0.25">
      <c r="A99" s="74"/>
      <c r="B99" s="96"/>
      <c r="C99" s="48"/>
      <c r="D99" s="48"/>
      <c r="E99" s="48"/>
      <c r="F99" s="46"/>
      <c r="G99" s="52"/>
      <c r="H99" s="54"/>
      <c r="IU99" s="56"/>
    </row>
    <row r="100" spans="1:255" s="70" customFormat="1" ht="18" customHeight="1" thickBot="1" x14ac:dyDescent="0.3">
      <c r="A100" s="90"/>
      <c r="B100" s="98"/>
      <c r="C100" s="99"/>
      <c r="D100" s="100"/>
      <c r="E100" s="100"/>
      <c r="F100" s="101" t="str">
        <f>"Total"&amp;" - "&amp;B81</f>
        <v>Total - Menuiseries métalliques</v>
      </c>
      <c r="G100" s="102">
        <f>SUBTOTAL(9,G80:G99)</f>
        <v>0</v>
      </c>
      <c r="IS100" s="71"/>
    </row>
    <row r="101" spans="1:255" s="86" customFormat="1" ht="27.75" customHeight="1" x14ac:dyDescent="0.3">
      <c r="A101" s="103"/>
      <c r="B101" s="104" t="s">
        <v>9</v>
      </c>
      <c r="C101" s="105"/>
      <c r="D101" s="106"/>
      <c r="E101" s="106"/>
      <c r="F101" s="107"/>
      <c r="G101" s="108">
        <f>SUBTOTAL(9,G5:G100)</f>
        <v>0</v>
      </c>
      <c r="H101" s="84"/>
      <c r="I101" s="85"/>
      <c r="J101" s="85"/>
      <c r="IU101" s="87"/>
    </row>
    <row r="102" spans="1:255" s="86" customFormat="1" ht="27.75" customHeight="1" thickBot="1" x14ac:dyDescent="0.35">
      <c r="A102" s="79"/>
      <c r="B102" s="78" t="s">
        <v>12</v>
      </c>
      <c r="C102" s="80"/>
      <c r="D102" s="81"/>
      <c r="E102" s="81"/>
      <c r="F102" s="82"/>
      <c r="G102" s="83">
        <f>G101*0.2</f>
        <v>0</v>
      </c>
      <c r="H102" s="84"/>
      <c r="I102" s="85"/>
      <c r="J102" s="85"/>
      <c r="IU102" s="87"/>
    </row>
    <row r="103" spans="1:255" s="86" customFormat="1" ht="27.75" customHeight="1" thickBot="1" x14ac:dyDescent="0.35">
      <c r="A103" s="79"/>
      <c r="B103" s="78" t="s">
        <v>13</v>
      </c>
      <c r="C103" s="80"/>
      <c r="D103" s="81"/>
      <c r="E103" s="81"/>
      <c r="F103" s="82"/>
      <c r="G103" s="83">
        <f>SUM(G101:G102)</f>
        <v>0</v>
      </c>
      <c r="H103" s="84"/>
      <c r="I103" s="85"/>
      <c r="J103" s="85"/>
      <c r="IU103" s="87"/>
    </row>
  </sheetData>
  <mergeCells count="1">
    <mergeCell ref="A1:G1"/>
  </mergeCells>
  <phoneticPr fontId="4" type="noConversion"/>
  <conditionalFormatting sqref="G101 G11 G35 G61:G68">
    <cfRule type="cellIs" dxfId="95" priority="984" operator="equal">
      <formula>0</formula>
    </cfRule>
  </conditionalFormatting>
  <conditionalFormatting sqref="G103">
    <cfRule type="cellIs" dxfId="94" priority="946" operator="equal">
      <formula>0</formula>
    </cfRule>
  </conditionalFormatting>
  <conditionalFormatting sqref="G102">
    <cfRule type="cellIs" dxfId="93" priority="945" operator="equal">
      <formula>0</formula>
    </cfRule>
  </conditionalFormatting>
  <conditionalFormatting sqref="G32:G33">
    <cfRule type="cellIs" dxfId="92" priority="636" operator="equal">
      <formula>0</formula>
    </cfRule>
  </conditionalFormatting>
  <conditionalFormatting sqref="G12">
    <cfRule type="cellIs" dxfId="91" priority="603" operator="equal">
      <formula>0</formula>
    </cfRule>
  </conditionalFormatting>
  <conditionalFormatting sqref="G43">
    <cfRule type="cellIs" dxfId="90" priority="549" operator="equal">
      <formula>0</formula>
    </cfRule>
  </conditionalFormatting>
  <conditionalFormatting sqref="G37">
    <cfRule type="cellIs" dxfId="89" priority="551" operator="equal">
      <formula>0</formula>
    </cfRule>
  </conditionalFormatting>
  <conditionalFormatting sqref="G57">
    <cfRule type="cellIs" dxfId="88" priority="513" operator="equal">
      <formula>0</formula>
    </cfRule>
  </conditionalFormatting>
  <conditionalFormatting sqref="G48">
    <cfRule type="cellIs" dxfId="87" priority="547" operator="equal">
      <formula>0</formula>
    </cfRule>
  </conditionalFormatting>
  <conditionalFormatting sqref="G38:G39">
    <cfRule type="cellIs" dxfId="86" priority="480" operator="equal">
      <formula>0</formula>
    </cfRule>
  </conditionalFormatting>
  <conditionalFormatting sqref="G44:G45">
    <cfRule type="cellIs" dxfId="85" priority="479" operator="equal">
      <formula>0</formula>
    </cfRule>
  </conditionalFormatting>
  <conditionalFormatting sqref="G49">
    <cfRule type="cellIs" dxfId="84" priority="478" operator="equal">
      <formula>0</formula>
    </cfRule>
  </conditionalFormatting>
  <conditionalFormatting sqref="G16 G31">
    <cfRule type="cellIs" dxfId="83" priority="517" operator="equal">
      <formula>0</formula>
    </cfRule>
  </conditionalFormatting>
  <conditionalFormatting sqref="G15">
    <cfRule type="cellIs" dxfId="82" priority="516" operator="equal">
      <formula>0</formula>
    </cfRule>
  </conditionalFormatting>
  <conditionalFormatting sqref="G40">
    <cfRule type="cellIs" dxfId="81" priority="254" operator="equal">
      <formula>0</formula>
    </cfRule>
  </conditionalFormatting>
  <conditionalFormatting sqref="G40">
    <cfRule type="cellIs" dxfId="80" priority="253" operator="equal">
      <formula>0</formula>
    </cfRule>
  </conditionalFormatting>
  <conditionalFormatting sqref="G46">
    <cfRule type="cellIs" dxfId="79" priority="252" operator="equal">
      <formula>0</formula>
    </cfRule>
  </conditionalFormatting>
  <conditionalFormatting sqref="G46">
    <cfRule type="cellIs" dxfId="78" priority="251" operator="equal">
      <formula>0</formula>
    </cfRule>
  </conditionalFormatting>
  <conditionalFormatting sqref="G54">
    <cfRule type="cellIs" dxfId="77" priority="250" operator="equal">
      <formula>0</formula>
    </cfRule>
  </conditionalFormatting>
  <conditionalFormatting sqref="G50">
    <cfRule type="cellIs" dxfId="76" priority="249" operator="equal">
      <formula>0</formula>
    </cfRule>
  </conditionalFormatting>
  <conditionalFormatting sqref="G55">
    <cfRule type="cellIs" dxfId="75" priority="248" operator="equal">
      <formula>0</formula>
    </cfRule>
  </conditionalFormatting>
  <conditionalFormatting sqref="G51">
    <cfRule type="cellIs" dxfId="74" priority="247" operator="equal">
      <formula>0</formula>
    </cfRule>
  </conditionalFormatting>
  <conditionalFormatting sqref="G51">
    <cfRule type="cellIs" dxfId="73" priority="246" operator="equal">
      <formula>0</formula>
    </cfRule>
  </conditionalFormatting>
  <conditionalFormatting sqref="G56">
    <cfRule type="cellIs" dxfId="72" priority="245" operator="equal">
      <formula>0</formula>
    </cfRule>
  </conditionalFormatting>
  <conditionalFormatting sqref="G59:G60">
    <cfRule type="cellIs" dxfId="71" priority="244" operator="equal">
      <formula>0</formula>
    </cfRule>
  </conditionalFormatting>
  <conditionalFormatting sqref="G70">
    <cfRule type="cellIs" dxfId="70" priority="237" operator="equal">
      <formula>0</formula>
    </cfRule>
  </conditionalFormatting>
  <conditionalFormatting sqref="G71">
    <cfRule type="cellIs" dxfId="69" priority="235" operator="equal">
      <formula>0</formula>
    </cfRule>
  </conditionalFormatting>
  <conditionalFormatting sqref="G58">
    <cfRule type="cellIs" dxfId="68" priority="242" operator="equal">
      <formula>0</formula>
    </cfRule>
  </conditionalFormatting>
  <conditionalFormatting sqref="G72">
    <cfRule type="cellIs" dxfId="67" priority="238" operator="equal">
      <formula>0</formula>
    </cfRule>
  </conditionalFormatting>
  <conditionalFormatting sqref="G73">
    <cfRule type="cellIs" dxfId="66" priority="236" operator="equal">
      <formula>0</formula>
    </cfRule>
  </conditionalFormatting>
  <conditionalFormatting sqref="G71">
    <cfRule type="cellIs" dxfId="65" priority="234" operator="equal">
      <formula>0</formula>
    </cfRule>
  </conditionalFormatting>
  <conditionalFormatting sqref="G74">
    <cfRule type="cellIs" dxfId="64" priority="227" operator="equal">
      <formula>0</formula>
    </cfRule>
  </conditionalFormatting>
  <conditionalFormatting sqref="G77">
    <cfRule type="cellIs" dxfId="63" priority="226" operator="equal">
      <formula>0</formula>
    </cfRule>
  </conditionalFormatting>
  <conditionalFormatting sqref="G75">
    <cfRule type="cellIs" dxfId="62" priority="225" operator="equal">
      <formula>0</formula>
    </cfRule>
  </conditionalFormatting>
  <conditionalFormatting sqref="G76">
    <cfRule type="cellIs" dxfId="61" priority="228" operator="equal">
      <formula>0</formula>
    </cfRule>
  </conditionalFormatting>
  <conditionalFormatting sqref="G75">
    <cfRule type="cellIs" dxfId="60" priority="224" operator="equal">
      <formula>0</formula>
    </cfRule>
  </conditionalFormatting>
  <conditionalFormatting sqref="G78">
    <cfRule type="cellIs" dxfId="59" priority="198" operator="equal">
      <formula>0</formula>
    </cfRule>
  </conditionalFormatting>
  <conditionalFormatting sqref="G79">
    <cfRule type="cellIs" dxfId="58" priority="185" operator="equal">
      <formula>0</formula>
    </cfRule>
  </conditionalFormatting>
  <conditionalFormatting sqref="G80">
    <cfRule type="cellIs" dxfId="57" priority="181" operator="equal">
      <formula>0</formula>
    </cfRule>
  </conditionalFormatting>
  <conditionalFormatting sqref="G87:G88">
    <cfRule type="cellIs" dxfId="56" priority="180" operator="equal">
      <formula>0</formula>
    </cfRule>
  </conditionalFormatting>
  <conditionalFormatting sqref="G81 G86">
    <cfRule type="cellIs" dxfId="55" priority="183" operator="equal">
      <formula>0</formula>
    </cfRule>
  </conditionalFormatting>
  <conditionalFormatting sqref="G100">
    <cfRule type="cellIs" dxfId="54" priority="151" operator="equal">
      <formula>0</formula>
    </cfRule>
  </conditionalFormatting>
  <conditionalFormatting sqref="G42">
    <cfRule type="cellIs" dxfId="53" priority="129" operator="equal">
      <formula>0</formula>
    </cfRule>
  </conditionalFormatting>
  <conditionalFormatting sqref="G41">
    <cfRule type="cellIs" dxfId="52" priority="130" operator="equal">
      <formula>0</formula>
    </cfRule>
  </conditionalFormatting>
  <conditionalFormatting sqref="G36">
    <cfRule type="cellIs" dxfId="51" priority="131" operator="equal">
      <formula>0</formula>
    </cfRule>
  </conditionalFormatting>
  <conditionalFormatting sqref="G47">
    <cfRule type="cellIs" dxfId="50" priority="128" operator="equal">
      <formula>0</formula>
    </cfRule>
  </conditionalFormatting>
  <conditionalFormatting sqref="G85">
    <cfRule type="cellIs" dxfId="49" priority="109" operator="equal">
      <formula>0</formula>
    </cfRule>
  </conditionalFormatting>
  <conditionalFormatting sqref="G82">
    <cfRule type="cellIs" dxfId="48" priority="108" operator="equal">
      <formula>0</formula>
    </cfRule>
  </conditionalFormatting>
  <conditionalFormatting sqref="G14">
    <cfRule type="cellIs" dxfId="47" priority="103" operator="equal">
      <formula>0</formula>
    </cfRule>
  </conditionalFormatting>
  <conditionalFormatting sqref="G17:G18">
    <cfRule type="cellIs" dxfId="46" priority="98" operator="equal">
      <formula>0</formula>
    </cfRule>
  </conditionalFormatting>
  <conditionalFormatting sqref="G27">
    <cfRule type="cellIs" dxfId="45" priority="97" operator="equal">
      <formula>0</formula>
    </cfRule>
  </conditionalFormatting>
  <conditionalFormatting sqref="G19">
    <cfRule type="cellIs" dxfId="44" priority="92" operator="equal">
      <formula>0</formula>
    </cfRule>
  </conditionalFormatting>
  <conditionalFormatting sqref="G30">
    <cfRule type="cellIs" dxfId="43" priority="96" operator="equal">
      <formula>0</formula>
    </cfRule>
  </conditionalFormatting>
  <conditionalFormatting sqref="G29">
    <cfRule type="cellIs" dxfId="42" priority="95" operator="equal">
      <formula>0</formula>
    </cfRule>
  </conditionalFormatting>
  <conditionalFormatting sqref="G28">
    <cfRule type="cellIs" dxfId="41" priority="94" operator="equal">
      <formula>0</formula>
    </cfRule>
  </conditionalFormatting>
  <conditionalFormatting sqref="G19">
    <cfRule type="cellIs" dxfId="40" priority="93" operator="equal">
      <formula>0</formula>
    </cfRule>
  </conditionalFormatting>
  <conditionalFormatting sqref="G20">
    <cfRule type="cellIs" dxfId="39" priority="90" operator="equal">
      <formula>0</formula>
    </cfRule>
  </conditionalFormatting>
  <conditionalFormatting sqref="G20">
    <cfRule type="cellIs" dxfId="38" priority="91" operator="equal">
      <formula>0</formula>
    </cfRule>
  </conditionalFormatting>
  <conditionalFormatting sqref="G21">
    <cfRule type="cellIs" dxfId="37" priority="88" operator="equal">
      <formula>0</formula>
    </cfRule>
  </conditionalFormatting>
  <conditionalFormatting sqref="G21">
    <cfRule type="cellIs" dxfId="36" priority="89" operator="equal">
      <formula>0</formula>
    </cfRule>
  </conditionalFormatting>
  <conditionalFormatting sqref="G22">
    <cfRule type="cellIs" dxfId="35" priority="86" operator="equal">
      <formula>0</formula>
    </cfRule>
  </conditionalFormatting>
  <conditionalFormatting sqref="G22">
    <cfRule type="cellIs" dxfId="34" priority="87" operator="equal">
      <formula>0</formula>
    </cfRule>
  </conditionalFormatting>
  <conditionalFormatting sqref="G23">
    <cfRule type="cellIs" dxfId="33" priority="84" operator="equal">
      <formula>0</formula>
    </cfRule>
  </conditionalFormatting>
  <conditionalFormatting sqref="G23">
    <cfRule type="cellIs" dxfId="32" priority="85" operator="equal">
      <formula>0</formula>
    </cfRule>
  </conditionalFormatting>
  <conditionalFormatting sqref="G24">
    <cfRule type="cellIs" dxfId="31" priority="82" operator="equal">
      <formula>0</formula>
    </cfRule>
  </conditionalFormatting>
  <conditionalFormatting sqref="G24">
    <cfRule type="cellIs" dxfId="30" priority="83" operator="equal">
      <formula>0</formula>
    </cfRule>
  </conditionalFormatting>
  <conditionalFormatting sqref="G25">
    <cfRule type="cellIs" dxfId="29" priority="80" operator="equal">
      <formula>0</formula>
    </cfRule>
  </conditionalFormatting>
  <conditionalFormatting sqref="G25">
    <cfRule type="cellIs" dxfId="28" priority="81" operator="equal">
      <formula>0</formula>
    </cfRule>
  </conditionalFormatting>
  <conditionalFormatting sqref="G26">
    <cfRule type="cellIs" dxfId="27" priority="78" operator="equal">
      <formula>0</formula>
    </cfRule>
  </conditionalFormatting>
  <conditionalFormatting sqref="G26">
    <cfRule type="cellIs" dxfId="26" priority="79" operator="equal">
      <formula>0</formula>
    </cfRule>
  </conditionalFormatting>
  <conditionalFormatting sqref="G6">
    <cfRule type="cellIs" dxfId="25" priority="33" operator="equal">
      <formula>0</formula>
    </cfRule>
  </conditionalFormatting>
  <conditionalFormatting sqref="G53">
    <cfRule type="cellIs" dxfId="24" priority="37" operator="equal">
      <formula>0</formula>
    </cfRule>
  </conditionalFormatting>
  <conditionalFormatting sqref="G52">
    <cfRule type="cellIs" dxfId="23" priority="38" operator="equal">
      <formula>0</formula>
    </cfRule>
  </conditionalFormatting>
  <conditionalFormatting sqref="G10">
    <cfRule type="cellIs" dxfId="22" priority="32" operator="equal">
      <formula>0</formula>
    </cfRule>
  </conditionalFormatting>
  <conditionalFormatting sqref="G5">
    <cfRule type="cellIs" dxfId="21" priority="34" operator="equal">
      <formula>0</formula>
    </cfRule>
  </conditionalFormatting>
  <conditionalFormatting sqref="G9">
    <cfRule type="cellIs" dxfId="20" priority="31" operator="equal">
      <formula>0</formula>
    </cfRule>
  </conditionalFormatting>
  <conditionalFormatting sqref="G7">
    <cfRule type="cellIs" dxfId="19" priority="29" operator="equal">
      <formula>0</formula>
    </cfRule>
  </conditionalFormatting>
  <conditionalFormatting sqref="G7">
    <cfRule type="cellIs" dxfId="18" priority="28" operator="equal">
      <formula>0</formula>
    </cfRule>
  </conditionalFormatting>
  <conditionalFormatting sqref="G8">
    <cfRule type="cellIs" dxfId="17" priority="27" operator="equal">
      <formula>0</formula>
    </cfRule>
  </conditionalFormatting>
  <conditionalFormatting sqref="G8">
    <cfRule type="cellIs" dxfId="16" priority="26" operator="equal">
      <formula>0</formula>
    </cfRule>
  </conditionalFormatting>
  <conditionalFormatting sqref="G69">
    <cfRule type="cellIs" dxfId="15" priority="21" operator="equal">
      <formula>0</formula>
    </cfRule>
  </conditionalFormatting>
  <conditionalFormatting sqref="G91">
    <cfRule type="cellIs" dxfId="14" priority="14" operator="equal">
      <formula>0</formula>
    </cfRule>
  </conditionalFormatting>
  <conditionalFormatting sqref="G94">
    <cfRule type="cellIs" dxfId="13" priority="12" operator="equal">
      <formula>0</formula>
    </cfRule>
  </conditionalFormatting>
  <conditionalFormatting sqref="G93">
    <cfRule type="cellIs" dxfId="12" priority="17" operator="equal">
      <formula>0</formula>
    </cfRule>
  </conditionalFormatting>
  <conditionalFormatting sqref="G89">
    <cfRule type="cellIs" dxfId="11" priority="16" operator="equal">
      <formula>0</formula>
    </cfRule>
  </conditionalFormatting>
  <conditionalFormatting sqref="G92">
    <cfRule type="cellIs" dxfId="10" priority="13" operator="equal">
      <formula>0</formula>
    </cfRule>
  </conditionalFormatting>
  <conditionalFormatting sqref="G89">
    <cfRule type="cellIs" dxfId="9" priority="15" operator="equal">
      <formula>0</formula>
    </cfRule>
  </conditionalFormatting>
  <conditionalFormatting sqref="G97">
    <cfRule type="cellIs" dxfId="8" priority="10" operator="equal">
      <formula>0</formula>
    </cfRule>
  </conditionalFormatting>
  <conditionalFormatting sqref="G95">
    <cfRule type="cellIs" dxfId="7" priority="9" operator="equal">
      <formula>0</formula>
    </cfRule>
  </conditionalFormatting>
  <conditionalFormatting sqref="G99">
    <cfRule type="cellIs" dxfId="6" priority="7" operator="equal">
      <formula>0</formula>
    </cfRule>
  </conditionalFormatting>
  <conditionalFormatting sqref="G98">
    <cfRule type="cellIs" dxfId="5" priority="6" operator="equal">
      <formula>0</formula>
    </cfRule>
  </conditionalFormatting>
  <conditionalFormatting sqref="G96">
    <cfRule type="cellIs" dxfId="4" priority="5" operator="equal">
      <formula>0</formula>
    </cfRule>
  </conditionalFormatting>
  <conditionalFormatting sqref="G84">
    <cfRule type="cellIs" dxfId="3" priority="3" operator="equal">
      <formula>0</formula>
    </cfRule>
  </conditionalFormatting>
  <conditionalFormatting sqref="G84">
    <cfRule type="cellIs" dxfId="2" priority="4" operator="equal">
      <formula>0</formula>
    </cfRule>
  </conditionalFormatting>
  <conditionalFormatting sqref="G90">
    <cfRule type="cellIs" dxfId="1" priority="1" operator="equal">
      <formula>0</formula>
    </cfRule>
  </conditionalFormatting>
  <conditionalFormatting sqref="G90">
    <cfRule type="cellIs" dxfId="0" priority="2" operator="equal">
      <formula>0</formula>
    </cfRule>
  </conditionalFormatting>
  <pageMargins left="0.39370078740157483" right="0.39370078740157483" top="0.59055118110236227" bottom="0.59055118110236227" header="0.31496062992125984" footer="0.31496062992125984"/>
  <pageSetup paperSize="9" scale="74" orientation="portrait" r:id="rId1"/>
  <headerFooter alignWithMargins="0">
    <oddHeader>&amp;R&amp;P/&amp;N</oddHeader>
  </headerFooter>
  <rowBreaks count="1" manualBreakCount="1">
    <brk id="30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DPGF</vt:lpstr>
      <vt:lpstr>DPGF!Impression_des_titres</vt:lpstr>
      <vt:lpstr>'Page de garde'!OLE_LINK1</vt:lpstr>
      <vt:lpstr>DPGF!Zone_d_impression</vt:lpstr>
    </vt:vector>
  </TitlesOfParts>
  <Company>Senat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MBQ</dc:creator>
  <cp:lastModifiedBy>Cécile RISPAL</cp:lastModifiedBy>
  <cp:lastPrinted>2023-01-19T13:34:53Z</cp:lastPrinted>
  <dcterms:created xsi:type="dcterms:W3CDTF">2013-03-11T10:06:36Z</dcterms:created>
  <dcterms:modified xsi:type="dcterms:W3CDTF">2025-01-08T09:20:51Z</dcterms:modified>
</cp:coreProperties>
</file>