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comments1.xml" ContentType="application/vnd.openxmlformats-officedocument.spreadsheetml.comments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11_OPERATIONS\SENAT\23_200_SALLE_D_ACCUEIL_DU_15\08_CONSULTATIONS\01_DCE\000_Pour_publication\"/>
    </mc:Choice>
  </mc:AlternateContent>
  <xr:revisionPtr revIDLastSave="0" documentId="8_{5B668881-B4A7-45E0-A040-83062BD9E00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onnées" sheetId="2" r:id="rId1"/>
    <sheet name="CVC_XXX" sheetId="7" r:id="rId2"/>
    <sheet name="EDE_CVC_XXX" sheetId="8" r:id="rId3"/>
    <sheet name="EDE_Exhaustivité_libellé" sheetId="9" r:id="rId4"/>
    <sheet name="Cahier_recettes_API_CVC_XXX" sheetId="10" r:id="rId5"/>
    <sheet name="Cahier_recettes_GTB_CVC_XXX" sheetId="11" r:id="rId6"/>
  </sheets>
  <definedNames>
    <definedName name="_xlnm.Print_Titles" localSheetId="1">CVC_XXX!$7:$7</definedName>
    <definedName name="_xlnm.Print_Area" localSheetId="1">Tableau11[#All]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1" i="7" l="1"/>
  <c r="I141" i="7"/>
  <c r="N141" i="7" s="1"/>
  <c r="O141" i="7" s="1"/>
  <c r="P141" i="7" s="1"/>
  <c r="C141" i="7"/>
  <c r="K140" i="7"/>
  <c r="I140" i="7"/>
  <c r="N140" i="7" s="1"/>
  <c r="O140" i="7" s="1"/>
  <c r="P140" i="7" s="1"/>
  <c r="C140" i="7"/>
  <c r="K139" i="7"/>
  <c r="I139" i="7"/>
  <c r="N139" i="7" s="1"/>
  <c r="O139" i="7" s="1"/>
  <c r="P139" i="7" s="1"/>
  <c r="C139" i="7"/>
  <c r="K138" i="7"/>
  <c r="I138" i="7"/>
  <c r="C138" i="7"/>
  <c r="K137" i="7"/>
  <c r="I137" i="7"/>
  <c r="N137" i="7" s="1"/>
  <c r="O137" i="7" s="1"/>
  <c r="P137" i="7" s="1"/>
  <c r="C137" i="7"/>
  <c r="K136" i="7"/>
  <c r="I136" i="7"/>
  <c r="C136" i="7"/>
  <c r="I135" i="7"/>
  <c r="N135" i="7" s="1"/>
  <c r="O135" i="7" s="1"/>
  <c r="P135" i="7" s="1"/>
  <c r="C135" i="7"/>
  <c r="I134" i="7"/>
  <c r="N134" i="7" s="1"/>
  <c r="O134" i="7" s="1"/>
  <c r="P134" i="7" s="1"/>
  <c r="C134" i="7"/>
  <c r="K133" i="7"/>
  <c r="I133" i="7"/>
  <c r="C133" i="7"/>
  <c r="I132" i="7"/>
  <c r="N132" i="7" s="1"/>
  <c r="O132" i="7" s="1"/>
  <c r="P132" i="7" s="1"/>
  <c r="C132" i="7"/>
  <c r="I131" i="7"/>
  <c r="N131" i="7" s="1"/>
  <c r="O131" i="7" s="1"/>
  <c r="P131" i="7" s="1"/>
  <c r="C131" i="7"/>
  <c r="I130" i="7"/>
  <c r="N130" i="7" s="1"/>
  <c r="O130" i="7" s="1"/>
  <c r="P130" i="7" s="1"/>
  <c r="C130" i="7"/>
  <c r="I129" i="7"/>
  <c r="N129" i="7" s="1"/>
  <c r="O129" i="7" s="1"/>
  <c r="P129" i="7" s="1"/>
  <c r="C129" i="7"/>
  <c r="I128" i="7"/>
  <c r="N128" i="7" s="1"/>
  <c r="O128" i="7" s="1"/>
  <c r="P128" i="7" s="1"/>
  <c r="C128" i="7"/>
  <c r="I127" i="7"/>
  <c r="N127" i="7" s="1"/>
  <c r="O127" i="7" s="1"/>
  <c r="P127" i="7" s="1"/>
  <c r="C127" i="7"/>
  <c r="I126" i="7"/>
  <c r="N126" i="7" s="1"/>
  <c r="O126" i="7" s="1"/>
  <c r="P126" i="7" s="1"/>
  <c r="C126" i="7"/>
  <c r="I125" i="7"/>
  <c r="N125" i="7" s="1"/>
  <c r="O125" i="7" s="1"/>
  <c r="P125" i="7" s="1"/>
  <c r="C125" i="7"/>
  <c r="N124" i="7"/>
  <c r="O124" i="7" s="1"/>
  <c r="P124" i="7" s="1"/>
  <c r="I124" i="7"/>
  <c r="C124" i="7"/>
  <c r="I123" i="7"/>
  <c r="N123" i="7" s="1"/>
  <c r="O123" i="7" s="1"/>
  <c r="P123" i="7" s="1"/>
  <c r="C123" i="7"/>
  <c r="I122" i="7"/>
  <c r="N122" i="7" s="1"/>
  <c r="O122" i="7" s="1"/>
  <c r="P122" i="7" s="1"/>
  <c r="C122" i="7"/>
  <c r="I121" i="7"/>
  <c r="N121" i="7" s="1"/>
  <c r="O121" i="7" s="1"/>
  <c r="P121" i="7" s="1"/>
  <c r="C121" i="7"/>
  <c r="I120" i="7"/>
  <c r="N120" i="7" s="1"/>
  <c r="O120" i="7" s="1"/>
  <c r="P120" i="7" s="1"/>
  <c r="C120" i="7"/>
  <c r="K119" i="7"/>
  <c r="I119" i="7"/>
  <c r="N119" i="7" s="1"/>
  <c r="O119" i="7" s="1"/>
  <c r="P119" i="7" s="1"/>
  <c r="C119" i="7"/>
  <c r="K118" i="7"/>
  <c r="I118" i="7"/>
  <c r="C118" i="7"/>
  <c r="K117" i="7"/>
  <c r="I117" i="7"/>
  <c r="C117" i="7"/>
  <c r="K116" i="7"/>
  <c r="I116" i="7"/>
  <c r="C116" i="7"/>
  <c r="I115" i="7"/>
  <c r="N115" i="7" s="1"/>
  <c r="O115" i="7" s="1"/>
  <c r="P115" i="7" s="1"/>
  <c r="C115" i="7"/>
  <c r="I114" i="7"/>
  <c r="N114" i="7" s="1"/>
  <c r="O114" i="7" s="1"/>
  <c r="P114" i="7" s="1"/>
  <c r="C114" i="7"/>
  <c r="I113" i="7"/>
  <c r="N113" i="7" s="1"/>
  <c r="O113" i="7" s="1"/>
  <c r="P113" i="7" s="1"/>
  <c r="C113" i="7"/>
  <c r="K188" i="7"/>
  <c r="I188" i="7"/>
  <c r="N188" i="7" s="1"/>
  <c r="O188" i="7" s="1"/>
  <c r="P188" i="7" s="1"/>
  <c r="C188" i="7"/>
  <c r="AH4" i="7"/>
  <c r="AB4" i="7"/>
  <c r="AG4" i="7"/>
  <c r="AF4" i="7"/>
  <c r="AE4" i="7"/>
  <c r="AD4" i="7"/>
  <c r="AC4" i="7"/>
  <c r="K192" i="7"/>
  <c r="I192" i="7"/>
  <c r="C192" i="7"/>
  <c r="K191" i="7"/>
  <c r="I191" i="7"/>
  <c r="C191" i="7"/>
  <c r="K190" i="7"/>
  <c r="I190" i="7"/>
  <c r="N190" i="7" s="1"/>
  <c r="O190" i="7" s="1"/>
  <c r="P190" i="7" s="1"/>
  <c r="C190" i="7"/>
  <c r="K189" i="7"/>
  <c r="I189" i="7"/>
  <c r="C189" i="7"/>
  <c r="K187" i="7"/>
  <c r="I187" i="7"/>
  <c r="N187" i="7" s="1"/>
  <c r="O187" i="7" s="1"/>
  <c r="P187" i="7" s="1"/>
  <c r="C187" i="7"/>
  <c r="K186" i="7"/>
  <c r="I186" i="7"/>
  <c r="N186" i="7" s="1"/>
  <c r="O186" i="7" s="1"/>
  <c r="P186" i="7" s="1"/>
  <c r="C186" i="7"/>
  <c r="K185" i="7"/>
  <c r="I185" i="7"/>
  <c r="N185" i="7" s="1"/>
  <c r="O185" i="7" s="1"/>
  <c r="P185" i="7" s="1"/>
  <c r="C185" i="7"/>
  <c r="K184" i="7"/>
  <c r="I184" i="7"/>
  <c r="N184" i="7" s="1"/>
  <c r="O184" i="7" s="1"/>
  <c r="P184" i="7" s="1"/>
  <c r="C184" i="7"/>
  <c r="O183" i="7"/>
  <c r="K183" i="7"/>
  <c r="I183" i="7"/>
  <c r="C183" i="7"/>
  <c r="K182" i="7"/>
  <c r="I182" i="7"/>
  <c r="N182" i="7" s="1"/>
  <c r="O182" i="7" s="1"/>
  <c r="C182" i="7"/>
  <c r="I83" i="7"/>
  <c r="N83" i="7" s="1"/>
  <c r="O83" i="7" s="1"/>
  <c r="P83" i="7" s="1"/>
  <c r="C83" i="7"/>
  <c r="I82" i="7"/>
  <c r="N82" i="7" s="1"/>
  <c r="O82" i="7" s="1"/>
  <c r="P82" i="7" s="1"/>
  <c r="C82" i="7"/>
  <c r="I81" i="7"/>
  <c r="N81" i="7" s="1"/>
  <c r="O81" i="7" s="1"/>
  <c r="P81" i="7" s="1"/>
  <c r="C81" i="7"/>
  <c r="I72" i="7"/>
  <c r="N72" i="7" s="1"/>
  <c r="I71" i="7"/>
  <c r="N71" i="7" s="1"/>
  <c r="I70" i="7"/>
  <c r="N70" i="7" s="1"/>
  <c r="I69" i="7"/>
  <c r="N69" i="7" s="1"/>
  <c r="I68" i="7"/>
  <c r="N68" i="7" s="1"/>
  <c r="I67" i="7"/>
  <c r="N67" i="7" s="1"/>
  <c r="I66" i="7"/>
  <c r="N66" i="7" s="1"/>
  <c r="I65" i="7"/>
  <c r="N65" i="7" s="1"/>
  <c r="C68" i="7"/>
  <c r="C67" i="7"/>
  <c r="C66" i="7"/>
  <c r="C65" i="7"/>
  <c r="C72" i="7"/>
  <c r="C71" i="7"/>
  <c r="C70" i="7"/>
  <c r="C69" i="7"/>
  <c r="C64" i="7"/>
  <c r="I64" i="7"/>
  <c r="N64" i="7" s="1"/>
  <c r="O64" i="7" s="1"/>
  <c r="P64" i="7" s="1"/>
  <c r="K64" i="7"/>
  <c r="I54" i="7"/>
  <c r="N54" i="7" s="1"/>
  <c r="O54" i="7" s="1"/>
  <c r="P54" i="7" s="1"/>
  <c r="C54" i="7"/>
  <c r="I53" i="7"/>
  <c r="N53" i="7" s="1"/>
  <c r="O53" i="7" s="1"/>
  <c r="P53" i="7" s="1"/>
  <c r="C53" i="7"/>
  <c r="I52" i="7"/>
  <c r="N52" i="7" s="1"/>
  <c r="O52" i="7" s="1"/>
  <c r="P52" i="7" s="1"/>
  <c r="C52" i="7"/>
  <c r="I37" i="7"/>
  <c r="N37" i="7" s="1"/>
  <c r="O37" i="7" s="1"/>
  <c r="P37" i="7" s="1"/>
  <c r="C37" i="7"/>
  <c r="I36" i="7"/>
  <c r="N36" i="7" s="1"/>
  <c r="O36" i="7" s="1"/>
  <c r="P36" i="7" s="1"/>
  <c r="C36" i="7"/>
  <c r="I35" i="7"/>
  <c r="N35" i="7" s="1"/>
  <c r="O35" i="7" s="1"/>
  <c r="P35" i="7" s="1"/>
  <c r="C35" i="7"/>
  <c r="K61" i="7"/>
  <c r="I61" i="7"/>
  <c r="N61" i="7" s="1"/>
  <c r="O61" i="7" s="1"/>
  <c r="P61" i="7" s="1"/>
  <c r="C61" i="7"/>
  <c r="K60" i="7"/>
  <c r="I60" i="7"/>
  <c r="N60" i="7" s="1"/>
  <c r="O60" i="7" s="1"/>
  <c r="P60" i="7" s="1"/>
  <c r="C60" i="7"/>
  <c r="K59" i="7"/>
  <c r="I59" i="7"/>
  <c r="N59" i="7" s="1"/>
  <c r="O59" i="7" s="1"/>
  <c r="P59" i="7" s="1"/>
  <c r="C59" i="7"/>
  <c r="K58" i="7"/>
  <c r="I58" i="7"/>
  <c r="N58" i="7" s="1"/>
  <c r="O58" i="7" s="1"/>
  <c r="P58" i="7" s="1"/>
  <c r="C58" i="7"/>
  <c r="K57" i="7"/>
  <c r="I57" i="7"/>
  <c r="N57" i="7" s="1"/>
  <c r="O57" i="7" s="1"/>
  <c r="P57" i="7" s="1"/>
  <c r="C57" i="7"/>
  <c r="K56" i="7"/>
  <c r="I56" i="7"/>
  <c r="N56" i="7" s="1"/>
  <c r="O56" i="7" s="1"/>
  <c r="P56" i="7" s="1"/>
  <c r="C56" i="7"/>
  <c r="K55" i="7"/>
  <c r="I55" i="7"/>
  <c r="N55" i="7" s="1"/>
  <c r="O55" i="7" s="1"/>
  <c r="P55" i="7" s="1"/>
  <c r="C55" i="7"/>
  <c r="I51" i="7"/>
  <c r="N51" i="7" s="1"/>
  <c r="O51" i="7" s="1"/>
  <c r="P51" i="7" s="1"/>
  <c r="C51" i="7"/>
  <c r="K50" i="7"/>
  <c r="I50" i="7"/>
  <c r="C50" i="7"/>
  <c r="K49" i="7"/>
  <c r="I49" i="7"/>
  <c r="C49" i="7"/>
  <c r="K48" i="7"/>
  <c r="I48" i="7"/>
  <c r="C48" i="7"/>
  <c r="K47" i="7"/>
  <c r="I47" i="7"/>
  <c r="C47" i="7"/>
  <c r="K46" i="7"/>
  <c r="I46" i="7"/>
  <c r="C46" i="7"/>
  <c r="K45" i="7"/>
  <c r="I45" i="7"/>
  <c r="C45" i="7"/>
  <c r="I181" i="7"/>
  <c r="I180" i="7"/>
  <c r="I179" i="7"/>
  <c r="I178" i="7"/>
  <c r="I177" i="7"/>
  <c r="N177" i="7" s="1"/>
  <c r="O177" i="7" s="1"/>
  <c r="I176" i="7"/>
  <c r="N176" i="7" s="1"/>
  <c r="O176" i="7" s="1"/>
  <c r="I175" i="7"/>
  <c r="I174" i="7"/>
  <c r="N174" i="7" s="1"/>
  <c r="O174" i="7" s="1"/>
  <c r="I173" i="7"/>
  <c r="N173" i="7" s="1"/>
  <c r="O173" i="7" s="1"/>
  <c r="I172" i="7"/>
  <c r="I171" i="7"/>
  <c r="N171" i="7" s="1"/>
  <c r="O171" i="7" s="1"/>
  <c r="I170" i="7"/>
  <c r="I169" i="7"/>
  <c r="I168" i="7"/>
  <c r="I167" i="7"/>
  <c r="I166" i="7"/>
  <c r="N166" i="7" s="1"/>
  <c r="O166" i="7" s="1"/>
  <c r="P166" i="7" s="1"/>
  <c r="I165" i="7"/>
  <c r="N165" i="7" s="1"/>
  <c r="O165" i="7" s="1"/>
  <c r="P165" i="7" s="1"/>
  <c r="I164" i="7"/>
  <c r="N164" i="7" s="1"/>
  <c r="O164" i="7" s="1"/>
  <c r="P164" i="7" s="1"/>
  <c r="I163" i="7"/>
  <c r="N163" i="7" s="1"/>
  <c r="O163" i="7" s="1"/>
  <c r="P163" i="7" s="1"/>
  <c r="I162" i="7"/>
  <c r="N162" i="7" s="1"/>
  <c r="O162" i="7" s="1"/>
  <c r="P162" i="7" s="1"/>
  <c r="I161" i="7"/>
  <c r="I160" i="7"/>
  <c r="N160" i="7" s="1"/>
  <c r="O160" i="7" s="1"/>
  <c r="P160" i="7" s="1"/>
  <c r="I150" i="7"/>
  <c r="I155" i="7"/>
  <c r="N155" i="7" s="1"/>
  <c r="O155" i="7" s="1"/>
  <c r="P155" i="7" s="1"/>
  <c r="I100" i="7"/>
  <c r="I99" i="7"/>
  <c r="I97" i="7"/>
  <c r="I96" i="7"/>
  <c r="I112" i="7"/>
  <c r="I111" i="7"/>
  <c r="I109" i="7"/>
  <c r="I108" i="7"/>
  <c r="I90" i="7"/>
  <c r="I89" i="7"/>
  <c r="I88" i="7"/>
  <c r="I78" i="7"/>
  <c r="I77" i="7"/>
  <c r="I75" i="7"/>
  <c r="I74" i="7"/>
  <c r="I33" i="7"/>
  <c r="I30" i="7"/>
  <c r="I32" i="7"/>
  <c r="I29" i="7"/>
  <c r="I153" i="7"/>
  <c r="I152" i="7"/>
  <c r="I143" i="7"/>
  <c r="I106" i="7"/>
  <c r="I91" i="7"/>
  <c r="I85" i="7"/>
  <c r="I79" i="7"/>
  <c r="I80" i="7"/>
  <c r="I34" i="7"/>
  <c r="I16" i="7"/>
  <c r="I27" i="7"/>
  <c r="I26" i="7"/>
  <c r="I25" i="7"/>
  <c r="I24" i="7"/>
  <c r="I23" i="7"/>
  <c r="I22" i="7"/>
  <c r="I21" i="7"/>
  <c r="I20" i="7"/>
  <c r="I19" i="7"/>
  <c r="I18" i="7"/>
  <c r="I149" i="7"/>
  <c r="I151" i="7"/>
  <c r="I154" i="7"/>
  <c r="I156" i="7"/>
  <c r="I157" i="7"/>
  <c r="I158" i="7"/>
  <c r="I159" i="7"/>
  <c r="I142" i="7"/>
  <c r="I144" i="7"/>
  <c r="I145" i="7"/>
  <c r="I146" i="7"/>
  <c r="I147" i="7"/>
  <c r="I148" i="7"/>
  <c r="I86" i="7"/>
  <c r="I84" i="7"/>
  <c r="I104" i="7"/>
  <c r="I105" i="7"/>
  <c r="I107" i="7"/>
  <c r="I110" i="7"/>
  <c r="I101" i="7"/>
  <c r="I92" i="7"/>
  <c r="I93" i="7"/>
  <c r="I94" i="7"/>
  <c r="I95" i="7"/>
  <c r="I98" i="7"/>
  <c r="I102" i="7"/>
  <c r="I103" i="7"/>
  <c r="I87" i="7"/>
  <c r="I76" i="7"/>
  <c r="I73" i="7"/>
  <c r="I63" i="7"/>
  <c r="I42" i="7"/>
  <c r="I43" i="7"/>
  <c r="I44" i="7"/>
  <c r="I62" i="7"/>
  <c r="I38" i="7"/>
  <c r="I39" i="7"/>
  <c r="I40" i="7"/>
  <c r="I41" i="7"/>
  <c r="I31" i="7"/>
  <c r="I28" i="7"/>
  <c r="I14" i="7"/>
  <c r="I15" i="7"/>
  <c r="I9" i="7"/>
  <c r="I10" i="7"/>
  <c r="I11" i="7"/>
  <c r="I12" i="7"/>
  <c r="I13" i="7"/>
  <c r="I17" i="7"/>
  <c r="I8" i="7"/>
  <c r="K181" i="7"/>
  <c r="C181" i="7"/>
  <c r="K180" i="7"/>
  <c r="C180" i="7"/>
  <c r="K179" i="7"/>
  <c r="C179" i="7"/>
  <c r="K178" i="7"/>
  <c r="C178" i="7"/>
  <c r="K177" i="7"/>
  <c r="C177" i="7"/>
  <c r="K176" i="7"/>
  <c r="C176" i="7"/>
  <c r="K175" i="7"/>
  <c r="N175" i="7"/>
  <c r="O175" i="7" s="1"/>
  <c r="C175" i="7"/>
  <c r="K174" i="7"/>
  <c r="C174" i="7"/>
  <c r="K173" i="7"/>
  <c r="C173" i="7"/>
  <c r="O172" i="7"/>
  <c r="B263" i="11" s="1"/>
  <c r="K172" i="7"/>
  <c r="C172" i="7"/>
  <c r="K171" i="7"/>
  <c r="C171" i="7"/>
  <c r="K170" i="7"/>
  <c r="C170" i="7"/>
  <c r="K169" i="7"/>
  <c r="C169" i="7"/>
  <c r="K168" i="7"/>
  <c r="C168" i="7"/>
  <c r="K167" i="7"/>
  <c r="C167" i="7"/>
  <c r="K166" i="7"/>
  <c r="C166" i="7"/>
  <c r="K165" i="7"/>
  <c r="C165" i="7"/>
  <c r="K164" i="7"/>
  <c r="C164" i="7"/>
  <c r="K163" i="7"/>
  <c r="C163" i="7"/>
  <c r="K162" i="7"/>
  <c r="C162" i="7"/>
  <c r="O161" i="7"/>
  <c r="K161" i="7"/>
  <c r="C161" i="7"/>
  <c r="K160" i="7"/>
  <c r="C160" i="7"/>
  <c r="O150" i="7"/>
  <c r="C150" i="7"/>
  <c r="K150" i="7"/>
  <c r="C155" i="7"/>
  <c r="K155" i="7"/>
  <c r="D8" i="11"/>
  <c r="E8" i="11"/>
  <c r="F8" i="11"/>
  <c r="G8" i="11"/>
  <c r="H8" i="11"/>
  <c r="I8" i="11"/>
  <c r="J8" i="11"/>
  <c r="D9" i="11"/>
  <c r="E9" i="11"/>
  <c r="F9" i="11"/>
  <c r="G9" i="11"/>
  <c r="H9" i="11"/>
  <c r="I9" i="11"/>
  <c r="J9" i="11"/>
  <c r="D10" i="11"/>
  <c r="E10" i="11"/>
  <c r="F10" i="11"/>
  <c r="G10" i="11"/>
  <c r="H10" i="11"/>
  <c r="I10" i="11"/>
  <c r="J10" i="11"/>
  <c r="D11" i="11"/>
  <c r="E11" i="11"/>
  <c r="F11" i="11"/>
  <c r="G11" i="11"/>
  <c r="H11" i="11"/>
  <c r="I11" i="11"/>
  <c r="J11" i="11"/>
  <c r="D12" i="11"/>
  <c r="E12" i="11"/>
  <c r="F12" i="11"/>
  <c r="G12" i="11"/>
  <c r="H12" i="11"/>
  <c r="I12" i="11"/>
  <c r="J12" i="11"/>
  <c r="D13" i="11"/>
  <c r="E13" i="11"/>
  <c r="F13" i="11"/>
  <c r="G13" i="11"/>
  <c r="H13" i="11"/>
  <c r="I13" i="11"/>
  <c r="J13" i="11"/>
  <c r="D14" i="11"/>
  <c r="E14" i="11"/>
  <c r="F14" i="11"/>
  <c r="G14" i="11"/>
  <c r="H14" i="11"/>
  <c r="I14" i="11"/>
  <c r="J14" i="11"/>
  <c r="D15" i="11"/>
  <c r="E15" i="11"/>
  <c r="F15" i="11"/>
  <c r="G15" i="11"/>
  <c r="H15" i="11"/>
  <c r="I15" i="11"/>
  <c r="J15" i="11"/>
  <c r="D16" i="11"/>
  <c r="E16" i="11"/>
  <c r="F16" i="11"/>
  <c r="G16" i="11"/>
  <c r="H16" i="11"/>
  <c r="I16" i="11"/>
  <c r="J16" i="11"/>
  <c r="D17" i="11"/>
  <c r="E17" i="11"/>
  <c r="F17" i="11"/>
  <c r="G17" i="11"/>
  <c r="H17" i="11"/>
  <c r="I17" i="11"/>
  <c r="J17" i="11"/>
  <c r="D18" i="11"/>
  <c r="E18" i="11"/>
  <c r="F18" i="11"/>
  <c r="G18" i="11"/>
  <c r="H18" i="11"/>
  <c r="I18" i="11"/>
  <c r="J18" i="11"/>
  <c r="D19" i="11"/>
  <c r="E19" i="11"/>
  <c r="F19" i="11"/>
  <c r="G19" i="11"/>
  <c r="H19" i="11"/>
  <c r="I19" i="11"/>
  <c r="J19" i="11"/>
  <c r="D20" i="11"/>
  <c r="E20" i="11"/>
  <c r="F20" i="11"/>
  <c r="G20" i="11"/>
  <c r="H20" i="11"/>
  <c r="I20" i="11"/>
  <c r="J20" i="11"/>
  <c r="D21" i="11"/>
  <c r="E21" i="11"/>
  <c r="F21" i="11"/>
  <c r="G21" i="11"/>
  <c r="H21" i="11"/>
  <c r="I21" i="11"/>
  <c r="J21" i="11"/>
  <c r="D22" i="11"/>
  <c r="E22" i="11"/>
  <c r="F22" i="11"/>
  <c r="G22" i="11"/>
  <c r="H22" i="11"/>
  <c r="I22" i="11"/>
  <c r="J22" i="11"/>
  <c r="D23" i="11"/>
  <c r="E23" i="11"/>
  <c r="F23" i="11"/>
  <c r="G23" i="11"/>
  <c r="H23" i="11"/>
  <c r="I23" i="11"/>
  <c r="J23" i="11"/>
  <c r="D24" i="11"/>
  <c r="E24" i="11"/>
  <c r="F24" i="11"/>
  <c r="G24" i="11"/>
  <c r="H24" i="11"/>
  <c r="I24" i="11"/>
  <c r="J24" i="11"/>
  <c r="D25" i="11"/>
  <c r="E25" i="11"/>
  <c r="F25" i="11"/>
  <c r="G25" i="11"/>
  <c r="H25" i="11"/>
  <c r="I25" i="11"/>
  <c r="J25" i="11"/>
  <c r="D26" i="11"/>
  <c r="E26" i="11"/>
  <c r="F26" i="11"/>
  <c r="G26" i="11"/>
  <c r="H26" i="11"/>
  <c r="I26" i="11"/>
  <c r="J26" i="11"/>
  <c r="D27" i="11"/>
  <c r="E27" i="11"/>
  <c r="F27" i="11"/>
  <c r="G27" i="11"/>
  <c r="H27" i="11"/>
  <c r="I27" i="11"/>
  <c r="J27" i="11"/>
  <c r="D28" i="11"/>
  <c r="E28" i="11"/>
  <c r="F28" i="11"/>
  <c r="G28" i="11"/>
  <c r="H28" i="11"/>
  <c r="I28" i="11"/>
  <c r="J28" i="11"/>
  <c r="D29" i="11"/>
  <c r="E29" i="11"/>
  <c r="F29" i="11"/>
  <c r="G29" i="11"/>
  <c r="H29" i="11"/>
  <c r="I29" i="11"/>
  <c r="J29" i="11"/>
  <c r="D30" i="11"/>
  <c r="E30" i="11"/>
  <c r="F30" i="11"/>
  <c r="G30" i="11"/>
  <c r="H30" i="11"/>
  <c r="I30" i="11"/>
  <c r="J30" i="11"/>
  <c r="D31" i="11"/>
  <c r="E31" i="11"/>
  <c r="F31" i="11"/>
  <c r="G31" i="11"/>
  <c r="H31" i="11"/>
  <c r="I31" i="11"/>
  <c r="J31" i="11"/>
  <c r="D32" i="11"/>
  <c r="E32" i="11"/>
  <c r="F32" i="11"/>
  <c r="G32" i="11"/>
  <c r="H32" i="11"/>
  <c r="I32" i="11"/>
  <c r="J32" i="11"/>
  <c r="D33" i="11"/>
  <c r="E33" i="11"/>
  <c r="F33" i="11"/>
  <c r="G33" i="11"/>
  <c r="H33" i="11"/>
  <c r="I33" i="11"/>
  <c r="J33" i="11"/>
  <c r="D34" i="11"/>
  <c r="E34" i="11"/>
  <c r="F34" i="11"/>
  <c r="G34" i="11"/>
  <c r="H34" i="11"/>
  <c r="I34" i="11"/>
  <c r="J34" i="11"/>
  <c r="D35" i="11"/>
  <c r="E35" i="11"/>
  <c r="F35" i="11"/>
  <c r="G35" i="11"/>
  <c r="H35" i="11"/>
  <c r="I35" i="11"/>
  <c r="J35" i="11"/>
  <c r="D36" i="11"/>
  <c r="E36" i="11"/>
  <c r="F36" i="11"/>
  <c r="G36" i="11"/>
  <c r="H36" i="11"/>
  <c r="I36" i="11"/>
  <c r="J36" i="11"/>
  <c r="D37" i="11"/>
  <c r="E37" i="11"/>
  <c r="F37" i="11"/>
  <c r="G37" i="11"/>
  <c r="H37" i="11"/>
  <c r="I37" i="11"/>
  <c r="J37" i="11"/>
  <c r="D38" i="11"/>
  <c r="E38" i="11"/>
  <c r="F38" i="11"/>
  <c r="G38" i="11"/>
  <c r="H38" i="11"/>
  <c r="I38" i="11"/>
  <c r="J38" i="11"/>
  <c r="D39" i="11"/>
  <c r="E39" i="11"/>
  <c r="F39" i="11"/>
  <c r="G39" i="11"/>
  <c r="H39" i="11"/>
  <c r="I39" i="11"/>
  <c r="J39" i="11"/>
  <c r="D40" i="11"/>
  <c r="E40" i="11"/>
  <c r="F40" i="11"/>
  <c r="G40" i="11"/>
  <c r="H40" i="11"/>
  <c r="I40" i="11"/>
  <c r="J40" i="11"/>
  <c r="D41" i="11"/>
  <c r="E41" i="11"/>
  <c r="F41" i="11"/>
  <c r="G41" i="11"/>
  <c r="H41" i="11"/>
  <c r="I41" i="11"/>
  <c r="J41" i="11"/>
  <c r="D42" i="11"/>
  <c r="E42" i="11"/>
  <c r="F42" i="11"/>
  <c r="G42" i="11"/>
  <c r="H42" i="11"/>
  <c r="I42" i="11"/>
  <c r="J42" i="11"/>
  <c r="D43" i="11"/>
  <c r="E43" i="11"/>
  <c r="F43" i="11"/>
  <c r="G43" i="11"/>
  <c r="H43" i="11"/>
  <c r="I43" i="11"/>
  <c r="J43" i="11"/>
  <c r="D44" i="11"/>
  <c r="E44" i="11"/>
  <c r="F44" i="11"/>
  <c r="G44" i="11"/>
  <c r="H44" i="11"/>
  <c r="I44" i="11"/>
  <c r="J44" i="11"/>
  <c r="D45" i="11"/>
  <c r="E45" i="11"/>
  <c r="F45" i="11"/>
  <c r="G45" i="11"/>
  <c r="H45" i="11"/>
  <c r="I45" i="11"/>
  <c r="J45" i="11"/>
  <c r="D46" i="11"/>
  <c r="E46" i="11"/>
  <c r="F46" i="11"/>
  <c r="G46" i="11"/>
  <c r="H46" i="11"/>
  <c r="I46" i="11"/>
  <c r="J46" i="11"/>
  <c r="D47" i="11"/>
  <c r="E47" i="11"/>
  <c r="F47" i="11"/>
  <c r="G47" i="11"/>
  <c r="H47" i="11"/>
  <c r="I47" i="11"/>
  <c r="J47" i="11"/>
  <c r="D48" i="11"/>
  <c r="E48" i="11"/>
  <c r="F48" i="11"/>
  <c r="G48" i="11"/>
  <c r="H48" i="11"/>
  <c r="I48" i="11"/>
  <c r="J48" i="11"/>
  <c r="D49" i="11"/>
  <c r="E49" i="11"/>
  <c r="F49" i="11"/>
  <c r="G49" i="11"/>
  <c r="H49" i="11"/>
  <c r="I49" i="11"/>
  <c r="J49" i="11"/>
  <c r="D50" i="11"/>
  <c r="E50" i="11"/>
  <c r="F50" i="11"/>
  <c r="G50" i="11"/>
  <c r="H50" i="11"/>
  <c r="I50" i="11"/>
  <c r="J50" i="11"/>
  <c r="D51" i="11"/>
  <c r="E51" i="11"/>
  <c r="F51" i="11"/>
  <c r="G51" i="11"/>
  <c r="H51" i="11"/>
  <c r="I51" i="11"/>
  <c r="J51" i="11"/>
  <c r="D52" i="11"/>
  <c r="E52" i="11"/>
  <c r="F52" i="11"/>
  <c r="G52" i="11"/>
  <c r="H52" i="11"/>
  <c r="I52" i="11"/>
  <c r="J52" i="11"/>
  <c r="D53" i="11"/>
  <c r="E53" i="11"/>
  <c r="F53" i="11"/>
  <c r="G53" i="11"/>
  <c r="H53" i="11"/>
  <c r="I53" i="11"/>
  <c r="J53" i="11"/>
  <c r="D54" i="11"/>
  <c r="E54" i="11"/>
  <c r="F54" i="11"/>
  <c r="G54" i="11"/>
  <c r="H54" i="11"/>
  <c r="I54" i="11"/>
  <c r="J54" i="11"/>
  <c r="D55" i="11"/>
  <c r="E55" i="11"/>
  <c r="F55" i="11"/>
  <c r="G55" i="11"/>
  <c r="H55" i="11"/>
  <c r="I55" i="11"/>
  <c r="J55" i="11"/>
  <c r="D56" i="11"/>
  <c r="E56" i="11"/>
  <c r="F56" i="11"/>
  <c r="G56" i="11"/>
  <c r="H56" i="11"/>
  <c r="I56" i="11"/>
  <c r="J56" i="11"/>
  <c r="D57" i="11"/>
  <c r="E57" i="11"/>
  <c r="F57" i="11"/>
  <c r="G57" i="11"/>
  <c r="H57" i="11"/>
  <c r="I57" i="11"/>
  <c r="J57" i="11"/>
  <c r="D58" i="11"/>
  <c r="E58" i="11"/>
  <c r="F58" i="11"/>
  <c r="G58" i="11"/>
  <c r="H58" i="11"/>
  <c r="I58" i="11"/>
  <c r="J58" i="11"/>
  <c r="D59" i="11"/>
  <c r="E59" i="11"/>
  <c r="F59" i="11"/>
  <c r="G59" i="11"/>
  <c r="H59" i="11"/>
  <c r="I59" i="11"/>
  <c r="J59" i="11"/>
  <c r="D60" i="11"/>
  <c r="E60" i="11"/>
  <c r="F60" i="11"/>
  <c r="G60" i="11"/>
  <c r="H60" i="11"/>
  <c r="I60" i="11"/>
  <c r="J60" i="11"/>
  <c r="D61" i="11"/>
  <c r="E61" i="11"/>
  <c r="F61" i="11"/>
  <c r="G61" i="11"/>
  <c r="H61" i="11"/>
  <c r="I61" i="11"/>
  <c r="J61" i="11"/>
  <c r="D62" i="11"/>
  <c r="E62" i="11"/>
  <c r="F62" i="11"/>
  <c r="G62" i="11"/>
  <c r="H62" i="11"/>
  <c r="I62" i="11"/>
  <c r="J62" i="11"/>
  <c r="D63" i="11"/>
  <c r="E63" i="11"/>
  <c r="F63" i="11"/>
  <c r="G63" i="11"/>
  <c r="H63" i="11"/>
  <c r="I63" i="11"/>
  <c r="J63" i="11"/>
  <c r="D64" i="11"/>
  <c r="E64" i="11"/>
  <c r="F64" i="11"/>
  <c r="G64" i="11"/>
  <c r="H64" i="11"/>
  <c r="I64" i="11"/>
  <c r="J64" i="11"/>
  <c r="D65" i="11"/>
  <c r="E65" i="11"/>
  <c r="F65" i="11"/>
  <c r="G65" i="11"/>
  <c r="H65" i="11"/>
  <c r="I65" i="11"/>
  <c r="J65" i="11"/>
  <c r="D66" i="11"/>
  <c r="E66" i="11"/>
  <c r="F66" i="11"/>
  <c r="G66" i="11"/>
  <c r="H66" i="11"/>
  <c r="I66" i="11"/>
  <c r="J66" i="11"/>
  <c r="D67" i="11"/>
  <c r="E67" i="11"/>
  <c r="F67" i="11"/>
  <c r="G67" i="11"/>
  <c r="H67" i="11"/>
  <c r="I67" i="11"/>
  <c r="J67" i="11"/>
  <c r="D68" i="11"/>
  <c r="E68" i="11"/>
  <c r="F68" i="11"/>
  <c r="G68" i="11"/>
  <c r="H68" i="11"/>
  <c r="I68" i="11"/>
  <c r="J68" i="11"/>
  <c r="D69" i="11"/>
  <c r="E69" i="11"/>
  <c r="F69" i="11"/>
  <c r="G69" i="11"/>
  <c r="H69" i="11"/>
  <c r="I69" i="11"/>
  <c r="J69" i="11"/>
  <c r="D70" i="11"/>
  <c r="E70" i="11"/>
  <c r="F70" i="11"/>
  <c r="G70" i="11"/>
  <c r="H70" i="11"/>
  <c r="I70" i="11"/>
  <c r="J70" i="11"/>
  <c r="D71" i="11"/>
  <c r="E71" i="11"/>
  <c r="F71" i="11"/>
  <c r="G71" i="11"/>
  <c r="H71" i="11"/>
  <c r="I71" i="11"/>
  <c r="J71" i="11"/>
  <c r="D72" i="11"/>
  <c r="E72" i="11"/>
  <c r="F72" i="11"/>
  <c r="G72" i="11"/>
  <c r="H72" i="11"/>
  <c r="I72" i="11"/>
  <c r="J72" i="11"/>
  <c r="D73" i="11"/>
  <c r="E73" i="11"/>
  <c r="F73" i="11"/>
  <c r="G73" i="11"/>
  <c r="H73" i="11"/>
  <c r="I73" i="11"/>
  <c r="J73" i="11"/>
  <c r="D74" i="11"/>
  <c r="E74" i="11"/>
  <c r="F74" i="11"/>
  <c r="G74" i="11"/>
  <c r="H74" i="11"/>
  <c r="I74" i="11"/>
  <c r="J74" i="11"/>
  <c r="D75" i="11"/>
  <c r="E75" i="11"/>
  <c r="F75" i="11"/>
  <c r="G75" i="11"/>
  <c r="H75" i="11"/>
  <c r="I75" i="11"/>
  <c r="J75" i="11"/>
  <c r="D76" i="11"/>
  <c r="E76" i="11"/>
  <c r="F76" i="11"/>
  <c r="G76" i="11"/>
  <c r="H76" i="11"/>
  <c r="I76" i="11"/>
  <c r="J76" i="11"/>
  <c r="D77" i="11"/>
  <c r="E77" i="11"/>
  <c r="F77" i="11"/>
  <c r="G77" i="11"/>
  <c r="H77" i="11"/>
  <c r="I77" i="11"/>
  <c r="J77" i="11"/>
  <c r="D78" i="11"/>
  <c r="E78" i="11"/>
  <c r="F78" i="11"/>
  <c r="G78" i="11"/>
  <c r="H78" i="11"/>
  <c r="I78" i="11"/>
  <c r="J78" i="11"/>
  <c r="D79" i="11"/>
  <c r="E79" i="11"/>
  <c r="F79" i="11"/>
  <c r="G79" i="11"/>
  <c r="H79" i="11"/>
  <c r="I79" i="11"/>
  <c r="J79" i="11"/>
  <c r="D80" i="11"/>
  <c r="E80" i="11"/>
  <c r="F80" i="11"/>
  <c r="G80" i="11"/>
  <c r="H80" i="11"/>
  <c r="I80" i="11"/>
  <c r="J80" i="11"/>
  <c r="D81" i="11"/>
  <c r="E81" i="11"/>
  <c r="F81" i="11"/>
  <c r="G81" i="11"/>
  <c r="H81" i="11"/>
  <c r="I81" i="11"/>
  <c r="J81" i="11"/>
  <c r="D82" i="11"/>
  <c r="E82" i="11"/>
  <c r="F82" i="11"/>
  <c r="G82" i="11"/>
  <c r="H82" i="11"/>
  <c r="I82" i="11"/>
  <c r="J82" i="11"/>
  <c r="D83" i="11"/>
  <c r="E83" i="11"/>
  <c r="F83" i="11"/>
  <c r="G83" i="11"/>
  <c r="H83" i="11"/>
  <c r="I83" i="11"/>
  <c r="J83" i="11"/>
  <c r="D84" i="11"/>
  <c r="E84" i="11"/>
  <c r="F84" i="11"/>
  <c r="G84" i="11"/>
  <c r="H84" i="11"/>
  <c r="I84" i="11"/>
  <c r="J84" i="11"/>
  <c r="D85" i="11"/>
  <c r="E85" i="11"/>
  <c r="F85" i="11"/>
  <c r="G85" i="11"/>
  <c r="H85" i="11"/>
  <c r="I85" i="11"/>
  <c r="J85" i="11"/>
  <c r="D86" i="11"/>
  <c r="E86" i="11"/>
  <c r="F86" i="11"/>
  <c r="G86" i="11"/>
  <c r="H86" i="11"/>
  <c r="I86" i="11"/>
  <c r="J86" i="11"/>
  <c r="D87" i="11"/>
  <c r="E87" i="11"/>
  <c r="F87" i="11"/>
  <c r="G87" i="11"/>
  <c r="H87" i="11"/>
  <c r="I87" i="11"/>
  <c r="J87" i="11"/>
  <c r="D88" i="11"/>
  <c r="E88" i="11"/>
  <c r="F88" i="11"/>
  <c r="G88" i="11"/>
  <c r="H88" i="11"/>
  <c r="I88" i="11"/>
  <c r="J88" i="11"/>
  <c r="D89" i="11"/>
  <c r="E89" i="11"/>
  <c r="F89" i="11"/>
  <c r="G89" i="11"/>
  <c r="H89" i="11"/>
  <c r="I89" i="11"/>
  <c r="J89" i="11"/>
  <c r="D90" i="11"/>
  <c r="E90" i="11"/>
  <c r="F90" i="11"/>
  <c r="G90" i="11"/>
  <c r="H90" i="11"/>
  <c r="I90" i="11"/>
  <c r="J90" i="11"/>
  <c r="D91" i="11"/>
  <c r="E91" i="11"/>
  <c r="F91" i="11"/>
  <c r="G91" i="11"/>
  <c r="H91" i="11"/>
  <c r="I91" i="11"/>
  <c r="J91" i="11"/>
  <c r="D92" i="11"/>
  <c r="E92" i="11"/>
  <c r="F92" i="11"/>
  <c r="G92" i="11"/>
  <c r="H92" i="11"/>
  <c r="I92" i="11"/>
  <c r="J92" i="11"/>
  <c r="D93" i="11"/>
  <c r="E93" i="11"/>
  <c r="F93" i="11"/>
  <c r="G93" i="11"/>
  <c r="H93" i="11"/>
  <c r="I93" i="11"/>
  <c r="J93" i="11"/>
  <c r="D94" i="11"/>
  <c r="E94" i="11"/>
  <c r="F94" i="11"/>
  <c r="G94" i="11"/>
  <c r="H94" i="11"/>
  <c r="I94" i="11"/>
  <c r="J94" i="11"/>
  <c r="D95" i="11"/>
  <c r="E95" i="11"/>
  <c r="F95" i="11"/>
  <c r="G95" i="11"/>
  <c r="H95" i="11"/>
  <c r="I95" i="11"/>
  <c r="J95" i="11"/>
  <c r="D96" i="11"/>
  <c r="E96" i="11"/>
  <c r="F96" i="11"/>
  <c r="G96" i="11"/>
  <c r="H96" i="11"/>
  <c r="I96" i="11"/>
  <c r="J96" i="11"/>
  <c r="D97" i="11"/>
  <c r="E97" i="11"/>
  <c r="F97" i="11"/>
  <c r="G97" i="11"/>
  <c r="H97" i="11"/>
  <c r="I97" i="11"/>
  <c r="J97" i="11"/>
  <c r="D98" i="11"/>
  <c r="E98" i="11"/>
  <c r="F98" i="11"/>
  <c r="G98" i="11"/>
  <c r="H98" i="11"/>
  <c r="I98" i="11"/>
  <c r="J98" i="11"/>
  <c r="D99" i="11"/>
  <c r="E99" i="11"/>
  <c r="F99" i="11"/>
  <c r="G99" i="11"/>
  <c r="H99" i="11"/>
  <c r="I99" i="11"/>
  <c r="J99" i="11"/>
  <c r="D100" i="11"/>
  <c r="E100" i="11"/>
  <c r="F100" i="11"/>
  <c r="G100" i="11"/>
  <c r="H100" i="11"/>
  <c r="I100" i="11"/>
  <c r="J100" i="11"/>
  <c r="D101" i="11"/>
  <c r="E101" i="11"/>
  <c r="F101" i="11"/>
  <c r="G101" i="11"/>
  <c r="H101" i="11"/>
  <c r="I101" i="11"/>
  <c r="J101" i="11"/>
  <c r="D102" i="11"/>
  <c r="E102" i="11"/>
  <c r="F102" i="11"/>
  <c r="G102" i="11"/>
  <c r="H102" i="11"/>
  <c r="I102" i="11"/>
  <c r="J102" i="11"/>
  <c r="D103" i="11"/>
  <c r="E103" i="11"/>
  <c r="F103" i="11"/>
  <c r="G103" i="11"/>
  <c r="H103" i="11"/>
  <c r="I103" i="11"/>
  <c r="J103" i="11"/>
  <c r="D104" i="11"/>
  <c r="E104" i="11"/>
  <c r="F104" i="11"/>
  <c r="G104" i="11"/>
  <c r="H104" i="11"/>
  <c r="I104" i="11"/>
  <c r="J104" i="11"/>
  <c r="D105" i="11"/>
  <c r="E105" i="11"/>
  <c r="F105" i="11"/>
  <c r="G105" i="11"/>
  <c r="H105" i="11"/>
  <c r="I105" i="11"/>
  <c r="J105" i="11"/>
  <c r="D106" i="11"/>
  <c r="E106" i="11"/>
  <c r="F106" i="11"/>
  <c r="G106" i="11"/>
  <c r="H106" i="11"/>
  <c r="I106" i="11"/>
  <c r="J106" i="11"/>
  <c r="D107" i="11"/>
  <c r="E107" i="11"/>
  <c r="F107" i="11"/>
  <c r="G107" i="11"/>
  <c r="H107" i="11"/>
  <c r="I107" i="11"/>
  <c r="J107" i="11"/>
  <c r="D108" i="11"/>
  <c r="E108" i="11"/>
  <c r="F108" i="11"/>
  <c r="G108" i="11"/>
  <c r="H108" i="11"/>
  <c r="I108" i="11"/>
  <c r="J108" i="11"/>
  <c r="D109" i="11"/>
  <c r="E109" i="11"/>
  <c r="F109" i="11"/>
  <c r="G109" i="11"/>
  <c r="H109" i="11"/>
  <c r="I109" i="11"/>
  <c r="J109" i="11"/>
  <c r="D110" i="11"/>
  <c r="E110" i="11"/>
  <c r="F110" i="11"/>
  <c r="G110" i="11"/>
  <c r="H110" i="11"/>
  <c r="I110" i="11"/>
  <c r="J110" i="11"/>
  <c r="D111" i="11"/>
  <c r="E111" i="11"/>
  <c r="F111" i="11"/>
  <c r="G111" i="11"/>
  <c r="H111" i="11"/>
  <c r="I111" i="11"/>
  <c r="J111" i="11"/>
  <c r="D112" i="11"/>
  <c r="E112" i="11"/>
  <c r="F112" i="11"/>
  <c r="G112" i="11"/>
  <c r="H112" i="11"/>
  <c r="I112" i="11"/>
  <c r="J112" i="11"/>
  <c r="D113" i="11"/>
  <c r="E113" i="11"/>
  <c r="F113" i="11"/>
  <c r="G113" i="11"/>
  <c r="H113" i="11"/>
  <c r="I113" i="11"/>
  <c r="J113" i="11"/>
  <c r="D114" i="11"/>
  <c r="E114" i="11"/>
  <c r="F114" i="11"/>
  <c r="G114" i="11"/>
  <c r="H114" i="11"/>
  <c r="I114" i="11"/>
  <c r="J114" i="11"/>
  <c r="D115" i="11"/>
  <c r="E115" i="11"/>
  <c r="F115" i="11"/>
  <c r="G115" i="11"/>
  <c r="H115" i="11"/>
  <c r="I115" i="11"/>
  <c r="J115" i="11"/>
  <c r="D116" i="11"/>
  <c r="E116" i="11"/>
  <c r="F116" i="11"/>
  <c r="G116" i="11"/>
  <c r="H116" i="11"/>
  <c r="I116" i="11"/>
  <c r="J116" i="11"/>
  <c r="D117" i="11"/>
  <c r="E117" i="11"/>
  <c r="F117" i="11"/>
  <c r="G117" i="11"/>
  <c r="H117" i="11"/>
  <c r="I117" i="11"/>
  <c r="J117" i="11"/>
  <c r="D118" i="11"/>
  <c r="E118" i="11"/>
  <c r="F118" i="11"/>
  <c r="G118" i="11"/>
  <c r="H118" i="11"/>
  <c r="I118" i="11"/>
  <c r="J118" i="11"/>
  <c r="D119" i="11"/>
  <c r="E119" i="11"/>
  <c r="F119" i="11"/>
  <c r="G119" i="11"/>
  <c r="H119" i="11"/>
  <c r="I119" i="11"/>
  <c r="J119" i="11"/>
  <c r="D120" i="11"/>
  <c r="E120" i="11"/>
  <c r="F120" i="11"/>
  <c r="G120" i="11"/>
  <c r="H120" i="11"/>
  <c r="I120" i="11"/>
  <c r="J120" i="11"/>
  <c r="D121" i="11"/>
  <c r="E121" i="11"/>
  <c r="F121" i="11"/>
  <c r="G121" i="11"/>
  <c r="H121" i="11"/>
  <c r="I121" i="11"/>
  <c r="J121" i="11"/>
  <c r="D122" i="11"/>
  <c r="E122" i="11"/>
  <c r="F122" i="11"/>
  <c r="G122" i="11"/>
  <c r="H122" i="11"/>
  <c r="I122" i="11"/>
  <c r="J122" i="11"/>
  <c r="D123" i="11"/>
  <c r="E123" i="11"/>
  <c r="F123" i="11"/>
  <c r="G123" i="11"/>
  <c r="H123" i="11"/>
  <c r="I123" i="11"/>
  <c r="J123" i="11"/>
  <c r="D124" i="11"/>
  <c r="E124" i="11"/>
  <c r="F124" i="11"/>
  <c r="G124" i="11"/>
  <c r="H124" i="11"/>
  <c r="I124" i="11"/>
  <c r="J124" i="11"/>
  <c r="D125" i="11"/>
  <c r="E125" i="11"/>
  <c r="F125" i="11"/>
  <c r="G125" i="11"/>
  <c r="H125" i="11"/>
  <c r="I125" i="11"/>
  <c r="J125" i="11"/>
  <c r="D126" i="11"/>
  <c r="E126" i="11"/>
  <c r="F126" i="11"/>
  <c r="G126" i="11"/>
  <c r="H126" i="11"/>
  <c r="I126" i="11"/>
  <c r="J126" i="11"/>
  <c r="D127" i="11"/>
  <c r="E127" i="11"/>
  <c r="F127" i="11"/>
  <c r="G127" i="11"/>
  <c r="H127" i="11"/>
  <c r="I127" i="11"/>
  <c r="J127" i="11"/>
  <c r="D128" i="11"/>
  <c r="E128" i="11"/>
  <c r="F128" i="11"/>
  <c r="G128" i="11"/>
  <c r="H128" i="11"/>
  <c r="I128" i="11"/>
  <c r="J128" i="11"/>
  <c r="D129" i="11"/>
  <c r="E129" i="11"/>
  <c r="F129" i="11"/>
  <c r="G129" i="11"/>
  <c r="H129" i="11"/>
  <c r="I129" i="11"/>
  <c r="J129" i="11"/>
  <c r="D130" i="11"/>
  <c r="E130" i="11"/>
  <c r="F130" i="11"/>
  <c r="G130" i="11"/>
  <c r="H130" i="11"/>
  <c r="I130" i="11"/>
  <c r="J130" i="11"/>
  <c r="D131" i="11"/>
  <c r="E131" i="11"/>
  <c r="F131" i="11"/>
  <c r="G131" i="11"/>
  <c r="H131" i="11"/>
  <c r="I131" i="11"/>
  <c r="J131" i="11"/>
  <c r="D132" i="11"/>
  <c r="E132" i="11"/>
  <c r="F132" i="11"/>
  <c r="G132" i="11"/>
  <c r="H132" i="11"/>
  <c r="I132" i="11"/>
  <c r="J132" i="11"/>
  <c r="D133" i="11"/>
  <c r="E133" i="11"/>
  <c r="F133" i="11"/>
  <c r="G133" i="11"/>
  <c r="H133" i="11"/>
  <c r="I133" i="11"/>
  <c r="J133" i="11"/>
  <c r="D134" i="11"/>
  <c r="E134" i="11"/>
  <c r="F134" i="11"/>
  <c r="G134" i="11"/>
  <c r="H134" i="11"/>
  <c r="I134" i="11"/>
  <c r="J134" i="11"/>
  <c r="D135" i="11"/>
  <c r="E135" i="11"/>
  <c r="F135" i="11"/>
  <c r="G135" i="11"/>
  <c r="H135" i="11"/>
  <c r="I135" i="11"/>
  <c r="J135" i="11"/>
  <c r="D136" i="11"/>
  <c r="E136" i="11"/>
  <c r="F136" i="11"/>
  <c r="G136" i="11"/>
  <c r="H136" i="11"/>
  <c r="I136" i="11"/>
  <c r="J136" i="11"/>
  <c r="D137" i="11"/>
  <c r="E137" i="11"/>
  <c r="F137" i="11"/>
  <c r="G137" i="11"/>
  <c r="H137" i="11"/>
  <c r="I137" i="11"/>
  <c r="J137" i="11"/>
  <c r="D138" i="11"/>
  <c r="E138" i="11"/>
  <c r="F138" i="11"/>
  <c r="G138" i="11"/>
  <c r="H138" i="11"/>
  <c r="I138" i="11"/>
  <c r="J138" i="11"/>
  <c r="D139" i="11"/>
  <c r="E139" i="11"/>
  <c r="F139" i="11"/>
  <c r="G139" i="11"/>
  <c r="H139" i="11"/>
  <c r="I139" i="11"/>
  <c r="J139" i="11"/>
  <c r="D140" i="11"/>
  <c r="E140" i="11"/>
  <c r="F140" i="11"/>
  <c r="G140" i="11"/>
  <c r="H140" i="11"/>
  <c r="I140" i="11"/>
  <c r="J140" i="11"/>
  <c r="D141" i="11"/>
  <c r="E141" i="11"/>
  <c r="F141" i="11"/>
  <c r="G141" i="11"/>
  <c r="H141" i="11"/>
  <c r="I141" i="11"/>
  <c r="J141" i="11"/>
  <c r="D142" i="11"/>
  <c r="E142" i="11"/>
  <c r="F142" i="11"/>
  <c r="G142" i="11"/>
  <c r="H142" i="11"/>
  <c r="I142" i="11"/>
  <c r="J142" i="11"/>
  <c r="D143" i="11"/>
  <c r="E143" i="11"/>
  <c r="F143" i="11"/>
  <c r="G143" i="11"/>
  <c r="H143" i="11"/>
  <c r="I143" i="11"/>
  <c r="J143" i="11"/>
  <c r="D144" i="11"/>
  <c r="E144" i="11"/>
  <c r="F144" i="11"/>
  <c r="G144" i="11"/>
  <c r="H144" i="11"/>
  <c r="I144" i="11"/>
  <c r="J144" i="11"/>
  <c r="D145" i="11"/>
  <c r="E145" i="11"/>
  <c r="F145" i="11"/>
  <c r="G145" i="11"/>
  <c r="H145" i="11"/>
  <c r="I145" i="11"/>
  <c r="J145" i="11"/>
  <c r="D146" i="11"/>
  <c r="E146" i="11"/>
  <c r="F146" i="11"/>
  <c r="G146" i="11"/>
  <c r="H146" i="11"/>
  <c r="I146" i="11"/>
  <c r="J146" i="11"/>
  <c r="D147" i="11"/>
  <c r="E147" i="11"/>
  <c r="F147" i="11"/>
  <c r="G147" i="11"/>
  <c r="H147" i="11"/>
  <c r="I147" i="11"/>
  <c r="J147" i="11"/>
  <c r="D148" i="11"/>
  <c r="E148" i="11"/>
  <c r="F148" i="11"/>
  <c r="G148" i="11"/>
  <c r="H148" i="11"/>
  <c r="I148" i="11"/>
  <c r="J148" i="11"/>
  <c r="D149" i="11"/>
  <c r="E149" i="11"/>
  <c r="F149" i="11"/>
  <c r="G149" i="11"/>
  <c r="H149" i="11"/>
  <c r="I149" i="11"/>
  <c r="J149" i="11"/>
  <c r="D150" i="11"/>
  <c r="E150" i="11"/>
  <c r="F150" i="11"/>
  <c r="G150" i="11"/>
  <c r="H150" i="11"/>
  <c r="I150" i="11"/>
  <c r="J150" i="11"/>
  <c r="D151" i="11"/>
  <c r="E151" i="11"/>
  <c r="F151" i="11"/>
  <c r="G151" i="11"/>
  <c r="H151" i="11"/>
  <c r="I151" i="11"/>
  <c r="J151" i="11"/>
  <c r="D152" i="11"/>
  <c r="E152" i="11"/>
  <c r="F152" i="11"/>
  <c r="G152" i="11"/>
  <c r="H152" i="11"/>
  <c r="I152" i="11"/>
  <c r="J152" i="11"/>
  <c r="D153" i="11"/>
  <c r="E153" i="11"/>
  <c r="F153" i="11"/>
  <c r="G153" i="11"/>
  <c r="H153" i="11"/>
  <c r="I153" i="11"/>
  <c r="J153" i="11"/>
  <c r="D154" i="11"/>
  <c r="E154" i="11"/>
  <c r="F154" i="11"/>
  <c r="G154" i="11"/>
  <c r="H154" i="11"/>
  <c r="I154" i="11"/>
  <c r="J154" i="11"/>
  <c r="D155" i="11"/>
  <c r="E155" i="11"/>
  <c r="F155" i="11"/>
  <c r="G155" i="11"/>
  <c r="H155" i="11"/>
  <c r="I155" i="11"/>
  <c r="J155" i="11"/>
  <c r="D156" i="11"/>
  <c r="E156" i="11"/>
  <c r="F156" i="11"/>
  <c r="G156" i="11"/>
  <c r="H156" i="11"/>
  <c r="I156" i="11"/>
  <c r="J156" i="11"/>
  <c r="D157" i="11"/>
  <c r="E157" i="11"/>
  <c r="F157" i="11"/>
  <c r="G157" i="11"/>
  <c r="H157" i="11"/>
  <c r="I157" i="11"/>
  <c r="J157" i="11"/>
  <c r="D158" i="11"/>
  <c r="E158" i="11"/>
  <c r="F158" i="11"/>
  <c r="G158" i="11"/>
  <c r="H158" i="11"/>
  <c r="I158" i="11"/>
  <c r="J158" i="11"/>
  <c r="D159" i="11"/>
  <c r="E159" i="11"/>
  <c r="F159" i="11"/>
  <c r="G159" i="11"/>
  <c r="H159" i="11"/>
  <c r="I159" i="11"/>
  <c r="J159" i="11"/>
  <c r="D160" i="11"/>
  <c r="E160" i="11"/>
  <c r="F160" i="11"/>
  <c r="G160" i="11"/>
  <c r="H160" i="11"/>
  <c r="I160" i="11"/>
  <c r="J160" i="11"/>
  <c r="D161" i="11"/>
  <c r="E161" i="11"/>
  <c r="F161" i="11"/>
  <c r="G161" i="11"/>
  <c r="H161" i="11"/>
  <c r="I161" i="11"/>
  <c r="J161" i="11"/>
  <c r="D162" i="11"/>
  <c r="E162" i="11"/>
  <c r="F162" i="11"/>
  <c r="G162" i="11"/>
  <c r="H162" i="11"/>
  <c r="I162" i="11"/>
  <c r="J162" i="11"/>
  <c r="D163" i="11"/>
  <c r="E163" i="11"/>
  <c r="F163" i="11"/>
  <c r="G163" i="11"/>
  <c r="H163" i="11"/>
  <c r="I163" i="11"/>
  <c r="J163" i="11"/>
  <c r="D164" i="11"/>
  <c r="E164" i="11"/>
  <c r="F164" i="11"/>
  <c r="G164" i="11"/>
  <c r="H164" i="11"/>
  <c r="I164" i="11"/>
  <c r="J164" i="11"/>
  <c r="D165" i="11"/>
  <c r="E165" i="11"/>
  <c r="F165" i="11"/>
  <c r="G165" i="11"/>
  <c r="H165" i="11"/>
  <c r="I165" i="11"/>
  <c r="J165" i="11"/>
  <c r="D166" i="11"/>
  <c r="E166" i="11"/>
  <c r="F166" i="11"/>
  <c r="G166" i="11"/>
  <c r="H166" i="11"/>
  <c r="I166" i="11"/>
  <c r="J166" i="11"/>
  <c r="D167" i="11"/>
  <c r="E167" i="11"/>
  <c r="F167" i="11"/>
  <c r="G167" i="11"/>
  <c r="H167" i="11"/>
  <c r="I167" i="11"/>
  <c r="J167" i="11"/>
  <c r="D168" i="11"/>
  <c r="E168" i="11"/>
  <c r="F168" i="11"/>
  <c r="G168" i="11"/>
  <c r="H168" i="11"/>
  <c r="I168" i="11"/>
  <c r="J168" i="11"/>
  <c r="D169" i="11"/>
  <c r="E169" i="11"/>
  <c r="F169" i="11"/>
  <c r="G169" i="11"/>
  <c r="H169" i="11"/>
  <c r="I169" i="11"/>
  <c r="J169" i="11"/>
  <c r="D170" i="11"/>
  <c r="E170" i="11"/>
  <c r="F170" i="11"/>
  <c r="G170" i="11"/>
  <c r="H170" i="11"/>
  <c r="I170" i="11"/>
  <c r="J170" i="11"/>
  <c r="D171" i="11"/>
  <c r="E171" i="11"/>
  <c r="F171" i="11"/>
  <c r="G171" i="11"/>
  <c r="H171" i="11"/>
  <c r="I171" i="11"/>
  <c r="J171" i="11"/>
  <c r="D172" i="11"/>
  <c r="E172" i="11"/>
  <c r="F172" i="11"/>
  <c r="G172" i="11"/>
  <c r="H172" i="11"/>
  <c r="I172" i="11"/>
  <c r="J172" i="11"/>
  <c r="D173" i="11"/>
  <c r="E173" i="11"/>
  <c r="F173" i="11"/>
  <c r="G173" i="11"/>
  <c r="H173" i="11"/>
  <c r="I173" i="11"/>
  <c r="J173" i="11"/>
  <c r="D174" i="11"/>
  <c r="E174" i="11"/>
  <c r="F174" i="11"/>
  <c r="G174" i="11"/>
  <c r="H174" i="11"/>
  <c r="I174" i="11"/>
  <c r="J174" i="11"/>
  <c r="D175" i="11"/>
  <c r="E175" i="11"/>
  <c r="F175" i="11"/>
  <c r="G175" i="11"/>
  <c r="H175" i="11"/>
  <c r="I175" i="11"/>
  <c r="J175" i="11"/>
  <c r="D176" i="11"/>
  <c r="E176" i="11"/>
  <c r="F176" i="11"/>
  <c r="G176" i="11"/>
  <c r="H176" i="11"/>
  <c r="I176" i="11"/>
  <c r="J176" i="11"/>
  <c r="D177" i="11"/>
  <c r="E177" i="11"/>
  <c r="F177" i="11"/>
  <c r="G177" i="11"/>
  <c r="H177" i="11"/>
  <c r="I177" i="11"/>
  <c r="J177" i="11"/>
  <c r="D178" i="11"/>
  <c r="E178" i="11"/>
  <c r="F178" i="11"/>
  <c r="G178" i="11"/>
  <c r="H178" i="11"/>
  <c r="I178" i="11"/>
  <c r="J178" i="11"/>
  <c r="D179" i="11"/>
  <c r="E179" i="11"/>
  <c r="F179" i="11"/>
  <c r="G179" i="11"/>
  <c r="H179" i="11"/>
  <c r="I179" i="11"/>
  <c r="J179" i="11"/>
  <c r="D180" i="11"/>
  <c r="E180" i="11"/>
  <c r="F180" i="11"/>
  <c r="G180" i="11"/>
  <c r="H180" i="11"/>
  <c r="I180" i="11"/>
  <c r="J180" i="11"/>
  <c r="D181" i="11"/>
  <c r="E181" i="11"/>
  <c r="F181" i="11"/>
  <c r="G181" i="11"/>
  <c r="H181" i="11"/>
  <c r="I181" i="11"/>
  <c r="J181" i="11"/>
  <c r="D182" i="11"/>
  <c r="E182" i="11"/>
  <c r="F182" i="11"/>
  <c r="G182" i="11"/>
  <c r="H182" i="11"/>
  <c r="I182" i="11"/>
  <c r="J182" i="11"/>
  <c r="D183" i="11"/>
  <c r="E183" i="11"/>
  <c r="F183" i="11"/>
  <c r="G183" i="11"/>
  <c r="H183" i="11"/>
  <c r="I183" i="11"/>
  <c r="J183" i="11"/>
  <c r="D184" i="11"/>
  <c r="E184" i="11"/>
  <c r="F184" i="11"/>
  <c r="G184" i="11"/>
  <c r="H184" i="11"/>
  <c r="I184" i="11"/>
  <c r="J184" i="11"/>
  <c r="D185" i="11"/>
  <c r="E185" i="11"/>
  <c r="F185" i="11"/>
  <c r="G185" i="11"/>
  <c r="H185" i="11"/>
  <c r="I185" i="11"/>
  <c r="J185" i="11"/>
  <c r="D186" i="11"/>
  <c r="E186" i="11"/>
  <c r="F186" i="11"/>
  <c r="G186" i="11"/>
  <c r="H186" i="11"/>
  <c r="I186" i="11"/>
  <c r="J186" i="11"/>
  <c r="D187" i="11"/>
  <c r="E187" i="11"/>
  <c r="F187" i="11"/>
  <c r="G187" i="11"/>
  <c r="H187" i="11"/>
  <c r="I187" i="11"/>
  <c r="J187" i="11"/>
  <c r="D188" i="11"/>
  <c r="E188" i="11"/>
  <c r="F188" i="11"/>
  <c r="G188" i="11"/>
  <c r="H188" i="11"/>
  <c r="I188" i="11"/>
  <c r="J188" i="11"/>
  <c r="D189" i="11"/>
  <c r="E189" i="11"/>
  <c r="F189" i="11"/>
  <c r="G189" i="11"/>
  <c r="H189" i="11"/>
  <c r="I189" i="11"/>
  <c r="J189" i="11"/>
  <c r="D190" i="11"/>
  <c r="E190" i="11"/>
  <c r="F190" i="11"/>
  <c r="G190" i="11"/>
  <c r="H190" i="11"/>
  <c r="I190" i="11"/>
  <c r="J190" i="11"/>
  <c r="D191" i="11"/>
  <c r="E191" i="11"/>
  <c r="F191" i="11"/>
  <c r="G191" i="11"/>
  <c r="H191" i="11"/>
  <c r="I191" i="11"/>
  <c r="J191" i="11"/>
  <c r="D192" i="11"/>
  <c r="E192" i="11"/>
  <c r="F192" i="11"/>
  <c r="G192" i="11"/>
  <c r="H192" i="11"/>
  <c r="I192" i="11"/>
  <c r="J192" i="11"/>
  <c r="D193" i="11"/>
  <c r="E193" i="11"/>
  <c r="F193" i="11"/>
  <c r="G193" i="11"/>
  <c r="H193" i="11"/>
  <c r="I193" i="11"/>
  <c r="J193" i="11"/>
  <c r="D194" i="11"/>
  <c r="E194" i="11"/>
  <c r="F194" i="11"/>
  <c r="G194" i="11"/>
  <c r="H194" i="11"/>
  <c r="I194" i="11"/>
  <c r="J194" i="11"/>
  <c r="D195" i="11"/>
  <c r="E195" i="11"/>
  <c r="F195" i="11"/>
  <c r="G195" i="11"/>
  <c r="H195" i="11"/>
  <c r="I195" i="11"/>
  <c r="J195" i="11"/>
  <c r="D196" i="11"/>
  <c r="E196" i="11"/>
  <c r="F196" i="11"/>
  <c r="G196" i="11"/>
  <c r="H196" i="11"/>
  <c r="I196" i="11"/>
  <c r="J196" i="11"/>
  <c r="D197" i="11"/>
  <c r="E197" i="11"/>
  <c r="F197" i="11"/>
  <c r="G197" i="11"/>
  <c r="H197" i="11"/>
  <c r="I197" i="11"/>
  <c r="J197" i="11"/>
  <c r="D198" i="11"/>
  <c r="E198" i="11"/>
  <c r="F198" i="11"/>
  <c r="G198" i="11"/>
  <c r="H198" i="11"/>
  <c r="I198" i="11"/>
  <c r="J198" i="11"/>
  <c r="D199" i="11"/>
  <c r="E199" i="11"/>
  <c r="F199" i="11"/>
  <c r="G199" i="11"/>
  <c r="H199" i="11"/>
  <c r="I199" i="11"/>
  <c r="J199" i="11"/>
  <c r="D200" i="11"/>
  <c r="E200" i="11"/>
  <c r="F200" i="11"/>
  <c r="G200" i="11"/>
  <c r="H200" i="11"/>
  <c r="I200" i="11"/>
  <c r="J200" i="11"/>
  <c r="D201" i="11"/>
  <c r="E201" i="11"/>
  <c r="F201" i="11"/>
  <c r="G201" i="11"/>
  <c r="H201" i="11"/>
  <c r="I201" i="11"/>
  <c r="J201" i="11"/>
  <c r="D202" i="11"/>
  <c r="E202" i="11"/>
  <c r="F202" i="11"/>
  <c r="G202" i="11"/>
  <c r="H202" i="11"/>
  <c r="I202" i="11"/>
  <c r="J202" i="11"/>
  <c r="D203" i="11"/>
  <c r="E203" i="11"/>
  <c r="F203" i="11"/>
  <c r="G203" i="11"/>
  <c r="H203" i="11"/>
  <c r="I203" i="11"/>
  <c r="J203" i="11"/>
  <c r="D204" i="11"/>
  <c r="E204" i="11"/>
  <c r="F204" i="11"/>
  <c r="G204" i="11"/>
  <c r="H204" i="11"/>
  <c r="I204" i="11"/>
  <c r="J204" i="11"/>
  <c r="D205" i="11"/>
  <c r="E205" i="11"/>
  <c r="F205" i="11"/>
  <c r="G205" i="11"/>
  <c r="H205" i="11"/>
  <c r="I205" i="11"/>
  <c r="J205" i="11"/>
  <c r="D206" i="11"/>
  <c r="E206" i="11"/>
  <c r="F206" i="11"/>
  <c r="G206" i="11"/>
  <c r="H206" i="11"/>
  <c r="I206" i="11"/>
  <c r="J206" i="11"/>
  <c r="D207" i="11"/>
  <c r="E207" i="11"/>
  <c r="F207" i="11"/>
  <c r="G207" i="11"/>
  <c r="H207" i="11"/>
  <c r="I207" i="11"/>
  <c r="J207" i="11"/>
  <c r="D208" i="11"/>
  <c r="E208" i="11"/>
  <c r="F208" i="11"/>
  <c r="G208" i="11"/>
  <c r="H208" i="11"/>
  <c r="I208" i="11"/>
  <c r="J208" i="11"/>
  <c r="D209" i="11"/>
  <c r="E209" i="11"/>
  <c r="F209" i="11"/>
  <c r="G209" i="11"/>
  <c r="H209" i="11"/>
  <c r="I209" i="11"/>
  <c r="J209" i="11"/>
  <c r="D210" i="11"/>
  <c r="E210" i="11"/>
  <c r="F210" i="11"/>
  <c r="G210" i="11"/>
  <c r="H210" i="11"/>
  <c r="I210" i="11"/>
  <c r="J210" i="11"/>
  <c r="D211" i="11"/>
  <c r="E211" i="11"/>
  <c r="F211" i="11"/>
  <c r="G211" i="11"/>
  <c r="H211" i="11"/>
  <c r="I211" i="11"/>
  <c r="J211" i="11"/>
  <c r="D212" i="11"/>
  <c r="E212" i="11"/>
  <c r="F212" i="11"/>
  <c r="G212" i="11"/>
  <c r="H212" i="11"/>
  <c r="I212" i="11"/>
  <c r="J212" i="11"/>
  <c r="D213" i="11"/>
  <c r="E213" i="11"/>
  <c r="F213" i="11"/>
  <c r="G213" i="11"/>
  <c r="H213" i="11"/>
  <c r="I213" i="11"/>
  <c r="J213" i="11"/>
  <c r="D214" i="11"/>
  <c r="E214" i="11"/>
  <c r="F214" i="11"/>
  <c r="G214" i="11"/>
  <c r="H214" i="11"/>
  <c r="I214" i="11"/>
  <c r="J214" i="11"/>
  <c r="D215" i="11"/>
  <c r="E215" i="11"/>
  <c r="F215" i="11"/>
  <c r="G215" i="11"/>
  <c r="H215" i="11"/>
  <c r="I215" i="11"/>
  <c r="J215" i="11"/>
  <c r="D216" i="11"/>
  <c r="E216" i="11"/>
  <c r="F216" i="11"/>
  <c r="G216" i="11"/>
  <c r="H216" i="11"/>
  <c r="I216" i="11"/>
  <c r="J216" i="11"/>
  <c r="D217" i="11"/>
  <c r="E217" i="11"/>
  <c r="F217" i="11"/>
  <c r="G217" i="11"/>
  <c r="H217" i="11"/>
  <c r="I217" i="11"/>
  <c r="J217" i="11"/>
  <c r="D218" i="11"/>
  <c r="E218" i="11"/>
  <c r="F218" i="11"/>
  <c r="G218" i="11"/>
  <c r="H218" i="11"/>
  <c r="I218" i="11"/>
  <c r="J218" i="11"/>
  <c r="D219" i="11"/>
  <c r="E219" i="11"/>
  <c r="F219" i="11"/>
  <c r="G219" i="11"/>
  <c r="H219" i="11"/>
  <c r="I219" i="11"/>
  <c r="J219" i="11"/>
  <c r="D220" i="11"/>
  <c r="E220" i="11"/>
  <c r="F220" i="11"/>
  <c r="G220" i="11"/>
  <c r="H220" i="11"/>
  <c r="I220" i="11"/>
  <c r="J220" i="11"/>
  <c r="D221" i="11"/>
  <c r="E221" i="11"/>
  <c r="F221" i="11"/>
  <c r="G221" i="11"/>
  <c r="H221" i="11"/>
  <c r="I221" i="11"/>
  <c r="J221" i="11"/>
  <c r="D222" i="11"/>
  <c r="E222" i="11"/>
  <c r="F222" i="11"/>
  <c r="G222" i="11"/>
  <c r="H222" i="11"/>
  <c r="I222" i="11"/>
  <c r="J222" i="11"/>
  <c r="D223" i="11"/>
  <c r="E223" i="11"/>
  <c r="F223" i="11"/>
  <c r="G223" i="11"/>
  <c r="H223" i="11"/>
  <c r="I223" i="11"/>
  <c r="J223" i="11"/>
  <c r="D224" i="11"/>
  <c r="E224" i="11"/>
  <c r="F224" i="11"/>
  <c r="G224" i="11"/>
  <c r="H224" i="11"/>
  <c r="I224" i="11"/>
  <c r="J224" i="11"/>
  <c r="D225" i="11"/>
  <c r="E225" i="11"/>
  <c r="F225" i="11"/>
  <c r="G225" i="11"/>
  <c r="H225" i="11"/>
  <c r="I225" i="11"/>
  <c r="J225" i="11"/>
  <c r="D226" i="11"/>
  <c r="E226" i="11"/>
  <c r="F226" i="11"/>
  <c r="G226" i="11"/>
  <c r="H226" i="11"/>
  <c r="I226" i="11"/>
  <c r="J226" i="11"/>
  <c r="D227" i="11"/>
  <c r="E227" i="11"/>
  <c r="F227" i="11"/>
  <c r="G227" i="11"/>
  <c r="H227" i="11"/>
  <c r="I227" i="11"/>
  <c r="J227" i="11"/>
  <c r="D228" i="11"/>
  <c r="E228" i="11"/>
  <c r="F228" i="11"/>
  <c r="G228" i="11"/>
  <c r="H228" i="11"/>
  <c r="I228" i="11"/>
  <c r="J228" i="11"/>
  <c r="D229" i="11"/>
  <c r="E229" i="11"/>
  <c r="F229" i="11"/>
  <c r="G229" i="11"/>
  <c r="H229" i="11"/>
  <c r="I229" i="11"/>
  <c r="J229" i="11"/>
  <c r="D230" i="11"/>
  <c r="E230" i="11"/>
  <c r="F230" i="11"/>
  <c r="G230" i="11"/>
  <c r="H230" i="11"/>
  <c r="I230" i="11"/>
  <c r="J230" i="11"/>
  <c r="D231" i="11"/>
  <c r="E231" i="11"/>
  <c r="F231" i="11"/>
  <c r="G231" i="11"/>
  <c r="H231" i="11"/>
  <c r="I231" i="11"/>
  <c r="J231" i="11"/>
  <c r="D232" i="11"/>
  <c r="E232" i="11"/>
  <c r="F232" i="11"/>
  <c r="G232" i="11"/>
  <c r="H232" i="11"/>
  <c r="I232" i="11"/>
  <c r="J232" i="11"/>
  <c r="D233" i="11"/>
  <c r="E233" i="11"/>
  <c r="F233" i="11"/>
  <c r="G233" i="11"/>
  <c r="H233" i="11"/>
  <c r="I233" i="11"/>
  <c r="J233" i="11"/>
  <c r="D234" i="11"/>
  <c r="E234" i="11"/>
  <c r="F234" i="11"/>
  <c r="G234" i="11"/>
  <c r="H234" i="11"/>
  <c r="I234" i="11"/>
  <c r="J234" i="11"/>
  <c r="D235" i="11"/>
  <c r="E235" i="11"/>
  <c r="F235" i="11"/>
  <c r="G235" i="11"/>
  <c r="H235" i="11"/>
  <c r="I235" i="11"/>
  <c r="J235" i="11"/>
  <c r="D236" i="11"/>
  <c r="E236" i="11"/>
  <c r="F236" i="11"/>
  <c r="G236" i="11"/>
  <c r="H236" i="11"/>
  <c r="I236" i="11"/>
  <c r="J236" i="11"/>
  <c r="D237" i="11"/>
  <c r="E237" i="11"/>
  <c r="F237" i="11"/>
  <c r="G237" i="11"/>
  <c r="H237" i="11"/>
  <c r="I237" i="11"/>
  <c r="J237" i="11"/>
  <c r="D238" i="11"/>
  <c r="E238" i="11"/>
  <c r="F238" i="11"/>
  <c r="G238" i="11"/>
  <c r="H238" i="11"/>
  <c r="I238" i="11"/>
  <c r="J238" i="11"/>
  <c r="D239" i="11"/>
  <c r="E239" i="11"/>
  <c r="F239" i="11"/>
  <c r="G239" i="11"/>
  <c r="H239" i="11"/>
  <c r="I239" i="11"/>
  <c r="J239" i="11"/>
  <c r="D240" i="11"/>
  <c r="E240" i="11"/>
  <c r="F240" i="11"/>
  <c r="G240" i="11"/>
  <c r="H240" i="11"/>
  <c r="I240" i="11"/>
  <c r="J240" i="11"/>
  <c r="D241" i="11"/>
  <c r="E241" i="11"/>
  <c r="F241" i="11"/>
  <c r="G241" i="11"/>
  <c r="H241" i="11"/>
  <c r="I241" i="11"/>
  <c r="J241" i="11"/>
  <c r="D242" i="11"/>
  <c r="E242" i="11"/>
  <c r="F242" i="11"/>
  <c r="G242" i="11"/>
  <c r="H242" i="11"/>
  <c r="I242" i="11"/>
  <c r="J242" i="11"/>
  <c r="D243" i="11"/>
  <c r="E243" i="11"/>
  <c r="F243" i="11"/>
  <c r="G243" i="11"/>
  <c r="H243" i="11"/>
  <c r="I243" i="11"/>
  <c r="J243" i="11"/>
  <c r="D244" i="11"/>
  <c r="E244" i="11"/>
  <c r="F244" i="11"/>
  <c r="G244" i="11"/>
  <c r="H244" i="11"/>
  <c r="I244" i="11"/>
  <c r="J244" i="11"/>
  <c r="D245" i="11"/>
  <c r="E245" i="11"/>
  <c r="F245" i="11"/>
  <c r="G245" i="11"/>
  <c r="H245" i="11"/>
  <c r="I245" i="11"/>
  <c r="J245" i="11"/>
  <c r="D246" i="11"/>
  <c r="E246" i="11"/>
  <c r="F246" i="11"/>
  <c r="G246" i="11"/>
  <c r="H246" i="11"/>
  <c r="I246" i="11"/>
  <c r="J246" i="11"/>
  <c r="D247" i="11"/>
  <c r="E247" i="11"/>
  <c r="F247" i="11"/>
  <c r="G247" i="11"/>
  <c r="H247" i="11"/>
  <c r="I247" i="11"/>
  <c r="J247" i="11"/>
  <c r="D248" i="11"/>
  <c r="E248" i="11"/>
  <c r="F248" i="11"/>
  <c r="G248" i="11"/>
  <c r="H248" i="11"/>
  <c r="I248" i="11"/>
  <c r="J248" i="11"/>
  <c r="D249" i="11"/>
  <c r="E249" i="11"/>
  <c r="F249" i="11"/>
  <c r="G249" i="11"/>
  <c r="H249" i="11"/>
  <c r="I249" i="11"/>
  <c r="J249" i="11"/>
  <c r="D250" i="11"/>
  <c r="E250" i="11"/>
  <c r="F250" i="11"/>
  <c r="G250" i="11"/>
  <c r="H250" i="11"/>
  <c r="I250" i="11"/>
  <c r="J250" i="11"/>
  <c r="D251" i="11"/>
  <c r="E251" i="11"/>
  <c r="F251" i="11"/>
  <c r="G251" i="11"/>
  <c r="H251" i="11"/>
  <c r="I251" i="11"/>
  <c r="J251" i="11"/>
  <c r="D252" i="11"/>
  <c r="E252" i="11"/>
  <c r="F252" i="11"/>
  <c r="G252" i="11"/>
  <c r="H252" i="11"/>
  <c r="I252" i="11"/>
  <c r="J252" i="11"/>
  <c r="D253" i="11"/>
  <c r="E253" i="11"/>
  <c r="F253" i="11"/>
  <c r="G253" i="11"/>
  <c r="H253" i="11"/>
  <c r="I253" i="11"/>
  <c r="J253" i="11"/>
  <c r="D254" i="11"/>
  <c r="E254" i="11"/>
  <c r="F254" i="11"/>
  <c r="G254" i="11"/>
  <c r="H254" i="11"/>
  <c r="I254" i="11"/>
  <c r="J254" i="11"/>
  <c r="D255" i="11"/>
  <c r="E255" i="11"/>
  <c r="F255" i="11"/>
  <c r="G255" i="11"/>
  <c r="H255" i="11"/>
  <c r="I255" i="11"/>
  <c r="J255" i="11"/>
  <c r="D256" i="11"/>
  <c r="E256" i="11"/>
  <c r="F256" i="11"/>
  <c r="G256" i="11"/>
  <c r="H256" i="11"/>
  <c r="I256" i="11"/>
  <c r="J256" i="11"/>
  <c r="D257" i="11"/>
  <c r="E257" i="11"/>
  <c r="F257" i="11"/>
  <c r="G257" i="11"/>
  <c r="H257" i="11"/>
  <c r="I257" i="11"/>
  <c r="J257" i="11"/>
  <c r="D258" i="11"/>
  <c r="E258" i="11"/>
  <c r="F258" i="11"/>
  <c r="G258" i="11"/>
  <c r="H258" i="11"/>
  <c r="I258" i="11"/>
  <c r="J258" i="11"/>
  <c r="D259" i="11"/>
  <c r="E259" i="11"/>
  <c r="F259" i="11"/>
  <c r="G259" i="11"/>
  <c r="H259" i="11"/>
  <c r="I259" i="11"/>
  <c r="J259" i="11"/>
  <c r="J7" i="11"/>
  <c r="I7" i="11"/>
  <c r="H7" i="11"/>
  <c r="G7" i="11"/>
  <c r="F7" i="11"/>
  <c r="E7" i="11"/>
  <c r="D7" i="11"/>
  <c r="K7" i="11"/>
  <c r="T7" i="11" s="1"/>
  <c r="K8" i="11"/>
  <c r="L8" i="11" s="1"/>
  <c r="K9" i="11"/>
  <c r="K10" i="11"/>
  <c r="K11" i="11"/>
  <c r="K12" i="11"/>
  <c r="L12" i="11" s="1"/>
  <c r="K13" i="11"/>
  <c r="K14" i="11"/>
  <c r="T14" i="11" s="1"/>
  <c r="K15" i="11"/>
  <c r="K16" i="11"/>
  <c r="K17" i="11"/>
  <c r="K18" i="11"/>
  <c r="K19" i="11"/>
  <c r="L19" i="11" s="1"/>
  <c r="K20" i="11"/>
  <c r="K21" i="11"/>
  <c r="K22" i="11"/>
  <c r="T22" i="11" s="1"/>
  <c r="K23" i="11"/>
  <c r="L23" i="11" s="1"/>
  <c r="K24" i="11"/>
  <c r="L24" i="11" s="1"/>
  <c r="K25" i="11"/>
  <c r="K26" i="11"/>
  <c r="K27" i="11"/>
  <c r="K28" i="11"/>
  <c r="L28" i="11" s="1"/>
  <c r="K29" i="11"/>
  <c r="K30" i="11"/>
  <c r="T30" i="11" s="1"/>
  <c r="K31" i="11"/>
  <c r="K32" i="11"/>
  <c r="K33" i="11"/>
  <c r="K34" i="11"/>
  <c r="K35" i="11"/>
  <c r="L35" i="11" s="1"/>
  <c r="K36" i="11"/>
  <c r="K37" i="11"/>
  <c r="K38" i="11"/>
  <c r="T38" i="11" s="1"/>
  <c r="K39" i="11"/>
  <c r="L39" i="11" s="1"/>
  <c r="K40" i="11"/>
  <c r="L40" i="11" s="1"/>
  <c r="K41" i="11"/>
  <c r="K42" i="11"/>
  <c r="K43" i="11"/>
  <c r="K44" i="11"/>
  <c r="L44" i="11" s="1"/>
  <c r="K45" i="11"/>
  <c r="K46" i="11"/>
  <c r="T46" i="11" s="1"/>
  <c r="K47" i="11"/>
  <c r="K48" i="11"/>
  <c r="K49" i="11"/>
  <c r="K50" i="11"/>
  <c r="K51" i="11"/>
  <c r="L51" i="11" s="1"/>
  <c r="K52" i="11"/>
  <c r="K53" i="11"/>
  <c r="K54" i="11"/>
  <c r="T54" i="11" s="1"/>
  <c r="K55" i="11"/>
  <c r="L55" i="11" s="1"/>
  <c r="K56" i="11"/>
  <c r="L56" i="11" s="1"/>
  <c r="K57" i="11"/>
  <c r="K58" i="11"/>
  <c r="K59" i="11"/>
  <c r="K60" i="11"/>
  <c r="L60" i="11" s="1"/>
  <c r="K61" i="11"/>
  <c r="K62" i="11"/>
  <c r="T62" i="11" s="1"/>
  <c r="K63" i="11"/>
  <c r="K64" i="11"/>
  <c r="K65" i="11"/>
  <c r="K66" i="11"/>
  <c r="K67" i="11"/>
  <c r="L67" i="11" s="1"/>
  <c r="K68" i="11"/>
  <c r="K69" i="11"/>
  <c r="K70" i="11"/>
  <c r="T70" i="11" s="1"/>
  <c r="K71" i="11"/>
  <c r="L71" i="11" s="1"/>
  <c r="K72" i="11"/>
  <c r="L72" i="11" s="1"/>
  <c r="K73" i="11"/>
  <c r="K74" i="11"/>
  <c r="K75" i="11"/>
  <c r="K76" i="11"/>
  <c r="L76" i="11" s="1"/>
  <c r="K77" i="11"/>
  <c r="K78" i="11"/>
  <c r="T78" i="11" s="1"/>
  <c r="K79" i="11"/>
  <c r="K80" i="11"/>
  <c r="K81" i="11"/>
  <c r="K82" i="11"/>
  <c r="K83" i="11"/>
  <c r="L83" i="11" s="1"/>
  <c r="K84" i="11"/>
  <c r="K85" i="11"/>
  <c r="K86" i="11"/>
  <c r="L86" i="11" s="1"/>
  <c r="K87" i="11"/>
  <c r="L87" i="11" s="1"/>
  <c r="K88" i="11"/>
  <c r="K89" i="11"/>
  <c r="K90" i="11"/>
  <c r="L90" i="11" s="1"/>
  <c r="K91" i="11"/>
  <c r="L91" i="11" s="1"/>
  <c r="K92" i="11"/>
  <c r="K93" i="11"/>
  <c r="K94" i="11"/>
  <c r="L94" i="11" s="1"/>
  <c r="K95" i="11"/>
  <c r="L95" i="11" s="1"/>
  <c r="K96" i="11"/>
  <c r="K97" i="11"/>
  <c r="K98" i="11"/>
  <c r="L98" i="11" s="1"/>
  <c r="K99" i="11"/>
  <c r="L99" i="11" s="1"/>
  <c r="K100" i="11"/>
  <c r="K101" i="11"/>
  <c r="K102" i="11"/>
  <c r="T102" i="11" s="1"/>
  <c r="K103" i="11"/>
  <c r="L103" i="11" s="1"/>
  <c r="K104" i="11"/>
  <c r="K105" i="11"/>
  <c r="K106" i="11"/>
  <c r="L106" i="11" s="1"/>
  <c r="K107" i="11"/>
  <c r="L107" i="11" s="1"/>
  <c r="K108" i="11"/>
  <c r="K109" i="11"/>
  <c r="K110" i="11"/>
  <c r="L110" i="11" s="1"/>
  <c r="K111" i="11"/>
  <c r="L111" i="11" s="1"/>
  <c r="K112" i="11"/>
  <c r="K113" i="11"/>
  <c r="K114" i="11"/>
  <c r="L114" i="11" s="1"/>
  <c r="K115" i="11"/>
  <c r="L115" i="11" s="1"/>
  <c r="K116" i="11"/>
  <c r="K117" i="11"/>
  <c r="K118" i="11"/>
  <c r="T118" i="11" s="1"/>
  <c r="K119" i="11"/>
  <c r="L119" i="11" s="1"/>
  <c r="K120" i="11"/>
  <c r="K121" i="11"/>
  <c r="K122" i="11"/>
  <c r="L122" i="11" s="1"/>
  <c r="K123" i="11"/>
  <c r="L123" i="11" s="1"/>
  <c r="K124" i="11"/>
  <c r="K125" i="11"/>
  <c r="K126" i="11"/>
  <c r="L126" i="11" s="1"/>
  <c r="K127" i="11"/>
  <c r="L127" i="11" s="1"/>
  <c r="K128" i="11"/>
  <c r="K129" i="11"/>
  <c r="K130" i="11"/>
  <c r="L130" i="11" s="1"/>
  <c r="K131" i="11"/>
  <c r="L131" i="11" s="1"/>
  <c r="K132" i="11"/>
  <c r="K133" i="11"/>
  <c r="K134" i="11"/>
  <c r="L134" i="11" s="1"/>
  <c r="K135" i="11"/>
  <c r="L135" i="11" s="1"/>
  <c r="K136" i="11"/>
  <c r="K137" i="11"/>
  <c r="K138" i="11"/>
  <c r="L138" i="11" s="1"/>
  <c r="K139" i="11"/>
  <c r="L139" i="11" s="1"/>
  <c r="K140" i="11"/>
  <c r="K141" i="11"/>
  <c r="K142" i="11"/>
  <c r="L142" i="11" s="1"/>
  <c r="K143" i="11"/>
  <c r="L143" i="11" s="1"/>
  <c r="K144" i="11"/>
  <c r="K145" i="11"/>
  <c r="K146" i="11"/>
  <c r="L146" i="11" s="1"/>
  <c r="K147" i="11"/>
  <c r="L147" i="11" s="1"/>
  <c r="K148" i="11"/>
  <c r="K149" i="11"/>
  <c r="K150" i="11"/>
  <c r="L150" i="11" s="1"/>
  <c r="K151" i="11"/>
  <c r="L151" i="11" s="1"/>
  <c r="K152" i="11"/>
  <c r="K153" i="11"/>
  <c r="K154" i="11"/>
  <c r="L154" i="11" s="1"/>
  <c r="K155" i="11"/>
  <c r="L155" i="11" s="1"/>
  <c r="K156" i="11"/>
  <c r="K157" i="11"/>
  <c r="K158" i="11"/>
  <c r="L158" i="11" s="1"/>
  <c r="K159" i="11"/>
  <c r="L159" i="11" s="1"/>
  <c r="K160" i="11"/>
  <c r="K161" i="11"/>
  <c r="K162" i="11"/>
  <c r="L162" i="11" s="1"/>
  <c r="K163" i="11"/>
  <c r="L163" i="11" s="1"/>
  <c r="K164" i="11"/>
  <c r="K165" i="11"/>
  <c r="K166" i="11"/>
  <c r="L166" i="11" s="1"/>
  <c r="K167" i="11"/>
  <c r="L167" i="11" s="1"/>
  <c r="K168" i="11"/>
  <c r="K169" i="11"/>
  <c r="K170" i="11"/>
  <c r="L170" i="11" s="1"/>
  <c r="K171" i="11"/>
  <c r="L171" i="11" s="1"/>
  <c r="K172" i="11"/>
  <c r="K173" i="11"/>
  <c r="K174" i="11"/>
  <c r="L174" i="11" s="1"/>
  <c r="K175" i="11"/>
  <c r="L175" i="11" s="1"/>
  <c r="K176" i="11"/>
  <c r="K177" i="11"/>
  <c r="K178" i="11"/>
  <c r="L178" i="11" s="1"/>
  <c r="K179" i="11"/>
  <c r="L179" i="11" s="1"/>
  <c r="K180" i="11"/>
  <c r="K181" i="11"/>
  <c r="K182" i="11"/>
  <c r="L182" i="11" s="1"/>
  <c r="K183" i="11"/>
  <c r="L183" i="11" s="1"/>
  <c r="K184" i="11"/>
  <c r="K185" i="11"/>
  <c r="K186" i="11"/>
  <c r="L186" i="11" s="1"/>
  <c r="K187" i="11"/>
  <c r="L187" i="11" s="1"/>
  <c r="K188" i="11"/>
  <c r="K189" i="11"/>
  <c r="K190" i="11"/>
  <c r="L190" i="11" s="1"/>
  <c r="K191" i="11"/>
  <c r="L191" i="11" s="1"/>
  <c r="K192" i="11"/>
  <c r="K193" i="11"/>
  <c r="K194" i="11"/>
  <c r="L194" i="11" s="1"/>
  <c r="K195" i="11"/>
  <c r="L195" i="11" s="1"/>
  <c r="K196" i="11"/>
  <c r="K197" i="11"/>
  <c r="K198" i="11"/>
  <c r="L198" i="11" s="1"/>
  <c r="K199" i="11"/>
  <c r="L199" i="11" s="1"/>
  <c r="K200" i="11"/>
  <c r="K201" i="11"/>
  <c r="K202" i="11"/>
  <c r="L202" i="11" s="1"/>
  <c r="K203" i="11"/>
  <c r="L203" i="11" s="1"/>
  <c r="K204" i="11"/>
  <c r="K205" i="11"/>
  <c r="K206" i="11"/>
  <c r="L206" i="11" s="1"/>
  <c r="K207" i="11"/>
  <c r="L207" i="11" s="1"/>
  <c r="K208" i="11"/>
  <c r="K209" i="11"/>
  <c r="K210" i="11"/>
  <c r="L210" i="11" s="1"/>
  <c r="K211" i="11"/>
  <c r="L211" i="11" s="1"/>
  <c r="K212" i="11"/>
  <c r="K213" i="11"/>
  <c r="K214" i="11"/>
  <c r="L214" i="11" s="1"/>
  <c r="K215" i="11"/>
  <c r="L215" i="11" s="1"/>
  <c r="K216" i="11"/>
  <c r="K217" i="11"/>
  <c r="K218" i="11"/>
  <c r="L218" i="11" s="1"/>
  <c r="K219" i="11"/>
  <c r="L219" i="11" s="1"/>
  <c r="K220" i="11"/>
  <c r="K221" i="11"/>
  <c r="K222" i="11"/>
  <c r="L222" i="11" s="1"/>
  <c r="K223" i="11"/>
  <c r="L223" i="11" s="1"/>
  <c r="K224" i="11"/>
  <c r="K225" i="11"/>
  <c r="K226" i="11"/>
  <c r="L226" i="11" s="1"/>
  <c r="K227" i="11"/>
  <c r="L227" i="11" s="1"/>
  <c r="K228" i="11"/>
  <c r="K229" i="11"/>
  <c r="K230" i="11"/>
  <c r="L230" i="11" s="1"/>
  <c r="K231" i="11"/>
  <c r="L231" i="11" s="1"/>
  <c r="K232" i="11"/>
  <c r="K233" i="11"/>
  <c r="K234" i="11"/>
  <c r="L234" i="11" s="1"/>
  <c r="K235" i="11"/>
  <c r="L235" i="11" s="1"/>
  <c r="K236" i="11"/>
  <c r="K237" i="11"/>
  <c r="K238" i="11"/>
  <c r="L238" i="11" s="1"/>
  <c r="K239" i="11"/>
  <c r="L239" i="11" s="1"/>
  <c r="K240" i="11"/>
  <c r="L240" i="11" s="1"/>
  <c r="K241" i="11"/>
  <c r="K242" i="11"/>
  <c r="L242" i="11" s="1"/>
  <c r="K243" i="11"/>
  <c r="L243" i="11" s="1"/>
  <c r="K244" i="11"/>
  <c r="L244" i="11" s="1"/>
  <c r="K245" i="11"/>
  <c r="K246" i="11"/>
  <c r="T246" i="11" s="1"/>
  <c r="K247" i="11"/>
  <c r="L247" i="11" s="1"/>
  <c r="K248" i="11"/>
  <c r="L248" i="11" s="1"/>
  <c r="K249" i="11"/>
  <c r="L249" i="11" s="1"/>
  <c r="K250" i="11"/>
  <c r="L250" i="11" s="1"/>
  <c r="K251" i="11"/>
  <c r="L251" i="11" s="1"/>
  <c r="K252" i="11"/>
  <c r="L252" i="11" s="1"/>
  <c r="K253" i="11"/>
  <c r="L253" i="11" s="1"/>
  <c r="K254" i="11"/>
  <c r="L254" i="11" s="1"/>
  <c r="K255" i="11"/>
  <c r="L255" i="11" s="1"/>
  <c r="K256" i="11"/>
  <c r="L256" i="11" s="1"/>
  <c r="K257" i="11"/>
  <c r="L257" i="11" s="1"/>
  <c r="K258" i="11"/>
  <c r="L258" i="11" s="1"/>
  <c r="K259" i="11"/>
  <c r="L259" i="11" s="1"/>
  <c r="J783" i="11"/>
  <c r="I783" i="11"/>
  <c r="H783" i="11"/>
  <c r="G783" i="11"/>
  <c r="F783" i="11"/>
  <c r="E783" i="11"/>
  <c r="D783" i="11"/>
  <c r="B783" i="11"/>
  <c r="J782" i="11"/>
  <c r="I782" i="11"/>
  <c r="H782" i="11"/>
  <c r="G782" i="11"/>
  <c r="F782" i="11"/>
  <c r="E782" i="11"/>
  <c r="D782" i="11"/>
  <c r="B782" i="11"/>
  <c r="J781" i="11"/>
  <c r="I781" i="11"/>
  <c r="H781" i="11"/>
  <c r="G781" i="11"/>
  <c r="F781" i="11"/>
  <c r="E781" i="11"/>
  <c r="D781" i="11"/>
  <c r="B781" i="11"/>
  <c r="J780" i="11"/>
  <c r="I780" i="11"/>
  <c r="H780" i="11"/>
  <c r="G780" i="11"/>
  <c r="F780" i="11"/>
  <c r="E780" i="11"/>
  <c r="D780" i="11"/>
  <c r="B780" i="11"/>
  <c r="J779" i="11"/>
  <c r="I779" i="11"/>
  <c r="H779" i="11"/>
  <c r="G779" i="11"/>
  <c r="F779" i="11"/>
  <c r="E779" i="11"/>
  <c r="D779" i="11"/>
  <c r="B779" i="11"/>
  <c r="J778" i="11"/>
  <c r="I778" i="11"/>
  <c r="H778" i="11"/>
  <c r="G778" i="11"/>
  <c r="F778" i="11"/>
  <c r="E778" i="11"/>
  <c r="D778" i="11"/>
  <c r="B778" i="11"/>
  <c r="J777" i="11"/>
  <c r="I777" i="11"/>
  <c r="H777" i="11"/>
  <c r="G777" i="11"/>
  <c r="F777" i="11"/>
  <c r="E777" i="11"/>
  <c r="D777" i="11"/>
  <c r="B777" i="11"/>
  <c r="J776" i="11"/>
  <c r="I776" i="11"/>
  <c r="H776" i="11"/>
  <c r="G776" i="11"/>
  <c r="F776" i="11"/>
  <c r="E776" i="11"/>
  <c r="D776" i="11"/>
  <c r="B776" i="11"/>
  <c r="J775" i="11"/>
  <c r="I775" i="11"/>
  <c r="H775" i="11"/>
  <c r="G775" i="11"/>
  <c r="F775" i="11"/>
  <c r="E775" i="11"/>
  <c r="D775" i="11"/>
  <c r="B775" i="11"/>
  <c r="J774" i="11"/>
  <c r="I774" i="11"/>
  <c r="H774" i="11"/>
  <c r="G774" i="11"/>
  <c r="F774" i="11"/>
  <c r="E774" i="11"/>
  <c r="D774" i="11"/>
  <c r="B774" i="11"/>
  <c r="J773" i="11"/>
  <c r="I773" i="11"/>
  <c r="H773" i="11"/>
  <c r="G773" i="11"/>
  <c r="F773" i="11"/>
  <c r="E773" i="11"/>
  <c r="D773" i="11"/>
  <c r="B773" i="11"/>
  <c r="J772" i="11"/>
  <c r="I772" i="11"/>
  <c r="H772" i="11"/>
  <c r="G772" i="11"/>
  <c r="F772" i="11"/>
  <c r="E772" i="11"/>
  <c r="D772" i="11"/>
  <c r="B772" i="11"/>
  <c r="J771" i="11"/>
  <c r="I771" i="11"/>
  <c r="H771" i="11"/>
  <c r="G771" i="11"/>
  <c r="F771" i="11"/>
  <c r="E771" i="11"/>
  <c r="D771" i="11"/>
  <c r="B771" i="11"/>
  <c r="J770" i="11"/>
  <c r="I770" i="11"/>
  <c r="H770" i="11"/>
  <c r="G770" i="11"/>
  <c r="F770" i="11"/>
  <c r="E770" i="11"/>
  <c r="D770" i="11"/>
  <c r="B770" i="11"/>
  <c r="J769" i="11"/>
  <c r="I769" i="11"/>
  <c r="H769" i="11"/>
  <c r="G769" i="11"/>
  <c r="F769" i="11"/>
  <c r="E769" i="11"/>
  <c r="D769" i="11"/>
  <c r="B769" i="11"/>
  <c r="J768" i="11"/>
  <c r="I768" i="11"/>
  <c r="H768" i="11"/>
  <c r="G768" i="11"/>
  <c r="F768" i="11"/>
  <c r="E768" i="11"/>
  <c r="D768" i="11"/>
  <c r="B768" i="11"/>
  <c r="J767" i="11"/>
  <c r="I767" i="11"/>
  <c r="H767" i="11"/>
  <c r="G767" i="11"/>
  <c r="F767" i="11"/>
  <c r="E767" i="11"/>
  <c r="D767" i="11"/>
  <c r="B767" i="11"/>
  <c r="J766" i="11"/>
  <c r="I766" i="11"/>
  <c r="H766" i="11"/>
  <c r="G766" i="11"/>
  <c r="F766" i="11"/>
  <c r="E766" i="11"/>
  <c r="D766" i="11"/>
  <c r="B766" i="11"/>
  <c r="J765" i="11"/>
  <c r="I765" i="11"/>
  <c r="H765" i="11"/>
  <c r="G765" i="11"/>
  <c r="F765" i="11"/>
  <c r="E765" i="11"/>
  <c r="D765" i="11"/>
  <c r="B765" i="11"/>
  <c r="J764" i="11"/>
  <c r="I764" i="11"/>
  <c r="H764" i="11"/>
  <c r="G764" i="11"/>
  <c r="F764" i="11"/>
  <c r="E764" i="11"/>
  <c r="D764" i="11"/>
  <c r="B764" i="11"/>
  <c r="J763" i="11"/>
  <c r="I763" i="11"/>
  <c r="H763" i="11"/>
  <c r="G763" i="11"/>
  <c r="F763" i="11"/>
  <c r="E763" i="11"/>
  <c r="D763" i="11"/>
  <c r="B763" i="11"/>
  <c r="J762" i="11"/>
  <c r="I762" i="11"/>
  <c r="H762" i="11"/>
  <c r="G762" i="11"/>
  <c r="F762" i="11"/>
  <c r="E762" i="11"/>
  <c r="D762" i="11"/>
  <c r="B762" i="11"/>
  <c r="J761" i="11"/>
  <c r="I761" i="11"/>
  <c r="H761" i="11"/>
  <c r="G761" i="11"/>
  <c r="F761" i="11"/>
  <c r="E761" i="11"/>
  <c r="D761" i="11"/>
  <c r="B761" i="11"/>
  <c r="J760" i="11"/>
  <c r="I760" i="11"/>
  <c r="H760" i="11"/>
  <c r="G760" i="11"/>
  <c r="F760" i="11"/>
  <c r="E760" i="11"/>
  <c r="D760" i="11"/>
  <c r="B760" i="11"/>
  <c r="J759" i="11"/>
  <c r="I759" i="11"/>
  <c r="H759" i="11"/>
  <c r="G759" i="11"/>
  <c r="F759" i="11"/>
  <c r="E759" i="11"/>
  <c r="D759" i="11"/>
  <c r="B759" i="11"/>
  <c r="J758" i="11"/>
  <c r="I758" i="11"/>
  <c r="H758" i="11"/>
  <c r="G758" i="11"/>
  <c r="F758" i="11"/>
  <c r="E758" i="11"/>
  <c r="D758" i="11"/>
  <c r="B758" i="11"/>
  <c r="J757" i="11"/>
  <c r="I757" i="11"/>
  <c r="H757" i="11"/>
  <c r="G757" i="11"/>
  <c r="F757" i="11"/>
  <c r="E757" i="11"/>
  <c r="D757" i="11"/>
  <c r="B757" i="11"/>
  <c r="J756" i="11"/>
  <c r="I756" i="11"/>
  <c r="H756" i="11"/>
  <c r="G756" i="11"/>
  <c r="F756" i="11"/>
  <c r="E756" i="11"/>
  <c r="D756" i="11"/>
  <c r="B756" i="11"/>
  <c r="J755" i="11"/>
  <c r="I755" i="11"/>
  <c r="H755" i="11"/>
  <c r="G755" i="11"/>
  <c r="F755" i="11"/>
  <c r="E755" i="11"/>
  <c r="D755" i="11"/>
  <c r="B755" i="11"/>
  <c r="J754" i="11"/>
  <c r="I754" i="11"/>
  <c r="H754" i="11"/>
  <c r="G754" i="11"/>
  <c r="F754" i="11"/>
  <c r="E754" i="11"/>
  <c r="D754" i="11"/>
  <c r="B754" i="11"/>
  <c r="J753" i="11"/>
  <c r="I753" i="11"/>
  <c r="H753" i="11"/>
  <c r="G753" i="11"/>
  <c r="F753" i="11"/>
  <c r="E753" i="11"/>
  <c r="D753" i="11"/>
  <c r="B753" i="11"/>
  <c r="J752" i="11"/>
  <c r="I752" i="11"/>
  <c r="H752" i="11"/>
  <c r="G752" i="11"/>
  <c r="F752" i="11"/>
  <c r="E752" i="11"/>
  <c r="D752" i="11"/>
  <c r="B752" i="11"/>
  <c r="J751" i="11"/>
  <c r="I751" i="11"/>
  <c r="H751" i="11"/>
  <c r="G751" i="11"/>
  <c r="F751" i="11"/>
  <c r="E751" i="11"/>
  <c r="D751" i="11"/>
  <c r="B751" i="11"/>
  <c r="J750" i="11"/>
  <c r="I750" i="11"/>
  <c r="H750" i="11"/>
  <c r="G750" i="11"/>
  <c r="F750" i="11"/>
  <c r="E750" i="11"/>
  <c r="D750" i="11"/>
  <c r="B750" i="11"/>
  <c r="J749" i="11"/>
  <c r="I749" i="11"/>
  <c r="H749" i="11"/>
  <c r="G749" i="11"/>
  <c r="F749" i="11"/>
  <c r="E749" i="11"/>
  <c r="D749" i="11"/>
  <c r="B749" i="11"/>
  <c r="J748" i="11"/>
  <c r="I748" i="11"/>
  <c r="H748" i="11"/>
  <c r="G748" i="11"/>
  <c r="F748" i="11"/>
  <c r="E748" i="11"/>
  <c r="D748" i="11"/>
  <c r="B748" i="11"/>
  <c r="J747" i="11"/>
  <c r="I747" i="11"/>
  <c r="H747" i="11"/>
  <c r="G747" i="11"/>
  <c r="F747" i="11"/>
  <c r="E747" i="11"/>
  <c r="D747" i="11"/>
  <c r="B747" i="11"/>
  <c r="J746" i="11"/>
  <c r="I746" i="11"/>
  <c r="H746" i="11"/>
  <c r="G746" i="11"/>
  <c r="F746" i="11"/>
  <c r="E746" i="11"/>
  <c r="D746" i="11"/>
  <c r="B746" i="11"/>
  <c r="J745" i="11"/>
  <c r="I745" i="11"/>
  <c r="H745" i="11"/>
  <c r="G745" i="11"/>
  <c r="F745" i="11"/>
  <c r="E745" i="11"/>
  <c r="D745" i="11"/>
  <c r="B745" i="11"/>
  <c r="J744" i="11"/>
  <c r="I744" i="11"/>
  <c r="H744" i="11"/>
  <c r="G744" i="11"/>
  <c r="F744" i="11"/>
  <c r="E744" i="11"/>
  <c r="D744" i="11"/>
  <c r="B744" i="11"/>
  <c r="J743" i="11"/>
  <c r="I743" i="11"/>
  <c r="H743" i="11"/>
  <c r="G743" i="11"/>
  <c r="F743" i="11"/>
  <c r="E743" i="11"/>
  <c r="D743" i="11"/>
  <c r="B743" i="11"/>
  <c r="J742" i="11"/>
  <c r="I742" i="11"/>
  <c r="H742" i="11"/>
  <c r="G742" i="11"/>
  <c r="F742" i="11"/>
  <c r="E742" i="11"/>
  <c r="D742" i="11"/>
  <c r="B742" i="11"/>
  <c r="J741" i="11"/>
  <c r="I741" i="11"/>
  <c r="H741" i="11"/>
  <c r="G741" i="11"/>
  <c r="F741" i="11"/>
  <c r="E741" i="11"/>
  <c r="D741" i="11"/>
  <c r="B741" i="11"/>
  <c r="J740" i="11"/>
  <c r="I740" i="11"/>
  <c r="H740" i="11"/>
  <c r="G740" i="11"/>
  <c r="F740" i="11"/>
  <c r="E740" i="11"/>
  <c r="D740" i="11"/>
  <c r="B740" i="11"/>
  <c r="J739" i="11"/>
  <c r="I739" i="11"/>
  <c r="H739" i="11"/>
  <c r="G739" i="11"/>
  <c r="F739" i="11"/>
  <c r="E739" i="11"/>
  <c r="D739" i="11"/>
  <c r="B739" i="11"/>
  <c r="J738" i="11"/>
  <c r="I738" i="11"/>
  <c r="H738" i="11"/>
  <c r="G738" i="11"/>
  <c r="F738" i="11"/>
  <c r="E738" i="11"/>
  <c r="D738" i="11"/>
  <c r="B738" i="11"/>
  <c r="J737" i="11"/>
  <c r="I737" i="11"/>
  <c r="H737" i="11"/>
  <c r="G737" i="11"/>
  <c r="F737" i="11"/>
  <c r="E737" i="11"/>
  <c r="D737" i="11"/>
  <c r="B737" i="11"/>
  <c r="J736" i="11"/>
  <c r="I736" i="11"/>
  <c r="H736" i="11"/>
  <c r="G736" i="11"/>
  <c r="F736" i="11"/>
  <c r="E736" i="11"/>
  <c r="D736" i="11"/>
  <c r="B736" i="11"/>
  <c r="J735" i="11"/>
  <c r="I735" i="11"/>
  <c r="H735" i="11"/>
  <c r="G735" i="11"/>
  <c r="F735" i="11"/>
  <c r="E735" i="11"/>
  <c r="D735" i="11"/>
  <c r="B735" i="11"/>
  <c r="J734" i="11"/>
  <c r="I734" i="11"/>
  <c r="H734" i="11"/>
  <c r="G734" i="11"/>
  <c r="F734" i="11"/>
  <c r="E734" i="11"/>
  <c r="D734" i="11"/>
  <c r="B734" i="11"/>
  <c r="J733" i="11"/>
  <c r="I733" i="11"/>
  <c r="H733" i="11"/>
  <c r="G733" i="11"/>
  <c r="F733" i="11"/>
  <c r="E733" i="11"/>
  <c r="D733" i="11"/>
  <c r="B733" i="11"/>
  <c r="J732" i="11"/>
  <c r="I732" i="11"/>
  <c r="H732" i="11"/>
  <c r="G732" i="11"/>
  <c r="F732" i="11"/>
  <c r="E732" i="11"/>
  <c r="D732" i="11"/>
  <c r="B732" i="11"/>
  <c r="J731" i="11"/>
  <c r="I731" i="11"/>
  <c r="H731" i="11"/>
  <c r="G731" i="11"/>
  <c r="F731" i="11"/>
  <c r="E731" i="11"/>
  <c r="D731" i="11"/>
  <c r="B731" i="11"/>
  <c r="J730" i="11"/>
  <c r="I730" i="11"/>
  <c r="H730" i="11"/>
  <c r="G730" i="11"/>
  <c r="F730" i="11"/>
  <c r="E730" i="11"/>
  <c r="D730" i="11"/>
  <c r="B730" i="11"/>
  <c r="J729" i="11"/>
  <c r="I729" i="11"/>
  <c r="H729" i="11"/>
  <c r="G729" i="11"/>
  <c r="F729" i="11"/>
  <c r="E729" i="11"/>
  <c r="D729" i="11"/>
  <c r="B729" i="11"/>
  <c r="J728" i="11"/>
  <c r="I728" i="11"/>
  <c r="H728" i="11"/>
  <c r="G728" i="11"/>
  <c r="F728" i="11"/>
  <c r="E728" i="11"/>
  <c r="D728" i="11"/>
  <c r="B728" i="11"/>
  <c r="J727" i="11"/>
  <c r="I727" i="11"/>
  <c r="H727" i="11"/>
  <c r="G727" i="11"/>
  <c r="F727" i="11"/>
  <c r="E727" i="11"/>
  <c r="D727" i="11"/>
  <c r="B727" i="11"/>
  <c r="J726" i="11"/>
  <c r="I726" i="11"/>
  <c r="H726" i="11"/>
  <c r="G726" i="11"/>
  <c r="F726" i="11"/>
  <c r="E726" i="11"/>
  <c r="D726" i="11"/>
  <c r="B726" i="11"/>
  <c r="J725" i="11"/>
  <c r="I725" i="11"/>
  <c r="H725" i="11"/>
  <c r="G725" i="11"/>
  <c r="F725" i="11"/>
  <c r="E725" i="11"/>
  <c r="D725" i="11"/>
  <c r="B725" i="11"/>
  <c r="J724" i="11"/>
  <c r="I724" i="11"/>
  <c r="H724" i="11"/>
  <c r="G724" i="11"/>
  <c r="F724" i="11"/>
  <c r="E724" i="11"/>
  <c r="D724" i="11"/>
  <c r="B724" i="11"/>
  <c r="J723" i="11"/>
  <c r="I723" i="11"/>
  <c r="H723" i="11"/>
  <c r="G723" i="11"/>
  <c r="F723" i="11"/>
  <c r="E723" i="11"/>
  <c r="D723" i="11"/>
  <c r="B723" i="11"/>
  <c r="J722" i="11"/>
  <c r="I722" i="11"/>
  <c r="H722" i="11"/>
  <c r="G722" i="11"/>
  <c r="F722" i="11"/>
  <c r="E722" i="11"/>
  <c r="D722" i="11"/>
  <c r="B722" i="11"/>
  <c r="J721" i="11"/>
  <c r="I721" i="11"/>
  <c r="H721" i="11"/>
  <c r="G721" i="11"/>
  <c r="F721" i="11"/>
  <c r="E721" i="11"/>
  <c r="D721" i="11"/>
  <c r="B721" i="11"/>
  <c r="J720" i="11"/>
  <c r="I720" i="11"/>
  <c r="H720" i="11"/>
  <c r="G720" i="11"/>
  <c r="F720" i="11"/>
  <c r="E720" i="11"/>
  <c r="D720" i="11"/>
  <c r="B720" i="11"/>
  <c r="J719" i="11"/>
  <c r="I719" i="11"/>
  <c r="H719" i="11"/>
  <c r="G719" i="11"/>
  <c r="F719" i="11"/>
  <c r="E719" i="11"/>
  <c r="D719" i="11"/>
  <c r="B719" i="11"/>
  <c r="J718" i="11"/>
  <c r="I718" i="11"/>
  <c r="H718" i="11"/>
  <c r="G718" i="11"/>
  <c r="F718" i="11"/>
  <c r="E718" i="11"/>
  <c r="D718" i="11"/>
  <c r="B718" i="11"/>
  <c r="J717" i="11"/>
  <c r="I717" i="11"/>
  <c r="H717" i="11"/>
  <c r="G717" i="11"/>
  <c r="F717" i="11"/>
  <c r="E717" i="11"/>
  <c r="D717" i="11"/>
  <c r="B717" i="11"/>
  <c r="J716" i="11"/>
  <c r="I716" i="11"/>
  <c r="H716" i="11"/>
  <c r="G716" i="11"/>
  <c r="F716" i="11"/>
  <c r="E716" i="11"/>
  <c r="D716" i="11"/>
  <c r="B716" i="11"/>
  <c r="J715" i="11"/>
  <c r="I715" i="11"/>
  <c r="H715" i="11"/>
  <c r="G715" i="11"/>
  <c r="F715" i="11"/>
  <c r="E715" i="11"/>
  <c r="D715" i="11"/>
  <c r="B715" i="11"/>
  <c r="J714" i="11"/>
  <c r="I714" i="11"/>
  <c r="H714" i="11"/>
  <c r="G714" i="11"/>
  <c r="F714" i="11"/>
  <c r="E714" i="11"/>
  <c r="D714" i="11"/>
  <c r="B714" i="11"/>
  <c r="J713" i="11"/>
  <c r="I713" i="11"/>
  <c r="H713" i="11"/>
  <c r="G713" i="11"/>
  <c r="F713" i="11"/>
  <c r="E713" i="11"/>
  <c r="D713" i="11"/>
  <c r="B713" i="11"/>
  <c r="J712" i="11"/>
  <c r="I712" i="11"/>
  <c r="H712" i="11"/>
  <c r="G712" i="11"/>
  <c r="F712" i="11"/>
  <c r="E712" i="11"/>
  <c r="D712" i="11"/>
  <c r="B712" i="11"/>
  <c r="J711" i="11"/>
  <c r="I711" i="11"/>
  <c r="H711" i="11"/>
  <c r="G711" i="11"/>
  <c r="F711" i="11"/>
  <c r="E711" i="11"/>
  <c r="D711" i="11"/>
  <c r="B711" i="11"/>
  <c r="J710" i="11"/>
  <c r="I710" i="11"/>
  <c r="H710" i="11"/>
  <c r="G710" i="11"/>
  <c r="F710" i="11"/>
  <c r="E710" i="11"/>
  <c r="D710" i="11"/>
  <c r="B710" i="11"/>
  <c r="J709" i="11"/>
  <c r="I709" i="11"/>
  <c r="H709" i="11"/>
  <c r="G709" i="11"/>
  <c r="F709" i="11"/>
  <c r="E709" i="11"/>
  <c r="D709" i="11"/>
  <c r="B709" i="11"/>
  <c r="J708" i="11"/>
  <c r="I708" i="11"/>
  <c r="H708" i="11"/>
  <c r="G708" i="11"/>
  <c r="F708" i="11"/>
  <c r="E708" i="11"/>
  <c r="D708" i="11"/>
  <c r="B708" i="11"/>
  <c r="J707" i="11"/>
  <c r="I707" i="11"/>
  <c r="H707" i="11"/>
  <c r="G707" i="11"/>
  <c r="F707" i="11"/>
  <c r="E707" i="11"/>
  <c r="D707" i="11"/>
  <c r="B707" i="11"/>
  <c r="J706" i="11"/>
  <c r="I706" i="11"/>
  <c r="H706" i="11"/>
  <c r="G706" i="11"/>
  <c r="F706" i="11"/>
  <c r="E706" i="11"/>
  <c r="D706" i="11"/>
  <c r="B706" i="11"/>
  <c r="J705" i="11"/>
  <c r="I705" i="11"/>
  <c r="H705" i="11"/>
  <c r="G705" i="11"/>
  <c r="F705" i="11"/>
  <c r="E705" i="11"/>
  <c r="D705" i="11"/>
  <c r="B705" i="11"/>
  <c r="J704" i="11"/>
  <c r="I704" i="11"/>
  <c r="H704" i="11"/>
  <c r="G704" i="11"/>
  <c r="F704" i="11"/>
  <c r="E704" i="11"/>
  <c r="D704" i="11"/>
  <c r="B704" i="11"/>
  <c r="J703" i="11"/>
  <c r="I703" i="11"/>
  <c r="H703" i="11"/>
  <c r="G703" i="11"/>
  <c r="F703" i="11"/>
  <c r="E703" i="11"/>
  <c r="D703" i="11"/>
  <c r="B703" i="11"/>
  <c r="J702" i="11"/>
  <c r="I702" i="11"/>
  <c r="H702" i="11"/>
  <c r="G702" i="11"/>
  <c r="F702" i="11"/>
  <c r="E702" i="11"/>
  <c r="D702" i="11"/>
  <c r="B702" i="11"/>
  <c r="J701" i="11"/>
  <c r="I701" i="11"/>
  <c r="H701" i="11"/>
  <c r="G701" i="11"/>
  <c r="F701" i="11"/>
  <c r="E701" i="11"/>
  <c r="D701" i="11"/>
  <c r="B701" i="11"/>
  <c r="J700" i="11"/>
  <c r="I700" i="11"/>
  <c r="H700" i="11"/>
  <c r="G700" i="11"/>
  <c r="F700" i="11"/>
  <c r="E700" i="11"/>
  <c r="D700" i="11"/>
  <c r="B700" i="11"/>
  <c r="J699" i="11"/>
  <c r="I699" i="11"/>
  <c r="H699" i="11"/>
  <c r="G699" i="11"/>
  <c r="F699" i="11"/>
  <c r="E699" i="11"/>
  <c r="D699" i="11"/>
  <c r="B699" i="11"/>
  <c r="J698" i="11"/>
  <c r="I698" i="11"/>
  <c r="H698" i="11"/>
  <c r="G698" i="11"/>
  <c r="F698" i="11"/>
  <c r="E698" i="11"/>
  <c r="D698" i="11"/>
  <c r="B698" i="11"/>
  <c r="J697" i="11"/>
  <c r="I697" i="11"/>
  <c r="H697" i="11"/>
  <c r="G697" i="11"/>
  <c r="F697" i="11"/>
  <c r="E697" i="11"/>
  <c r="D697" i="11"/>
  <c r="B697" i="11"/>
  <c r="J696" i="11"/>
  <c r="I696" i="11"/>
  <c r="H696" i="11"/>
  <c r="G696" i="11"/>
  <c r="F696" i="11"/>
  <c r="E696" i="11"/>
  <c r="D696" i="11"/>
  <c r="B696" i="11"/>
  <c r="J695" i="11"/>
  <c r="I695" i="11"/>
  <c r="H695" i="11"/>
  <c r="G695" i="11"/>
  <c r="F695" i="11"/>
  <c r="E695" i="11"/>
  <c r="D695" i="11"/>
  <c r="B695" i="11"/>
  <c r="J694" i="11"/>
  <c r="I694" i="11"/>
  <c r="H694" i="11"/>
  <c r="G694" i="11"/>
  <c r="F694" i="11"/>
  <c r="E694" i="11"/>
  <c r="D694" i="11"/>
  <c r="B694" i="11"/>
  <c r="J693" i="11"/>
  <c r="I693" i="11"/>
  <c r="H693" i="11"/>
  <c r="G693" i="11"/>
  <c r="F693" i="11"/>
  <c r="E693" i="11"/>
  <c r="D693" i="11"/>
  <c r="B693" i="11"/>
  <c r="J692" i="11"/>
  <c r="I692" i="11"/>
  <c r="H692" i="11"/>
  <c r="G692" i="11"/>
  <c r="F692" i="11"/>
  <c r="E692" i="11"/>
  <c r="D692" i="11"/>
  <c r="B692" i="11"/>
  <c r="J691" i="11"/>
  <c r="I691" i="11"/>
  <c r="H691" i="11"/>
  <c r="G691" i="11"/>
  <c r="F691" i="11"/>
  <c r="E691" i="11"/>
  <c r="D691" i="11"/>
  <c r="B691" i="11"/>
  <c r="J690" i="11"/>
  <c r="I690" i="11"/>
  <c r="H690" i="11"/>
  <c r="G690" i="11"/>
  <c r="F690" i="11"/>
  <c r="E690" i="11"/>
  <c r="D690" i="11"/>
  <c r="B690" i="11"/>
  <c r="J689" i="11"/>
  <c r="I689" i="11"/>
  <c r="H689" i="11"/>
  <c r="G689" i="11"/>
  <c r="F689" i="11"/>
  <c r="E689" i="11"/>
  <c r="D689" i="11"/>
  <c r="B689" i="11"/>
  <c r="J688" i="11"/>
  <c r="I688" i="11"/>
  <c r="H688" i="11"/>
  <c r="G688" i="11"/>
  <c r="F688" i="11"/>
  <c r="E688" i="11"/>
  <c r="D688" i="11"/>
  <c r="B688" i="11"/>
  <c r="J687" i="11"/>
  <c r="I687" i="11"/>
  <c r="H687" i="11"/>
  <c r="G687" i="11"/>
  <c r="F687" i="11"/>
  <c r="E687" i="11"/>
  <c r="D687" i="11"/>
  <c r="B687" i="11"/>
  <c r="J686" i="11"/>
  <c r="I686" i="11"/>
  <c r="H686" i="11"/>
  <c r="G686" i="11"/>
  <c r="F686" i="11"/>
  <c r="E686" i="11"/>
  <c r="D686" i="11"/>
  <c r="B686" i="11"/>
  <c r="J685" i="11"/>
  <c r="I685" i="11"/>
  <c r="H685" i="11"/>
  <c r="G685" i="11"/>
  <c r="F685" i="11"/>
  <c r="E685" i="11"/>
  <c r="D685" i="11"/>
  <c r="B685" i="11"/>
  <c r="J684" i="11"/>
  <c r="I684" i="11"/>
  <c r="H684" i="11"/>
  <c r="G684" i="11"/>
  <c r="F684" i="11"/>
  <c r="E684" i="11"/>
  <c r="D684" i="11"/>
  <c r="B684" i="11"/>
  <c r="J683" i="11"/>
  <c r="I683" i="11"/>
  <c r="H683" i="11"/>
  <c r="G683" i="11"/>
  <c r="F683" i="11"/>
  <c r="E683" i="11"/>
  <c r="D683" i="11"/>
  <c r="B683" i="11"/>
  <c r="J682" i="11"/>
  <c r="I682" i="11"/>
  <c r="H682" i="11"/>
  <c r="G682" i="11"/>
  <c r="F682" i="11"/>
  <c r="E682" i="11"/>
  <c r="D682" i="11"/>
  <c r="B682" i="11"/>
  <c r="J681" i="11"/>
  <c r="I681" i="11"/>
  <c r="H681" i="11"/>
  <c r="G681" i="11"/>
  <c r="F681" i="11"/>
  <c r="E681" i="11"/>
  <c r="D681" i="11"/>
  <c r="B681" i="11"/>
  <c r="J680" i="11"/>
  <c r="I680" i="11"/>
  <c r="H680" i="11"/>
  <c r="G680" i="11"/>
  <c r="F680" i="11"/>
  <c r="E680" i="11"/>
  <c r="D680" i="11"/>
  <c r="B680" i="11"/>
  <c r="J679" i="11"/>
  <c r="I679" i="11"/>
  <c r="H679" i="11"/>
  <c r="G679" i="11"/>
  <c r="F679" i="11"/>
  <c r="E679" i="11"/>
  <c r="D679" i="11"/>
  <c r="B679" i="11"/>
  <c r="J678" i="11"/>
  <c r="I678" i="11"/>
  <c r="H678" i="11"/>
  <c r="G678" i="11"/>
  <c r="F678" i="11"/>
  <c r="E678" i="11"/>
  <c r="D678" i="11"/>
  <c r="B678" i="11"/>
  <c r="J677" i="11"/>
  <c r="I677" i="11"/>
  <c r="H677" i="11"/>
  <c r="G677" i="11"/>
  <c r="F677" i="11"/>
  <c r="E677" i="11"/>
  <c r="D677" i="11"/>
  <c r="B677" i="11"/>
  <c r="J676" i="11"/>
  <c r="I676" i="11"/>
  <c r="H676" i="11"/>
  <c r="G676" i="11"/>
  <c r="F676" i="11"/>
  <c r="E676" i="11"/>
  <c r="D676" i="11"/>
  <c r="B676" i="11"/>
  <c r="J675" i="11"/>
  <c r="I675" i="11"/>
  <c r="H675" i="11"/>
  <c r="G675" i="11"/>
  <c r="F675" i="11"/>
  <c r="E675" i="11"/>
  <c r="D675" i="11"/>
  <c r="B675" i="11"/>
  <c r="J674" i="11"/>
  <c r="I674" i="11"/>
  <c r="H674" i="11"/>
  <c r="G674" i="11"/>
  <c r="F674" i="11"/>
  <c r="E674" i="11"/>
  <c r="D674" i="11"/>
  <c r="B674" i="11"/>
  <c r="J673" i="11"/>
  <c r="I673" i="11"/>
  <c r="H673" i="11"/>
  <c r="G673" i="11"/>
  <c r="F673" i="11"/>
  <c r="E673" i="11"/>
  <c r="D673" i="11"/>
  <c r="B673" i="11"/>
  <c r="J672" i="11"/>
  <c r="I672" i="11"/>
  <c r="H672" i="11"/>
  <c r="G672" i="11"/>
  <c r="F672" i="11"/>
  <c r="E672" i="11"/>
  <c r="D672" i="11"/>
  <c r="B672" i="11"/>
  <c r="J671" i="11"/>
  <c r="I671" i="11"/>
  <c r="H671" i="11"/>
  <c r="G671" i="11"/>
  <c r="F671" i="11"/>
  <c r="E671" i="11"/>
  <c r="D671" i="11"/>
  <c r="B671" i="11"/>
  <c r="J670" i="11"/>
  <c r="I670" i="11"/>
  <c r="H670" i="11"/>
  <c r="G670" i="11"/>
  <c r="F670" i="11"/>
  <c r="E670" i="11"/>
  <c r="D670" i="11"/>
  <c r="B670" i="11"/>
  <c r="J669" i="11"/>
  <c r="I669" i="11"/>
  <c r="H669" i="11"/>
  <c r="G669" i="11"/>
  <c r="F669" i="11"/>
  <c r="E669" i="11"/>
  <c r="D669" i="11"/>
  <c r="B669" i="11"/>
  <c r="J668" i="11"/>
  <c r="I668" i="11"/>
  <c r="H668" i="11"/>
  <c r="G668" i="11"/>
  <c r="F668" i="11"/>
  <c r="E668" i="11"/>
  <c r="D668" i="11"/>
  <c r="B668" i="11"/>
  <c r="J667" i="11"/>
  <c r="I667" i="11"/>
  <c r="H667" i="11"/>
  <c r="G667" i="11"/>
  <c r="F667" i="11"/>
  <c r="E667" i="11"/>
  <c r="D667" i="11"/>
  <c r="B667" i="11"/>
  <c r="J666" i="11"/>
  <c r="I666" i="11"/>
  <c r="H666" i="11"/>
  <c r="G666" i="11"/>
  <c r="F666" i="11"/>
  <c r="E666" i="11"/>
  <c r="D666" i="11"/>
  <c r="B666" i="11"/>
  <c r="J665" i="11"/>
  <c r="I665" i="11"/>
  <c r="H665" i="11"/>
  <c r="G665" i="11"/>
  <c r="F665" i="11"/>
  <c r="E665" i="11"/>
  <c r="D665" i="11"/>
  <c r="B665" i="11"/>
  <c r="J664" i="11"/>
  <c r="I664" i="11"/>
  <c r="H664" i="11"/>
  <c r="G664" i="11"/>
  <c r="F664" i="11"/>
  <c r="E664" i="11"/>
  <c r="D664" i="11"/>
  <c r="B664" i="11"/>
  <c r="J663" i="11"/>
  <c r="I663" i="11"/>
  <c r="H663" i="11"/>
  <c r="G663" i="11"/>
  <c r="F663" i="11"/>
  <c r="E663" i="11"/>
  <c r="D663" i="11"/>
  <c r="B663" i="11"/>
  <c r="J662" i="11"/>
  <c r="I662" i="11"/>
  <c r="H662" i="11"/>
  <c r="G662" i="11"/>
  <c r="F662" i="11"/>
  <c r="E662" i="11"/>
  <c r="D662" i="11"/>
  <c r="B662" i="11"/>
  <c r="J661" i="11"/>
  <c r="I661" i="11"/>
  <c r="H661" i="11"/>
  <c r="G661" i="11"/>
  <c r="F661" i="11"/>
  <c r="E661" i="11"/>
  <c r="D661" i="11"/>
  <c r="B661" i="11"/>
  <c r="J660" i="11"/>
  <c r="I660" i="11"/>
  <c r="H660" i="11"/>
  <c r="G660" i="11"/>
  <c r="F660" i="11"/>
  <c r="E660" i="11"/>
  <c r="D660" i="11"/>
  <c r="B660" i="11"/>
  <c r="J659" i="11"/>
  <c r="I659" i="11"/>
  <c r="H659" i="11"/>
  <c r="G659" i="11"/>
  <c r="F659" i="11"/>
  <c r="E659" i="11"/>
  <c r="D659" i="11"/>
  <c r="B659" i="11"/>
  <c r="J658" i="11"/>
  <c r="I658" i="11"/>
  <c r="H658" i="11"/>
  <c r="G658" i="11"/>
  <c r="F658" i="11"/>
  <c r="E658" i="11"/>
  <c r="D658" i="11"/>
  <c r="B658" i="11"/>
  <c r="J657" i="11"/>
  <c r="I657" i="11"/>
  <c r="H657" i="11"/>
  <c r="G657" i="11"/>
  <c r="F657" i="11"/>
  <c r="E657" i="11"/>
  <c r="D657" i="11"/>
  <c r="B657" i="11"/>
  <c r="J656" i="11"/>
  <c r="I656" i="11"/>
  <c r="H656" i="11"/>
  <c r="G656" i="11"/>
  <c r="F656" i="11"/>
  <c r="E656" i="11"/>
  <c r="D656" i="11"/>
  <c r="B656" i="11"/>
  <c r="J655" i="11"/>
  <c r="I655" i="11"/>
  <c r="H655" i="11"/>
  <c r="G655" i="11"/>
  <c r="F655" i="11"/>
  <c r="E655" i="11"/>
  <c r="D655" i="11"/>
  <c r="B655" i="11"/>
  <c r="J654" i="11"/>
  <c r="I654" i="11"/>
  <c r="H654" i="11"/>
  <c r="G654" i="11"/>
  <c r="F654" i="11"/>
  <c r="E654" i="11"/>
  <c r="D654" i="11"/>
  <c r="B654" i="11"/>
  <c r="J653" i="11"/>
  <c r="I653" i="11"/>
  <c r="H653" i="11"/>
  <c r="G653" i="11"/>
  <c r="F653" i="11"/>
  <c r="E653" i="11"/>
  <c r="D653" i="11"/>
  <c r="B653" i="11"/>
  <c r="J652" i="11"/>
  <c r="I652" i="11"/>
  <c r="H652" i="11"/>
  <c r="G652" i="11"/>
  <c r="F652" i="11"/>
  <c r="E652" i="11"/>
  <c r="D652" i="11"/>
  <c r="B652" i="11"/>
  <c r="J651" i="11"/>
  <c r="I651" i="11"/>
  <c r="H651" i="11"/>
  <c r="G651" i="11"/>
  <c r="F651" i="11"/>
  <c r="E651" i="11"/>
  <c r="D651" i="11"/>
  <c r="B651" i="11"/>
  <c r="J650" i="11"/>
  <c r="I650" i="11"/>
  <c r="H650" i="11"/>
  <c r="G650" i="11"/>
  <c r="F650" i="11"/>
  <c r="E650" i="11"/>
  <c r="D650" i="11"/>
  <c r="B650" i="11"/>
  <c r="J649" i="11"/>
  <c r="I649" i="11"/>
  <c r="H649" i="11"/>
  <c r="G649" i="11"/>
  <c r="F649" i="11"/>
  <c r="E649" i="11"/>
  <c r="D649" i="11"/>
  <c r="B649" i="11"/>
  <c r="J648" i="11"/>
  <c r="I648" i="11"/>
  <c r="H648" i="11"/>
  <c r="G648" i="11"/>
  <c r="F648" i="11"/>
  <c r="E648" i="11"/>
  <c r="D648" i="11"/>
  <c r="B648" i="11"/>
  <c r="J647" i="11"/>
  <c r="I647" i="11"/>
  <c r="H647" i="11"/>
  <c r="G647" i="11"/>
  <c r="F647" i="11"/>
  <c r="E647" i="11"/>
  <c r="D647" i="11"/>
  <c r="B647" i="11"/>
  <c r="J646" i="11"/>
  <c r="I646" i="11"/>
  <c r="H646" i="11"/>
  <c r="G646" i="11"/>
  <c r="F646" i="11"/>
  <c r="E646" i="11"/>
  <c r="D646" i="11"/>
  <c r="B646" i="11"/>
  <c r="J645" i="11"/>
  <c r="I645" i="11"/>
  <c r="H645" i="11"/>
  <c r="G645" i="11"/>
  <c r="F645" i="11"/>
  <c r="E645" i="11"/>
  <c r="D645" i="11"/>
  <c r="B645" i="11"/>
  <c r="J644" i="11"/>
  <c r="I644" i="11"/>
  <c r="H644" i="11"/>
  <c r="G644" i="11"/>
  <c r="F644" i="11"/>
  <c r="E644" i="11"/>
  <c r="D644" i="11"/>
  <c r="B644" i="11"/>
  <c r="J643" i="11"/>
  <c r="I643" i="11"/>
  <c r="H643" i="11"/>
  <c r="G643" i="11"/>
  <c r="F643" i="11"/>
  <c r="E643" i="11"/>
  <c r="D643" i="11"/>
  <c r="B643" i="11"/>
  <c r="J642" i="11"/>
  <c r="I642" i="11"/>
  <c r="H642" i="11"/>
  <c r="G642" i="11"/>
  <c r="F642" i="11"/>
  <c r="E642" i="11"/>
  <c r="D642" i="11"/>
  <c r="B642" i="11"/>
  <c r="J641" i="11"/>
  <c r="I641" i="11"/>
  <c r="H641" i="11"/>
  <c r="G641" i="11"/>
  <c r="F641" i="11"/>
  <c r="E641" i="11"/>
  <c r="D641" i="11"/>
  <c r="B641" i="11"/>
  <c r="J640" i="11"/>
  <c r="I640" i="11"/>
  <c r="H640" i="11"/>
  <c r="G640" i="11"/>
  <c r="F640" i="11"/>
  <c r="E640" i="11"/>
  <c r="D640" i="11"/>
  <c r="B640" i="11"/>
  <c r="J639" i="11"/>
  <c r="I639" i="11"/>
  <c r="H639" i="11"/>
  <c r="G639" i="11"/>
  <c r="F639" i="11"/>
  <c r="E639" i="11"/>
  <c r="D639" i="11"/>
  <c r="B639" i="11"/>
  <c r="J638" i="11"/>
  <c r="I638" i="11"/>
  <c r="H638" i="11"/>
  <c r="G638" i="11"/>
  <c r="F638" i="11"/>
  <c r="E638" i="11"/>
  <c r="D638" i="11"/>
  <c r="B638" i="11"/>
  <c r="J637" i="11"/>
  <c r="I637" i="11"/>
  <c r="H637" i="11"/>
  <c r="G637" i="11"/>
  <c r="F637" i="11"/>
  <c r="E637" i="11"/>
  <c r="D637" i="11"/>
  <c r="B637" i="11"/>
  <c r="J636" i="11"/>
  <c r="I636" i="11"/>
  <c r="H636" i="11"/>
  <c r="G636" i="11"/>
  <c r="F636" i="11"/>
  <c r="E636" i="11"/>
  <c r="D636" i="11"/>
  <c r="B636" i="11"/>
  <c r="J635" i="11"/>
  <c r="I635" i="11"/>
  <c r="H635" i="11"/>
  <c r="G635" i="11"/>
  <c r="F635" i="11"/>
  <c r="E635" i="11"/>
  <c r="D635" i="11"/>
  <c r="B635" i="11"/>
  <c r="J634" i="11"/>
  <c r="I634" i="11"/>
  <c r="H634" i="11"/>
  <c r="G634" i="11"/>
  <c r="F634" i="11"/>
  <c r="E634" i="11"/>
  <c r="D634" i="11"/>
  <c r="B634" i="11"/>
  <c r="J633" i="11"/>
  <c r="I633" i="11"/>
  <c r="H633" i="11"/>
  <c r="G633" i="11"/>
  <c r="F633" i="11"/>
  <c r="E633" i="11"/>
  <c r="D633" i="11"/>
  <c r="B633" i="11"/>
  <c r="J632" i="11"/>
  <c r="I632" i="11"/>
  <c r="H632" i="11"/>
  <c r="G632" i="11"/>
  <c r="F632" i="11"/>
  <c r="E632" i="11"/>
  <c r="D632" i="11"/>
  <c r="B632" i="11"/>
  <c r="J631" i="11"/>
  <c r="I631" i="11"/>
  <c r="H631" i="11"/>
  <c r="G631" i="11"/>
  <c r="F631" i="11"/>
  <c r="E631" i="11"/>
  <c r="D631" i="11"/>
  <c r="B631" i="11"/>
  <c r="J630" i="11"/>
  <c r="I630" i="11"/>
  <c r="H630" i="11"/>
  <c r="G630" i="11"/>
  <c r="F630" i="11"/>
  <c r="E630" i="11"/>
  <c r="D630" i="11"/>
  <c r="B630" i="11"/>
  <c r="J629" i="11"/>
  <c r="I629" i="11"/>
  <c r="H629" i="11"/>
  <c r="G629" i="11"/>
  <c r="F629" i="11"/>
  <c r="E629" i="11"/>
  <c r="D629" i="11"/>
  <c r="B629" i="11"/>
  <c r="J628" i="11"/>
  <c r="I628" i="11"/>
  <c r="H628" i="11"/>
  <c r="G628" i="11"/>
  <c r="F628" i="11"/>
  <c r="E628" i="11"/>
  <c r="D628" i="11"/>
  <c r="B628" i="11"/>
  <c r="J627" i="11"/>
  <c r="I627" i="11"/>
  <c r="H627" i="11"/>
  <c r="G627" i="11"/>
  <c r="F627" i="11"/>
  <c r="E627" i="11"/>
  <c r="D627" i="11"/>
  <c r="B627" i="11"/>
  <c r="J626" i="11"/>
  <c r="I626" i="11"/>
  <c r="H626" i="11"/>
  <c r="G626" i="11"/>
  <c r="F626" i="11"/>
  <c r="E626" i="11"/>
  <c r="D626" i="11"/>
  <c r="B626" i="11"/>
  <c r="J625" i="11"/>
  <c r="I625" i="11"/>
  <c r="H625" i="11"/>
  <c r="G625" i="11"/>
  <c r="F625" i="11"/>
  <c r="E625" i="11"/>
  <c r="D625" i="11"/>
  <c r="B625" i="11"/>
  <c r="J624" i="11"/>
  <c r="I624" i="11"/>
  <c r="H624" i="11"/>
  <c r="G624" i="11"/>
  <c r="F624" i="11"/>
  <c r="E624" i="11"/>
  <c r="D624" i="11"/>
  <c r="B624" i="11"/>
  <c r="J623" i="11"/>
  <c r="I623" i="11"/>
  <c r="H623" i="11"/>
  <c r="G623" i="11"/>
  <c r="F623" i="11"/>
  <c r="E623" i="11"/>
  <c r="D623" i="11"/>
  <c r="B623" i="11"/>
  <c r="J622" i="11"/>
  <c r="I622" i="11"/>
  <c r="H622" i="11"/>
  <c r="G622" i="11"/>
  <c r="F622" i="11"/>
  <c r="E622" i="11"/>
  <c r="D622" i="11"/>
  <c r="B622" i="11"/>
  <c r="J621" i="11"/>
  <c r="I621" i="11"/>
  <c r="H621" i="11"/>
  <c r="G621" i="11"/>
  <c r="F621" i="11"/>
  <c r="E621" i="11"/>
  <c r="D621" i="11"/>
  <c r="B621" i="11"/>
  <c r="J620" i="11"/>
  <c r="I620" i="11"/>
  <c r="H620" i="11"/>
  <c r="G620" i="11"/>
  <c r="F620" i="11"/>
  <c r="E620" i="11"/>
  <c r="D620" i="11"/>
  <c r="B620" i="11"/>
  <c r="J619" i="11"/>
  <c r="I619" i="11"/>
  <c r="H619" i="11"/>
  <c r="G619" i="11"/>
  <c r="F619" i="11"/>
  <c r="E619" i="11"/>
  <c r="D619" i="11"/>
  <c r="B619" i="11"/>
  <c r="J618" i="11"/>
  <c r="I618" i="11"/>
  <c r="H618" i="11"/>
  <c r="G618" i="11"/>
  <c r="F618" i="11"/>
  <c r="E618" i="11"/>
  <c r="D618" i="11"/>
  <c r="B618" i="11"/>
  <c r="J617" i="11"/>
  <c r="I617" i="11"/>
  <c r="H617" i="11"/>
  <c r="G617" i="11"/>
  <c r="F617" i="11"/>
  <c r="E617" i="11"/>
  <c r="D617" i="11"/>
  <c r="B617" i="11"/>
  <c r="J616" i="11"/>
  <c r="I616" i="11"/>
  <c r="H616" i="11"/>
  <c r="G616" i="11"/>
  <c r="F616" i="11"/>
  <c r="E616" i="11"/>
  <c r="D616" i="11"/>
  <c r="B616" i="11"/>
  <c r="J615" i="11"/>
  <c r="I615" i="11"/>
  <c r="H615" i="11"/>
  <c r="G615" i="11"/>
  <c r="F615" i="11"/>
  <c r="E615" i="11"/>
  <c r="D615" i="11"/>
  <c r="B615" i="11"/>
  <c r="J614" i="11"/>
  <c r="I614" i="11"/>
  <c r="H614" i="11"/>
  <c r="G614" i="11"/>
  <c r="F614" i="11"/>
  <c r="E614" i="11"/>
  <c r="D614" i="11"/>
  <c r="B614" i="11"/>
  <c r="J613" i="11"/>
  <c r="I613" i="11"/>
  <c r="H613" i="11"/>
  <c r="G613" i="11"/>
  <c r="F613" i="11"/>
  <c r="E613" i="11"/>
  <c r="D613" i="11"/>
  <c r="B613" i="11"/>
  <c r="J612" i="11"/>
  <c r="I612" i="11"/>
  <c r="H612" i="11"/>
  <c r="G612" i="11"/>
  <c r="F612" i="11"/>
  <c r="E612" i="11"/>
  <c r="D612" i="11"/>
  <c r="B612" i="11"/>
  <c r="J611" i="11"/>
  <c r="I611" i="11"/>
  <c r="H611" i="11"/>
  <c r="G611" i="11"/>
  <c r="F611" i="11"/>
  <c r="E611" i="11"/>
  <c r="D611" i="11"/>
  <c r="B611" i="11"/>
  <c r="J610" i="11"/>
  <c r="I610" i="11"/>
  <c r="H610" i="11"/>
  <c r="G610" i="11"/>
  <c r="F610" i="11"/>
  <c r="E610" i="11"/>
  <c r="D610" i="11"/>
  <c r="B610" i="11"/>
  <c r="J609" i="11"/>
  <c r="I609" i="11"/>
  <c r="H609" i="11"/>
  <c r="G609" i="11"/>
  <c r="F609" i="11"/>
  <c r="E609" i="11"/>
  <c r="D609" i="11"/>
  <c r="B609" i="11"/>
  <c r="J608" i="11"/>
  <c r="I608" i="11"/>
  <c r="H608" i="11"/>
  <c r="G608" i="11"/>
  <c r="F608" i="11"/>
  <c r="E608" i="11"/>
  <c r="D608" i="11"/>
  <c r="B608" i="11"/>
  <c r="J607" i="11"/>
  <c r="I607" i="11"/>
  <c r="H607" i="11"/>
  <c r="G607" i="11"/>
  <c r="F607" i="11"/>
  <c r="E607" i="11"/>
  <c r="D607" i="11"/>
  <c r="B607" i="11"/>
  <c r="J606" i="11"/>
  <c r="I606" i="11"/>
  <c r="H606" i="11"/>
  <c r="G606" i="11"/>
  <c r="F606" i="11"/>
  <c r="E606" i="11"/>
  <c r="D606" i="11"/>
  <c r="B606" i="11"/>
  <c r="J605" i="11"/>
  <c r="I605" i="11"/>
  <c r="H605" i="11"/>
  <c r="G605" i="11"/>
  <c r="F605" i="11"/>
  <c r="E605" i="11"/>
  <c r="D605" i="11"/>
  <c r="B605" i="11"/>
  <c r="J604" i="11"/>
  <c r="I604" i="11"/>
  <c r="H604" i="11"/>
  <c r="G604" i="11"/>
  <c r="F604" i="11"/>
  <c r="E604" i="11"/>
  <c r="D604" i="11"/>
  <c r="B604" i="11"/>
  <c r="J603" i="11"/>
  <c r="I603" i="11"/>
  <c r="H603" i="11"/>
  <c r="G603" i="11"/>
  <c r="F603" i="11"/>
  <c r="E603" i="11"/>
  <c r="D603" i="11"/>
  <c r="B603" i="11"/>
  <c r="J602" i="11"/>
  <c r="I602" i="11"/>
  <c r="H602" i="11"/>
  <c r="G602" i="11"/>
  <c r="F602" i="11"/>
  <c r="E602" i="11"/>
  <c r="D602" i="11"/>
  <c r="B602" i="11"/>
  <c r="J601" i="11"/>
  <c r="I601" i="11"/>
  <c r="H601" i="11"/>
  <c r="G601" i="11"/>
  <c r="F601" i="11"/>
  <c r="E601" i="11"/>
  <c r="D601" i="11"/>
  <c r="B601" i="11"/>
  <c r="J600" i="11"/>
  <c r="I600" i="11"/>
  <c r="H600" i="11"/>
  <c r="G600" i="11"/>
  <c r="F600" i="11"/>
  <c r="E600" i="11"/>
  <c r="D600" i="11"/>
  <c r="B600" i="11"/>
  <c r="J599" i="11"/>
  <c r="I599" i="11"/>
  <c r="H599" i="11"/>
  <c r="G599" i="11"/>
  <c r="F599" i="11"/>
  <c r="E599" i="11"/>
  <c r="D599" i="11"/>
  <c r="B599" i="11"/>
  <c r="J598" i="11"/>
  <c r="I598" i="11"/>
  <c r="H598" i="11"/>
  <c r="G598" i="11"/>
  <c r="F598" i="11"/>
  <c r="E598" i="11"/>
  <c r="D598" i="11"/>
  <c r="B598" i="11"/>
  <c r="J597" i="11"/>
  <c r="I597" i="11"/>
  <c r="H597" i="11"/>
  <c r="G597" i="11"/>
  <c r="F597" i="11"/>
  <c r="E597" i="11"/>
  <c r="D597" i="11"/>
  <c r="B597" i="11"/>
  <c r="J596" i="11"/>
  <c r="I596" i="11"/>
  <c r="H596" i="11"/>
  <c r="G596" i="11"/>
  <c r="F596" i="11"/>
  <c r="E596" i="11"/>
  <c r="D596" i="11"/>
  <c r="B596" i="11"/>
  <c r="J595" i="11"/>
  <c r="I595" i="11"/>
  <c r="H595" i="11"/>
  <c r="G595" i="11"/>
  <c r="F595" i="11"/>
  <c r="E595" i="11"/>
  <c r="D595" i="11"/>
  <c r="B595" i="11"/>
  <c r="J594" i="11"/>
  <c r="I594" i="11"/>
  <c r="H594" i="11"/>
  <c r="G594" i="11"/>
  <c r="F594" i="11"/>
  <c r="E594" i="11"/>
  <c r="D594" i="11"/>
  <c r="B594" i="11"/>
  <c r="J593" i="11"/>
  <c r="I593" i="11"/>
  <c r="H593" i="11"/>
  <c r="G593" i="11"/>
  <c r="F593" i="11"/>
  <c r="E593" i="11"/>
  <c r="D593" i="11"/>
  <c r="B593" i="11"/>
  <c r="J592" i="11"/>
  <c r="I592" i="11"/>
  <c r="H592" i="11"/>
  <c r="G592" i="11"/>
  <c r="F592" i="11"/>
  <c r="E592" i="11"/>
  <c r="D592" i="11"/>
  <c r="B592" i="11"/>
  <c r="J591" i="11"/>
  <c r="I591" i="11"/>
  <c r="H591" i="11"/>
  <c r="G591" i="11"/>
  <c r="F591" i="11"/>
  <c r="E591" i="11"/>
  <c r="D591" i="11"/>
  <c r="B591" i="11"/>
  <c r="J590" i="11"/>
  <c r="I590" i="11"/>
  <c r="H590" i="11"/>
  <c r="G590" i="11"/>
  <c r="F590" i="11"/>
  <c r="E590" i="11"/>
  <c r="D590" i="11"/>
  <c r="B590" i="11"/>
  <c r="J589" i="11"/>
  <c r="I589" i="11"/>
  <c r="H589" i="11"/>
  <c r="G589" i="11"/>
  <c r="F589" i="11"/>
  <c r="E589" i="11"/>
  <c r="D589" i="11"/>
  <c r="B589" i="11"/>
  <c r="J588" i="11"/>
  <c r="I588" i="11"/>
  <c r="H588" i="11"/>
  <c r="G588" i="11"/>
  <c r="F588" i="11"/>
  <c r="E588" i="11"/>
  <c r="D588" i="11"/>
  <c r="B588" i="11"/>
  <c r="J587" i="11"/>
  <c r="I587" i="11"/>
  <c r="H587" i="11"/>
  <c r="G587" i="11"/>
  <c r="F587" i="11"/>
  <c r="E587" i="11"/>
  <c r="D587" i="11"/>
  <c r="B587" i="11"/>
  <c r="J586" i="11"/>
  <c r="I586" i="11"/>
  <c r="H586" i="11"/>
  <c r="G586" i="11"/>
  <c r="F586" i="11"/>
  <c r="E586" i="11"/>
  <c r="D586" i="11"/>
  <c r="B586" i="11"/>
  <c r="J585" i="11"/>
  <c r="I585" i="11"/>
  <c r="H585" i="11"/>
  <c r="G585" i="11"/>
  <c r="F585" i="11"/>
  <c r="E585" i="11"/>
  <c r="D585" i="11"/>
  <c r="B585" i="11"/>
  <c r="J584" i="11"/>
  <c r="I584" i="11"/>
  <c r="H584" i="11"/>
  <c r="G584" i="11"/>
  <c r="F584" i="11"/>
  <c r="E584" i="11"/>
  <c r="D584" i="11"/>
  <c r="B584" i="11"/>
  <c r="J583" i="11"/>
  <c r="I583" i="11"/>
  <c r="H583" i="11"/>
  <c r="G583" i="11"/>
  <c r="F583" i="11"/>
  <c r="E583" i="11"/>
  <c r="D583" i="11"/>
  <c r="B583" i="11"/>
  <c r="J582" i="11"/>
  <c r="I582" i="11"/>
  <c r="H582" i="11"/>
  <c r="G582" i="11"/>
  <c r="F582" i="11"/>
  <c r="E582" i="11"/>
  <c r="D582" i="11"/>
  <c r="B582" i="11"/>
  <c r="J581" i="11"/>
  <c r="I581" i="11"/>
  <c r="H581" i="11"/>
  <c r="G581" i="11"/>
  <c r="F581" i="11"/>
  <c r="E581" i="11"/>
  <c r="D581" i="11"/>
  <c r="B581" i="11"/>
  <c r="J580" i="11"/>
  <c r="I580" i="11"/>
  <c r="H580" i="11"/>
  <c r="G580" i="11"/>
  <c r="F580" i="11"/>
  <c r="E580" i="11"/>
  <c r="D580" i="11"/>
  <c r="B580" i="11"/>
  <c r="J579" i="11"/>
  <c r="I579" i="11"/>
  <c r="H579" i="11"/>
  <c r="G579" i="11"/>
  <c r="F579" i="11"/>
  <c r="E579" i="11"/>
  <c r="D579" i="11"/>
  <c r="B579" i="11"/>
  <c r="J578" i="11"/>
  <c r="I578" i="11"/>
  <c r="H578" i="11"/>
  <c r="G578" i="11"/>
  <c r="F578" i="11"/>
  <c r="E578" i="11"/>
  <c r="D578" i="11"/>
  <c r="B578" i="11"/>
  <c r="J577" i="11"/>
  <c r="I577" i="11"/>
  <c r="H577" i="11"/>
  <c r="G577" i="11"/>
  <c r="F577" i="11"/>
  <c r="E577" i="11"/>
  <c r="D577" i="11"/>
  <c r="B577" i="11"/>
  <c r="J576" i="11"/>
  <c r="I576" i="11"/>
  <c r="H576" i="11"/>
  <c r="G576" i="11"/>
  <c r="F576" i="11"/>
  <c r="E576" i="11"/>
  <c r="D576" i="11"/>
  <c r="B576" i="11"/>
  <c r="J575" i="11"/>
  <c r="I575" i="11"/>
  <c r="H575" i="11"/>
  <c r="G575" i="11"/>
  <c r="F575" i="11"/>
  <c r="E575" i="11"/>
  <c r="D575" i="11"/>
  <c r="B575" i="11"/>
  <c r="J574" i="11"/>
  <c r="I574" i="11"/>
  <c r="H574" i="11"/>
  <c r="G574" i="11"/>
  <c r="F574" i="11"/>
  <c r="E574" i="11"/>
  <c r="D574" i="11"/>
  <c r="B574" i="11"/>
  <c r="J573" i="11"/>
  <c r="I573" i="11"/>
  <c r="H573" i="11"/>
  <c r="G573" i="11"/>
  <c r="F573" i="11"/>
  <c r="E573" i="11"/>
  <c r="D573" i="11"/>
  <c r="B573" i="11"/>
  <c r="J572" i="11"/>
  <c r="I572" i="11"/>
  <c r="H572" i="11"/>
  <c r="G572" i="11"/>
  <c r="F572" i="11"/>
  <c r="E572" i="11"/>
  <c r="D572" i="11"/>
  <c r="B572" i="11"/>
  <c r="J571" i="11"/>
  <c r="I571" i="11"/>
  <c r="H571" i="11"/>
  <c r="G571" i="11"/>
  <c r="F571" i="11"/>
  <c r="E571" i="11"/>
  <c r="D571" i="11"/>
  <c r="B571" i="11"/>
  <c r="J570" i="11"/>
  <c r="I570" i="11"/>
  <c r="H570" i="11"/>
  <c r="G570" i="11"/>
  <c r="F570" i="11"/>
  <c r="E570" i="11"/>
  <c r="D570" i="11"/>
  <c r="B570" i="11"/>
  <c r="J569" i="11"/>
  <c r="I569" i="11"/>
  <c r="H569" i="11"/>
  <c r="G569" i="11"/>
  <c r="F569" i="11"/>
  <c r="E569" i="11"/>
  <c r="D569" i="11"/>
  <c r="B569" i="11"/>
  <c r="J568" i="11"/>
  <c r="I568" i="11"/>
  <c r="H568" i="11"/>
  <c r="G568" i="11"/>
  <c r="F568" i="11"/>
  <c r="E568" i="11"/>
  <c r="D568" i="11"/>
  <c r="B568" i="11"/>
  <c r="J567" i="11"/>
  <c r="I567" i="11"/>
  <c r="H567" i="11"/>
  <c r="G567" i="11"/>
  <c r="F567" i="11"/>
  <c r="E567" i="11"/>
  <c r="D567" i="11"/>
  <c r="B567" i="11"/>
  <c r="J566" i="11"/>
  <c r="I566" i="11"/>
  <c r="H566" i="11"/>
  <c r="G566" i="11"/>
  <c r="F566" i="11"/>
  <c r="E566" i="11"/>
  <c r="D566" i="11"/>
  <c r="B566" i="11"/>
  <c r="J565" i="11"/>
  <c r="I565" i="11"/>
  <c r="H565" i="11"/>
  <c r="G565" i="11"/>
  <c r="F565" i="11"/>
  <c r="E565" i="11"/>
  <c r="D565" i="11"/>
  <c r="B565" i="11"/>
  <c r="J564" i="11"/>
  <c r="I564" i="11"/>
  <c r="H564" i="11"/>
  <c r="G564" i="11"/>
  <c r="F564" i="11"/>
  <c r="E564" i="11"/>
  <c r="D564" i="11"/>
  <c r="B564" i="11"/>
  <c r="J563" i="11"/>
  <c r="I563" i="11"/>
  <c r="H563" i="11"/>
  <c r="G563" i="11"/>
  <c r="F563" i="11"/>
  <c r="E563" i="11"/>
  <c r="D563" i="11"/>
  <c r="B563" i="11"/>
  <c r="J562" i="11"/>
  <c r="I562" i="11"/>
  <c r="H562" i="11"/>
  <c r="G562" i="11"/>
  <c r="F562" i="11"/>
  <c r="E562" i="11"/>
  <c r="D562" i="11"/>
  <c r="B562" i="11"/>
  <c r="J561" i="11"/>
  <c r="I561" i="11"/>
  <c r="H561" i="11"/>
  <c r="G561" i="11"/>
  <c r="F561" i="11"/>
  <c r="E561" i="11"/>
  <c r="D561" i="11"/>
  <c r="B561" i="11"/>
  <c r="J560" i="11"/>
  <c r="I560" i="11"/>
  <c r="H560" i="11"/>
  <c r="G560" i="11"/>
  <c r="F560" i="11"/>
  <c r="E560" i="11"/>
  <c r="D560" i="11"/>
  <c r="B560" i="11"/>
  <c r="J559" i="11"/>
  <c r="I559" i="11"/>
  <c r="H559" i="11"/>
  <c r="G559" i="11"/>
  <c r="F559" i="11"/>
  <c r="E559" i="11"/>
  <c r="D559" i="11"/>
  <c r="B559" i="11"/>
  <c r="J558" i="11"/>
  <c r="I558" i="11"/>
  <c r="H558" i="11"/>
  <c r="G558" i="11"/>
  <c r="F558" i="11"/>
  <c r="E558" i="11"/>
  <c r="D558" i="11"/>
  <c r="B558" i="11"/>
  <c r="J557" i="11"/>
  <c r="I557" i="11"/>
  <c r="H557" i="11"/>
  <c r="G557" i="11"/>
  <c r="F557" i="11"/>
  <c r="E557" i="11"/>
  <c r="D557" i="11"/>
  <c r="B557" i="11"/>
  <c r="J556" i="11"/>
  <c r="I556" i="11"/>
  <c r="H556" i="11"/>
  <c r="G556" i="11"/>
  <c r="F556" i="11"/>
  <c r="E556" i="11"/>
  <c r="D556" i="11"/>
  <c r="B556" i="11"/>
  <c r="J555" i="11"/>
  <c r="I555" i="11"/>
  <c r="H555" i="11"/>
  <c r="G555" i="11"/>
  <c r="F555" i="11"/>
  <c r="E555" i="11"/>
  <c r="D555" i="11"/>
  <c r="B555" i="11"/>
  <c r="J554" i="11"/>
  <c r="I554" i="11"/>
  <c r="H554" i="11"/>
  <c r="G554" i="11"/>
  <c r="F554" i="11"/>
  <c r="E554" i="11"/>
  <c r="D554" i="11"/>
  <c r="B554" i="11"/>
  <c r="J553" i="11"/>
  <c r="I553" i="11"/>
  <c r="H553" i="11"/>
  <c r="G553" i="11"/>
  <c r="F553" i="11"/>
  <c r="E553" i="11"/>
  <c r="D553" i="11"/>
  <c r="B553" i="11"/>
  <c r="J552" i="11"/>
  <c r="I552" i="11"/>
  <c r="H552" i="11"/>
  <c r="G552" i="11"/>
  <c r="F552" i="11"/>
  <c r="E552" i="11"/>
  <c r="D552" i="11"/>
  <c r="B552" i="11"/>
  <c r="J551" i="11"/>
  <c r="I551" i="11"/>
  <c r="H551" i="11"/>
  <c r="G551" i="11"/>
  <c r="F551" i="11"/>
  <c r="E551" i="11"/>
  <c r="D551" i="11"/>
  <c r="B551" i="11"/>
  <c r="J550" i="11"/>
  <c r="I550" i="11"/>
  <c r="H550" i="11"/>
  <c r="G550" i="11"/>
  <c r="F550" i="11"/>
  <c r="E550" i="11"/>
  <c r="D550" i="11"/>
  <c r="B550" i="11"/>
  <c r="J549" i="11"/>
  <c r="I549" i="11"/>
  <c r="H549" i="11"/>
  <c r="G549" i="11"/>
  <c r="F549" i="11"/>
  <c r="E549" i="11"/>
  <c r="D549" i="11"/>
  <c r="B549" i="11"/>
  <c r="J548" i="11"/>
  <c r="I548" i="11"/>
  <c r="H548" i="11"/>
  <c r="G548" i="11"/>
  <c r="F548" i="11"/>
  <c r="E548" i="11"/>
  <c r="D548" i="11"/>
  <c r="B548" i="11"/>
  <c r="J547" i="11"/>
  <c r="I547" i="11"/>
  <c r="H547" i="11"/>
  <c r="G547" i="11"/>
  <c r="F547" i="11"/>
  <c r="E547" i="11"/>
  <c r="D547" i="11"/>
  <c r="B547" i="11"/>
  <c r="J546" i="11"/>
  <c r="I546" i="11"/>
  <c r="H546" i="11"/>
  <c r="G546" i="11"/>
  <c r="F546" i="11"/>
  <c r="E546" i="11"/>
  <c r="D546" i="11"/>
  <c r="B546" i="11"/>
  <c r="J545" i="11"/>
  <c r="I545" i="11"/>
  <c r="H545" i="11"/>
  <c r="G545" i="11"/>
  <c r="F545" i="11"/>
  <c r="E545" i="11"/>
  <c r="D545" i="11"/>
  <c r="B545" i="11"/>
  <c r="J544" i="11"/>
  <c r="I544" i="11"/>
  <c r="H544" i="11"/>
  <c r="G544" i="11"/>
  <c r="F544" i="11"/>
  <c r="E544" i="11"/>
  <c r="D544" i="11"/>
  <c r="B544" i="11"/>
  <c r="J543" i="11"/>
  <c r="I543" i="11"/>
  <c r="H543" i="11"/>
  <c r="G543" i="11"/>
  <c r="F543" i="11"/>
  <c r="E543" i="11"/>
  <c r="D543" i="11"/>
  <c r="B543" i="11"/>
  <c r="J542" i="11"/>
  <c r="I542" i="11"/>
  <c r="H542" i="11"/>
  <c r="G542" i="11"/>
  <c r="F542" i="11"/>
  <c r="E542" i="11"/>
  <c r="D542" i="11"/>
  <c r="B542" i="11"/>
  <c r="J541" i="11"/>
  <c r="I541" i="11"/>
  <c r="H541" i="11"/>
  <c r="G541" i="11"/>
  <c r="F541" i="11"/>
  <c r="E541" i="11"/>
  <c r="D541" i="11"/>
  <c r="B541" i="11"/>
  <c r="J540" i="11"/>
  <c r="I540" i="11"/>
  <c r="H540" i="11"/>
  <c r="G540" i="11"/>
  <c r="F540" i="11"/>
  <c r="E540" i="11"/>
  <c r="D540" i="11"/>
  <c r="B540" i="11"/>
  <c r="J539" i="11"/>
  <c r="I539" i="11"/>
  <c r="H539" i="11"/>
  <c r="G539" i="11"/>
  <c r="F539" i="11"/>
  <c r="E539" i="11"/>
  <c r="D539" i="11"/>
  <c r="B539" i="11"/>
  <c r="J538" i="11"/>
  <c r="I538" i="11"/>
  <c r="H538" i="11"/>
  <c r="G538" i="11"/>
  <c r="F538" i="11"/>
  <c r="E538" i="11"/>
  <c r="D538" i="11"/>
  <c r="B538" i="11"/>
  <c r="J537" i="11"/>
  <c r="I537" i="11"/>
  <c r="H537" i="11"/>
  <c r="G537" i="11"/>
  <c r="F537" i="11"/>
  <c r="E537" i="11"/>
  <c r="D537" i="11"/>
  <c r="B537" i="11"/>
  <c r="J536" i="11"/>
  <c r="I536" i="11"/>
  <c r="H536" i="11"/>
  <c r="G536" i="11"/>
  <c r="F536" i="11"/>
  <c r="E536" i="11"/>
  <c r="D536" i="11"/>
  <c r="B536" i="11"/>
  <c r="J535" i="11"/>
  <c r="I535" i="11"/>
  <c r="H535" i="11"/>
  <c r="G535" i="11"/>
  <c r="F535" i="11"/>
  <c r="E535" i="11"/>
  <c r="D535" i="11"/>
  <c r="B535" i="11"/>
  <c r="J534" i="11"/>
  <c r="I534" i="11"/>
  <c r="H534" i="11"/>
  <c r="G534" i="11"/>
  <c r="F534" i="11"/>
  <c r="E534" i="11"/>
  <c r="D534" i="11"/>
  <c r="B534" i="11"/>
  <c r="J533" i="11"/>
  <c r="I533" i="11"/>
  <c r="H533" i="11"/>
  <c r="G533" i="11"/>
  <c r="F533" i="11"/>
  <c r="E533" i="11"/>
  <c r="D533" i="11"/>
  <c r="B533" i="11"/>
  <c r="J532" i="11"/>
  <c r="I532" i="11"/>
  <c r="H532" i="11"/>
  <c r="G532" i="11"/>
  <c r="F532" i="11"/>
  <c r="E532" i="11"/>
  <c r="D532" i="11"/>
  <c r="B532" i="11"/>
  <c r="J531" i="11"/>
  <c r="I531" i="11"/>
  <c r="H531" i="11"/>
  <c r="G531" i="11"/>
  <c r="F531" i="11"/>
  <c r="E531" i="11"/>
  <c r="D531" i="11"/>
  <c r="B531" i="11"/>
  <c r="J530" i="11"/>
  <c r="I530" i="11"/>
  <c r="H530" i="11"/>
  <c r="G530" i="11"/>
  <c r="F530" i="11"/>
  <c r="E530" i="11"/>
  <c r="D530" i="11"/>
  <c r="B530" i="11"/>
  <c r="J529" i="11"/>
  <c r="I529" i="11"/>
  <c r="H529" i="11"/>
  <c r="G529" i="11"/>
  <c r="F529" i="11"/>
  <c r="E529" i="11"/>
  <c r="D529" i="11"/>
  <c r="B529" i="11"/>
  <c r="J528" i="11"/>
  <c r="I528" i="11"/>
  <c r="H528" i="11"/>
  <c r="G528" i="11"/>
  <c r="F528" i="11"/>
  <c r="E528" i="11"/>
  <c r="D528" i="11"/>
  <c r="B528" i="11"/>
  <c r="J527" i="11"/>
  <c r="I527" i="11"/>
  <c r="H527" i="11"/>
  <c r="G527" i="11"/>
  <c r="F527" i="11"/>
  <c r="E527" i="11"/>
  <c r="D527" i="11"/>
  <c r="B527" i="11"/>
  <c r="J526" i="11"/>
  <c r="I526" i="11"/>
  <c r="H526" i="11"/>
  <c r="G526" i="11"/>
  <c r="F526" i="11"/>
  <c r="E526" i="11"/>
  <c r="D526" i="11"/>
  <c r="B526" i="11"/>
  <c r="J525" i="11"/>
  <c r="I525" i="11"/>
  <c r="H525" i="11"/>
  <c r="G525" i="11"/>
  <c r="F525" i="11"/>
  <c r="E525" i="11"/>
  <c r="D525" i="11"/>
  <c r="B525" i="11"/>
  <c r="J524" i="11"/>
  <c r="I524" i="11"/>
  <c r="H524" i="11"/>
  <c r="G524" i="11"/>
  <c r="F524" i="11"/>
  <c r="E524" i="11"/>
  <c r="D524" i="11"/>
  <c r="B524" i="11"/>
  <c r="J523" i="11"/>
  <c r="I523" i="11"/>
  <c r="H523" i="11"/>
  <c r="G523" i="11"/>
  <c r="F523" i="11"/>
  <c r="E523" i="11"/>
  <c r="D523" i="11"/>
  <c r="B523" i="11"/>
  <c r="J522" i="11"/>
  <c r="I522" i="11"/>
  <c r="H522" i="11"/>
  <c r="G522" i="11"/>
  <c r="F522" i="11"/>
  <c r="E522" i="11"/>
  <c r="D522" i="11"/>
  <c r="B522" i="11"/>
  <c r="J521" i="11"/>
  <c r="I521" i="11"/>
  <c r="H521" i="11"/>
  <c r="G521" i="11"/>
  <c r="F521" i="11"/>
  <c r="E521" i="11"/>
  <c r="D521" i="11"/>
  <c r="B521" i="11"/>
  <c r="J520" i="11"/>
  <c r="I520" i="11"/>
  <c r="H520" i="11"/>
  <c r="G520" i="11"/>
  <c r="F520" i="11"/>
  <c r="E520" i="11"/>
  <c r="D520" i="11"/>
  <c r="B520" i="11"/>
  <c r="J519" i="11"/>
  <c r="I519" i="11"/>
  <c r="H519" i="11"/>
  <c r="G519" i="11"/>
  <c r="F519" i="11"/>
  <c r="E519" i="11"/>
  <c r="D519" i="11"/>
  <c r="B519" i="11"/>
  <c r="J518" i="11"/>
  <c r="I518" i="11"/>
  <c r="H518" i="11"/>
  <c r="G518" i="11"/>
  <c r="F518" i="11"/>
  <c r="E518" i="11"/>
  <c r="D518" i="11"/>
  <c r="B518" i="11"/>
  <c r="J517" i="11"/>
  <c r="I517" i="11"/>
  <c r="H517" i="11"/>
  <c r="G517" i="11"/>
  <c r="F517" i="11"/>
  <c r="E517" i="11"/>
  <c r="D517" i="11"/>
  <c r="B517" i="11"/>
  <c r="J516" i="11"/>
  <c r="I516" i="11"/>
  <c r="H516" i="11"/>
  <c r="G516" i="11"/>
  <c r="F516" i="11"/>
  <c r="E516" i="11"/>
  <c r="D516" i="11"/>
  <c r="B516" i="11"/>
  <c r="J515" i="11"/>
  <c r="I515" i="11"/>
  <c r="H515" i="11"/>
  <c r="G515" i="11"/>
  <c r="F515" i="11"/>
  <c r="E515" i="11"/>
  <c r="D515" i="11"/>
  <c r="B515" i="11"/>
  <c r="J514" i="11"/>
  <c r="I514" i="11"/>
  <c r="H514" i="11"/>
  <c r="G514" i="11"/>
  <c r="F514" i="11"/>
  <c r="E514" i="11"/>
  <c r="D514" i="11"/>
  <c r="B514" i="11"/>
  <c r="J513" i="11"/>
  <c r="I513" i="11"/>
  <c r="H513" i="11"/>
  <c r="G513" i="11"/>
  <c r="F513" i="11"/>
  <c r="E513" i="11"/>
  <c r="D513" i="11"/>
  <c r="B513" i="11"/>
  <c r="J512" i="11"/>
  <c r="I512" i="11"/>
  <c r="H512" i="11"/>
  <c r="G512" i="11"/>
  <c r="F512" i="11"/>
  <c r="E512" i="11"/>
  <c r="D512" i="11"/>
  <c r="B512" i="11"/>
  <c r="J511" i="11"/>
  <c r="I511" i="11"/>
  <c r="H511" i="11"/>
  <c r="G511" i="11"/>
  <c r="F511" i="11"/>
  <c r="E511" i="11"/>
  <c r="D511" i="11"/>
  <c r="B511" i="11"/>
  <c r="J510" i="11"/>
  <c r="I510" i="11"/>
  <c r="H510" i="11"/>
  <c r="G510" i="11"/>
  <c r="F510" i="11"/>
  <c r="E510" i="11"/>
  <c r="D510" i="11"/>
  <c r="B510" i="11"/>
  <c r="J509" i="11"/>
  <c r="I509" i="11"/>
  <c r="H509" i="11"/>
  <c r="G509" i="11"/>
  <c r="F509" i="11"/>
  <c r="E509" i="11"/>
  <c r="D509" i="11"/>
  <c r="B509" i="11"/>
  <c r="J508" i="11"/>
  <c r="I508" i="11"/>
  <c r="H508" i="11"/>
  <c r="G508" i="11"/>
  <c r="F508" i="11"/>
  <c r="E508" i="11"/>
  <c r="D508" i="11"/>
  <c r="B508" i="11"/>
  <c r="J507" i="11"/>
  <c r="I507" i="11"/>
  <c r="H507" i="11"/>
  <c r="G507" i="11"/>
  <c r="F507" i="11"/>
  <c r="E507" i="11"/>
  <c r="D507" i="11"/>
  <c r="B507" i="11"/>
  <c r="J506" i="11"/>
  <c r="I506" i="11"/>
  <c r="H506" i="11"/>
  <c r="G506" i="11"/>
  <c r="F506" i="11"/>
  <c r="E506" i="11"/>
  <c r="D506" i="11"/>
  <c r="B506" i="11"/>
  <c r="J505" i="11"/>
  <c r="I505" i="11"/>
  <c r="H505" i="11"/>
  <c r="G505" i="11"/>
  <c r="F505" i="11"/>
  <c r="E505" i="11"/>
  <c r="D505" i="11"/>
  <c r="B505" i="11"/>
  <c r="J504" i="11"/>
  <c r="I504" i="11"/>
  <c r="H504" i="11"/>
  <c r="G504" i="11"/>
  <c r="F504" i="11"/>
  <c r="E504" i="11"/>
  <c r="D504" i="11"/>
  <c r="B504" i="11"/>
  <c r="J503" i="11"/>
  <c r="I503" i="11"/>
  <c r="H503" i="11"/>
  <c r="G503" i="11"/>
  <c r="F503" i="11"/>
  <c r="E503" i="11"/>
  <c r="D503" i="11"/>
  <c r="B503" i="11"/>
  <c r="J502" i="11"/>
  <c r="I502" i="11"/>
  <c r="H502" i="11"/>
  <c r="G502" i="11"/>
  <c r="F502" i="11"/>
  <c r="E502" i="11"/>
  <c r="D502" i="11"/>
  <c r="B502" i="11"/>
  <c r="J501" i="11"/>
  <c r="I501" i="11"/>
  <c r="H501" i="11"/>
  <c r="G501" i="11"/>
  <c r="F501" i="11"/>
  <c r="E501" i="11"/>
  <c r="D501" i="11"/>
  <c r="B501" i="11"/>
  <c r="J500" i="11"/>
  <c r="I500" i="11"/>
  <c r="H500" i="11"/>
  <c r="G500" i="11"/>
  <c r="F500" i="11"/>
  <c r="E500" i="11"/>
  <c r="D500" i="11"/>
  <c r="B500" i="11"/>
  <c r="J499" i="11"/>
  <c r="I499" i="11"/>
  <c r="H499" i="11"/>
  <c r="G499" i="11"/>
  <c r="F499" i="11"/>
  <c r="E499" i="11"/>
  <c r="D499" i="11"/>
  <c r="B499" i="11"/>
  <c r="J498" i="11"/>
  <c r="I498" i="11"/>
  <c r="H498" i="11"/>
  <c r="G498" i="11"/>
  <c r="F498" i="11"/>
  <c r="E498" i="11"/>
  <c r="D498" i="11"/>
  <c r="B498" i="11"/>
  <c r="J497" i="11"/>
  <c r="I497" i="11"/>
  <c r="H497" i="11"/>
  <c r="G497" i="11"/>
  <c r="F497" i="11"/>
  <c r="E497" i="11"/>
  <c r="D497" i="11"/>
  <c r="B497" i="11"/>
  <c r="J496" i="11"/>
  <c r="I496" i="11"/>
  <c r="H496" i="11"/>
  <c r="G496" i="11"/>
  <c r="F496" i="11"/>
  <c r="E496" i="11"/>
  <c r="D496" i="11"/>
  <c r="B496" i="11"/>
  <c r="J495" i="11"/>
  <c r="I495" i="11"/>
  <c r="H495" i="11"/>
  <c r="G495" i="11"/>
  <c r="F495" i="11"/>
  <c r="E495" i="11"/>
  <c r="D495" i="11"/>
  <c r="B495" i="11"/>
  <c r="J494" i="11"/>
  <c r="I494" i="11"/>
  <c r="H494" i="11"/>
  <c r="G494" i="11"/>
  <c r="F494" i="11"/>
  <c r="E494" i="11"/>
  <c r="D494" i="11"/>
  <c r="B494" i="11"/>
  <c r="J493" i="11"/>
  <c r="I493" i="11"/>
  <c r="H493" i="11"/>
  <c r="G493" i="11"/>
  <c r="F493" i="11"/>
  <c r="E493" i="11"/>
  <c r="D493" i="11"/>
  <c r="B493" i="11"/>
  <c r="J492" i="11"/>
  <c r="I492" i="11"/>
  <c r="H492" i="11"/>
  <c r="G492" i="11"/>
  <c r="F492" i="11"/>
  <c r="E492" i="11"/>
  <c r="D492" i="11"/>
  <c r="B492" i="11"/>
  <c r="J491" i="11"/>
  <c r="I491" i="11"/>
  <c r="H491" i="11"/>
  <c r="G491" i="11"/>
  <c r="F491" i="11"/>
  <c r="E491" i="11"/>
  <c r="D491" i="11"/>
  <c r="B491" i="11"/>
  <c r="J490" i="11"/>
  <c r="I490" i="11"/>
  <c r="H490" i="11"/>
  <c r="G490" i="11"/>
  <c r="F490" i="11"/>
  <c r="E490" i="11"/>
  <c r="D490" i="11"/>
  <c r="B490" i="11"/>
  <c r="J489" i="11"/>
  <c r="I489" i="11"/>
  <c r="H489" i="11"/>
  <c r="G489" i="11"/>
  <c r="F489" i="11"/>
  <c r="E489" i="11"/>
  <c r="D489" i="11"/>
  <c r="B489" i="11"/>
  <c r="J488" i="11"/>
  <c r="I488" i="11"/>
  <c r="H488" i="11"/>
  <c r="G488" i="11"/>
  <c r="F488" i="11"/>
  <c r="E488" i="11"/>
  <c r="D488" i="11"/>
  <c r="B488" i="11"/>
  <c r="J487" i="11"/>
  <c r="I487" i="11"/>
  <c r="H487" i="11"/>
  <c r="G487" i="11"/>
  <c r="F487" i="11"/>
  <c r="E487" i="11"/>
  <c r="D487" i="11"/>
  <c r="B487" i="11"/>
  <c r="J486" i="11"/>
  <c r="I486" i="11"/>
  <c r="H486" i="11"/>
  <c r="G486" i="11"/>
  <c r="F486" i="11"/>
  <c r="E486" i="11"/>
  <c r="D486" i="11"/>
  <c r="B486" i="11"/>
  <c r="J485" i="11"/>
  <c r="I485" i="11"/>
  <c r="H485" i="11"/>
  <c r="G485" i="11"/>
  <c r="F485" i="11"/>
  <c r="E485" i="11"/>
  <c r="D485" i="11"/>
  <c r="B485" i="11"/>
  <c r="J484" i="11"/>
  <c r="I484" i="11"/>
  <c r="H484" i="11"/>
  <c r="G484" i="11"/>
  <c r="F484" i="11"/>
  <c r="E484" i="11"/>
  <c r="D484" i="11"/>
  <c r="B484" i="11"/>
  <c r="J483" i="11"/>
  <c r="I483" i="11"/>
  <c r="H483" i="11"/>
  <c r="G483" i="11"/>
  <c r="F483" i="11"/>
  <c r="E483" i="11"/>
  <c r="D483" i="11"/>
  <c r="B483" i="11"/>
  <c r="J482" i="11"/>
  <c r="I482" i="11"/>
  <c r="H482" i="11"/>
  <c r="G482" i="11"/>
  <c r="F482" i="11"/>
  <c r="E482" i="11"/>
  <c r="D482" i="11"/>
  <c r="B482" i="11"/>
  <c r="J481" i="11"/>
  <c r="I481" i="11"/>
  <c r="H481" i="11"/>
  <c r="G481" i="11"/>
  <c r="F481" i="11"/>
  <c r="E481" i="11"/>
  <c r="D481" i="11"/>
  <c r="B481" i="11"/>
  <c r="J480" i="11"/>
  <c r="I480" i="11"/>
  <c r="H480" i="11"/>
  <c r="G480" i="11"/>
  <c r="F480" i="11"/>
  <c r="E480" i="11"/>
  <c r="D480" i="11"/>
  <c r="B480" i="11"/>
  <c r="J479" i="11"/>
  <c r="I479" i="11"/>
  <c r="H479" i="11"/>
  <c r="G479" i="11"/>
  <c r="F479" i="11"/>
  <c r="E479" i="11"/>
  <c r="D479" i="11"/>
  <c r="B479" i="11"/>
  <c r="J478" i="11"/>
  <c r="I478" i="11"/>
  <c r="H478" i="11"/>
  <c r="G478" i="11"/>
  <c r="F478" i="11"/>
  <c r="E478" i="11"/>
  <c r="D478" i="11"/>
  <c r="B478" i="11"/>
  <c r="J477" i="11"/>
  <c r="I477" i="11"/>
  <c r="H477" i="11"/>
  <c r="G477" i="11"/>
  <c r="F477" i="11"/>
  <c r="E477" i="11"/>
  <c r="D477" i="11"/>
  <c r="B477" i="11"/>
  <c r="J476" i="11"/>
  <c r="I476" i="11"/>
  <c r="H476" i="11"/>
  <c r="G476" i="11"/>
  <c r="F476" i="11"/>
  <c r="E476" i="11"/>
  <c r="D476" i="11"/>
  <c r="B476" i="11"/>
  <c r="J475" i="11"/>
  <c r="I475" i="11"/>
  <c r="H475" i="11"/>
  <c r="G475" i="11"/>
  <c r="F475" i="11"/>
  <c r="E475" i="11"/>
  <c r="D475" i="11"/>
  <c r="B475" i="11"/>
  <c r="J474" i="11"/>
  <c r="I474" i="11"/>
  <c r="H474" i="11"/>
  <c r="G474" i="11"/>
  <c r="F474" i="11"/>
  <c r="E474" i="11"/>
  <c r="D474" i="11"/>
  <c r="B474" i="11"/>
  <c r="J473" i="11"/>
  <c r="I473" i="11"/>
  <c r="H473" i="11"/>
  <c r="G473" i="11"/>
  <c r="F473" i="11"/>
  <c r="E473" i="11"/>
  <c r="D473" i="11"/>
  <c r="B473" i="11"/>
  <c r="J472" i="11"/>
  <c r="I472" i="11"/>
  <c r="H472" i="11"/>
  <c r="G472" i="11"/>
  <c r="F472" i="11"/>
  <c r="E472" i="11"/>
  <c r="D472" i="11"/>
  <c r="B472" i="11"/>
  <c r="J471" i="11"/>
  <c r="I471" i="11"/>
  <c r="H471" i="11"/>
  <c r="G471" i="11"/>
  <c r="F471" i="11"/>
  <c r="E471" i="11"/>
  <c r="D471" i="11"/>
  <c r="B471" i="11"/>
  <c r="J470" i="11"/>
  <c r="I470" i="11"/>
  <c r="H470" i="11"/>
  <c r="G470" i="11"/>
  <c r="F470" i="11"/>
  <c r="E470" i="11"/>
  <c r="D470" i="11"/>
  <c r="B470" i="11"/>
  <c r="J469" i="11"/>
  <c r="I469" i="11"/>
  <c r="H469" i="11"/>
  <c r="G469" i="11"/>
  <c r="F469" i="11"/>
  <c r="E469" i="11"/>
  <c r="D469" i="11"/>
  <c r="B469" i="11"/>
  <c r="J468" i="11"/>
  <c r="I468" i="11"/>
  <c r="H468" i="11"/>
  <c r="G468" i="11"/>
  <c r="F468" i="11"/>
  <c r="E468" i="11"/>
  <c r="D468" i="11"/>
  <c r="B468" i="11"/>
  <c r="J467" i="11"/>
  <c r="I467" i="11"/>
  <c r="H467" i="11"/>
  <c r="G467" i="11"/>
  <c r="F467" i="11"/>
  <c r="E467" i="11"/>
  <c r="D467" i="11"/>
  <c r="B467" i="11"/>
  <c r="J466" i="11"/>
  <c r="I466" i="11"/>
  <c r="H466" i="11"/>
  <c r="G466" i="11"/>
  <c r="F466" i="11"/>
  <c r="E466" i="11"/>
  <c r="D466" i="11"/>
  <c r="B466" i="11"/>
  <c r="J465" i="11"/>
  <c r="I465" i="11"/>
  <c r="H465" i="11"/>
  <c r="G465" i="11"/>
  <c r="F465" i="11"/>
  <c r="E465" i="11"/>
  <c r="D465" i="11"/>
  <c r="B465" i="11"/>
  <c r="J464" i="11"/>
  <c r="I464" i="11"/>
  <c r="H464" i="11"/>
  <c r="G464" i="11"/>
  <c r="F464" i="11"/>
  <c r="E464" i="11"/>
  <c r="D464" i="11"/>
  <c r="B464" i="11"/>
  <c r="J463" i="11"/>
  <c r="I463" i="11"/>
  <c r="H463" i="11"/>
  <c r="G463" i="11"/>
  <c r="F463" i="11"/>
  <c r="E463" i="11"/>
  <c r="D463" i="11"/>
  <c r="B463" i="11"/>
  <c r="J462" i="11"/>
  <c r="I462" i="11"/>
  <c r="H462" i="11"/>
  <c r="G462" i="11"/>
  <c r="F462" i="11"/>
  <c r="E462" i="11"/>
  <c r="D462" i="11"/>
  <c r="B462" i="11"/>
  <c r="J461" i="11"/>
  <c r="I461" i="11"/>
  <c r="H461" i="11"/>
  <c r="G461" i="11"/>
  <c r="F461" i="11"/>
  <c r="E461" i="11"/>
  <c r="D461" i="11"/>
  <c r="B461" i="11"/>
  <c r="J460" i="11"/>
  <c r="I460" i="11"/>
  <c r="H460" i="11"/>
  <c r="G460" i="11"/>
  <c r="F460" i="11"/>
  <c r="E460" i="11"/>
  <c r="D460" i="11"/>
  <c r="B460" i="11"/>
  <c r="J459" i="11"/>
  <c r="I459" i="11"/>
  <c r="H459" i="11"/>
  <c r="G459" i="11"/>
  <c r="F459" i="11"/>
  <c r="E459" i="11"/>
  <c r="D459" i="11"/>
  <c r="B459" i="11"/>
  <c r="J458" i="11"/>
  <c r="I458" i="11"/>
  <c r="H458" i="11"/>
  <c r="G458" i="11"/>
  <c r="F458" i="11"/>
  <c r="E458" i="11"/>
  <c r="D458" i="11"/>
  <c r="B458" i="11"/>
  <c r="J457" i="11"/>
  <c r="I457" i="11"/>
  <c r="H457" i="11"/>
  <c r="G457" i="11"/>
  <c r="F457" i="11"/>
  <c r="E457" i="11"/>
  <c r="D457" i="11"/>
  <c r="B457" i="11"/>
  <c r="J456" i="11"/>
  <c r="I456" i="11"/>
  <c r="H456" i="11"/>
  <c r="G456" i="11"/>
  <c r="F456" i="11"/>
  <c r="E456" i="11"/>
  <c r="D456" i="11"/>
  <c r="B456" i="11"/>
  <c r="J455" i="11"/>
  <c r="I455" i="11"/>
  <c r="H455" i="11"/>
  <c r="G455" i="11"/>
  <c r="F455" i="11"/>
  <c r="E455" i="11"/>
  <c r="D455" i="11"/>
  <c r="B455" i="11"/>
  <c r="J454" i="11"/>
  <c r="I454" i="11"/>
  <c r="H454" i="11"/>
  <c r="G454" i="11"/>
  <c r="F454" i="11"/>
  <c r="E454" i="11"/>
  <c r="D454" i="11"/>
  <c r="B454" i="11"/>
  <c r="J453" i="11"/>
  <c r="I453" i="11"/>
  <c r="H453" i="11"/>
  <c r="G453" i="11"/>
  <c r="F453" i="11"/>
  <c r="E453" i="11"/>
  <c r="D453" i="11"/>
  <c r="B453" i="11"/>
  <c r="J452" i="11"/>
  <c r="I452" i="11"/>
  <c r="H452" i="11"/>
  <c r="G452" i="11"/>
  <c r="F452" i="11"/>
  <c r="E452" i="11"/>
  <c r="D452" i="11"/>
  <c r="B452" i="11"/>
  <c r="J451" i="11"/>
  <c r="I451" i="11"/>
  <c r="H451" i="11"/>
  <c r="G451" i="11"/>
  <c r="F451" i="11"/>
  <c r="E451" i="11"/>
  <c r="D451" i="11"/>
  <c r="B451" i="11"/>
  <c r="J450" i="11"/>
  <c r="I450" i="11"/>
  <c r="H450" i="11"/>
  <c r="G450" i="11"/>
  <c r="F450" i="11"/>
  <c r="E450" i="11"/>
  <c r="D450" i="11"/>
  <c r="B450" i="11"/>
  <c r="J449" i="11"/>
  <c r="I449" i="11"/>
  <c r="H449" i="11"/>
  <c r="G449" i="11"/>
  <c r="F449" i="11"/>
  <c r="E449" i="11"/>
  <c r="D449" i="11"/>
  <c r="B449" i="11"/>
  <c r="J448" i="11"/>
  <c r="I448" i="11"/>
  <c r="H448" i="11"/>
  <c r="G448" i="11"/>
  <c r="F448" i="11"/>
  <c r="E448" i="11"/>
  <c r="D448" i="11"/>
  <c r="B448" i="11"/>
  <c r="J447" i="11"/>
  <c r="I447" i="11"/>
  <c r="H447" i="11"/>
  <c r="G447" i="11"/>
  <c r="F447" i="11"/>
  <c r="E447" i="11"/>
  <c r="D447" i="11"/>
  <c r="B447" i="11"/>
  <c r="J446" i="11"/>
  <c r="I446" i="11"/>
  <c r="H446" i="11"/>
  <c r="G446" i="11"/>
  <c r="F446" i="11"/>
  <c r="E446" i="11"/>
  <c r="D446" i="11"/>
  <c r="B446" i="11"/>
  <c r="J445" i="11"/>
  <c r="I445" i="11"/>
  <c r="H445" i="11"/>
  <c r="G445" i="11"/>
  <c r="F445" i="11"/>
  <c r="E445" i="11"/>
  <c r="D445" i="11"/>
  <c r="B445" i="11"/>
  <c r="J444" i="11"/>
  <c r="I444" i="11"/>
  <c r="H444" i="11"/>
  <c r="G444" i="11"/>
  <c r="F444" i="11"/>
  <c r="E444" i="11"/>
  <c r="D444" i="11"/>
  <c r="B444" i="11"/>
  <c r="J443" i="11"/>
  <c r="I443" i="11"/>
  <c r="H443" i="11"/>
  <c r="G443" i="11"/>
  <c r="F443" i="11"/>
  <c r="E443" i="11"/>
  <c r="D443" i="11"/>
  <c r="B443" i="11"/>
  <c r="J442" i="11"/>
  <c r="I442" i="11"/>
  <c r="H442" i="11"/>
  <c r="G442" i="11"/>
  <c r="F442" i="11"/>
  <c r="E442" i="11"/>
  <c r="D442" i="11"/>
  <c r="B442" i="11"/>
  <c r="J441" i="11"/>
  <c r="I441" i="11"/>
  <c r="H441" i="11"/>
  <c r="G441" i="11"/>
  <c r="F441" i="11"/>
  <c r="E441" i="11"/>
  <c r="D441" i="11"/>
  <c r="B441" i="11"/>
  <c r="J440" i="11"/>
  <c r="I440" i="11"/>
  <c r="H440" i="11"/>
  <c r="G440" i="11"/>
  <c r="F440" i="11"/>
  <c r="E440" i="11"/>
  <c r="D440" i="11"/>
  <c r="B440" i="11"/>
  <c r="J439" i="11"/>
  <c r="I439" i="11"/>
  <c r="H439" i="11"/>
  <c r="G439" i="11"/>
  <c r="F439" i="11"/>
  <c r="E439" i="11"/>
  <c r="D439" i="11"/>
  <c r="B439" i="11"/>
  <c r="J438" i="11"/>
  <c r="I438" i="11"/>
  <c r="H438" i="11"/>
  <c r="G438" i="11"/>
  <c r="F438" i="11"/>
  <c r="E438" i="11"/>
  <c r="D438" i="11"/>
  <c r="B438" i="11"/>
  <c r="J437" i="11"/>
  <c r="I437" i="11"/>
  <c r="H437" i="11"/>
  <c r="G437" i="11"/>
  <c r="F437" i="11"/>
  <c r="E437" i="11"/>
  <c r="D437" i="11"/>
  <c r="B437" i="11"/>
  <c r="J436" i="11"/>
  <c r="I436" i="11"/>
  <c r="H436" i="11"/>
  <c r="G436" i="11"/>
  <c r="F436" i="11"/>
  <c r="E436" i="11"/>
  <c r="D436" i="11"/>
  <c r="B436" i="11"/>
  <c r="J435" i="11"/>
  <c r="I435" i="11"/>
  <c r="H435" i="11"/>
  <c r="G435" i="11"/>
  <c r="F435" i="11"/>
  <c r="E435" i="11"/>
  <c r="D435" i="11"/>
  <c r="B435" i="11"/>
  <c r="J434" i="11"/>
  <c r="I434" i="11"/>
  <c r="H434" i="11"/>
  <c r="G434" i="11"/>
  <c r="F434" i="11"/>
  <c r="E434" i="11"/>
  <c r="D434" i="11"/>
  <c r="B434" i="11"/>
  <c r="J433" i="11"/>
  <c r="I433" i="11"/>
  <c r="H433" i="11"/>
  <c r="G433" i="11"/>
  <c r="F433" i="11"/>
  <c r="E433" i="11"/>
  <c r="D433" i="11"/>
  <c r="B433" i="11"/>
  <c r="J432" i="11"/>
  <c r="I432" i="11"/>
  <c r="H432" i="11"/>
  <c r="G432" i="11"/>
  <c r="F432" i="11"/>
  <c r="E432" i="11"/>
  <c r="D432" i="11"/>
  <c r="B432" i="11"/>
  <c r="J431" i="11"/>
  <c r="I431" i="11"/>
  <c r="H431" i="11"/>
  <c r="G431" i="11"/>
  <c r="F431" i="11"/>
  <c r="E431" i="11"/>
  <c r="D431" i="11"/>
  <c r="B431" i="11"/>
  <c r="J430" i="11"/>
  <c r="I430" i="11"/>
  <c r="H430" i="11"/>
  <c r="G430" i="11"/>
  <c r="F430" i="11"/>
  <c r="E430" i="11"/>
  <c r="D430" i="11"/>
  <c r="B430" i="11"/>
  <c r="J429" i="11"/>
  <c r="I429" i="11"/>
  <c r="H429" i="11"/>
  <c r="G429" i="11"/>
  <c r="F429" i="11"/>
  <c r="E429" i="11"/>
  <c r="D429" i="11"/>
  <c r="B429" i="11"/>
  <c r="J428" i="11"/>
  <c r="I428" i="11"/>
  <c r="H428" i="11"/>
  <c r="G428" i="11"/>
  <c r="F428" i="11"/>
  <c r="E428" i="11"/>
  <c r="D428" i="11"/>
  <c r="B428" i="11"/>
  <c r="J427" i="11"/>
  <c r="I427" i="11"/>
  <c r="H427" i="11"/>
  <c r="G427" i="11"/>
  <c r="F427" i="11"/>
  <c r="E427" i="11"/>
  <c r="D427" i="11"/>
  <c r="B427" i="11"/>
  <c r="J426" i="11"/>
  <c r="I426" i="11"/>
  <c r="H426" i="11"/>
  <c r="G426" i="11"/>
  <c r="F426" i="11"/>
  <c r="E426" i="11"/>
  <c r="D426" i="11"/>
  <c r="B426" i="11"/>
  <c r="J425" i="11"/>
  <c r="I425" i="11"/>
  <c r="H425" i="11"/>
  <c r="G425" i="11"/>
  <c r="F425" i="11"/>
  <c r="E425" i="11"/>
  <c r="D425" i="11"/>
  <c r="B425" i="11"/>
  <c r="J424" i="11"/>
  <c r="I424" i="11"/>
  <c r="H424" i="11"/>
  <c r="G424" i="11"/>
  <c r="F424" i="11"/>
  <c r="E424" i="11"/>
  <c r="D424" i="11"/>
  <c r="B424" i="11"/>
  <c r="J423" i="11"/>
  <c r="I423" i="11"/>
  <c r="H423" i="11"/>
  <c r="G423" i="11"/>
  <c r="F423" i="11"/>
  <c r="E423" i="11"/>
  <c r="D423" i="11"/>
  <c r="B423" i="11"/>
  <c r="J422" i="11"/>
  <c r="I422" i="11"/>
  <c r="H422" i="11"/>
  <c r="G422" i="11"/>
  <c r="F422" i="11"/>
  <c r="E422" i="11"/>
  <c r="D422" i="11"/>
  <c r="B422" i="11"/>
  <c r="J421" i="11"/>
  <c r="I421" i="11"/>
  <c r="H421" i="11"/>
  <c r="G421" i="11"/>
  <c r="F421" i="11"/>
  <c r="E421" i="11"/>
  <c r="D421" i="11"/>
  <c r="B421" i="11"/>
  <c r="J420" i="11"/>
  <c r="I420" i="11"/>
  <c r="H420" i="11"/>
  <c r="G420" i="11"/>
  <c r="F420" i="11"/>
  <c r="E420" i="11"/>
  <c r="D420" i="11"/>
  <c r="B420" i="11"/>
  <c r="J419" i="11"/>
  <c r="I419" i="11"/>
  <c r="H419" i="11"/>
  <c r="G419" i="11"/>
  <c r="F419" i="11"/>
  <c r="E419" i="11"/>
  <c r="D419" i="11"/>
  <c r="B419" i="11"/>
  <c r="J418" i="11"/>
  <c r="I418" i="11"/>
  <c r="H418" i="11"/>
  <c r="G418" i="11"/>
  <c r="F418" i="11"/>
  <c r="E418" i="11"/>
  <c r="D418" i="11"/>
  <c r="B418" i="11"/>
  <c r="J417" i="11"/>
  <c r="I417" i="11"/>
  <c r="H417" i="11"/>
  <c r="G417" i="11"/>
  <c r="F417" i="11"/>
  <c r="E417" i="11"/>
  <c r="D417" i="11"/>
  <c r="B417" i="11"/>
  <c r="J416" i="11"/>
  <c r="I416" i="11"/>
  <c r="H416" i="11"/>
  <c r="G416" i="11"/>
  <c r="F416" i="11"/>
  <c r="E416" i="11"/>
  <c r="D416" i="11"/>
  <c r="B416" i="11"/>
  <c r="J415" i="11"/>
  <c r="I415" i="11"/>
  <c r="H415" i="11"/>
  <c r="G415" i="11"/>
  <c r="F415" i="11"/>
  <c r="E415" i="11"/>
  <c r="D415" i="11"/>
  <c r="B415" i="11"/>
  <c r="J414" i="11"/>
  <c r="I414" i="11"/>
  <c r="H414" i="11"/>
  <c r="G414" i="11"/>
  <c r="F414" i="11"/>
  <c r="E414" i="11"/>
  <c r="D414" i="11"/>
  <c r="B414" i="11"/>
  <c r="J413" i="11"/>
  <c r="I413" i="11"/>
  <c r="H413" i="11"/>
  <c r="G413" i="11"/>
  <c r="F413" i="11"/>
  <c r="E413" i="11"/>
  <c r="D413" i="11"/>
  <c r="B413" i="11"/>
  <c r="J412" i="11"/>
  <c r="I412" i="11"/>
  <c r="H412" i="11"/>
  <c r="G412" i="11"/>
  <c r="F412" i="11"/>
  <c r="E412" i="11"/>
  <c r="D412" i="11"/>
  <c r="B412" i="11"/>
  <c r="J411" i="11"/>
  <c r="I411" i="11"/>
  <c r="H411" i="11"/>
  <c r="G411" i="11"/>
  <c r="F411" i="11"/>
  <c r="E411" i="11"/>
  <c r="D411" i="11"/>
  <c r="B411" i="11"/>
  <c r="J410" i="11"/>
  <c r="I410" i="11"/>
  <c r="H410" i="11"/>
  <c r="G410" i="11"/>
  <c r="F410" i="11"/>
  <c r="E410" i="11"/>
  <c r="D410" i="11"/>
  <c r="B410" i="11"/>
  <c r="J409" i="11"/>
  <c r="I409" i="11"/>
  <c r="H409" i="11"/>
  <c r="G409" i="11"/>
  <c r="F409" i="11"/>
  <c r="E409" i="11"/>
  <c r="D409" i="11"/>
  <c r="B409" i="11"/>
  <c r="J408" i="11"/>
  <c r="I408" i="11"/>
  <c r="H408" i="11"/>
  <c r="G408" i="11"/>
  <c r="F408" i="11"/>
  <c r="E408" i="11"/>
  <c r="D408" i="11"/>
  <c r="B408" i="11"/>
  <c r="J407" i="11"/>
  <c r="I407" i="11"/>
  <c r="H407" i="11"/>
  <c r="G407" i="11"/>
  <c r="F407" i="11"/>
  <c r="E407" i="11"/>
  <c r="D407" i="11"/>
  <c r="B407" i="11"/>
  <c r="J406" i="11"/>
  <c r="I406" i="11"/>
  <c r="H406" i="11"/>
  <c r="G406" i="11"/>
  <c r="F406" i="11"/>
  <c r="E406" i="11"/>
  <c r="D406" i="11"/>
  <c r="B406" i="11"/>
  <c r="J405" i="11"/>
  <c r="I405" i="11"/>
  <c r="H405" i="11"/>
  <c r="G405" i="11"/>
  <c r="F405" i="11"/>
  <c r="E405" i="11"/>
  <c r="D405" i="11"/>
  <c r="B405" i="11"/>
  <c r="J404" i="11"/>
  <c r="I404" i="11"/>
  <c r="H404" i="11"/>
  <c r="G404" i="11"/>
  <c r="F404" i="11"/>
  <c r="E404" i="11"/>
  <c r="D404" i="11"/>
  <c r="B404" i="11"/>
  <c r="J403" i="11"/>
  <c r="I403" i="11"/>
  <c r="H403" i="11"/>
  <c r="G403" i="11"/>
  <c r="F403" i="11"/>
  <c r="E403" i="11"/>
  <c r="D403" i="11"/>
  <c r="B403" i="11"/>
  <c r="J402" i="11"/>
  <c r="I402" i="11"/>
  <c r="H402" i="11"/>
  <c r="G402" i="11"/>
  <c r="F402" i="11"/>
  <c r="E402" i="11"/>
  <c r="D402" i="11"/>
  <c r="B402" i="11"/>
  <c r="J401" i="11"/>
  <c r="I401" i="11"/>
  <c r="H401" i="11"/>
  <c r="G401" i="11"/>
  <c r="F401" i="11"/>
  <c r="E401" i="11"/>
  <c r="D401" i="11"/>
  <c r="B401" i="11"/>
  <c r="J400" i="11"/>
  <c r="I400" i="11"/>
  <c r="H400" i="11"/>
  <c r="G400" i="11"/>
  <c r="F400" i="11"/>
  <c r="E400" i="11"/>
  <c r="D400" i="11"/>
  <c r="B400" i="11"/>
  <c r="J399" i="11"/>
  <c r="I399" i="11"/>
  <c r="H399" i="11"/>
  <c r="G399" i="11"/>
  <c r="F399" i="11"/>
  <c r="E399" i="11"/>
  <c r="D399" i="11"/>
  <c r="B399" i="11"/>
  <c r="J398" i="11"/>
  <c r="I398" i="11"/>
  <c r="H398" i="11"/>
  <c r="G398" i="11"/>
  <c r="F398" i="11"/>
  <c r="E398" i="11"/>
  <c r="D398" i="11"/>
  <c r="B398" i="11"/>
  <c r="J397" i="11"/>
  <c r="I397" i="11"/>
  <c r="H397" i="11"/>
  <c r="G397" i="11"/>
  <c r="F397" i="11"/>
  <c r="E397" i="11"/>
  <c r="D397" i="11"/>
  <c r="B397" i="11"/>
  <c r="J396" i="11"/>
  <c r="I396" i="11"/>
  <c r="H396" i="11"/>
  <c r="G396" i="11"/>
  <c r="F396" i="11"/>
  <c r="E396" i="11"/>
  <c r="D396" i="11"/>
  <c r="B396" i="11"/>
  <c r="J395" i="11"/>
  <c r="I395" i="11"/>
  <c r="H395" i="11"/>
  <c r="G395" i="11"/>
  <c r="F395" i="11"/>
  <c r="E395" i="11"/>
  <c r="D395" i="11"/>
  <c r="B395" i="11"/>
  <c r="J394" i="11"/>
  <c r="I394" i="11"/>
  <c r="H394" i="11"/>
  <c r="G394" i="11"/>
  <c r="F394" i="11"/>
  <c r="E394" i="11"/>
  <c r="D394" i="11"/>
  <c r="B394" i="11"/>
  <c r="J393" i="11"/>
  <c r="I393" i="11"/>
  <c r="H393" i="11"/>
  <c r="G393" i="11"/>
  <c r="F393" i="11"/>
  <c r="E393" i="11"/>
  <c r="D393" i="11"/>
  <c r="B393" i="11"/>
  <c r="J392" i="11"/>
  <c r="I392" i="11"/>
  <c r="H392" i="11"/>
  <c r="G392" i="11"/>
  <c r="F392" i="11"/>
  <c r="E392" i="11"/>
  <c r="D392" i="11"/>
  <c r="B392" i="11"/>
  <c r="J391" i="11"/>
  <c r="I391" i="11"/>
  <c r="H391" i="11"/>
  <c r="G391" i="11"/>
  <c r="F391" i="11"/>
  <c r="E391" i="11"/>
  <c r="D391" i="11"/>
  <c r="B391" i="11"/>
  <c r="J390" i="11"/>
  <c r="I390" i="11"/>
  <c r="H390" i="11"/>
  <c r="G390" i="11"/>
  <c r="F390" i="11"/>
  <c r="E390" i="11"/>
  <c r="D390" i="11"/>
  <c r="B390" i="11"/>
  <c r="J389" i="11"/>
  <c r="I389" i="11"/>
  <c r="H389" i="11"/>
  <c r="G389" i="11"/>
  <c r="F389" i="11"/>
  <c r="E389" i="11"/>
  <c r="D389" i="11"/>
  <c r="B389" i="11"/>
  <c r="J388" i="11"/>
  <c r="I388" i="11"/>
  <c r="H388" i="11"/>
  <c r="G388" i="11"/>
  <c r="F388" i="11"/>
  <c r="E388" i="11"/>
  <c r="D388" i="11"/>
  <c r="B388" i="11"/>
  <c r="J387" i="11"/>
  <c r="I387" i="11"/>
  <c r="H387" i="11"/>
  <c r="G387" i="11"/>
  <c r="F387" i="11"/>
  <c r="E387" i="11"/>
  <c r="D387" i="11"/>
  <c r="B387" i="11"/>
  <c r="J386" i="11"/>
  <c r="I386" i="11"/>
  <c r="H386" i="11"/>
  <c r="G386" i="11"/>
  <c r="F386" i="11"/>
  <c r="E386" i="11"/>
  <c r="D386" i="11"/>
  <c r="B386" i="11"/>
  <c r="J385" i="11"/>
  <c r="I385" i="11"/>
  <c r="H385" i="11"/>
  <c r="G385" i="11"/>
  <c r="F385" i="11"/>
  <c r="E385" i="11"/>
  <c r="D385" i="11"/>
  <c r="B385" i="11"/>
  <c r="J384" i="11"/>
  <c r="I384" i="11"/>
  <c r="H384" i="11"/>
  <c r="G384" i="11"/>
  <c r="F384" i="11"/>
  <c r="E384" i="11"/>
  <c r="D384" i="11"/>
  <c r="B384" i="11"/>
  <c r="J383" i="11"/>
  <c r="I383" i="11"/>
  <c r="H383" i="11"/>
  <c r="G383" i="11"/>
  <c r="F383" i="11"/>
  <c r="E383" i="11"/>
  <c r="D383" i="11"/>
  <c r="B383" i="11"/>
  <c r="J382" i="11"/>
  <c r="I382" i="11"/>
  <c r="H382" i="11"/>
  <c r="G382" i="11"/>
  <c r="F382" i="11"/>
  <c r="E382" i="11"/>
  <c r="D382" i="11"/>
  <c r="B382" i="11"/>
  <c r="J381" i="11"/>
  <c r="I381" i="11"/>
  <c r="H381" i="11"/>
  <c r="G381" i="11"/>
  <c r="F381" i="11"/>
  <c r="E381" i="11"/>
  <c r="D381" i="11"/>
  <c r="B381" i="11"/>
  <c r="J380" i="11"/>
  <c r="I380" i="11"/>
  <c r="H380" i="11"/>
  <c r="G380" i="11"/>
  <c r="F380" i="11"/>
  <c r="E380" i="11"/>
  <c r="D380" i="11"/>
  <c r="B380" i="11"/>
  <c r="J379" i="11"/>
  <c r="I379" i="11"/>
  <c r="H379" i="11"/>
  <c r="G379" i="11"/>
  <c r="F379" i="11"/>
  <c r="E379" i="11"/>
  <c r="D379" i="11"/>
  <c r="B379" i="11"/>
  <c r="J378" i="11"/>
  <c r="I378" i="11"/>
  <c r="H378" i="11"/>
  <c r="G378" i="11"/>
  <c r="F378" i="11"/>
  <c r="E378" i="11"/>
  <c r="D378" i="11"/>
  <c r="B378" i="11"/>
  <c r="J377" i="11"/>
  <c r="I377" i="11"/>
  <c r="H377" i="11"/>
  <c r="G377" i="11"/>
  <c r="F377" i="11"/>
  <c r="E377" i="11"/>
  <c r="D377" i="11"/>
  <c r="B377" i="11"/>
  <c r="J376" i="11"/>
  <c r="I376" i="11"/>
  <c r="H376" i="11"/>
  <c r="G376" i="11"/>
  <c r="F376" i="11"/>
  <c r="E376" i="11"/>
  <c r="D376" i="11"/>
  <c r="B376" i="11"/>
  <c r="J375" i="11"/>
  <c r="I375" i="11"/>
  <c r="H375" i="11"/>
  <c r="G375" i="11"/>
  <c r="F375" i="11"/>
  <c r="E375" i="11"/>
  <c r="D375" i="11"/>
  <c r="B375" i="11"/>
  <c r="J374" i="11"/>
  <c r="I374" i="11"/>
  <c r="H374" i="11"/>
  <c r="G374" i="11"/>
  <c r="F374" i="11"/>
  <c r="E374" i="11"/>
  <c r="D374" i="11"/>
  <c r="B374" i="11"/>
  <c r="J373" i="11"/>
  <c r="I373" i="11"/>
  <c r="H373" i="11"/>
  <c r="G373" i="11"/>
  <c r="F373" i="11"/>
  <c r="E373" i="11"/>
  <c r="D373" i="11"/>
  <c r="B373" i="11"/>
  <c r="J372" i="11"/>
  <c r="I372" i="11"/>
  <c r="H372" i="11"/>
  <c r="G372" i="11"/>
  <c r="F372" i="11"/>
  <c r="E372" i="11"/>
  <c r="D372" i="11"/>
  <c r="B372" i="11"/>
  <c r="J371" i="11"/>
  <c r="I371" i="11"/>
  <c r="H371" i="11"/>
  <c r="G371" i="11"/>
  <c r="F371" i="11"/>
  <c r="E371" i="11"/>
  <c r="D371" i="11"/>
  <c r="B371" i="11"/>
  <c r="J370" i="11"/>
  <c r="I370" i="11"/>
  <c r="H370" i="11"/>
  <c r="G370" i="11"/>
  <c r="F370" i="11"/>
  <c r="E370" i="11"/>
  <c r="D370" i="11"/>
  <c r="B370" i="11"/>
  <c r="J369" i="11"/>
  <c r="I369" i="11"/>
  <c r="H369" i="11"/>
  <c r="G369" i="11"/>
  <c r="F369" i="11"/>
  <c r="E369" i="11"/>
  <c r="D369" i="11"/>
  <c r="B369" i="11"/>
  <c r="J368" i="11"/>
  <c r="I368" i="11"/>
  <c r="H368" i="11"/>
  <c r="G368" i="11"/>
  <c r="F368" i="11"/>
  <c r="E368" i="11"/>
  <c r="D368" i="11"/>
  <c r="B368" i="11"/>
  <c r="J367" i="11"/>
  <c r="I367" i="11"/>
  <c r="H367" i="11"/>
  <c r="G367" i="11"/>
  <c r="F367" i="11"/>
  <c r="E367" i="11"/>
  <c r="D367" i="11"/>
  <c r="B367" i="11"/>
  <c r="J366" i="11"/>
  <c r="I366" i="11"/>
  <c r="H366" i="11"/>
  <c r="G366" i="11"/>
  <c r="F366" i="11"/>
  <c r="E366" i="11"/>
  <c r="D366" i="11"/>
  <c r="B366" i="11"/>
  <c r="J365" i="11"/>
  <c r="I365" i="11"/>
  <c r="H365" i="11"/>
  <c r="G365" i="11"/>
  <c r="F365" i="11"/>
  <c r="E365" i="11"/>
  <c r="D365" i="11"/>
  <c r="B365" i="11"/>
  <c r="J364" i="11"/>
  <c r="I364" i="11"/>
  <c r="H364" i="11"/>
  <c r="G364" i="11"/>
  <c r="F364" i="11"/>
  <c r="E364" i="11"/>
  <c r="D364" i="11"/>
  <c r="B364" i="11"/>
  <c r="J363" i="11"/>
  <c r="I363" i="11"/>
  <c r="H363" i="11"/>
  <c r="G363" i="11"/>
  <c r="F363" i="11"/>
  <c r="E363" i="11"/>
  <c r="D363" i="11"/>
  <c r="B363" i="11"/>
  <c r="J362" i="11"/>
  <c r="I362" i="11"/>
  <c r="H362" i="11"/>
  <c r="G362" i="11"/>
  <c r="F362" i="11"/>
  <c r="E362" i="11"/>
  <c r="D362" i="11"/>
  <c r="B362" i="11"/>
  <c r="J361" i="11"/>
  <c r="I361" i="11"/>
  <c r="H361" i="11"/>
  <c r="G361" i="11"/>
  <c r="F361" i="11"/>
  <c r="E361" i="11"/>
  <c r="D361" i="11"/>
  <c r="B361" i="11"/>
  <c r="J360" i="11"/>
  <c r="I360" i="11"/>
  <c r="H360" i="11"/>
  <c r="G360" i="11"/>
  <c r="F360" i="11"/>
  <c r="E360" i="11"/>
  <c r="D360" i="11"/>
  <c r="B360" i="11"/>
  <c r="J359" i="11"/>
  <c r="I359" i="11"/>
  <c r="H359" i="11"/>
  <c r="G359" i="11"/>
  <c r="F359" i="11"/>
  <c r="E359" i="11"/>
  <c r="D359" i="11"/>
  <c r="B359" i="11"/>
  <c r="J358" i="11"/>
  <c r="I358" i="11"/>
  <c r="H358" i="11"/>
  <c r="G358" i="11"/>
  <c r="F358" i="11"/>
  <c r="E358" i="11"/>
  <c r="D358" i="11"/>
  <c r="B358" i="11"/>
  <c r="J357" i="11"/>
  <c r="I357" i="11"/>
  <c r="H357" i="11"/>
  <c r="G357" i="11"/>
  <c r="F357" i="11"/>
  <c r="E357" i="11"/>
  <c r="D357" i="11"/>
  <c r="B357" i="11"/>
  <c r="J356" i="11"/>
  <c r="I356" i="11"/>
  <c r="H356" i="11"/>
  <c r="G356" i="11"/>
  <c r="F356" i="11"/>
  <c r="E356" i="11"/>
  <c r="D356" i="11"/>
  <c r="B356" i="11"/>
  <c r="J355" i="11"/>
  <c r="I355" i="11"/>
  <c r="H355" i="11"/>
  <c r="G355" i="11"/>
  <c r="F355" i="11"/>
  <c r="E355" i="11"/>
  <c r="D355" i="11"/>
  <c r="B355" i="11"/>
  <c r="J354" i="11"/>
  <c r="I354" i="11"/>
  <c r="H354" i="11"/>
  <c r="G354" i="11"/>
  <c r="F354" i="11"/>
  <c r="E354" i="11"/>
  <c r="D354" i="11"/>
  <c r="B354" i="11"/>
  <c r="J353" i="11"/>
  <c r="I353" i="11"/>
  <c r="H353" i="11"/>
  <c r="G353" i="11"/>
  <c r="F353" i="11"/>
  <c r="E353" i="11"/>
  <c r="D353" i="11"/>
  <c r="B353" i="11"/>
  <c r="J352" i="11"/>
  <c r="I352" i="11"/>
  <c r="H352" i="11"/>
  <c r="G352" i="11"/>
  <c r="F352" i="11"/>
  <c r="E352" i="11"/>
  <c r="D352" i="11"/>
  <c r="B352" i="11"/>
  <c r="J351" i="11"/>
  <c r="I351" i="11"/>
  <c r="H351" i="11"/>
  <c r="G351" i="11"/>
  <c r="F351" i="11"/>
  <c r="E351" i="11"/>
  <c r="D351" i="11"/>
  <c r="B351" i="11"/>
  <c r="J350" i="11"/>
  <c r="I350" i="11"/>
  <c r="H350" i="11"/>
  <c r="G350" i="11"/>
  <c r="F350" i="11"/>
  <c r="E350" i="11"/>
  <c r="D350" i="11"/>
  <c r="B350" i="11"/>
  <c r="J349" i="11"/>
  <c r="I349" i="11"/>
  <c r="H349" i="11"/>
  <c r="G349" i="11"/>
  <c r="F349" i="11"/>
  <c r="E349" i="11"/>
  <c r="D349" i="11"/>
  <c r="B349" i="11"/>
  <c r="J348" i="11"/>
  <c r="I348" i="11"/>
  <c r="H348" i="11"/>
  <c r="G348" i="11"/>
  <c r="F348" i="11"/>
  <c r="E348" i="11"/>
  <c r="D348" i="11"/>
  <c r="B348" i="11"/>
  <c r="J347" i="11"/>
  <c r="I347" i="11"/>
  <c r="H347" i="11"/>
  <c r="G347" i="11"/>
  <c r="F347" i="11"/>
  <c r="E347" i="11"/>
  <c r="D347" i="11"/>
  <c r="B347" i="11"/>
  <c r="J346" i="11"/>
  <c r="I346" i="11"/>
  <c r="H346" i="11"/>
  <c r="G346" i="11"/>
  <c r="F346" i="11"/>
  <c r="E346" i="11"/>
  <c r="D346" i="11"/>
  <c r="B346" i="11"/>
  <c r="J345" i="11"/>
  <c r="I345" i="11"/>
  <c r="H345" i="11"/>
  <c r="G345" i="11"/>
  <c r="F345" i="11"/>
  <c r="E345" i="11"/>
  <c r="D345" i="11"/>
  <c r="B345" i="11"/>
  <c r="J344" i="11"/>
  <c r="I344" i="11"/>
  <c r="H344" i="11"/>
  <c r="G344" i="11"/>
  <c r="F344" i="11"/>
  <c r="E344" i="11"/>
  <c r="D344" i="11"/>
  <c r="B344" i="11"/>
  <c r="J343" i="11"/>
  <c r="I343" i="11"/>
  <c r="H343" i="11"/>
  <c r="G343" i="11"/>
  <c r="F343" i="11"/>
  <c r="E343" i="11"/>
  <c r="D343" i="11"/>
  <c r="B343" i="11"/>
  <c r="J342" i="11"/>
  <c r="I342" i="11"/>
  <c r="H342" i="11"/>
  <c r="G342" i="11"/>
  <c r="F342" i="11"/>
  <c r="E342" i="11"/>
  <c r="D342" i="11"/>
  <c r="B342" i="11"/>
  <c r="J341" i="11"/>
  <c r="I341" i="11"/>
  <c r="H341" i="11"/>
  <c r="G341" i="11"/>
  <c r="F341" i="11"/>
  <c r="E341" i="11"/>
  <c r="D341" i="11"/>
  <c r="B341" i="11"/>
  <c r="J340" i="11"/>
  <c r="I340" i="11"/>
  <c r="H340" i="11"/>
  <c r="G340" i="11"/>
  <c r="F340" i="11"/>
  <c r="E340" i="11"/>
  <c r="D340" i="11"/>
  <c r="B340" i="11"/>
  <c r="J339" i="11"/>
  <c r="I339" i="11"/>
  <c r="H339" i="11"/>
  <c r="G339" i="11"/>
  <c r="F339" i="11"/>
  <c r="E339" i="11"/>
  <c r="D339" i="11"/>
  <c r="B339" i="11"/>
  <c r="J338" i="11"/>
  <c r="I338" i="11"/>
  <c r="H338" i="11"/>
  <c r="G338" i="11"/>
  <c r="F338" i="11"/>
  <c r="E338" i="11"/>
  <c r="D338" i="11"/>
  <c r="B338" i="11"/>
  <c r="J337" i="11"/>
  <c r="I337" i="11"/>
  <c r="H337" i="11"/>
  <c r="G337" i="11"/>
  <c r="F337" i="11"/>
  <c r="E337" i="11"/>
  <c r="D337" i="11"/>
  <c r="B337" i="11"/>
  <c r="J336" i="11"/>
  <c r="I336" i="11"/>
  <c r="H336" i="11"/>
  <c r="G336" i="11"/>
  <c r="F336" i="11"/>
  <c r="E336" i="11"/>
  <c r="D336" i="11"/>
  <c r="B336" i="11"/>
  <c r="J335" i="11"/>
  <c r="I335" i="11"/>
  <c r="H335" i="11"/>
  <c r="G335" i="11"/>
  <c r="F335" i="11"/>
  <c r="E335" i="11"/>
  <c r="D335" i="11"/>
  <c r="B335" i="11"/>
  <c r="J334" i="11"/>
  <c r="I334" i="11"/>
  <c r="H334" i="11"/>
  <c r="G334" i="11"/>
  <c r="F334" i="11"/>
  <c r="E334" i="11"/>
  <c r="D334" i="11"/>
  <c r="B334" i="11"/>
  <c r="J333" i="11"/>
  <c r="I333" i="11"/>
  <c r="H333" i="11"/>
  <c r="G333" i="11"/>
  <c r="F333" i="11"/>
  <c r="E333" i="11"/>
  <c r="D333" i="11"/>
  <c r="B333" i="11"/>
  <c r="J332" i="11"/>
  <c r="I332" i="11"/>
  <c r="H332" i="11"/>
  <c r="G332" i="11"/>
  <c r="F332" i="11"/>
  <c r="E332" i="11"/>
  <c r="D332" i="11"/>
  <c r="B332" i="11"/>
  <c r="J331" i="11"/>
  <c r="I331" i="11"/>
  <c r="H331" i="11"/>
  <c r="G331" i="11"/>
  <c r="F331" i="11"/>
  <c r="E331" i="11"/>
  <c r="D331" i="11"/>
  <c r="B331" i="11"/>
  <c r="J330" i="11"/>
  <c r="I330" i="11"/>
  <c r="H330" i="11"/>
  <c r="G330" i="11"/>
  <c r="F330" i="11"/>
  <c r="E330" i="11"/>
  <c r="D330" i="11"/>
  <c r="B330" i="11"/>
  <c r="J329" i="11"/>
  <c r="I329" i="11"/>
  <c r="H329" i="11"/>
  <c r="G329" i="11"/>
  <c r="F329" i="11"/>
  <c r="E329" i="11"/>
  <c r="D329" i="11"/>
  <c r="B329" i="11"/>
  <c r="J328" i="11"/>
  <c r="I328" i="11"/>
  <c r="H328" i="11"/>
  <c r="G328" i="11"/>
  <c r="F328" i="11"/>
  <c r="E328" i="11"/>
  <c r="D328" i="11"/>
  <c r="B328" i="11"/>
  <c r="J327" i="11"/>
  <c r="I327" i="11"/>
  <c r="H327" i="11"/>
  <c r="G327" i="11"/>
  <c r="F327" i="11"/>
  <c r="E327" i="11"/>
  <c r="D327" i="11"/>
  <c r="B327" i="11"/>
  <c r="J326" i="11"/>
  <c r="I326" i="11"/>
  <c r="H326" i="11"/>
  <c r="G326" i="11"/>
  <c r="F326" i="11"/>
  <c r="E326" i="11"/>
  <c r="D326" i="11"/>
  <c r="B326" i="11"/>
  <c r="J325" i="11"/>
  <c r="I325" i="11"/>
  <c r="H325" i="11"/>
  <c r="G325" i="11"/>
  <c r="F325" i="11"/>
  <c r="E325" i="11"/>
  <c r="D325" i="11"/>
  <c r="B325" i="11"/>
  <c r="J324" i="11"/>
  <c r="I324" i="11"/>
  <c r="H324" i="11"/>
  <c r="G324" i="11"/>
  <c r="F324" i="11"/>
  <c r="E324" i="11"/>
  <c r="D324" i="11"/>
  <c r="B324" i="11"/>
  <c r="J323" i="11"/>
  <c r="I323" i="11"/>
  <c r="H323" i="11"/>
  <c r="G323" i="11"/>
  <c r="F323" i="11"/>
  <c r="E323" i="11"/>
  <c r="D323" i="11"/>
  <c r="B323" i="11"/>
  <c r="J322" i="11"/>
  <c r="I322" i="11"/>
  <c r="H322" i="11"/>
  <c r="G322" i="11"/>
  <c r="F322" i="11"/>
  <c r="E322" i="11"/>
  <c r="D322" i="11"/>
  <c r="B322" i="11"/>
  <c r="J321" i="11"/>
  <c r="I321" i="11"/>
  <c r="H321" i="11"/>
  <c r="G321" i="11"/>
  <c r="F321" i="11"/>
  <c r="E321" i="11"/>
  <c r="D321" i="11"/>
  <c r="B321" i="11"/>
  <c r="J320" i="11"/>
  <c r="I320" i="11"/>
  <c r="H320" i="11"/>
  <c r="G320" i="11"/>
  <c r="F320" i="11"/>
  <c r="E320" i="11"/>
  <c r="D320" i="11"/>
  <c r="B320" i="11"/>
  <c r="J319" i="11"/>
  <c r="I319" i="11"/>
  <c r="H319" i="11"/>
  <c r="G319" i="11"/>
  <c r="F319" i="11"/>
  <c r="E319" i="11"/>
  <c r="D319" i="11"/>
  <c r="B319" i="11"/>
  <c r="J318" i="11"/>
  <c r="I318" i="11"/>
  <c r="H318" i="11"/>
  <c r="G318" i="11"/>
  <c r="F318" i="11"/>
  <c r="E318" i="11"/>
  <c r="D318" i="11"/>
  <c r="B318" i="11"/>
  <c r="J317" i="11"/>
  <c r="I317" i="11"/>
  <c r="H317" i="11"/>
  <c r="G317" i="11"/>
  <c r="F317" i="11"/>
  <c r="E317" i="11"/>
  <c r="D317" i="11"/>
  <c r="B317" i="11"/>
  <c r="J316" i="11"/>
  <c r="I316" i="11"/>
  <c r="H316" i="11"/>
  <c r="G316" i="11"/>
  <c r="F316" i="11"/>
  <c r="E316" i="11"/>
  <c r="D316" i="11"/>
  <c r="B316" i="11"/>
  <c r="J315" i="11"/>
  <c r="I315" i="11"/>
  <c r="H315" i="11"/>
  <c r="G315" i="11"/>
  <c r="F315" i="11"/>
  <c r="E315" i="11"/>
  <c r="D315" i="11"/>
  <c r="B315" i="11"/>
  <c r="J314" i="11"/>
  <c r="I314" i="11"/>
  <c r="H314" i="11"/>
  <c r="G314" i="11"/>
  <c r="F314" i="11"/>
  <c r="E314" i="11"/>
  <c r="D314" i="11"/>
  <c r="B314" i="11"/>
  <c r="J313" i="11"/>
  <c r="I313" i="11"/>
  <c r="H313" i="11"/>
  <c r="G313" i="11"/>
  <c r="F313" i="11"/>
  <c r="E313" i="11"/>
  <c r="D313" i="11"/>
  <c r="B313" i="11"/>
  <c r="J312" i="11"/>
  <c r="I312" i="11"/>
  <c r="H312" i="11"/>
  <c r="G312" i="11"/>
  <c r="F312" i="11"/>
  <c r="E312" i="11"/>
  <c r="D312" i="11"/>
  <c r="B312" i="11"/>
  <c r="J311" i="11"/>
  <c r="I311" i="11"/>
  <c r="H311" i="11"/>
  <c r="G311" i="11"/>
  <c r="F311" i="11"/>
  <c r="E311" i="11"/>
  <c r="D311" i="11"/>
  <c r="B311" i="11"/>
  <c r="J310" i="11"/>
  <c r="I310" i="11"/>
  <c r="H310" i="11"/>
  <c r="G310" i="11"/>
  <c r="F310" i="11"/>
  <c r="E310" i="11"/>
  <c r="D310" i="11"/>
  <c r="B310" i="11"/>
  <c r="J309" i="11"/>
  <c r="I309" i="11"/>
  <c r="H309" i="11"/>
  <c r="G309" i="11"/>
  <c r="F309" i="11"/>
  <c r="E309" i="11"/>
  <c r="D309" i="11"/>
  <c r="B309" i="11"/>
  <c r="J308" i="11"/>
  <c r="I308" i="11"/>
  <c r="H308" i="11"/>
  <c r="G308" i="11"/>
  <c r="F308" i="11"/>
  <c r="E308" i="11"/>
  <c r="D308" i="11"/>
  <c r="B308" i="11"/>
  <c r="J307" i="11"/>
  <c r="I307" i="11"/>
  <c r="H307" i="11"/>
  <c r="G307" i="11"/>
  <c r="F307" i="11"/>
  <c r="E307" i="11"/>
  <c r="D307" i="11"/>
  <c r="B307" i="11"/>
  <c r="J306" i="11"/>
  <c r="I306" i="11"/>
  <c r="H306" i="11"/>
  <c r="G306" i="11"/>
  <c r="F306" i="11"/>
  <c r="E306" i="11"/>
  <c r="D306" i="11"/>
  <c r="B306" i="11"/>
  <c r="J305" i="11"/>
  <c r="I305" i="11"/>
  <c r="H305" i="11"/>
  <c r="G305" i="11"/>
  <c r="F305" i="11"/>
  <c r="E305" i="11"/>
  <c r="D305" i="11"/>
  <c r="B305" i="11"/>
  <c r="J304" i="11"/>
  <c r="I304" i="11"/>
  <c r="H304" i="11"/>
  <c r="G304" i="11"/>
  <c r="F304" i="11"/>
  <c r="E304" i="11"/>
  <c r="D304" i="11"/>
  <c r="B304" i="11"/>
  <c r="J303" i="11"/>
  <c r="I303" i="11"/>
  <c r="H303" i="11"/>
  <c r="G303" i="11"/>
  <c r="F303" i="11"/>
  <c r="E303" i="11"/>
  <c r="D303" i="11"/>
  <c r="B303" i="11"/>
  <c r="J302" i="11"/>
  <c r="I302" i="11"/>
  <c r="H302" i="11"/>
  <c r="G302" i="11"/>
  <c r="F302" i="11"/>
  <c r="E302" i="11"/>
  <c r="D302" i="11"/>
  <c r="B302" i="11"/>
  <c r="J301" i="11"/>
  <c r="I301" i="11"/>
  <c r="H301" i="11"/>
  <c r="G301" i="11"/>
  <c r="F301" i="11"/>
  <c r="E301" i="11"/>
  <c r="D301" i="11"/>
  <c r="B301" i="11"/>
  <c r="J300" i="11"/>
  <c r="I300" i="11"/>
  <c r="H300" i="11"/>
  <c r="G300" i="11"/>
  <c r="F300" i="11"/>
  <c r="E300" i="11"/>
  <c r="D300" i="11"/>
  <c r="B300" i="11"/>
  <c r="J299" i="11"/>
  <c r="I299" i="11"/>
  <c r="H299" i="11"/>
  <c r="G299" i="11"/>
  <c r="F299" i="11"/>
  <c r="E299" i="11"/>
  <c r="D299" i="11"/>
  <c r="B299" i="11"/>
  <c r="J298" i="11"/>
  <c r="I298" i="11"/>
  <c r="H298" i="11"/>
  <c r="G298" i="11"/>
  <c r="F298" i="11"/>
  <c r="E298" i="11"/>
  <c r="D298" i="11"/>
  <c r="B298" i="11"/>
  <c r="J297" i="11"/>
  <c r="I297" i="11"/>
  <c r="H297" i="11"/>
  <c r="G297" i="11"/>
  <c r="F297" i="11"/>
  <c r="E297" i="11"/>
  <c r="D297" i="11"/>
  <c r="B297" i="11"/>
  <c r="J296" i="11"/>
  <c r="I296" i="11"/>
  <c r="H296" i="11"/>
  <c r="G296" i="11"/>
  <c r="F296" i="11"/>
  <c r="E296" i="11"/>
  <c r="D296" i="11"/>
  <c r="B296" i="11"/>
  <c r="J295" i="11"/>
  <c r="I295" i="11"/>
  <c r="H295" i="11"/>
  <c r="G295" i="11"/>
  <c r="F295" i="11"/>
  <c r="E295" i="11"/>
  <c r="D295" i="11"/>
  <c r="B295" i="11"/>
  <c r="J294" i="11"/>
  <c r="I294" i="11"/>
  <c r="H294" i="11"/>
  <c r="G294" i="11"/>
  <c r="F294" i="11"/>
  <c r="E294" i="11"/>
  <c r="D294" i="11"/>
  <c r="B294" i="11"/>
  <c r="J293" i="11"/>
  <c r="I293" i="11"/>
  <c r="H293" i="11"/>
  <c r="G293" i="11"/>
  <c r="F293" i="11"/>
  <c r="E293" i="11"/>
  <c r="D293" i="11"/>
  <c r="B293" i="11"/>
  <c r="J292" i="11"/>
  <c r="I292" i="11"/>
  <c r="H292" i="11"/>
  <c r="G292" i="11"/>
  <c r="F292" i="11"/>
  <c r="E292" i="11"/>
  <c r="D292" i="11"/>
  <c r="B292" i="11"/>
  <c r="J291" i="11"/>
  <c r="I291" i="11"/>
  <c r="H291" i="11"/>
  <c r="G291" i="11"/>
  <c r="F291" i="11"/>
  <c r="E291" i="11"/>
  <c r="D291" i="11"/>
  <c r="B291" i="11"/>
  <c r="J290" i="11"/>
  <c r="I290" i="11"/>
  <c r="H290" i="11"/>
  <c r="G290" i="11"/>
  <c r="F290" i="11"/>
  <c r="E290" i="11"/>
  <c r="D290" i="11"/>
  <c r="B290" i="11"/>
  <c r="J289" i="11"/>
  <c r="I289" i="11"/>
  <c r="H289" i="11"/>
  <c r="G289" i="11"/>
  <c r="F289" i="11"/>
  <c r="E289" i="11"/>
  <c r="D289" i="11"/>
  <c r="B289" i="11"/>
  <c r="J288" i="11"/>
  <c r="I288" i="11"/>
  <c r="H288" i="11"/>
  <c r="G288" i="11"/>
  <c r="F288" i="11"/>
  <c r="E288" i="11"/>
  <c r="D288" i="11"/>
  <c r="B288" i="11"/>
  <c r="J287" i="11"/>
  <c r="I287" i="11"/>
  <c r="H287" i="11"/>
  <c r="G287" i="11"/>
  <c r="F287" i="11"/>
  <c r="E287" i="11"/>
  <c r="D287" i="11"/>
  <c r="B287" i="11"/>
  <c r="J286" i="11"/>
  <c r="I286" i="11"/>
  <c r="H286" i="11"/>
  <c r="G286" i="11"/>
  <c r="F286" i="11"/>
  <c r="E286" i="11"/>
  <c r="D286" i="11"/>
  <c r="B286" i="11"/>
  <c r="J285" i="11"/>
  <c r="I285" i="11"/>
  <c r="H285" i="11"/>
  <c r="G285" i="11"/>
  <c r="F285" i="11"/>
  <c r="E285" i="11"/>
  <c r="D285" i="11"/>
  <c r="B285" i="11"/>
  <c r="J284" i="11"/>
  <c r="I284" i="11"/>
  <c r="H284" i="11"/>
  <c r="G284" i="11"/>
  <c r="F284" i="11"/>
  <c r="E284" i="11"/>
  <c r="D284" i="11"/>
  <c r="B284" i="11"/>
  <c r="J283" i="11"/>
  <c r="I283" i="11"/>
  <c r="H283" i="11"/>
  <c r="G283" i="11"/>
  <c r="F283" i="11"/>
  <c r="E283" i="11"/>
  <c r="D283" i="11"/>
  <c r="B283" i="11"/>
  <c r="J282" i="11"/>
  <c r="I282" i="11"/>
  <c r="H282" i="11"/>
  <c r="G282" i="11"/>
  <c r="F282" i="11"/>
  <c r="E282" i="11"/>
  <c r="D282" i="11"/>
  <c r="B282" i="11"/>
  <c r="J281" i="11"/>
  <c r="I281" i="11"/>
  <c r="H281" i="11"/>
  <c r="G281" i="11"/>
  <c r="F281" i="11"/>
  <c r="E281" i="11"/>
  <c r="D281" i="11"/>
  <c r="B281" i="11"/>
  <c r="J280" i="11"/>
  <c r="I280" i="11"/>
  <c r="H280" i="11"/>
  <c r="G280" i="11"/>
  <c r="F280" i="11"/>
  <c r="E280" i="11"/>
  <c r="D280" i="11"/>
  <c r="B280" i="11"/>
  <c r="J279" i="11"/>
  <c r="I279" i="11"/>
  <c r="H279" i="11"/>
  <c r="G279" i="11"/>
  <c r="F279" i="11"/>
  <c r="E279" i="11"/>
  <c r="D279" i="11"/>
  <c r="B279" i="11"/>
  <c r="J278" i="11"/>
  <c r="I278" i="11"/>
  <c r="H278" i="11"/>
  <c r="G278" i="11"/>
  <c r="F278" i="11"/>
  <c r="E278" i="11"/>
  <c r="D278" i="11"/>
  <c r="B278" i="11"/>
  <c r="J277" i="11"/>
  <c r="I277" i="11"/>
  <c r="H277" i="11"/>
  <c r="G277" i="11"/>
  <c r="F277" i="11"/>
  <c r="E277" i="11"/>
  <c r="D277" i="11"/>
  <c r="B277" i="11"/>
  <c r="J276" i="11"/>
  <c r="I276" i="11"/>
  <c r="H276" i="11"/>
  <c r="G276" i="11"/>
  <c r="F276" i="11"/>
  <c r="E276" i="11"/>
  <c r="D276" i="11"/>
  <c r="B276" i="11"/>
  <c r="J275" i="11"/>
  <c r="I275" i="11"/>
  <c r="H275" i="11"/>
  <c r="G275" i="11"/>
  <c r="F275" i="11"/>
  <c r="E275" i="11"/>
  <c r="D275" i="11"/>
  <c r="B275" i="11"/>
  <c r="J274" i="11"/>
  <c r="I274" i="11"/>
  <c r="H274" i="11"/>
  <c r="G274" i="11"/>
  <c r="F274" i="11"/>
  <c r="E274" i="11"/>
  <c r="D274" i="11"/>
  <c r="B274" i="11"/>
  <c r="J273" i="11"/>
  <c r="I273" i="11"/>
  <c r="H273" i="11"/>
  <c r="G273" i="11"/>
  <c r="F273" i="11"/>
  <c r="E273" i="11"/>
  <c r="D273" i="11"/>
  <c r="J272" i="11"/>
  <c r="I272" i="11"/>
  <c r="H272" i="11"/>
  <c r="G272" i="11"/>
  <c r="F272" i="11"/>
  <c r="E272" i="11"/>
  <c r="D272" i="11"/>
  <c r="J271" i="11"/>
  <c r="I271" i="11"/>
  <c r="H271" i="11"/>
  <c r="G271" i="11"/>
  <c r="F271" i="11"/>
  <c r="E271" i="11"/>
  <c r="D271" i="11"/>
  <c r="J270" i="11"/>
  <c r="I270" i="11"/>
  <c r="H270" i="11"/>
  <c r="G270" i="11"/>
  <c r="F270" i="11"/>
  <c r="E270" i="11"/>
  <c r="D270" i="11"/>
  <c r="J269" i="11"/>
  <c r="I269" i="11"/>
  <c r="H269" i="11"/>
  <c r="G269" i="11"/>
  <c r="F269" i="11"/>
  <c r="E269" i="11"/>
  <c r="D269" i="11"/>
  <c r="J268" i="11"/>
  <c r="I268" i="11"/>
  <c r="H268" i="11"/>
  <c r="G268" i="11"/>
  <c r="F268" i="11"/>
  <c r="E268" i="11"/>
  <c r="D268" i="11"/>
  <c r="J267" i="11"/>
  <c r="I267" i="11"/>
  <c r="H267" i="11"/>
  <c r="G267" i="11"/>
  <c r="F267" i="11"/>
  <c r="E267" i="11"/>
  <c r="D267" i="11"/>
  <c r="J266" i="11"/>
  <c r="I266" i="11"/>
  <c r="H266" i="11"/>
  <c r="G266" i="11"/>
  <c r="F266" i="11"/>
  <c r="E266" i="11"/>
  <c r="D266" i="11"/>
  <c r="J265" i="11"/>
  <c r="I265" i="11"/>
  <c r="H265" i="11"/>
  <c r="G265" i="11"/>
  <c r="F265" i="11"/>
  <c r="E265" i="11"/>
  <c r="D265" i="11"/>
  <c r="J264" i="11"/>
  <c r="I264" i="11"/>
  <c r="H264" i="11"/>
  <c r="G264" i="11"/>
  <c r="F264" i="11"/>
  <c r="E264" i="11"/>
  <c r="D264" i="11"/>
  <c r="J263" i="11"/>
  <c r="I263" i="11"/>
  <c r="H263" i="11"/>
  <c r="G263" i="11"/>
  <c r="F263" i="11"/>
  <c r="E263" i="11"/>
  <c r="D263" i="11"/>
  <c r="J262" i="11"/>
  <c r="I262" i="11"/>
  <c r="H262" i="11"/>
  <c r="G262" i="11"/>
  <c r="F262" i="11"/>
  <c r="E262" i="11"/>
  <c r="D262" i="11"/>
  <c r="J261" i="11"/>
  <c r="I261" i="11"/>
  <c r="H261" i="11"/>
  <c r="G261" i="11"/>
  <c r="F261" i="11"/>
  <c r="E261" i="11"/>
  <c r="D261" i="11"/>
  <c r="B261" i="11"/>
  <c r="R260" i="11"/>
  <c r="Q260" i="11"/>
  <c r="P260" i="11"/>
  <c r="N138" i="7" l="1"/>
  <c r="O138" i="7" s="1"/>
  <c r="P138" i="7" s="1"/>
  <c r="N189" i="7"/>
  <c r="O189" i="7" s="1"/>
  <c r="P189" i="7" s="1"/>
  <c r="N136" i="7"/>
  <c r="O136" i="7" s="1"/>
  <c r="P136" i="7" s="1"/>
  <c r="N118" i="7"/>
  <c r="O118" i="7" s="1"/>
  <c r="P118" i="7" s="1"/>
  <c r="N133" i="7"/>
  <c r="O133" i="7" s="1"/>
  <c r="P133" i="7" s="1"/>
  <c r="N116" i="7"/>
  <c r="O116" i="7" s="1"/>
  <c r="P116" i="7" s="1"/>
  <c r="N117" i="7"/>
  <c r="O117" i="7" s="1"/>
  <c r="P117" i="7" s="1"/>
  <c r="N192" i="7"/>
  <c r="O192" i="7" s="1"/>
  <c r="P192" i="7" s="1"/>
  <c r="N191" i="7"/>
  <c r="O191" i="7" s="1"/>
  <c r="P191" i="7" s="1"/>
  <c r="P182" i="7"/>
  <c r="B273" i="11"/>
  <c r="N46" i="7"/>
  <c r="O46" i="7" s="1"/>
  <c r="P46" i="7" s="1"/>
  <c r="N50" i="7"/>
  <c r="O50" i="7" s="1"/>
  <c r="P50" i="7" s="1"/>
  <c r="N45" i="7"/>
  <c r="O45" i="7" s="1"/>
  <c r="P45" i="7" s="1"/>
  <c r="N167" i="7"/>
  <c r="O167" i="7" s="1"/>
  <c r="P167" i="7" s="1"/>
  <c r="N179" i="7"/>
  <c r="O179" i="7" s="1"/>
  <c r="B270" i="11" s="1"/>
  <c r="N180" i="7"/>
  <c r="O180" i="7" s="1"/>
  <c r="B271" i="10" s="1"/>
  <c r="N48" i="7"/>
  <c r="O48" i="7" s="1"/>
  <c r="P48" i="7" s="1"/>
  <c r="N181" i="7"/>
  <c r="O181" i="7" s="1"/>
  <c r="P181" i="7" s="1"/>
  <c r="N49" i="7"/>
  <c r="O49" i="7" s="1"/>
  <c r="P49" i="7" s="1"/>
  <c r="N47" i="7"/>
  <c r="O47" i="7" s="1"/>
  <c r="P47" i="7" s="1"/>
  <c r="N178" i="7"/>
  <c r="O178" i="7" s="1"/>
  <c r="P178" i="7" s="1"/>
  <c r="P176" i="7"/>
  <c r="B267" i="11"/>
  <c r="P173" i="7"/>
  <c r="B264" i="11"/>
  <c r="B268" i="11"/>
  <c r="P177" i="7"/>
  <c r="B265" i="11"/>
  <c r="P174" i="7"/>
  <c r="B262" i="11"/>
  <c r="P171" i="7"/>
  <c r="B266" i="11"/>
  <c r="P175" i="7"/>
  <c r="N170" i="7"/>
  <c r="O170" i="7" s="1"/>
  <c r="P170" i="7" s="1"/>
  <c r="N168" i="7"/>
  <c r="O168" i="7" s="1"/>
  <c r="P168" i="7" s="1"/>
  <c r="N169" i="7"/>
  <c r="O169" i="7" s="1"/>
  <c r="P169" i="7" s="1"/>
  <c r="E260" i="11"/>
  <c r="D260" i="11"/>
  <c r="J260" i="11"/>
  <c r="G260" i="11"/>
  <c r="H260" i="11"/>
  <c r="T202" i="11"/>
  <c r="T186" i="11"/>
  <c r="T106" i="11"/>
  <c r="T94" i="11"/>
  <c r="T90" i="11"/>
  <c r="T210" i="11"/>
  <c r="T110" i="11"/>
  <c r="T194" i="11"/>
  <c r="T178" i="11"/>
  <c r="T170" i="11"/>
  <c r="L118" i="11"/>
  <c r="T162" i="11"/>
  <c r="L102" i="11"/>
  <c r="T154" i="11"/>
  <c r="L54" i="11"/>
  <c r="T146" i="11"/>
  <c r="L38" i="11"/>
  <c r="T253" i="11"/>
  <c r="T138" i="11"/>
  <c r="T226" i="11"/>
  <c r="T130" i="11"/>
  <c r="T218" i="11"/>
  <c r="T122" i="11"/>
  <c r="T60" i="11"/>
  <c r="T23" i="11"/>
  <c r="T55" i="11"/>
  <c r="T234" i="11"/>
  <c r="T215" i="11"/>
  <c r="T199" i="11"/>
  <c r="T183" i="11"/>
  <c r="T167" i="11"/>
  <c r="T151" i="11"/>
  <c r="T135" i="11"/>
  <c r="T86" i="11"/>
  <c r="T44" i="11"/>
  <c r="L22" i="11"/>
  <c r="T12" i="11"/>
  <c r="T231" i="11"/>
  <c r="T214" i="11"/>
  <c r="T198" i="11"/>
  <c r="T182" i="11"/>
  <c r="T166" i="11"/>
  <c r="T150" i="11"/>
  <c r="T134" i="11"/>
  <c r="T114" i="11"/>
  <c r="T98" i="11"/>
  <c r="T76" i="11"/>
  <c r="T28" i="11"/>
  <c r="L70" i="11"/>
  <c r="L245" i="11"/>
  <c r="T245" i="11"/>
  <c r="L229" i="11"/>
  <c r="T229" i="11"/>
  <c r="L217" i="11"/>
  <c r="T217" i="11"/>
  <c r="L197" i="11"/>
  <c r="T197" i="11"/>
  <c r="L65" i="11"/>
  <c r="T65" i="11"/>
  <c r="L241" i="11"/>
  <c r="T241" i="11"/>
  <c r="L237" i="11"/>
  <c r="T237" i="11"/>
  <c r="L233" i="11"/>
  <c r="T233" i="11"/>
  <c r="L225" i="11"/>
  <c r="T225" i="11"/>
  <c r="L221" i="11"/>
  <c r="T221" i="11"/>
  <c r="L213" i="11"/>
  <c r="T213" i="11"/>
  <c r="L209" i="11"/>
  <c r="T209" i="11"/>
  <c r="L205" i="11"/>
  <c r="T205" i="11"/>
  <c r="L201" i="11"/>
  <c r="T201" i="11"/>
  <c r="L193" i="11"/>
  <c r="T193" i="11"/>
  <c r="L189" i="11"/>
  <c r="T189" i="11"/>
  <c r="L185" i="11"/>
  <c r="T185" i="11"/>
  <c r="L181" i="11"/>
  <c r="T181" i="11"/>
  <c r="L177" i="11"/>
  <c r="T177" i="11"/>
  <c r="L173" i="11"/>
  <c r="T173" i="11"/>
  <c r="L169" i="11"/>
  <c r="T169" i="11"/>
  <c r="L165" i="11"/>
  <c r="T165" i="11"/>
  <c r="L161" i="11"/>
  <c r="T161" i="11"/>
  <c r="L157" i="11"/>
  <c r="T157" i="11"/>
  <c r="L153" i="11"/>
  <c r="T153" i="11"/>
  <c r="L149" i="11"/>
  <c r="T149" i="11"/>
  <c r="L145" i="11"/>
  <c r="T145" i="11"/>
  <c r="L141" i="11"/>
  <c r="T141" i="11"/>
  <c r="L137" i="11"/>
  <c r="T137" i="11"/>
  <c r="L133" i="11"/>
  <c r="T133" i="11"/>
  <c r="L129" i="11"/>
  <c r="T129" i="11"/>
  <c r="L125" i="11"/>
  <c r="T125" i="11"/>
  <c r="L121" i="11"/>
  <c r="T121" i="11"/>
  <c r="T117" i="11"/>
  <c r="L117" i="11"/>
  <c r="L113" i="11"/>
  <c r="T113" i="11"/>
  <c r="T109" i="11"/>
  <c r="L109" i="11"/>
  <c r="L105" i="11"/>
  <c r="T105" i="11"/>
  <c r="T101" i="11"/>
  <c r="L101" i="11"/>
  <c r="L97" i="11"/>
  <c r="T97" i="11"/>
  <c r="T93" i="11"/>
  <c r="L93" i="11"/>
  <c r="L89" i="11"/>
  <c r="T89" i="11"/>
  <c r="T85" i="11"/>
  <c r="L85" i="11"/>
  <c r="L81" i="11"/>
  <c r="T81" i="11"/>
  <c r="T77" i="11"/>
  <c r="L77" i="11"/>
  <c r="L73" i="11"/>
  <c r="T73" i="11"/>
  <c r="T69" i="11"/>
  <c r="L69" i="11"/>
  <c r="T61" i="11"/>
  <c r="L61" i="11"/>
  <c r="L57" i="11"/>
  <c r="T57" i="11"/>
  <c r="T53" i="11"/>
  <c r="L53" i="11"/>
  <c r="L49" i="11"/>
  <c r="T49" i="11"/>
  <c r="T45" i="11"/>
  <c r="L45" i="11"/>
  <c r="L41" i="11"/>
  <c r="T41" i="11"/>
  <c r="T37" i="11"/>
  <c r="L37" i="11"/>
  <c r="L33" i="11"/>
  <c r="T33" i="11"/>
  <c r="T29" i="11"/>
  <c r="L29" i="11"/>
  <c r="L25" i="11"/>
  <c r="T25" i="11"/>
  <c r="T21" i="11"/>
  <c r="L21" i="11"/>
  <c r="L17" i="11"/>
  <c r="T17" i="11"/>
  <c r="T13" i="11"/>
  <c r="L13" i="11"/>
  <c r="L9" i="11"/>
  <c r="T9" i="11"/>
  <c r="T249" i="11"/>
  <c r="T257" i="11"/>
  <c r="L236" i="11"/>
  <c r="T236" i="11"/>
  <c r="L232" i="11"/>
  <c r="T232" i="11"/>
  <c r="L228" i="11"/>
  <c r="T228" i="11"/>
  <c r="L224" i="11"/>
  <c r="T224" i="11"/>
  <c r="L220" i="11"/>
  <c r="T220" i="11"/>
  <c r="L216" i="11"/>
  <c r="T216" i="11"/>
  <c r="L212" i="11"/>
  <c r="T212" i="11"/>
  <c r="L208" i="11"/>
  <c r="T208" i="11"/>
  <c r="L204" i="11"/>
  <c r="T204" i="11"/>
  <c r="L200" i="11"/>
  <c r="T200" i="11"/>
  <c r="L196" i="11"/>
  <c r="T196" i="11"/>
  <c r="L192" i="11"/>
  <c r="T192" i="11"/>
  <c r="L188" i="11"/>
  <c r="T188" i="11"/>
  <c r="L184" i="11"/>
  <c r="T184" i="11"/>
  <c r="L180" i="11"/>
  <c r="T180" i="11"/>
  <c r="L176" i="11"/>
  <c r="T176" i="11"/>
  <c r="L172" i="11"/>
  <c r="T172" i="11"/>
  <c r="L168" i="11"/>
  <c r="T168" i="11"/>
  <c r="L164" i="11"/>
  <c r="T164" i="11"/>
  <c r="L160" i="11"/>
  <c r="T160" i="11"/>
  <c r="L156" i="11"/>
  <c r="T156" i="11"/>
  <c r="L152" i="11"/>
  <c r="T152" i="11"/>
  <c r="L148" i="11"/>
  <c r="T148" i="11"/>
  <c r="L144" i="11"/>
  <c r="T144" i="11"/>
  <c r="L140" i="11"/>
  <c r="T140" i="11"/>
  <c r="L136" i="11"/>
  <c r="T136" i="11"/>
  <c r="L132" i="11"/>
  <c r="T132" i="11"/>
  <c r="L128" i="11"/>
  <c r="T128" i="11"/>
  <c r="L124" i="11"/>
  <c r="T124" i="11"/>
  <c r="L120" i="11"/>
  <c r="T120" i="11"/>
  <c r="L116" i="11"/>
  <c r="T116" i="11"/>
  <c r="L112" i="11"/>
  <c r="T112" i="11"/>
  <c r="L108" i="11"/>
  <c r="T108" i="11"/>
  <c r="L104" i="11"/>
  <c r="T104" i="11"/>
  <c r="L100" i="11"/>
  <c r="T100" i="11"/>
  <c r="L96" i="11"/>
  <c r="T96" i="11"/>
  <c r="L92" i="11"/>
  <c r="T92" i="11"/>
  <c r="L88" i="11"/>
  <c r="T88" i="11"/>
  <c r="L84" i="11"/>
  <c r="T84" i="11"/>
  <c r="L80" i="11"/>
  <c r="T80" i="11"/>
  <c r="L68" i="11"/>
  <c r="T68" i="11"/>
  <c r="L64" i="11"/>
  <c r="T64" i="11"/>
  <c r="L52" i="11"/>
  <c r="T52" i="11"/>
  <c r="L48" i="11"/>
  <c r="T48" i="11"/>
  <c r="L36" i="11"/>
  <c r="T36" i="11"/>
  <c r="L32" i="11"/>
  <c r="T32" i="11"/>
  <c r="L20" i="11"/>
  <c r="T20" i="11"/>
  <c r="L16" i="11"/>
  <c r="T16" i="11"/>
  <c r="T256" i="11"/>
  <c r="T252" i="11"/>
  <c r="T248" i="11"/>
  <c r="T244" i="11"/>
  <c r="T240" i="11"/>
  <c r="T235" i="11"/>
  <c r="T230" i="11"/>
  <c r="T219" i="11"/>
  <c r="T203" i="11"/>
  <c r="T187" i="11"/>
  <c r="T171" i="11"/>
  <c r="T155" i="11"/>
  <c r="T139" i="11"/>
  <c r="T123" i="11"/>
  <c r="T115" i="11"/>
  <c r="T107" i="11"/>
  <c r="T99" i="11"/>
  <c r="T91" i="11"/>
  <c r="T83" i="11"/>
  <c r="T72" i="11"/>
  <c r="T51" i="11"/>
  <c r="T40" i="11"/>
  <c r="T19" i="11"/>
  <c r="T8" i="11"/>
  <c r="L246" i="11"/>
  <c r="L79" i="11"/>
  <c r="T79" i="11"/>
  <c r="L75" i="11"/>
  <c r="T75" i="11"/>
  <c r="L63" i="11"/>
  <c r="T63" i="11"/>
  <c r="L59" i="11"/>
  <c r="T59" i="11"/>
  <c r="L47" i="11"/>
  <c r="T47" i="11"/>
  <c r="L43" i="11"/>
  <c r="T43" i="11"/>
  <c r="L31" i="11"/>
  <c r="T31" i="11"/>
  <c r="L27" i="11"/>
  <c r="T27" i="11"/>
  <c r="L15" i="11"/>
  <c r="T15" i="11"/>
  <c r="L11" i="11"/>
  <c r="T11" i="11"/>
  <c r="T259" i="11"/>
  <c r="T255" i="11"/>
  <c r="T251" i="11"/>
  <c r="T247" i="11"/>
  <c r="T243" i="11"/>
  <c r="T239" i="11"/>
  <c r="T223" i="11"/>
  <c r="T207" i="11"/>
  <c r="T191" i="11"/>
  <c r="T175" i="11"/>
  <c r="T159" i="11"/>
  <c r="T143" i="11"/>
  <c r="T127" i="11"/>
  <c r="T71" i="11"/>
  <c r="T39" i="11"/>
  <c r="T82" i="11"/>
  <c r="L82" i="11"/>
  <c r="T74" i="11"/>
  <c r="L74" i="11"/>
  <c r="T66" i="11"/>
  <c r="L66" i="11"/>
  <c r="T58" i="11"/>
  <c r="L58" i="11"/>
  <c r="T50" i="11"/>
  <c r="L50" i="11"/>
  <c r="T42" i="11"/>
  <c r="L42" i="11"/>
  <c r="T34" i="11"/>
  <c r="L34" i="11"/>
  <c r="T26" i="11"/>
  <c r="L26" i="11"/>
  <c r="T18" i="11"/>
  <c r="L18" i="11"/>
  <c r="T10" i="11"/>
  <c r="L10" i="11"/>
  <c r="T258" i="11"/>
  <c r="T254" i="11"/>
  <c r="T250" i="11"/>
  <c r="T242" i="11"/>
  <c r="T238" i="11"/>
  <c r="T227" i="11"/>
  <c r="T222" i="11"/>
  <c r="T211" i="11"/>
  <c r="T206" i="11"/>
  <c r="T195" i="11"/>
  <c r="T190" i="11"/>
  <c r="T179" i="11"/>
  <c r="T174" i="11"/>
  <c r="T163" i="11"/>
  <c r="T158" i="11"/>
  <c r="T147" i="11"/>
  <c r="T142" i="11"/>
  <c r="T131" i="11"/>
  <c r="T126" i="11"/>
  <c r="T119" i="11"/>
  <c r="T111" i="11"/>
  <c r="T103" i="11"/>
  <c r="T95" i="11"/>
  <c r="T87" i="11"/>
  <c r="T67" i="11"/>
  <c r="T56" i="11"/>
  <c r="T35" i="11"/>
  <c r="T24" i="11"/>
  <c r="L78" i="11"/>
  <c r="L62" i="11"/>
  <c r="L46" i="11"/>
  <c r="L30" i="11"/>
  <c r="L14" i="11"/>
  <c r="F260" i="11"/>
  <c r="L7" i="11"/>
  <c r="I260" i="11"/>
  <c r="B261" i="10"/>
  <c r="B262" i="10"/>
  <c r="B263" i="10"/>
  <c r="B264" i="10"/>
  <c r="B265" i="10"/>
  <c r="B266" i="10"/>
  <c r="B267" i="10"/>
  <c r="B268" i="10"/>
  <c r="B273" i="10"/>
  <c r="B274" i="10"/>
  <c r="B275" i="10"/>
  <c r="B276" i="10"/>
  <c r="B277" i="10"/>
  <c r="B278" i="10"/>
  <c r="B279" i="10"/>
  <c r="B280" i="10"/>
  <c r="B281" i="10"/>
  <c r="B282" i="10"/>
  <c r="B283" i="10"/>
  <c r="B284" i="10"/>
  <c r="B285" i="10"/>
  <c r="B286" i="10"/>
  <c r="B287" i="10"/>
  <c r="B288" i="10"/>
  <c r="B289" i="10"/>
  <c r="B290" i="10"/>
  <c r="B291" i="10"/>
  <c r="B292" i="10"/>
  <c r="B293" i="10"/>
  <c r="B294" i="10"/>
  <c r="B295" i="10"/>
  <c r="B296" i="10"/>
  <c r="B297" i="10"/>
  <c r="B298" i="10"/>
  <c r="B299" i="10"/>
  <c r="B300" i="10"/>
  <c r="B301" i="10"/>
  <c r="B302" i="10"/>
  <c r="B303" i="10"/>
  <c r="B304" i="10"/>
  <c r="B305" i="10"/>
  <c r="B306" i="10"/>
  <c r="B307" i="10"/>
  <c r="B308" i="10"/>
  <c r="B309" i="10"/>
  <c r="B310" i="10"/>
  <c r="B311" i="10"/>
  <c r="B312" i="10"/>
  <c r="B313" i="10"/>
  <c r="B314" i="10"/>
  <c r="B315" i="10"/>
  <c r="B316" i="10"/>
  <c r="B317" i="10"/>
  <c r="B318" i="10"/>
  <c r="B319" i="10"/>
  <c r="B320" i="10"/>
  <c r="B321" i="10"/>
  <c r="B322" i="10"/>
  <c r="B323" i="10"/>
  <c r="B324" i="10"/>
  <c r="B325" i="10"/>
  <c r="B326" i="10"/>
  <c r="B327" i="10"/>
  <c r="B328" i="10"/>
  <c r="B329" i="10"/>
  <c r="B330" i="10"/>
  <c r="B331" i="10"/>
  <c r="B332" i="10"/>
  <c r="B333" i="10"/>
  <c r="B334" i="10"/>
  <c r="B335" i="10"/>
  <c r="B336" i="10"/>
  <c r="B337" i="10"/>
  <c r="B338" i="10"/>
  <c r="B339" i="10"/>
  <c r="B340" i="10"/>
  <c r="B341" i="10"/>
  <c r="B342" i="10"/>
  <c r="B343" i="10"/>
  <c r="B344" i="10"/>
  <c r="B345" i="10"/>
  <c r="B346" i="10"/>
  <c r="B347" i="10"/>
  <c r="B348" i="10"/>
  <c r="B349" i="10"/>
  <c r="B350" i="10"/>
  <c r="B351" i="10"/>
  <c r="B352" i="10"/>
  <c r="B353" i="10"/>
  <c r="B354" i="10"/>
  <c r="B355" i="10"/>
  <c r="B356" i="10"/>
  <c r="B357" i="10"/>
  <c r="B358" i="10"/>
  <c r="B359" i="10"/>
  <c r="B360" i="10"/>
  <c r="B361" i="10"/>
  <c r="B362" i="10"/>
  <c r="B363" i="10"/>
  <c r="B364" i="10"/>
  <c r="B365" i="10"/>
  <c r="B366" i="10"/>
  <c r="B367" i="10"/>
  <c r="B368" i="10"/>
  <c r="B369" i="10"/>
  <c r="B370" i="10"/>
  <c r="B371" i="10"/>
  <c r="B372" i="10"/>
  <c r="B373" i="10"/>
  <c r="B374" i="10"/>
  <c r="B375" i="10"/>
  <c r="B376" i="10"/>
  <c r="B377" i="10"/>
  <c r="B378" i="10"/>
  <c r="B379" i="10"/>
  <c r="B380" i="10"/>
  <c r="B381" i="10"/>
  <c r="B382" i="10"/>
  <c r="B383" i="10"/>
  <c r="B384" i="10"/>
  <c r="B385" i="10"/>
  <c r="B386" i="10"/>
  <c r="B387" i="10"/>
  <c r="B388" i="10"/>
  <c r="B389" i="10"/>
  <c r="B390" i="10"/>
  <c r="B391" i="10"/>
  <c r="B392" i="10"/>
  <c r="B393" i="10"/>
  <c r="B394" i="10"/>
  <c r="B395" i="10"/>
  <c r="B396" i="10"/>
  <c r="B397" i="10"/>
  <c r="B398" i="10"/>
  <c r="B399" i="10"/>
  <c r="B400" i="10"/>
  <c r="B401" i="10"/>
  <c r="B402" i="10"/>
  <c r="B403" i="10"/>
  <c r="B404" i="10"/>
  <c r="B405" i="10"/>
  <c r="B406" i="10"/>
  <c r="B407" i="10"/>
  <c r="B408" i="10"/>
  <c r="B409" i="10"/>
  <c r="B410" i="10"/>
  <c r="B411" i="10"/>
  <c r="B412" i="10"/>
  <c r="B413" i="10"/>
  <c r="B414" i="10"/>
  <c r="B415" i="10"/>
  <c r="B416" i="10"/>
  <c r="B417" i="10"/>
  <c r="B418" i="10"/>
  <c r="B419" i="10"/>
  <c r="B420" i="10"/>
  <c r="B421" i="10"/>
  <c r="B422" i="10"/>
  <c r="B423" i="10"/>
  <c r="B424" i="10"/>
  <c r="B425" i="10"/>
  <c r="B426" i="10"/>
  <c r="B427" i="10"/>
  <c r="B428" i="10"/>
  <c r="B429" i="10"/>
  <c r="B430" i="10"/>
  <c r="B431" i="10"/>
  <c r="B432" i="10"/>
  <c r="B433" i="10"/>
  <c r="B434" i="10"/>
  <c r="B435" i="10"/>
  <c r="B436" i="10"/>
  <c r="B437" i="10"/>
  <c r="B438" i="10"/>
  <c r="B439" i="10"/>
  <c r="B440" i="10"/>
  <c r="B441" i="10"/>
  <c r="B442" i="10"/>
  <c r="B443" i="10"/>
  <c r="B444" i="10"/>
  <c r="B445" i="10"/>
  <c r="B446" i="10"/>
  <c r="B447" i="10"/>
  <c r="B448" i="10"/>
  <c r="B449" i="10"/>
  <c r="B450" i="10"/>
  <c r="B451" i="10"/>
  <c r="B452" i="10"/>
  <c r="B453" i="10"/>
  <c r="B454" i="10"/>
  <c r="B455" i="10"/>
  <c r="B456" i="10"/>
  <c r="B457" i="10"/>
  <c r="B458" i="10"/>
  <c r="B459" i="10"/>
  <c r="B460" i="10"/>
  <c r="B461" i="10"/>
  <c r="B462" i="10"/>
  <c r="B463" i="10"/>
  <c r="B464" i="10"/>
  <c r="B465" i="10"/>
  <c r="B466" i="10"/>
  <c r="B467" i="10"/>
  <c r="B468" i="10"/>
  <c r="B469" i="10"/>
  <c r="B470" i="10"/>
  <c r="B471" i="10"/>
  <c r="B472" i="10"/>
  <c r="B473" i="10"/>
  <c r="B474" i="10"/>
  <c r="B475" i="10"/>
  <c r="B476" i="10"/>
  <c r="B477" i="10"/>
  <c r="B478" i="10"/>
  <c r="B479" i="10"/>
  <c r="B480" i="10"/>
  <c r="B481" i="10"/>
  <c r="B482" i="10"/>
  <c r="B483" i="10"/>
  <c r="B484" i="10"/>
  <c r="B485" i="10"/>
  <c r="B486" i="10"/>
  <c r="B487" i="10"/>
  <c r="B488" i="10"/>
  <c r="B489" i="10"/>
  <c r="B490" i="10"/>
  <c r="B491" i="10"/>
  <c r="B492" i="10"/>
  <c r="B493" i="10"/>
  <c r="B494" i="10"/>
  <c r="B495" i="10"/>
  <c r="B496" i="10"/>
  <c r="B497" i="10"/>
  <c r="B498" i="10"/>
  <c r="B499" i="10"/>
  <c r="B500" i="10"/>
  <c r="B501" i="10"/>
  <c r="B502" i="10"/>
  <c r="B503" i="10"/>
  <c r="B504" i="10"/>
  <c r="B505" i="10"/>
  <c r="B506" i="10"/>
  <c r="B507" i="10"/>
  <c r="B508" i="10"/>
  <c r="B509" i="10"/>
  <c r="B510" i="10"/>
  <c r="B511" i="10"/>
  <c r="B512" i="10"/>
  <c r="B513" i="10"/>
  <c r="B514" i="10"/>
  <c r="B515" i="10"/>
  <c r="B516" i="10"/>
  <c r="B517" i="10"/>
  <c r="B518" i="10"/>
  <c r="B519" i="10"/>
  <c r="B520" i="10"/>
  <c r="B521" i="10"/>
  <c r="B522" i="10"/>
  <c r="B523" i="10"/>
  <c r="B524" i="10"/>
  <c r="B525" i="10"/>
  <c r="B526" i="10"/>
  <c r="B527" i="10"/>
  <c r="B528" i="10"/>
  <c r="B529" i="10"/>
  <c r="B530" i="10"/>
  <c r="B531" i="10"/>
  <c r="B532" i="10"/>
  <c r="B533" i="10"/>
  <c r="B534" i="10"/>
  <c r="B535" i="10"/>
  <c r="B536" i="10"/>
  <c r="B537" i="10"/>
  <c r="B538" i="10"/>
  <c r="B539" i="10"/>
  <c r="B540" i="10"/>
  <c r="B541" i="10"/>
  <c r="B542" i="10"/>
  <c r="B543" i="10"/>
  <c r="B544" i="10"/>
  <c r="B545" i="10"/>
  <c r="B546" i="10"/>
  <c r="B547" i="10"/>
  <c r="B548" i="10"/>
  <c r="B549" i="10"/>
  <c r="B550" i="10"/>
  <c r="B551" i="10"/>
  <c r="B552" i="10"/>
  <c r="B553" i="10"/>
  <c r="B554" i="10"/>
  <c r="B555" i="10"/>
  <c r="B556" i="10"/>
  <c r="B557" i="10"/>
  <c r="B558" i="10"/>
  <c r="B559" i="10"/>
  <c r="B560" i="10"/>
  <c r="B561" i="10"/>
  <c r="B562" i="10"/>
  <c r="B563" i="10"/>
  <c r="B564" i="10"/>
  <c r="B565" i="10"/>
  <c r="B566" i="10"/>
  <c r="B567" i="10"/>
  <c r="B568" i="10"/>
  <c r="B569" i="10"/>
  <c r="B570" i="10"/>
  <c r="B571" i="10"/>
  <c r="B572" i="10"/>
  <c r="B573" i="10"/>
  <c r="B574" i="10"/>
  <c r="B575" i="10"/>
  <c r="B576" i="10"/>
  <c r="B577" i="10"/>
  <c r="B578" i="10"/>
  <c r="B579" i="10"/>
  <c r="B580" i="10"/>
  <c r="B581" i="10"/>
  <c r="B582" i="10"/>
  <c r="B583" i="10"/>
  <c r="B584" i="10"/>
  <c r="B585" i="10"/>
  <c r="B586" i="10"/>
  <c r="B587" i="10"/>
  <c r="B588" i="10"/>
  <c r="B589" i="10"/>
  <c r="B590" i="10"/>
  <c r="B591" i="10"/>
  <c r="B592" i="10"/>
  <c r="B593" i="10"/>
  <c r="B594" i="10"/>
  <c r="B595" i="10"/>
  <c r="B596" i="10"/>
  <c r="B597" i="10"/>
  <c r="B598" i="10"/>
  <c r="B599" i="10"/>
  <c r="B600" i="10"/>
  <c r="B601" i="10"/>
  <c r="B602" i="10"/>
  <c r="B603" i="10"/>
  <c r="B604" i="10"/>
  <c r="B605" i="10"/>
  <c r="B606" i="10"/>
  <c r="B607" i="10"/>
  <c r="B608" i="10"/>
  <c r="B609" i="10"/>
  <c r="B610" i="10"/>
  <c r="B611" i="10"/>
  <c r="B612" i="10"/>
  <c r="B613" i="10"/>
  <c r="B614" i="10"/>
  <c r="B615" i="10"/>
  <c r="B616" i="10"/>
  <c r="B617" i="10"/>
  <c r="B618" i="10"/>
  <c r="B619" i="10"/>
  <c r="B620" i="10"/>
  <c r="B621" i="10"/>
  <c r="B622" i="10"/>
  <c r="B623" i="10"/>
  <c r="B624" i="10"/>
  <c r="B625" i="10"/>
  <c r="B626" i="10"/>
  <c r="B627" i="10"/>
  <c r="B628" i="10"/>
  <c r="B629" i="10"/>
  <c r="B630" i="10"/>
  <c r="B631" i="10"/>
  <c r="B632" i="10"/>
  <c r="B633" i="10"/>
  <c r="B634" i="10"/>
  <c r="B635" i="10"/>
  <c r="B636" i="10"/>
  <c r="B637" i="10"/>
  <c r="B638" i="10"/>
  <c r="B639" i="10"/>
  <c r="B640" i="10"/>
  <c r="B641" i="10"/>
  <c r="B642" i="10"/>
  <c r="B643" i="10"/>
  <c r="B644" i="10"/>
  <c r="B645" i="10"/>
  <c r="B646" i="10"/>
  <c r="B647" i="10"/>
  <c r="B648" i="10"/>
  <c r="B649" i="10"/>
  <c r="B650" i="10"/>
  <c r="B651" i="10"/>
  <c r="B652" i="10"/>
  <c r="B653" i="10"/>
  <c r="B654" i="10"/>
  <c r="B655" i="10"/>
  <c r="B656" i="10"/>
  <c r="B657" i="10"/>
  <c r="B658" i="10"/>
  <c r="B659" i="10"/>
  <c r="B660" i="10"/>
  <c r="B661" i="10"/>
  <c r="B662" i="10"/>
  <c r="B663" i="10"/>
  <c r="B664" i="10"/>
  <c r="B665" i="10"/>
  <c r="B666" i="10"/>
  <c r="B667" i="10"/>
  <c r="B668" i="10"/>
  <c r="B669" i="10"/>
  <c r="B670" i="10"/>
  <c r="B671" i="10"/>
  <c r="B672" i="10"/>
  <c r="B673" i="10"/>
  <c r="B674" i="10"/>
  <c r="B675" i="10"/>
  <c r="B676" i="10"/>
  <c r="B677" i="10"/>
  <c r="B678" i="10"/>
  <c r="B679" i="10"/>
  <c r="B680" i="10"/>
  <c r="B681" i="10"/>
  <c r="B682" i="10"/>
  <c r="B683" i="10"/>
  <c r="B684" i="10"/>
  <c r="B685" i="10"/>
  <c r="B686" i="10"/>
  <c r="B687" i="10"/>
  <c r="B688" i="10"/>
  <c r="B689" i="10"/>
  <c r="B690" i="10"/>
  <c r="B691" i="10"/>
  <c r="B692" i="10"/>
  <c r="B693" i="10"/>
  <c r="B694" i="10"/>
  <c r="B695" i="10"/>
  <c r="B696" i="10"/>
  <c r="B697" i="10"/>
  <c r="B698" i="10"/>
  <c r="B699" i="10"/>
  <c r="B700" i="10"/>
  <c r="B701" i="10"/>
  <c r="B702" i="10"/>
  <c r="B703" i="10"/>
  <c r="B704" i="10"/>
  <c r="B705" i="10"/>
  <c r="B706" i="10"/>
  <c r="B707" i="10"/>
  <c r="B708" i="10"/>
  <c r="B709" i="10"/>
  <c r="B710" i="10"/>
  <c r="B711" i="10"/>
  <c r="B712" i="10"/>
  <c r="B713" i="10"/>
  <c r="B714" i="10"/>
  <c r="B715" i="10"/>
  <c r="B716" i="10"/>
  <c r="B717" i="10"/>
  <c r="B718" i="10"/>
  <c r="B719" i="10"/>
  <c r="B720" i="10"/>
  <c r="B721" i="10"/>
  <c r="B722" i="10"/>
  <c r="B723" i="10"/>
  <c r="B724" i="10"/>
  <c r="B725" i="10"/>
  <c r="B726" i="10"/>
  <c r="B727" i="10"/>
  <c r="B728" i="10"/>
  <c r="B729" i="10"/>
  <c r="B730" i="10"/>
  <c r="B731" i="10"/>
  <c r="B732" i="10"/>
  <c r="B733" i="10"/>
  <c r="B734" i="10"/>
  <c r="B735" i="10"/>
  <c r="B736" i="10"/>
  <c r="B737" i="10"/>
  <c r="B738" i="10"/>
  <c r="B739" i="10"/>
  <c r="B740" i="10"/>
  <c r="B741" i="10"/>
  <c r="B742" i="10"/>
  <c r="B743" i="10"/>
  <c r="B744" i="10"/>
  <c r="B745" i="10"/>
  <c r="B746" i="10"/>
  <c r="B747" i="10"/>
  <c r="B748" i="10"/>
  <c r="B749" i="10"/>
  <c r="B750" i="10"/>
  <c r="B751" i="10"/>
  <c r="B752" i="10"/>
  <c r="B753" i="10"/>
  <c r="B754" i="10"/>
  <c r="B755" i="10"/>
  <c r="B756" i="10"/>
  <c r="B757" i="10"/>
  <c r="B758" i="10"/>
  <c r="B759" i="10"/>
  <c r="B760" i="10"/>
  <c r="B761" i="10"/>
  <c r="B762" i="10"/>
  <c r="B763" i="10"/>
  <c r="B764" i="10"/>
  <c r="B765" i="10"/>
  <c r="B766" i="10"/>
  <c r="B767" i="10"/>
  <c r="B768" i="10"/>
  <c r="B769" i="10"/>
  <c r="B770" i="10"/>
  <c r="B771" i="10"/>
  <c r="B772" i="10"/>
  <c r="B773" i="10"/>
  <c r="B774" i="10"/>
  <c r="B775" i="10"/>
  <c r="B776" i="10"/>
  <c r="B777" i="10"/>
  <c r="B778" i="10"/>
  <c r="B779" i="10"/>
  <c r="B780" i="10"/>
  <c r="B781" i="10"/>
  <c r="B782" i="10"/>
  <c r="B783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C118" i="10"/>
  <c r="C119" i="10"/>
  <c r="C120" i="10"/>
  <c r="C121" i="10"/>
  <c r="C122" i="10"/>
  <c r="C123" i="10"/>
  <c r="C124" i="10"/>
  <c r="C125" i="10"/>
  <c r="C126" i="10"/>
  <c r="C127" i="10"/>
  <c r="C128" i="10"/>
  <c r="C129" i="10"/>
  <c r="C130" i="10"/>
  <c r="C131" i="10"/>
  <c r="C132" i="10"/>
  <c r="C133" i="10"/>
  <c r="C134" i="10"/>
  <c r="C135" i="10"/>
  <c r="C136" i="10"/>
  <c r="C137" i="10"/>
  <c r="C138" i="10"/>
  <c r="C139" i="10"/>
  <c r="C140" i="10"/>
  <c r="C141" i="10"/>
  <c r="C142" i="10"/>
  <c r="C143" i="10"/>
  <c r="C144" i="10"/>
  <c r="C145" i="10"/>
  <c r="C146" i="10"/>
  <c r="C147" i="10"/>
  <c r="C148" i="10"/>
  <c r="C149" i="10"/>
  <c r="C150" i="10"/>
  <c r="C151" i="10"/>
  <c r="C152" i="10"/>
  <c r="C153" i="10"/>
  <c r="C154" i="10"/>
  <c r="C155" i="10"/>
  <c r="C156" i="10"/>
  <c r="C157" i="10"/>
  <c r="C158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C172" i="10"/>
  <c r="C173" i="10"/>
  <c r="C174" i="10"/>
  <c r="C175" i="10"/>
  <c r="C176" i="10"/>
  <c r="C177" i="10"/>
  <c r="C178" i="10"/>
  <c r="C179" i="10"/>
  <c r="C180" i="10"/>
  <c r="C181" i="10"/>
  <c r="C182" i="10"/>
  <c r="C183" i="10"/>
  <c r="C184" i="10"/>
  <c r="C185" i="10"/>
  <c r="C186" i="10"/>
  <c r="C187" i="10"/>
  <c r="C188" i="10"/>
  <c r="C189" i="10"/>
  <c r="C190" i="10"/>
  <c r="C191" i="10"/>
  <c r="C192" i="10"/>
  <c r="C193" i="10"/>
  <c r="C194" i="10"/>
  <c r="C195" i="10"/>
  <c r="C196" i="10"/>
  <c r="C197" i="10"/>
  <c r="C198" i="10"/>
  <c r="C199" i="10"/>
  <c r="C200" i="10"/>
  <c r="C201" i="10"/>
  <c r="C202" i="10"/>
  <c r="C203" i="10"/>
  <c r="C204" i="10"/>
  <c r="C205" i="10"/>
  <c r="C206" i="10"/>
  <c r="C207" i="10"/>
  <c r="C208" i="10"/>
  <c r="C209" i="10"/>
  <c r="C210" i="10"/>
  <c r="C211" i="10"/>
  <c r="C212" i="10"/>
  <c r="C213" i="10"/>
  <c r="C214" i="10"/>
  <c r="C215" i="10"/>
  <c r="C216" i="10"/>
  <c r="C217" i="10"/>
  <c r="C218" i="10"/>
  <c r="C219" i="10"/>
  <c r="C220" i="10"/>
  <c r="C221" i="10"/>
  <c r="C222" i="10"/>
  <c r="C223" i="10"/>
  <c r="C224" i="10"/>
  <c r="C225" i="10"/>
  <c r="C226" i="10"/>
  <c r="C227" i="10"/>
  <c r="C228" i="10"/>
  <c r="C229" i="10"/>
  <c r="C230" i="10"/>
  <c r="C231" i="10"/>
  <c r="C232" i="10"/>
  <c r="C233" i="10"/>
  <c r="C234" i="10"/>
  <c r="C235" i="10"/>
  <c r="C236" i="10"/>
  <c r="C237" i="10"/>
  <c r="C238" i="10"/>
  <c r="C239" i="10"/>
  <c r="C240" i="10"/>
  <c r="C241" i="10"/>
  <c r="C242" i="10"/>
  <c r="C243" i="10"/>
  <c r="C244" i="10"/>
  <c r="C245" i="10"/>
  <c r="C246" i="10"/>
  <c r="C247" i="10"/>
  <c r="C248" i="10"/>
  <c r="C249" i="10"/>
  <c r="C250" i="10"/>
  <c r="C251" i="10"/>
  <c r="C252" i="10"/>
  <c r="C253" i="10"/>
  <c r="C254" i="10"/>
  <c r="C255" i="10"/>
  <c r="C256" i="10"/>
  <c r="C257" i="10"/>
  <c r="C258" i="10"/>
  <c r="C259" i="10"/>
  <c r="C261" i="10"/>
  <c r="C262" i="10"/>
  <c r="C263" i="10"/>
  <c r="C264" i="10"/>
  <c r="C265" i="10"/>
  <c r="C266" i="10"/>
  <c r="C267" i="10"/>
  <c r="C268" i="10"/>
  <c r="C269" i="10"/>
  <c r="C270" i="10"/>
  <c r="C271" i="10"/>
  <c r="C272" i="10"/>
  <c r="C273" i="10"/>
  <c r="C274" i="10"/>
  <c r="C275" i="10"/>
  <c r="C276" i="10"/>
  <c r="C277" i="10"/>
  <c r="C278" i="10"/>
  <c r="C279" i="10"/>
  <c r="C280" i="10"/>
  <c r="C281" i="10"/>
  <c r="C282" i="10"/>
  <c r="C283" i="10"/>
  <c r="C284" i="10"/>
  <c r="C285" i="10"/>
  <c r="C286" i="10"/>
  <c r="C287" i="10"/>
  <c r="C288" i="10"/>
  <c r="C289" i="10"/>
  <c r="C290" i="10"/>
  <c r="C291" i="10"/>
  <c r="C292" i="10"/>
  <c r="C293" i="10"/>
  <c r="C294" i="10"/>
  <c r="C295" i="10"/>
  <c r="C296" i="10"/>
  <c r="C297" i="10"/>
  <c r="C298" i="10"/>
  <c r="C299" i="10"/>
  <c r="C300" i="10"/>
  <c r="C301" i="10"/>
  <c r="C302" i="10"/>
  <c r="C303" i="10"/>
  <c r="C304" i="10"/>
  <c r="C305" i="10"/>
  <c r="C306" i="10"/>
  <c r="C307" i="10"/>
  <c r="C308" i="10"/>
  <c r="C309" i="10"/>
  <c r="C310" i="10"/>
  <c r="C311" i="10"/>
  <c r="C312" i="10"/>
  <c r="C313" i="10"/>
  <c r="C314" i="10"/>
  <c r="C315" i="10"/>
  <c r="C316" i="10"/>
  <c r="C317" i="10"/>
  <c r="C318" i="10"/>
  <c r="C319" i="10"/>
  <c r="C320" i="10"/>
  <c r="C321" i="10"/>
  <c r="C322" i="10"/>
  <c r="C323" i="10"/>
  <c r="C324" i="10"/>
  <c r="C325" i="10"/>
  <c r="C326" i="10"/>
  <c r="C327" i="10"/>
  <c r="C328" i="10"/>
  <c r="C329" i="10"/>
  <c r="C330" i="10"/>
  <c r="C331" i="10"/>
  <c r="C332" i="10"/>
  <c r="C333" i="10"/>
  <c r="C334" i="10"/>
  <c r="C335" i="10"/>
  <c r="C336" i="10"/>
  <c r="C337" i="10"/>
  <c r="C338" i="10"/>
  <c r="C339" i="10"/>
  <c r="C340" i="10"/>
  <c r="C341" i="10"/>
  <c r="C342" i="10"/>
  <c r="C343" i="10"/>
  <c r="C344" i="10"/>
  <c r="C345" i="10"/>
  <c r="C346" i="10"/>
  <c r="C347" i="10"/>
  <c r="C348" i="10"/>
  <c r="C349" i="10"/>
  <c r="C350" i="10"/>
  <c r="C351" i="10"/>
  <c r="C352" i="10"/>
  <c r="C353" i="10"/>
  <c r="C354" i="10"/>
  <c r="C355" i="10"/>
  <c r="C356" i="10"/>
  <c r="C357" i="10"/>
  <c r="C358" i="10"/>
  <c r="C359" i="10"/>
  <c r="C360" i="10"/>
  <c r="C361" i="10"/>
  <c r="C362" i="10"/>
  <c r="C363" i="10"/>
  <c r="C364" i="10"/>
  <c r="C365" i="10"/>
  <c r="C366" i="10"/>
  <c r="C367" i="10"/>
  <c r="C368" i="10"/>
  <c r="C369" i="10"/>
  <c r="C370" i="10"/>
  <c r="C371" i="10"/>
  <c r="C372" i="10"/>
  <c r="C373" i="10"/>
  <c r="C374" i="10"/>
  <c r="C375" i="10"/>
  <c r="C376" i="10"/>
  <c r="C377" i="10"/>
  <c r="C378" i="10"/>
  <c r="C379" i="10"/>
  <c r="C380" i="10"/>
  <c r="C381" i="10"/>
  <c r="C382" i="10"/>
  <c r="C383" i="10"/>
  <c r="C384" i="10"/>
  <c r="C385" i="10"/>
  <c r="C386" i="10"/>
  <c r="C387" i="10"/>
  <c r="C388" i="10"/>
  <c r="C389" i="10"/>
  <c r="C390" i="10"/>
  <c r="C391" i="10"/>
  <c r="C392" i="10"/>
  <c r="C393" i="10"/>
  <c r="C394" i="10"/>
  <c r="C395" i="10"/>
  <c r="C396" i="10"/>
  <c r="C397" i="10"/>
  <c r="C398" i="10"/>
  <c r="C399" i="10"/>
  <c r="C400" i="10"/>
  <c r="C401" i="10"/>
  <c r="C402" i="10"/>
  <c r="C403" i="10"/>
  <c r="C404" i="10"/>
  <c r="C405" i="10"/>
  <c r="C406" i="10"/>
  <c r="C407" i="10"/>
  <c r="C408" i="10"/>
  <c r="C409" i="10"/>
  <c r="C410" i="10"/>
  <c r="C411" i="10"/>
  <c r="C412" i="10"/>
  <c r="C413" i="10"/>
  <c r="C414" i="10"/>
  <c r="C415" i="10"/>
  <c r="C416" i="10"/>
  <c r="C417" i="10"/>
  <c r="C418" i="10"/>
  <c r="C419" i="10"/>
  <c r="C420" i="10"/>
  <c r="C421" i="10"/>
  <c r="C422" i="10"/>
  <c r="C423" i="10"/>
  <c r="C424" i="10"/>
  <c r="C425" i="10"/>
  <c r="C426" i="10"/>
  <c r="C427" i="10"/>
  <c r="C428" i="10"/>
  <c r="C429" i="10"/>
  <c r="C430" i="10"/>
  <c r="C431" i="10"/>
  <c r="C432" i="10"/>
  <c r="C433" i="10"/>
  <c r="C434" i="10"/>
  <c r="C435" i="10"/>
  <c r="C436" i="10"/>
  <c r="C437" i="10"/>
  <c r="C438" i="10"/>
  <c r="C439" i="10"/>
  <c r="C440" i="10"/>
  <c r="C441" i="10"/>
  <c r="C442" i="10"/>
  <c r="C443" i="10"/>
  <c r="C444" i="10"/>
  <c r="C445" i="10"/>
  <c r="C446" i="10"/>
  <c r="C447" i="10"/>
  <c r="C448" i="10"/>
  <c r="C449" i="10"/>
  <c r="C450" i="10"/>
  <c r="C451" i="10"/>
  <c r="C452" i="10"/>
  <c r="C453" i="10"/>
  <c r="C454" i="10"/>
  <c r="C455" i="10"/>
  <c r="C456" i="10"/>
  <c r="C457" i="10"/>
  <c r="C458" i="10"/>
  <c r="C459" i="10"/>
  <c r="C460" i="10"/>
  <c r="C461" i="10"/>
  <c r="C462" i="10"/>
  <c r="C463" i="10"/>
  <c r="C464" i="10"/>
  <c r="C465" i="10"/>
  <c r="C466" i="10"/>
  <c r="C467" i="10"/>
  <c r="C468" i="10"/>
  <c r="C469" i="10"/>
  <c r="C470" i="10"/>
  <c r="C471" i="10"/>
  <c r="C472" i="10"/>
  <c r="C473" i="10"/>
  <c r="C474" i="10"/>
  <c r="C475" i="10"/>
  <c r="C476" i="10"/>
  <c r="C477" i="10"/>
  <c r="C478" i="10"/>
  <c r="C479" i="10"/>
  <c r="C480" i="10"/>
  <c r="C481" i="10"/>
  <c r="C482" i="10"/>
  <c r="C483" i="10"/>
  <c r="C484" i="10"/>
  <c r="C485" i="10"/>
  <c r="C486" i="10"/>
  <c r="C487" i="10"/>
  <c r="C488" i="10"/>
  <c r="C489" i="10"/>
  <c r="C490" i="10"/>
  <c r="C491" i="10"/>
  <c r="C492" i="10"/>
  <c r="C493" i="10"/>
  <c r="C494" i="10"/>
  <c r="C495" i="10"/>
  <c r="C496" i="10"/>
  <c r="C497" i="10"/>
  <c r="C498" i="10"/>
  <c r="C499" i="10"/>
  <c r="C500" i="10"/>
  <c r="C501" i="10"/>
  <c r="C502" i="10"/>
  <c r="C503" i="10"/>
  <c r="C504" i="10"/>
  <c r="C505" i="10"/>
  <c r="C506" i="10"/>
  <c r="C507" i="10"/>
  <c r="C508" i="10"/>
  <c r="C509" i="10"/>
  <c r="C510" i="10"/>
  <c r="C511" i="10"/>
  <c r="C512" i="10"/>
  <c r="C513" i="10"/>
  <c r="C514" i="10"/>
  <c r="C515" i="10"/>
  <c r="C516" i="10"/>
  <c r="C517" i="10"/>
  <c r="C518" i="10"/>
  <c r="C519" i="10"/>
  <c r="C520" i="10"/>
  <c r="C521" i="10"/>
  <c r="C522" i="10"/>
  <c r="C523" i="10"/>
  <c r="C524" i="10"/>
  <c r="C525" i="10"/>
  <c r="C526" i="10"/>
  <c r="C527" i="10"/>
  <c r="C528" i="10"/>
  <c r="C529" i="10"/>
  <c r="C530" i="10"/>
  <c r="C531" i="10"/>
  <c r="C532" i="10"/>
  <c r="C533" i="10"/>
  <c r="C534" i="10"/>
  <c r="C535" i="10"/>
  <c r="C536" i="10"/>
  <c r="C537" i="10"/>
  <c r="C538" i="10"/>
  <c r="C539" i="10"/>
  <c r="C540" i="10"/>
  <c r="C541" i="10"/>
  <c r="C542" i="10"/>
  <c r="C543" i="10"/>
  <c r="C544" i="10"/>
  <c r="C545" i="10"/>
  <c r="C546" i="10"/>
  <c r="C547" i="10"/>
  <c r="C548" i="10"/>
  <c r="C549" i="10"/>
  <c r="C550" i="10"/>
  <c r="C551" i="10"/>
  <c r="C552" i="10"/>
  <c r="C553" i="10"/>
  <c r="C554" i="10"/>
  <c r="C555" i="10"/>
  <c r="C556" i="10"/>
  <c r="C557" i="10"/>
  <c r="C558" i="10"/>
  <c r="C559" i="10"/>
  <c r="C560" i="10"/>
  <c r="C561" i="10"/>
  <c r="C562" i="10"/>
  <c r="C563" i="10"/>
  <c r="C564" i="10"/>
  <c r="C565" i="10"/>
  <c r="C566" i="10"/>
  <c r="C567" i="10"/>
  <c r="C568" i="10"/>
  <c r="C569" i="10"/>
  <c r="C570" i="10"/>
  <c r="C571" i="10"/>
  <c r="C572" i="10"/>
  <c r="C573" i="10"/>
  <c r="C574" i="10"/>
  <c r="C575" i="10"/>
  <c r="C576" i="10"/>
  <c r="C577" i="10"/>
  <c r="C578" i="10"/>
  <c r="C579" i="10"/>
  <c r="C580" i="10"/>
  <c r="C581" i="10"/>
  <c r="C582" i="10"/>
  <c r="C583" i="10"/>
  <c r="C584" i="10"/>
  <c r="C585" i="10"/>
  <c r="C586" i="10"/>
  <c r="C587" i="10"/>
  <c r="C588" i="10"/>
  <c r="C589" i="10"/>
  <c r="C590" i="10"/>
  <c r="C591" i="10"/>
  <c r="C592" i="10"/>
  <c r="C593" i="10"/>
  <c r="C594" i="10"/>
  <c r="C595" i="10"/>
  <c r="C596" i="10"/>
  <c r="C597" i="10"/>
  <c r="C598" i="10"/>
  <c r="C599" i="10"/>
  <c r="C600" i="10"/>
  <c r="C601" i="10"/>
  <c r="C602" i="10"/>
  <c r="C603" i="10"/>
  <c r="C604" i="10"/>
  <c r="C605" i="10"/>
  <c r="C606" i="10"/>
  <c r="C607" i="10"/>
  <c r="C608" i="10"/>
  <c r="C609" i="10"/>
  <c r="C610" i="10"/>
  <c r="C611" i="10"/>
  <c r="C612" i="10"/>
  <c r="C613" i="10"/>
  <c r="C614" i="10"/>
  <c r="C615" i="10"/>
  <c r="C616" i="10"/>
  <c r="C617" i="10"/>
  <c r="C618" i="10"/>
  <c r="C619" i="10"/>
  <c r="C620" i="10"/>
  <c r="C621" i="10"/>
  <c r="C622" i="10"/>
  <c r="C623" i="10"/>
  <c r="C624" i="10"/>
  <c r="C625" i="10"/>
  <c r="C626" i="10"/>
  <c r="C627" i="10"/>
  <c r="C628" i="10"/>
  <c r="C629" i="10"/>
  <c r="C630" i="10"/>
  <c r="C631" i="10"/>
  <c r="C632" i="10"/>
  <c r="C633" i="10"/>
  <c r="C634" i="10"/>
  <c r="C635" i="10"/>
  <c r="C636" i="10"/>
  <c r="C637" i="10"/>
  <c r="C638" i="10"/>
  <c r="C639" i="10"/>
  <c r="C640" i="10"/>
  <c r="C641" i="10"/>
  <c r="C642" i="10"/>
  <c r="C643" i="10"/>
  <c r="C644" i="10"/>
  <c r="C645" i="10"/>
  <c r="C646" i="10"/>
  <c r="C647" i="10"/>
  <c r="C648" i="10"/>
  <c r="C649" i="10"/>
  <c r="C650" i="10"/>
  <c r="C651" i="10"/>
  <c r="C652" i="10"/>
  <c r="C653" i="10"/>
  <c r="C654" i="10"/>
  <c r="C655" i="10"/>
  <c r="C656" i="10"/>
  <c r="C657" i="10"/>
  <c r="C658" i="10"/>
  <c r="C659" i="10"/>
  <c r="C660" i="10"/>
  <c r="C661" i="10"/>
  <c r="C662" i="10"/>
  <c r="C663" i="10"/>
  <c r="C664" i="10"/>
  <c r="C665" i="10"/>
  <c r="C666" i="10"/>
  <c r="C667" i="10"/>
  <c r="C668" i="10"/>
  <c r="C669" i="10"/>
  <c r="C670" i="10"/>
  <c r="C671" i="10"/>
  <c r="C672" i="10"/>
  <c r="C673" i="10"/>
  <c r="C674" i="10"/>
  <c r="C675" i="10"/>
  <c r="C676" i="10"/>
  <c r="C677" i="10"/>
  <c r="C678" i="10"/>
  <c r="C679" i="10"/>
  <c r="C680" i="10"/>
  <c r="C681" i="10"/>
  <c r="C682" i="10"/>
  <c r="C683" i="10"/>
  <c r="C684" i="10"/>
  <c r="C685" i="10"/>
  <c r="C686" i="10"/>
  <c r="C687" i="10"/>
  <c r="C688" i="10"/>
  <c r="C689" i="10"/>
  <c r="C690" i="10"/>
  <c r="C691" i="10"/>
  <c r="C692" i="10"/>
  <c r="C693" i="10"/>
  <c r="C694" i="10"/>
  <c r="C695" i="10"/>
  <c r="C696" i="10"/>
  <c r="C697" i="10"/>
  <c r="C698" i="10"/>
  <c r="C699" i="10"/>
  <c r="C700" i="10"/>
  <c r="C701" i="10"/>
  <c r="C702" i="10"/>
  <c r="C703" i="10"/>
  <c r="C704" i="10"/>
  <c r="C705" i="10"/>
  <c r="C706" i="10"/>
  <c r="C707" i="10"/>
  <c r="C708" i="10"/>
  <c r="C709" i="10"/>
  <c r="C710" i="10"/>
  <c r="C711" i="10"/>
  <c r="C712" i="10"/>
  <c r="C713" i="10"/>
  <c r="C714" i="10"/>
  <c r="C715" i="10"/>
  <c r="C716" i="10"/>
  <c r="C717" i="10"/>
  <c r="C718" i="10"/>
  <c r="C719" i="10"/>
  <c r="C720" i="10"/>
  <c r="C721" i="10"/>
  <c r="C722" i="10"/>
  <c r="C723" i="10"/>
  <c r="C724" i="10"/>
  <c r="C725" i="10"/>
  <c r="C726" i="10"/>
  <c r="C727" i="10"/>
  <c r="C728" i="10"/>
  <c r="C729" i="10"/>
  <c r="C730" i="10"/>
  <c r="C731" i="10"/>
  <c r="C732" i="10"/>
  <c r="C733" i="10"/>
  <c r="C734" i="10"/>
  <c r="C735" i="10"/>
  <c r="C736" i="10"/>
  <c r="C737" i="10"/>
  <c r="C738" i="10"/>
  <c r="C739" i="10"/>
  <c r="C740" i="10"/>
  <c r="C741" i="10"/>
  <c r="C742" i="10"/>
  <c r="C743" i="10"/>
  <c r="C744" i="10"/>
  <c r="C745" i="10"/>
  <c r="C746" i="10"/>
  <c r="C747" i="10"/>
  <c r="C748" i="10"/>
  <c r="C749" i="10"/>
  <c r="C750" i="10"/>
  <c r="C751" i="10"/>
  <c r="C752" i="10"/>
  <c r="C753" i="10"/>
  <c r="C754" i="10"/>
  <c r="C755" i="10"/>
  <c r="C756" i="10"/>
  <c r="C757" i="10"/>
  <c r="C758" i="10"/>
  <c r="C759" i="10"/>
  <c r="C760" i="10"/>
  <c r="C761" i="10"/>
  <c r="C762" i="10"/>
  <c r="C763" i="10"/>
  <c r="C764" i="10"/>
  <c r="C765" i="10"/>
  <c r="C766" i="10"/>
  <c r="C767" i="10"/>
  <c r="C768" i="10"/>
  <c r="C769" i="10"/>
  <c r="C770" i="10"/>
  <c r="C771" i="10"/>
  <c r="C772" i="10"/>
  <c r="C773" i="10"/>
  <c r="C774" i="10"/>
  <c r="C775" i="10"/>
  <c r="C776" i="10"/>
  <c r="C777" i="10"/>
  <c r="C778" i="10"/>
  <c r="C779" i="10"/>
  <c r="C780" i="10"/>
  <c r="C781" i="10"/>
  <c r="C782" i="10"/>
  <c r="C783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D312" i="10"/>
  <c r="D313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D337" i="10"/>
  <c r="D338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D371" i="10"/>
  <c r="D372" i="10"/>
  <c r="D373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D402" i="10"/>
  <c r="D403" i="10"/>
  <c r="D404" i="10"/>
  <c r="D405" i="10"/>
  <c r="D406" i="10"/>
  <c r="D407" i="10"/>
  <c r="D408" i="10"/>
  <c r="D409" i="10"/>
  <c r="D410" i="10"/>
  <c r="D411" i="10"/>
  <c r="D412" i="10"/>
  <c r="D413" i="10"/>
  <c r="D414" i="10"/>
  <c r="D415" i="10"/>
  <c r="D416" i="10"/>
  <c r="D417" i="10"/>
  <c r="D418" i="10"/>
  <c r="D419" i="10"/>
  <c r="D420" i="10"/>
  <c r="D421" i="10"/>
  <c r="D422" i="10"/>
  <c r="D423" i="10"/>
  <c r="D424" i="10"/>
  <c r="D425" i="10"/>
  <c r="D426" i="10"/>
  <c r="D427" i="10"/>
  <c r="D428" i="10"/>
  <c r="D429" i="10"/>
  <c r="D430" i="10"/>
  <c r="D431" i="10"/>
  <c r="D432" i="10"/>
  <c r="D433" i="10"/>
  <c r="D434" i="10"/>
  <c r="D435" i="10"/>
  <c r="D436" i="10"/>
  <c r="D437" i="10"/>
  <c r="D438" i="10"/>
  <c r="D439" i="10"/>
  <c r="D440" i="10"/>
  <c r="D441" i="10"/>
  <c r="D442" i="10"/>
  <c r="D443" i="10"/>
  <c r="D444" i="10"/>
  <c r="D445" i="10"/>
  <c r="D446" i="10"/>
  <c r="D447" i="10"/>
  <c r="D448" i="10"/>
  <c r="D449" i="10"/>
  <c r="D450" i="10"/>
  <c r="D451" i="10"/>
  <c r="D452" i="10"/>
  <c r="D453" i="10"/>
  <c r="D454" i="10"/>
  <c r="D455" i="10"/>
  <c r="D456" i="10"/>
  <c r="D457" i="10"/>
  <c r="D458" i="10"/>
  <c r="D459" i="10"/>
  <c r="D460" i="10"/>
  <c r="D461" i="10"/>
  <c r="D462" i="10"/>
  <c r="D463" i="10"/>
  <c r="D464" i="10"/>
  <c r="D465" i="10"/>
  <c r="D466" i="10"/>
  <c r="D467" i="10"/>
  <c r="D468" i="10"/>
  <c r="D469" i="10"/>
  <c r="D470" i="10"/>
  <c r="D471" i="10"/>
  <c r="D472" i="10"/>
  <c r="D473" i="10"/>
  <c r="D474" i="10"/>
  <c r="D475" i="10"/>
  <c r="D476" i="10"/>
  <c r="D477" i="10"/>
  <c r="D478" i="10"/>
  <c r="D479" i="10"/>
  <c r="D480" i="10"/>
  <c r="D481" i="10"/>
  <c r="D482" i="10"/>
  <c r="D483" i="10"/>
  <c r="D484" i="10"/>
  <c r="D485" i="10"/>
  <c r="D486" i="10"/>
  <c r="D487" i="10"/>
  <c r="D488" i="10"/>
  <c r="D489" i="10"/>
  <c r="D490" i="10"/>
  <c r="D491" i="10"/>
  <c r="D492" i="10"/>
  <c r="D493" i="10"/>
  <c r="D494" i="10"/>
  <c r="D495" i="10"/>
  <c r="D496" i="10"/>
  <c r="D497" i="10"/>
  <c r="D498" i="10"/>
  <c r="D499" i="10"/>
  <c r="D500" i="10"/>
  <c r="D501" i="10"/>
  <c r="D502" i="10"/>
  <c r="D503" i="10"/>
  <c r="D504" i="10"/>
  <c r="D505" i="10"/>
  <c r="D506" i="10"/>
  <c r="D507" i="10"/>
  <c r="D508" i="10"/>
  <c r="D509" i="10"/>
  <c r="D510" i="10"/>
  <c r="D511" i="10"/>
  <c r="D512" i="10"/>
  <c r="D513" i="10"/>
  <c r="D514" i="10"/>
  <c r="D515" i="10"/>
  <c r="D516" i="10"/>
  <c r="D517" i="10"/>
  <c r="D518" i="10"/>
  <c r="D519" i="10"/>
  <c r="D520" i="10"/>
  <c r="D521" i="10"/>
  <c r="D522" i="10"/>
  <c r="D523" i="10"/>
  <c r="D524" i="10"/>
  <c r="D525" i="10"/>
  <c r="D526" i="10"/>
  <c r="D527" i="10"/>
  <c r="D528" i="10"/>
  <c r="D529" i="10"/>
  <c r="D530" i="10"/>
  <c r="D531" i="10"/>
  <c r="D532" i="10"/>
  <c r="D533" i="10"/>
  <c r="D534" i="10"/>
  <c r="D535" i="10"/>
  <c r="D536" i="10"/>
  <c r="D537" i="10"/>
  <c r="D538" i="10"/>
  <c r="D539" i="10"/>
  <c r="D540" i="10"/>
  <c r="D541" i="10"/>
  <c r="D542" i="10"/>
  <c r="D543" i="10"/>
  <c r="D544" i="10"/>
  <c r="D545" i="10"/>
  <c r="D546" i="10"/>
  <c r="D547" i="10"/>
  <c r="D548" i="10"/>
  <c r="D549" i="10"/>
  <c r="D550" i="10"/>
  <c r="D551" i="10"/>
  <c r="D552" i="10"/>
  <c r="D553" i="10"/>
  <c r="D554" i="10"/>
  <c r="D555" i="10"/>
  <c r="D556" i="10"/>
  <c r="D557" i="10"/>
  <c r="D558" i="10"/>
  <c r="D559" i="10"/>
  <c r="D560" i="10"/>
  <c r="D561" i="10"/>
  <c r="D562" i="10"/>
  <c r="D563" i="10"/>
  <c r="D564" i="10"/>
  <c r="D565" i="10"/>
  <c r="D566" i="10"/>
  <c r="D567" i="10"/>
  <c r="D568" i="10"/>
  <c r="D569" i="10"/>
  <c r="D570" i="10"/>
  <c r="D571" i="10"/>
  <c r="D572" i="10"/>
  <c r="D573" i="10"/>
  <c r="D574" i="10"/>
  <c r="D575" i="10"/>
  <c r="D576" i="10"/>
  <c r="D577" i="10"/>
  <c r="D578" i="10"/>
  <c r="D579" i="10"/>
  <c r="D580" i="10"/>
  <c r="D581" i="10"/>
  <c r="D582" i="10"/>
  <c r="D583" i="10"/>
  <c r="D584" i="10"/>
  <c r="D585" i="10"/>
  <c r="D586" i="10"/>
  <c r="D587" i="10"/>
  <c r="D588" i="10"/>
  <c r="D589" i="10"/>
  <c r="D590" i="10"/>
  <c r="D591" i="10"/>
  <c r="D592" i="10"/>
  <c r="D593" i="10"/>
  <c r="D594" i="10"/>
  <c r="D595" i="10"/>
  <c r="D596" i="10"/>
  <c r="D597" i="10"/>
  <c r="D598" i="10"/>
  <c r="D599" i="10"/>
  <c r="D600" i="10"/>
  <c r="D601" i="10"/>
  <c r="D602" i="10"/>
  <c r="D603" i="10"/>
  <c r="D604" i="10"/>
  <c r="D605" i="10"/>
  <c r="D606" i="10"/>
  <c r="D607" i="10"/>
  <c r="D608" i="10"/>
  <c r="D609" i="10"/>
  <c r="D610" i="10"/>
  <c r="D611" i="10"/>
  <c r="D612" i="10"/>
  <c r="D613" i="10"/>
  <c r="D614" i="10"/>
  <c r="D615" i="10"/>
  <c r="D616" i="10"/>
  <c r="D617" i="10"/>
  <c r="D618" i="10"/>
  <c r="D619" i="10"/>
  <c r="D620" i="10"/>
  <c r="D621" i="10"/>
  <c r="D622" i="10"/>
  <c r="D623" i="10"/>
  <c r="D624" i="10"/>
  <c r="D625" i="10"/>
  <c r="D626" i="10"/>
  <c r="D627" i="10"/>
  <c r="D628" i="10"/>
  <c r="D629" i="10"/>
  <c r="D630" i="10"/>
  <c r="D631" i="10"/>
  <c r="D632" i="10"/>
  <c r="D633" i="10"/>
  <c r="D634" i="10"/>
  <c r="D635" i="10"/>
  <c r="D636" i="10"/>
  <c r="D637" i="10"/>
  <c r="D638" i="10"/>
  <c r="D639" i="10"/>
  <c r="D640" i="10"/>
  <c r="D641" i="10"/>
  <c r="D642" i="10"/>
  <c r="D643" i="10"/>
  <c r="D644" i="10"/>
  <c r="D645" i="10"/>
  <c r="D646" i="10"/>
  <c r="D647" i="10"/>
  <c r="D648" i="10"/>
  <c r="D649" i="10"/>
  <c r="D650" i="10"/>
  <c r="D651" i="10"/>
  <c r="D652" i="10"/>
  <c r="D653" i="10"/>
  <c r="D654" i="10"/>
  <c r="D655" i="10"/>
  <c r="D656" i="10"/>
  <c r="D657" i="10"/>
  <c r="D658" i="10"/>
  <c r="D659" i="10"/>
  <c r="D660" i="10"/>
  <c r="D661" i="10"/>
  <c r="D662" i="10"/>
  <c r="D663" i="10"/>
  <c r="D664" i="10"/>
  <c r="D665" i="10"/>
  <c r="D666" i="10"/>
  <c r="D667" i="10"/>
  <c r="D668" i="10"/>
  <c r="D669" i="10"/>
  <c r="D670" i="10"/>
  <c r="D671" i="10"/>
  <c r="D672" i="10"/>
  <c r="D673" i="10"/>
  <c r="D674" i="10"/>
  <c r="D675" i="10"/>
  <c r="D676" i="10"/>
  <c r="D677" i="10"/>
  <c r="D678" i="10"/>
  <c r="D679" i="10"/>
  <c r="D680" i="10"/>
  <c r="D681" i="10"/>
  <c r="D682" i="10"/>
  <c r="D683" i="10"/>
  <c r="D684" i="10"/>
  <c r="D685" i="10"/>
  <c r="D686" i="10"/>
  <c r="D687" i="10"/>
  <c r="D688" i="10"/>
  <c r="D689" i="10"/>
  <c r="D690" i="10"/>
  <c r="D691" i="10"/>
  <c r="D692" i="10"/>
  <c r="D693" i="10"/>
  <c r="D694" i="10"/>
  <c r="D695" i="10"/>
  <c r="D696" i="10"/>
  <c r="D697" i="10"/>
  <c r="D698" i="10"/>
  <c r="D699" i="10"/>
  <c r="D700" i="10"/>
  <c r="D701" i="10"/>
  <c r="D702" i="10"/>
  <c r="D703" i="10"/>
  <c r="D704" i="10"/>
  <c r="D705" i="10"/>
  <c r="D706" i="10"/>
  <c r="D707" i="10"/>
  <c r="D708" i="10"/>
  <c r="D709" i="10"/>
  <c r="D710" i="10"/>
  <c r="D711" i="10"/>
  <c r="D712" i="10"/>
  <c r="D713" i="10"/>
  <c r="D714" i="10"/>
  <c r="D715" i="10"/>
  <c r="D716" i="10"/>
  <c r="D717" i="10"/>
  <c r="D718" i="10"/>
  <c r="D719" i="10"/>
  <c r="D720" i="10"/>
  <c r="D721" i="10"/>
  <c r="D722" i="10"/>
  <c r="D723" i="10"/>
  <c r="D724" i="10"/>
  <c r="D725" i="10"/>
  <c r="D726" i="10"/>
  <c r="D727" i="10"/>
  <c r="D728" i="10"/>
  <c r="D729" i="10"/>
  <c r="D730" i="10"/>
  <c r="D731" i="10"/>
  <c r="D732" i="10"/>
  <c r="D733" i="10"/>
  <c r="D734" i="10"/>
  <c r="D735" i="10"/>
  <c r="D736" i="10"/>
  <c r="D737" i="10"/>
  <c r="D738" i="10"/>
  <c r="D739" i="10"/>
  <c r="D740" i="10"/>
  <c r="D741" i="10"/>
  <c r="D742" i="10"/>
  <c r="D743" i="10"/>
  <c r="D744" i="10"/>
  <c r="D745" i="10"/>
  <c r="D746" i="10"/>
  <c r="D747" i="10"/>
  <c r="D748" i="10"/>
  <c r="D749" i="10"/>
  <c r="D750" i="10"/>
  <c r="D751" i="10"/>
  <c r="D752" i="10"/>
  <c r="D753" i="10"/>
  <c r="D754" i="10"/>
  <c r="D755" i="10"/>
  <c r="D756" i="10"/>
  <c r="D757" i="10"/>
  <c r="D758" i="10"/>
  <c r="D759" i="10"/>
  <c r="D760" i="10"/>
  <c r="D761" i="10"/>
  <c r="D762" i="10"/>
  <c r="D763" i="10"/>
  <c r="D764" i="10"/>
  <c r="D765" i="10"/>
  <c r="D766" i="10"/>
  <c r="D767" i="10"/>
  <c r="D768" i="10"/>
  <c r="D769" i="10"/>
  <c r="D770" i="10"/>
  <c r="D771" i="10"/>
  <c r="D772" i="10"/>
  <c r="D773" i="10"/>
  <c r="D774" i="10"/>
  <c r="D775" i="10"/>
  <c r="D776" i="10"/>
  <c r="D777" i="10"/>
  <c r="D778" i="10"/>
  <c r="D779" i="10"/>
  <c r="D780" i="10"/>
  <c r="D781" i="10"/>
  <c r="D782" i="10"/>
  <c r="D783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E313" i="10"/>
  <c r="E314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E337" i="10"/>
  <c r="E338" i="10"/>
  <c r="E339" i="10"/>
  <c r="E340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E371" i="10"/>
  <c r="E372" i="10"/>
  <c r="E373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E402" i="10"/>
  <c r="E403" i="10"/>
  <c r="E404" i="10"/>
  <c r="E405" i="10"/>
  <c r="E406" i="10"/>
  <c r="E407" i="10"/>
  <c r="E408" i="10"/>
  <c r="E409" i="10"/>
  <c r="E410" i="10"/>
  <c r="E411" i="10"/>
  <c r="E412" i="10"/>
  <c r="E413" i="10"/>
  <c r="E414" i="10"/>
  <c r="E415" i="10"/>
  <c r="E416" i="10"/>
  <c r="E417" i="10"/>
  <c r="E418" i="10"/>
  <c r="E419" i="10"/>
  <c r="E420" i="10"/>
  <c r="E421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E447" i="10"/>
  <c r="E448" i="10"/>
  <c r="E449" i="10"/>
  <c r="E450" i="10"/>
  <c r="E451" i="10"/>
  <c r="E452" i="10"/>
  <c r="E453" i="10"/>
  <c r="E454" i="10"/>
  <c r="E455" i="10"/>
  <c r="E456" i="10"/>
  <c r="E457" i="10"/>
  <c r="E458" i="10"/>
  <c r="E459" i="10"/>
  <c r="E460" i="10"/>
  <c r="E461" i="10"/>
  <c r="E462" i="10"/>
  <c r="E463" i="10"/>
  <c r="E464" i="10"/>
  <c r="E465" i="10"/>
  <c r="E466" i="10"/>
  <c r="E467" i="10"/>
  <c r="E468" i="10"/>
  <c r="E469" i="10"/>
  <c r="E470" i="10"/>
  <c r="E471" i="10"/>
  <c r="E472" i="10"/>
  <c r="E473" i="10"/>
  <c r="E474" i="10"/>
  <c r="E475" i="10"/>
  <c r="E476" i="10"/>
  <c r="E477" i="10"/>
  <c r="E478" i="10"/>
  <c r="E479" i="10"/>
  <c r="E480" i="10"/>
  <c r="E481" i="10"/>
  <c r="E482" i="10"/>
  <c r="E483" i="10"/>
  <c r="E484" i="10"/>
  <c r="E485" i="10"/>
  <c r="E486" i="10"/>
  <c r="E487" i="10"/>
  <c r="E488" i="10"/>
  <c r="E489" i="10"/>
  <c r="E490" i="10"/>
  <c r="E491" i="10"/>
  <c r="E492" i="10"/>
  <c r="E493" i="10"/>
  <c r="E494" i="10"/>
  <c r="E495" i="10"/>
  <c r="E496" i="10"/>
  <c r="E497" i="10"/>
  <c r="E498" i="10"/>
  <c r="E499" i="10"/>
  <c r="E500" i="10"/>
  <c r="E501" i="10"/>
  <c r="E502" i="10"/>
  <c r="E503" i="10"/>
  <c r="E504" i="10"/>
  <c r="E505" i="10"/>
  <c r="E506" i="10"/>
  <c r="E507" i="10"/>
  <c r="E508" i="10"/>
  <c r="E509" i="10"/>
  <c r="E510" i="10"/>
  <c r="E511" i="10"/>
  <c r="E512" i="10"/>
  <c r="E513" i="10"/>
  <c r="E514" i="10"/>
  <c r="E515" i="10"/>
  <c r="E516" i="10"/>
  <c r="E517" i="10"/>
  <c r="E518" i="10"/>
  <c r="E519" i="10"/>
  <c r="E520" i="10"/>
  <c r="E521" i="10"/>
  <c r="E522" i="10"/>
  <c r="E523" i="10"/>
  <c r="E524" i="10"/>
  <c r="E525" i="10"/>
  <c r="E526" i="10"/>
  <c r="E527" i="10"/>
  <c r="E528" i="10"/>
  <c r="E529" i="10"/>
  <c r="E530" i="10"/>
  <c r="E531" i="10"/>
  <c r="E532" i="10"/>
  <c r="E533" i="10"/>
  <c r="E534" i="10"/>
  <c r="E535" i="10"/>
  <c r="E536" i="10"/>
  <c r="E537" i="10"/>
  <c r="E538" i="10"/>
  <c r="E539" i="10"/>
  <c r="E540" i="10"/>
  <c r="E541" i="10"/>
  <c r="E542" i="10"/>
  <c r="E543" i="10"/>
  <c r="E544" i="10"/>
  <c r="E545" i="10"/>
  <c r="E546" i="10"/>
  <c r="E547" i="10"/>
  <c r="E548" i="10"/>
  <c r="E549" i="10"/>
  <c r="E550" i="10"/>
  <c r="E551" i="10"/>
  <c r="E552" i="10"/>
  <c r="E553" i="10"/>
  <c r="E554" i="10"/>
  <c r="E555" i="10"/>
  <c r="E556" i="10"/>
  <c r="E557" i="10"/>
  <c r="E558" i="10"/>
  <c r="E559" i="10"/>
  <c r="E560" i="10"/>
  <c r="E561" i="10"/>
  <c r="E562" i="10"/>
  <c r="E563" i="10"/>
  <c r="E564" i="10"/>
  <c r="E565" i="10"/>
  <c r="E566" i="10"/>
  <c r="E567" i="10"/>
  <c r="E568" i="10"/>
  <c r="E569" i="10"/>
  <c r="E570" i="10"/>
  <c r="E571" i="10"/>
  <c r="E572" i="10"/>
  <c r="E573" i="10"/>
  <c r="E574" i="10"/>
  <c r="E575" i="10"/>
  <c r="E576" i="10"/>
  <c r="E577" i="10"/>
  <c r="E578" i="10"/>
  <c r="E579" i="10"/>
  <c r="E580" i="10"/>
  <c r="E581" i="10"/>
  <c r="E582" i="10"/>
  <c r="E583" i="10"/>
  <c r="E584" i="10"/>
  <c r="E585" i="10"/>
  <c r="E586" i="10"/>
  <c r="E587" i="10"/>
  <c r="E588" i="10"/>
  <c r="E589" i="10"/>
  <c r="E590" i="10"/>
  <c r="E591" i="10"/>
  <c r="E592" i="10"/>
  <c r="E593" i="10"/>
  <c r="E594" i="10"/>
  <c r="E595" i="10"/>
  <c r="E596" i="10"/>
  <c r="E597" i="10"/>
  <c r="E598" i="10"/>
  <c r="E599" i="10"/>
  <c r="E600" i="10"/>
  <c r="E601" i="10"/>
  <c r="E602" i="10"/>
  <c r="E603" i="10"/>
  <c r="E604" i="10"/>
  <c r="E605" i="10"/>
  <c r="E606" i="10"/>
  <c r="E607" i="10"/>
  <c r="E608" i="10"/>
  <c r="E609" i="10"/>
  <c r="E610" i="10"/>
  <c r="E611" i="10"/>
  <c r="E612" i="10"/>
  <c r="E613" i="10"/>
  <c r="E614" i="10"/>
  <c r="E615" i="10"/>
  <c r="E616" i="10"/>
  <c r="E617" i="10"/>
  <c r="E618" i="10"/>
  <c r="E619" i="10"/>
  <c r="E620" i="10"/>
  <c r="E621" i="10"/>
  <c r="E622" i="10"/>
  <c r="E623" i="10"/>
  <c r="E624" i="10"/>
  <c r="E625" i="10"/>
  <c r="E626" i="10"/>
  <c r="E627" i="10"/>
  <c r="E628" i="10"/>
  <c r="E629" i="10"/>
  <c r="E630" i="10"/>
  <c r="E631" i="10"/>
  <c r="E632" i="10"/>
  <c r="E633" i="10"/>
  <c r="E634" i="10"/>
  <c r="E635" i="10"/>
  <c r="E636" i="10"/>
  <c r="E637" i="10"/>
  <c r="E638" i="10"/>
  <c r="E639" i="10"/>
  <c r="E640" i="10"/>
  <c r="E641" i="10"/>
  <c r="E642" i="10"/>
  <c r="E643" i="10"/>
  <c r="E644" i="10"/>
  <c r="E645" i="10"/>
  <c r="E646" i="10"/>
  <c r="E647" i="10"/>
  <c r="E648" i="10"/>
  <c r="E649" i="10"/>
  <c r="E650" i="10"/>
  <c r="E651" i="10"/>
  <c r="E652" i="10"/>
  <c r="E653" i="10"/>
  <c r="E654" i="10"/>
  <c r="E655" i="10"/>
  <c r="E656" i="10"/>
  <c r="E657" i="10"/>
  <c r="E658" i="10"/>
  <c r="E659" i="10"/>
  <c r="E660" i="10"/>
  <c r="E661" i="10"/>
  <c r="E662" i="10"/>
  <c r="E663" i="10"/>
  <c r="E664" i="10"/>
  <c r="E665" i="10"/>
  <c r="E666" i="10"/>
  <c r="E667" i="10"/>
  <c r="E668" i="10"/>
  <c r="E669" i="10"/>
  <c r="E670" i="10"/>
  <c r="E671" i="10"/>
  <c r="E672" i="10"/>
  <c r="E673" i="10"/>
  <c r="E674" i="10"/>
  <c r="E675" i="10"/>
  <c r="E676" i="10"/>
  <c r="E677" i="10"/>
  <c r="E678" i="10"/>
  <c r="E679" i="10"/>
  <c r="E680" i="10"/>
  <c r="E681" i="10"/>
  <c r="E682" i="10"/>
  <c r="E683" i="10"/>
  <c r="E684" i="10"/>
  <c r="E685" i="10"/>
  <c r="E686" i="10"/>
  <c r="E687" i="10"/>
  <c r="E688" i="10"/>
  <c r="E689" i="10"/>
  <c r="E690" i="10"/>
  <c r="E691" i="10"/>
  <c r="E692" i="10"/>
  <c r="E693" i="10"/>
  <c r="E694" i="10"/>
  <c r="E695" i="10"/>
  <c r="E696" i="10"/>
  <c r="E697" i="10"/>
  <c r="E698" i="10"/>
  <c r="E699" i="10"/>
  <c r="E700" i="10"/>
  <c r="E701" i="10"/>
  <c r="E702" i="10"/>
  <c r="E703" i="10"/>
  <c r="E704" i="10"/>
  <c r="E705" i="10"/>
  <c r="E706" i="10"/>
  <c r="E707" i="10"/>
  <c r="E708" i="10"/>
  <c r="E709" i="10"/>
  <c r="E710" i="10"/>
  <c r="E711" i="10"/>
  <c r="E712" i="10"/>
  <c r="E713" i="10"/>
  <c r="E714" i="10"/>
  <c r="E715" i="10"/>
  <c r="E716" i="10"/>
  <c r="E717" i="10"/>
  <c r="E718" i="10"/>
  <c r="E719" i="10"/>
  <c r="E720" i="10"/>
  <c r="E721" i="10"/>
  <c r="E722" i="10"/>
  <c r="E723" i="10"/>
  <c r="E724" i="10"/>
  <c r="E725" i="10"/>
  <c r="E726" i="10"/>
  <c r="E727" i="10"/>
  <c r="E728" i="10"/>
  <c r="E729" i="10"/>
  <c r="E730" i="10"/>
  <c r="E731" i="10"/>
  <c r="E732" i="10"/>
  <c r="E733" i="10"/>
  <c r="E734" i="10"/>
  <c r="E735" i="10"/>
  <c r="E736" i="10"/>
  <c r="E737" i="10"/>
  <c r="E738" i="10"/>
  <c r="E739" i="10"/>
  <c r="E740" i="10"/>
  <c r="E741" i="10"/>
  <c r="E742" i="10"/>
  <c r="E743" i="10"/>
  <c r="E744" i="10"/>
  <c r="E745" i="10"/>
  <c r="E746" i="10"/>
  <c r="E747" i="10"/>
  <c r="E748" i="10"/>
  <c r="E749" i="10"/>
  <c r="E750" i="10"/>
  <c r="E751" i="10"/>
  <c r="E752" i="10"/>
  <c r="E753" i="10"/>
  <c r="E754" i="10"/>
  <c r="E755" i="10"/>
  <c r="E756" i="10"/>
  <c r="E757" i="10"/>
  <c r="E758" i="10"/>
  <c r="E759" i="10"/>
  <c r="E760" i="10"/>
  <c r="E761" i="10"/>
  <c r="E762" i="10"/>
  <c r="E763" i="10"/>
  <c r="E764" i="10"/>
  <c r="E765" i="10"/>
  <c r="E766" i="10"/>
  <c r="E767" i="10"/>
  <c r="E768" i="10"/>
  <c r="E769" i="10"/>
  <c r="E770" i="10"/>
  <c r="E771" i="10"/>
  <c r="E772" i="10"/>
  <c r="E773" i="10"/>
  <c r="E774" i="10"/>
  <c r="E775" i="10"/>
  <c r="E776" i="10"/>
  <c r="E777" i="10"/>
  <c r="E778" i="10"/>
  <c r="E779" i="10"/>
  <c r="E780" i="10"/>
  <c r="E781" i="10"/>
  <c r="E782" i="10"/>
  <c r="E783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28" i="10"/>
  <c r="F129" i="10"/>
  <c r="F130" i="10"/>
  <c r="F131" i="10"/>
  <c r="F132" i="10"/>
  <c r="F133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6" i="10"/>
  <c r="F147" i="10"/>
  <c r="F148" i="10"/>
  <c r="F149" i="10"/>
  <c r="F150" i="10"/>
  <c r="F151" i="10"/>
  <c r="F152" i="10"/>
  <c r="F153" i="10"/>
  <c r="F154" i="10"/>
  <c r="F155" i="10"/>
  <c r="F156" i="10"/>
  <c r="F157" i="10"/>
  <c r="F158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3" i="10"/>
  <c r="F174" i="10"/>
  <c r="F175" i="10"/>
  <c r="F176" i="10"/>
  <c r="F177" i="10"/>
  <c r="F178" i="10"/>
  <c r="F179" i="10"/>
  <c r="F180" i="10"/>
  <c r="F181" i="10"/>
  <c r="F182" i="10"/>
  <c r="F183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4" i="10"/>
  <c r="F205" i="10"/>
  <c r="F206" i="10"/>
  <c r="F207" i="10"/>
  <c r="F208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1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4" i="10"/>
  <c r="F245" i="10"/>
  <c r="F246" i="10"/>
  <c r="F247" i="10"/>
  <c r="F248" i="10"/>
  <c r="F249" i="10"/>
  <c r="F250" i="10"/>
  <c r="F251" i="10"/>
  <c r="F252" i="10"/>
  <c r="F253" i="10"/>
  <c r="F254" i="10"/>
  <c r="F255" i="10"/>
  <c r="F256" i="10"/>
  <c r="F257" i="10"/>
  <c r="F258" i="10"/>
  <c r="F259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2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7" i="10"/>
  <c r="F298" i="10"/>
  <c r="F299" i="10"/>
  <c r="F300" i="10"/>
  <c r="F301" i="10"/>
  <c r="F302" i="10"/>
  <c r="F303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8" i="10"/>
  <c r="F319" i="10"/>
  <c r="F320" i="10"/>
  <c r="F321" i="10"/>
  <c r="F322" i="10"/>
  <c r="F323" i="10"/>
  <c r="F324" i="10"/>
  <c r="F325" i="10"/>
  <c r="F326" i="10"/>
  <c r="F327" i="10"/>
  <c r="F328" i="10"/>
  <c r="F329" i="10"/>
  <c r="F330" i="10"/>
  <c r="F331" i="10"/>
  <c r="F332" i="10"/>
  <c r="F333" i="10"/>
  <c r="F334" i="10"/>
  <c r="F335" i="10"/>
  <c r="F336" i="10"/>
  <c r="F337" i="10"/>
  <c r="F338" i="10"/>
  <c r="F339" i="10"/>
  <c r="F340" i="10"/>
  <c r="F341" i="10"/>
  <c r="F342" i="10"/>
  <c r="F343" i="10"/>
  <c r="F344" i="10"/>
  <c r="F345" i="10"/>
  <c r="F346" i="10"/>
  <c r="F347" i="10"/>
  <c r="F348" i="10"/>
  <c r="F349" i="10"/>
  <c r="F350" i="10"/>
  <c r="F351" i="10"/>
  <c r="F352" i="10"/>
  <c r="F353" i="10"/>
  <c r="F354" i="10"/>
  <c r="F355" i="10"/>
  <c r="F356" i="10"/>
  <c r="F357" i="10"/>
  <c r="F358" i="10"/>
  <c r="F359" i="10"/>
  <c r="F360" i="10"/>
  <c r="F361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4" i="10"/>
  <c r="F375" i="10"/>
  <c r="F376" i="10"/>
  <c r="F377" i="10"/>
  <c r="F378" i="10"/>
  <c r="F379" i="10"/>
  <c r="F380" i="10"/>
  <c r="F381" i="10"/>
  <c r="F382" i="10"/>
  <c r="F383" i="10"/>
  <c r="F384" i="10"/>
  <c r="F385" i="10"/>
  <c r="F386" i="10"/>
  <c r="F387" i="10"/>
  <c r="F388" i="10"/>
  <c r="F389" i="10"/>
  <c r="F390" i="10"/>
  <c r="F391" i="10"/>
  <c r="F392" i="10"/>
  <c r="F393" i="10"/>
  <c r="F394" i="10"/>
  <c r="F395" i="10"/>
  <c r="F396" i="10"/>
  <c r="F397" i="10"/>
  <c r="F398" i="10"/>
  <c r="F399" i="10"/>
  <c r="F400" i="10"/>
  <c r="F401" i="10"/>
  <c r="F402" i="10"/>
  <c r="F403" i="10"/>
  <c r="F404" i="10"/>
  <c r="F405" i="10"/>
  <c r="F406" i="10"/>
  <c r="F407" i="10"/>
  <c r="F408" i="10"/>
  <c r="F409" i="10"/>
  <c r="F410" i="10"/>
  <c r="F411" i="10"/>
  <c r="F412" i="10"/>
  <c r="F413" i="10"/>
  <c r="F414" i="10"/>
  <c r="F415" i="10"/>
  <c r="F416" i="10"/>
  <c r="F417" i="10"/>
  <c r="F418" i="10"/>
  <c r="F419" i="10"/>
  <c r="F420" i="10"/>
  <c r="F421" i="10"/>
  <c r="F422" i="10"/>
  <c r="F423" i="10"/>
  <c r="F424" i="10"/>
  <c r="F425" i="10"/>
  <c r="F426" i="10"/>
  <c r="F427" i="10"/>
  <c r="F428" i="10"/>
  <c r="F429" i="10"/>
  <c r="F430" i="10"/>
  <c r="F431" i="10"/>
  <c r="F432" i="10"/>
  <c r="F433" i="10"/>
  <c r="F434" i="10"/>
  <c r="F435" i="10"/>
  <c r="F436" i="10"/>
  <c r="F437" i="10"/>
  <c r="F438" i="10"/>
  <c r="F439" i="10"/>
  <c r="F440" i="10"/>
  <c r="F441" i="10"/>
  <c r="F442" i="10"/>
  <c r="F443" i="10"/>
  <c r="F444" i="10"/>
  <c r="F445" i="10"/>
  <c r="F446" i="10"/>
  <c r="F447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0" i="10"/>
  <c r="F461" i="10"/>
  <c r="F462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6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0" i="10"/>
  <c r="F491" i="10"/>
  <c r="F492" i="10"/>
  <c r="F493" i="10"/>
  <c r="F494" i="10"/>
  <c r="F495" i="10"/>
  <c r="F496" i="10"/>
  <c r="F497" i="10"/>
  <c r="F498" i="10"/>
  <c r="F499" i="10"/>
  <c r="F500" i="10"/>
  <c r="F501" i="10"/>
  <c r="F502" i="10"/>
  <c r="F503" i="10"/>
  <c r="F504" i="10"/>
  <c r="F505" i="10"/>
  <c r="F506" i="10"/>
  <c r="F507" i="10"/>
  <c r="F508" i="10"/>
  <c r="F509" i="10"/>
  <c r="F510" i="10"/>
  <c r="F511" i="10"/>
  <c r="F512" i="10"/>
  <c r="F513" i="10"/>
  <c r="F514" i="10"/>
  <c r="F515" i="10"/>
  <c r="F516" i="10"/>
  <c r="F517" i="10"/>
  <c r="F518" i="10"/>
  <c r="F519" i="10"/>
  <c r="F520" i="10"/>
  <c r="F521" i="10"/>
  <c r="F522" i="10"/>
  <c r="F523" i="10"/>
  <c r="F524" i="10"/>
  <c r="F525" i="10"/>
  <c r="F526" i="10"/>
  <c r="F527" i="10"/>
  <c r="F528" i="10"/>
  <c r="F529" i="10"/>
  <c r="F530" i="10"/>
  <c r="F531" i="10"/>
  <c r="F532" i="10"/>
  <c r="F533" i="10"/>
  <c r="F534" i="10"/>
  <c r="F535" i="10"/>
  <c r="F536" i="10"/>
  <c r="F537" i="10"/>
  <c r="F538" i="10"/>
  <c r="F539" i="10"/>
  <c r="F540" i="10"/>
  <c r="F541" i="10"/>
  <c r="F542" i="10"/>
  <c r="F543" i="10"/>
  <c r="F544" i="10"/>
  <c r="F545" i="10"/>
  <c r="F546" i="10"/>
  <c r="F547" i="10"/>
  <c r="F548" i="10"/>
  <c r="F549" i="10"/>
  <c r="F550" i="10"/>
  <c r="F551" i="10"/>
  <c r="F552" i="10"/>
  <c r="F553" i="10"/>
  <c r="F554" i="10"/>
  <c r="F555" i="10"/>
  <c r="F556" i="10"/>
  <c r="F557" i="10"/>
  <c r="F558" i="10"/>
  <c r="F559" i="10"/>
  <c r="F560" i="10"/>
  <c r="F561" i="10"/>
  <c r="F562" i="10"/>
  <c r="F563" i="10"/>
  <c r="F564" i="10"/>
  <c r="F565" i="10"/>
  <c r="F566" i="10"/>
  <c r="F567" i="10"/>
  <c r="F568" i="10"/>
  <c r="F569" i="10"/>
  <c r="F570" i="10"/>
  <c r="F571" i="10"/>
  <c r="F572" i="10"/>
  <c r="F573" i="10"/>
  <c r="F574" i="10"/>
  <c r="F575" i="10"/>
  <c r="F576" i="10"/>
  <c r="F577" i="10"/>
  <c r="F578" i="10"/>
  <c r="F579" i="10"/>
  <c r="F580" i="10"/>
  <c r="F581" i="10"/>
  <c r="F582" i="10"/>
  <c r="F583" i="10"/>
  <c r="F584" i="10"/>
  <c r="F585" i="10"/>
  <c r="F586" i="10"/>
  <c r="F587" i="10"/>
  <c r="F588" i="10"/>
  <c r="F589" i="10"/>
  <c r="F590" i="10"/>
  <c r="F591" i="10"/>
  <c r="F592" i="10"/>
  <c r="F593" i="10"/>
  <c r="F594" i="10"/>
  <c r="F595" i="10"/>
  <c r="F596" i="10"/>
  <c r="F597" i="10"/>
  <c r="F598" i="10"/>
  <c r="F599" i="10"/>
  <c r="F600" i="10"/>
  <c r="F601" i="10"/>
  <c r="F602" i="10"/>
  <c r="F603" i="10"/>
  <c r="F604" i="10"/>
  <c r="F605" i="10"/>
  <c r="F606" i="10"/>
  <c r="F607" i="10"/>
  <c r="F608" i="10"/>
  <c r="F609" i="10"/>
  <c r="F610" i="10"/>
  <c r="F611" i="10"/>
  <c r="F612" i="10"/>
  <c r="F613" i="10"/>
  <c r="F614" i="10"/>
  <c r="F615" i="10"/>
  <c r="F616" i="10"/>
  <c r="F617" i="10"/>
  <c r="F618" i="10"/>
  <c r="F619" i="10"/>
  <c r="F620" i="10"/>
  <c r="F621" i="10"/>
  <c r="F622" i="10"/>
  <c r="F623" i="10"/>
  <c r="F624" i="10"/>
  <c r="F625" i="10"/>
  <c r="F626" i="10"/>
  <c r="F627" i="10"/>
  <c r="F628" i="10"/>
  <c r="F629" i="10"/>
  <c r="F630" i="10"/>
  <c r="F631" i="10"/>
  <c r="F632" i="10"/>
  <c r="F633" i="10"/>
  <c r="F634" i="10"/>
  <c r="F635" i="10"/>
  <c r="F636" i="10"/>
  <c r="F637" i="10"/>
  <c r="F638" i="10"/>
  <c r="F639" i="10"/>
  <c r="F640" i="10"/>
  <c r="F641" i="10"/>
  <c r="F642" i="10"/>
  <c r="F643" i="10"/>
  <c r="F644" i="10"/>
  <c r="F645" i="10"/>
  <c r="F646" i="10"/>
  <c r="F647" i="10"/>
  <c r="F648" i="10"/>
  <c r="F649" i="10"/>
  <c r="F650" i="10"/>
  <c r="F651" i="10"/>
  <c r="F652" i="10"/>
  <c r="F653" i="10"/>
  <c r="F654" i="10"/>
  <c r="F655" i="10"/>
  <c r="F656" i="10"/>
  <c r="F657" i="10"/>
  <c r="F658" i="10"/>
  <c r="F659" i="10"/>
  <c r="F660" i="10"/>
  <c r="F661" i="10"/>
  <c r="F662" i="10"/>
  <c r="F663" i="10"/>
  <c r="F664" i="10"/>
  <c r="F665" i="10"/>
  <c r="F666" i="10"/>
  <c r="F667" i="10"/>
  <c r="F668" i="10"/>
  <c r="F669" i="10"/>
  <c r="F670" i="10"/>
  <c r="F671" i="10"/>
  <c r="F672" i="10"/>
  <c r="F673" i="10"/>
  <c r="F674" i="10"/>
  <c r="F675" i="10"/>
  <c r="F676" i="10"/>
  <c r="F677" i="10"/>
  <c r="F678" i="10"/>
  <c r="F679" i="10"/>
  <c r="F680" i="10"/>
  <c r="F681" i="10"/>
  <c r="F682" i="10"/>
  <c r="F683" i="10"/>
  <c r="F684" i="10"/>
  <c r="F685" i="10"/>
  <c r="F686" i="10"/>
  <c r="F687" i="10"/>
  <c r="F688" i="10"/>
  <c r="F689" i="10"/>
  <c r="F690" i="10"/>
  <c r="F691" i="10"/>
  <c r="F692" i="10"/>
  <c r="F693" i="10"/>
  <c r="F694" i="10"/>
  <c r="F695" i="10"/>
  <c r="F696" i="10"/>
  <c r="F697" i="10"/>
  <c r="F698" i="10"/>
  <c r="F699" i="10"/>
  <c r="F700" i="10"/>
  <c r="F701" i="10"/>
  <c r="F702" i="10"/>
  <c r="F703" i="10"/>
  <c r="F704" i="10"/>
  <c r="F705" i="10"/>
  <c r="F706" i="10"/>
  <c r="F707" i="10"/>
  <c r="F708" i="10"/>
  <c r="F709" i="10"/>
  <c r="F710" i="10"/>
  <c r="F711" i="10"/>
  <c r="F712" i="10"/>
  <c r="F713" i="10"/>
  <c r="F714" i="10"/>
  <c r="F715" i="10"/>
  <c r="F716" i="10"/>
  <c r="F717" i="10"/>
  <c r="F718" i="10"/>
  <c r="F719" i="10"/>
  <c r="F720" i="10"/>
  <c r="F721" i="10"/>
  <c r="F722" i="10"/>
  <c r="F723" i="10"/>
  <c r="F724" i="10"/>
  <c r="F725" i="10"/>
  <c r="F726" i="10"/>
  <c r="F727" i="10"/>
  <c r="F728" i="10"/>
  <c r="F729" i="10"/>
  <c r="F730" i="10"/>
  <c r="F731" i="10"/>
  <c r="F732" i="10"/>
  <c r="F733" i="10"/>
  <c r="F734" i="10"/>
  <c r="F735" i="10"/>
  <c r="F736" i="10"/>
  <c r="F737" i="10"/>
  <c r="F738" i="10"/>
  <c r="F739" i="10"/>
  <c r="F740" i="10"/>
  <c r="F741" i="10"/>
  <c r="F742" i="10"/>
  <c r="F743" i="10"/>
  <c r="F744" i="10"/>
  <c r="F745" i="10"/>
  <c r="F746" i="10"/>
  <c r="F747" i="10"/>
  <c r="F748" i="10"/>
  <c r="F749" i="10"/>
  <c r="F750" i="10"/>
  <c r="F751" i="10"/>
  <c r="F752" i="10"/>
  <c r="F753" i="10"/>
  <c r="F754" i="10"/>
  <c r="F755" i="10"/>
  <c r="F756" i="10"/>
  <c r="F757" i="10"/>
  <c r="F758" i="10"/>
  <c r="F759" i="10"/>
  <c r="F760" i="10"/>
  <c r="F761" i="10"/>
  <c r="F762" i="10"/>
  <c r="F763" i="10"/>
  <c r="F764" i="10"/>
  <c r="F765" i="10"/>
  <c r="F766" i="10"/>
  <c r="F767" i="10"/>
  <c r="F768" i="10"/>
  <c r="F769" i="10"/>
  <c r="F770" i="10"/>
  <c r="F771" i="10"/>
  <c r="F772" i="10"/>
  <c r="F773" i="10"/>
  <c r="F774" i="10"/>
  <c r="F775" i="10"/>
  <c r="F776" i="10"/>
  <c r="F777" i="10"/>
  <c r="F778" i="10"/>
  <c r="F779" i="10"/>
  <c r="F780" i="10"/>
  <c r="F781" i="10"/>
  <c r="F782" i="10"/>
  <c r="F783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1" i="10"/>
  <c r="G262" i="10"/>
  <c r="G263" i="10"/>
  <c r="G264" i="10"/>
  <c r="G265" i="10"/>
  <c r="G266" i="10"/>
  <c r="G267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326" i="10"/>
  <c r="G327" i="10"/>
  <c r="G328" i="10"/>
  <c r="G329" i="10"/>
  <c r="G330" i="10"/>
  <c r="G331" i="10"/>
  <c r="G332" i="10"/>
  <c r="G333" i="10"/>
  <c r="G334" i="10"/>
  <c r="G335" i="10"/>
  <c r="G336" i="10"/>
  <c r="G337" i="10"/>
  <c r="G338" i="10"/>
  <c r="G339" i="10"/>
  <c r="G340" i="10"/>
  <c r="G341" i="10"/>
  <c r="G342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72" i="10"/>
  <c r="G373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94" i="10"/>
  <c r="G395" i="10"/>
  <c r="G396" i="10"/>
  <c r="G397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4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G427" i="10"/>
  <c r="G428" i="10"/>
  <c r="G429" i="10"/>
  <c r="G430" i="10"/>
  <c r="G431" i="10"/>
  <c r="G432" i="10"/>
  <c r="G433" i="10"/>
  <c r="G434" i="10"/>
  <c r="G435" i="10"/>
  <c r="G436" i="10"/>
  <c r="G437" i="10"/>
  <c r="G438" i="10"/>
  <c r="G439" i="10"/>
  <c r="G440" i="10"/>
  <c r="G441" i="10"/>
  <c r="G442" i="10"/>
  <c r="G443" i="10"/>
  <c r="G444" i="10"/>
  <c r="G445" i="10"/>
  <c r="G446" i="10"/>
  <c r="G447" i="10"/>
  <c r="G448" i="10"/>
  <c r="G449" i="10"/>
  <c r="G450" i="10"/>
  <c r="G451" i="10"/>
  <c r="G452" i="10"/>
  <c r="G453" i="10"/>
  <c r="G454" i="10"/>
  <c r="G455" i="10"/>
  <c r="G456" i="10"/>
  <c r="G457" i="10"/>
  <c r="G458" i="10"/>
  <c r="G459" i="10"/>
  <c r="G460" i="10"/>
  <c r="G461" i="10"/>
  <c r="G462" i="10"/>
  <c r="G463" i="10"/>
  <c r="G464" i="10"/>
  <c r="G465" i="10"/>
  <c r="G466" i="10"/>
  <c r="G467" i="10"/>
  <c r="G468" i="10"/>
  <c r="G469" i="10"/>
  <c r="G470" i="10"/>
  <c r="G471" i="10"/>
  <c r="G472" i="10"/>
  <c r="G473" i="10"/>
  <c r="G474" i="10"/>
  <c r="G475" i="10"/>
  <c r="G476" i="10"/>
  <c r="G477" i="10"/>
  <c r="G478" i="10"/>
  <c r="G479" i="10"/>
  <c r="G480" i="10"/>
  <c r="G481" i="10"/>
  <c r="G482" i="10"/>
  <c r="G483" i="10"/>
  <c r="G484" i="10"/>
  <c r="G485" i="10"/>
  <c r="G486" i="10"/>
  <c r="G487" i="10"/>
  <c r="G488" i="10"/>
  <c r="G489" i="10"/>
  <c r="G490" i="10"/>
  <c r="G491" i="10"/>
  <c r="G492" i="10"/>
  <c r="G493" i="10"/>
  <c r="G494" i="10"/>
  <c r="G495" i="10"/>
  <c r="G496" i="10"/>
  <c r="G497" i="10"/>
  <c r="G498" i="10"/>
  <c r="G499" i="10"/>
  <c r="G500" i="10"/>
  <c r="G501" i="10"/>
  <c r="G502" i="10"/>
  <c r="G503" i="10"/>
  <c r="G504" i="10"/>
  <c r="G505" i="10"/>
  <c r="G506" i="10"/>
  <c r="G507" i="10"/>
  <c r="G508" i="10"/>
  <c r="G509" i="10"/>
  <c r="G510" i="10"/>
  <c r="G511" i="10"/>
  <c r="G512" i="10"/>
  <c r="G513" i="10"/>
  <c r="G514" i="10"/>
  <c r="G515" i="10"/>
  <c r="G516" i="10"/>
  <c r="G517" i="10"/>
  <c r="G518" i="10"/>
  <c r="G519" i="10"/>
  <c r="G520" i="10"/>
  <c r="G521" i="10"/>
  <c r="G522" i="10"/>
  <c r="G523" i="10"/>
  <c r="G524" i="10"/>
  <c r="G525" i="10"/>
  <c r="G526" i="10"/>
  <c r="G527" i="10"/>
  <c r="G528" i="10"/>
  <c r="G529" i="10"/>
  <c r="G530" i="10"/>
  <c r="G531" i="10"/>
  <c r="G532" i="10"/>
  <c r="G533" i="10"/>
  <c r="G534" i="10"/>
  <c r="G535" i="10"/>
  <c r="G536" i="10"/>
  <c r="G537" i="10"/>
  <c r="G538" i="10"/>
  <c r="G539" i="10"/>
  <c r="G540" i="10"/>
  <c r="G541" i="10"/>
  <c r="G542" i="10"/>
  <c r="G543" i="10"/>
  <c r="G544" i="10"/>
  <c r="G545" i="10"/>
  <c r="G546" i="10"/>
  <c r="G547" i="10"/>
  <c r="G548" i="10"/>
  <c r="G549" i="10"/>
  <c r="G550" i="10"/>
  <c r="G551" i="10"/>
  <c r="G552" i="10"/>
  <c r="G553" i="10"/>
  <c r="G554" i="10"/>
  <c r="G555" i="10"/>
  <c r="G556" i="10"/>
  <c r="G557" i="10"/>
  <c r="G558" i="10"/>
  <c r="G559" i="10"/>
  <c r="G560" i="10"/>
  <c r="G561" i="10"/>
  <c r="G562" i="10"/>
  <c r="G563" i="10"/>
  <c r="G564" i="10"/>
  <c r="G565" i="10"/>
  <c r="G566" i="10"/>
  <c r="G567" i="10"/>
  <c r="G568" i="10"/>
  <c r="G569" i="10"/>
  <c r="G570" i="10"/>
  <c r="G571" i="10"/>
  <c r="G572" i="10"/>
  <c r="G573" i="10"/>
  <c r="G574" i="10"/>
  <c r="G575" i="10"/>
  <c r="G576" i="10"/>
  <c r="G577" i="10"/>
  <c r="G578" i="10"/>
  <c r="G579" i="10"/>
  <c r="G580" i="10"/>
  <c r="G581" i="10"/>
  <c r="G582" i="10"/>
  <c r="G583" i="10"/>
  <c r="G584" i="10"/>
  <c r="G585" i="10"/>
  <c r="G586" i="10"/>
  <c r="G587" i="10"/>
  <c r="G588" i="10"/>
  <c r="G589" i="10"/>
  <c r="G590" i="10"/>
  <c r="G591" i="10"/>
  <c r="G592" i="10"/>
  <c r="G593" i="10"/>
  <c r="G594" i="10"/>
  <c r="G595" i="10"/>
  <c r="G596" i="10"/>
  <c r="G597" i="10"/>
  <c r="G598" i="10"/>
  <c r="G599" i="10"/>
  <c r="G600" i="10"/>
  <c r="G601" i="10"/>
  <c r="G602" i="10"/>
  <c r="G603" i="10"/>
  <c r="G604" i="10"/>
  <c r="G605" i="10"/>
  <c r="G606" i="10"/>
  <c r="G607" i="10"/>
  <c r="G608" i="10"/>
  <c r="G609" i="10"/>
  <c r="G610" i="10"/>
  <c r="G611" i="10"/>
  <c r="G612" i="10"/>
  <c r="G613" i="10"/>
  <c r="G614" i="10"/>
  <c r="G615" i="10"/>
  <c r="G616" i="10"/>
  <c r="G617" i="10"/>
  <c r="G618" i="10"/>
  <c r="G619" i="10"/>
  <c r="G620" i="10"/>
  <c r="G621" i="10"/>
  <c r="G622" i="10"/>
  <c r="G623" i="10"/>
  <c r="G624" i="10"/>
  <c r="G625" i="10"/>
  <c r="G626" i="10"/>
  <c r="G627" i="10"/>
  <c r="G628" i="10"/>
  <c r="G629" i="10"/>
  <c r="G630" i="10"/>
  <c r="G631" i="10"/>
  <c r="G632" i="10"/>
  <c r="G633" i="10"/>
  <c r="G634" i="10"/>
  <c r="G635" i="10"/>
  <c r="G636" i="10"/>
  <c r="G637" i="10"/>
  <c r="G638" i="10"/>
  <c r="G639" i="10"/>
  <c r="G640" i="10"/>
  <c r="G641" i="10"/>
  <c r="G642" i="10"/>
  <c r="G643" i="10"/>
  <c r="G644" i="10"/>
  <c r="G645" i="10"/>
  <c r="G646" i="10"/>
  <c r="G647" i="10"/>
  <c r="G648" i="10"/>
  <c r="G649" i="10"/>
  <c r="G650" i="10"/>
  <c r="G651" i="10"/>
  <c r="G652" i="10"/>
  <c r="G653" i="10"/>
  <c r="G654" i="10"/>
  <c r="G655" i="10"/>
  <c r="G656" i="10"/>
  <c r="G657" i="10"/>
  <c r="G658" i="10"/>
  <c r="G659" i="10"/>
  <c r="G660" i="10"/>
  <c r="G661" i="10"/>
  <c r="G662" i="10"/>
  <c r="G663" i="10"/>
  <c r="G664" i="10"/>
  <c r="G665" i="10"/>
  <c r="G666" i="10"/>
  <c r="G667" i="10"/>
  <c r="G668" i="10"/>
  <c r="G669" i="10"/>
  <c r="G670" i="10"/>
  <c r="G671" i="10"/>
  <c r="G672" i="10"/>
  <c r="G673" i="10"/>
  <c r="G674" i="10"/>
  <c r="G675" i="10"/>
  <c r="G676" i="10"/>
  <c r="G677" i="10"/>
  <c r="G678" i="10"/>
  <c r="G679" i="10"/>
  <c r="G680" i="10"/>
  <c r="G681" i="10"/>
  <c r="G682" i="10"/>
  <c r="G683" i="10"/>
  <c r="G684" i="10"/>
  <c r="G685" i="10"/>
  <c r="G686" i="10"/>
  <c r="G687" i="10"/>
  <c r="G688" i="10"/>
  <c r="G689" i="10"/>
  <c r="G690" i="10"/>
  <c r="G691" i="10"/>
  <c r="G692" i="10"/>
  <c r="G693" i="10"/>
  <c r="G694" i="10"/>
  <c r="G695" i="10"/>
  <c r="G696" i="10"/>
  <c r="G697" i="10"/>
  <c r="G698" i="10"/>
  <c r="G699" i="10"/>
  <c r="G700" i="10"/>
  <c r="G701" i="10"/>
  <c r="G702" i="10"/>
  <c r="G703" i="10"/>
  <c r="G704" i="10"/>
  <c r="G705" i="10"/>
  <c r="G706" i="10"/>
  <c r="G707" i="10"/>
  <c r="G708" i="10"/>
  <c r="G709" i="10"/>
  <c r="G710" i="10"/>
  <c r="G711" i="10"/>
  <c r="G712" i="10"/>
  <c r="G713" i="10"/>
  <c r="G714" i="10"/>
  <c r="G715" i="10"/>
  <c r="G716" i="10"/>
  <c r="G717" i="10"/>
  <c r="G718" i="10"/>
  <c r="G719" i="10"/>
  <c r="G720" i="10"/>
  <c r="G721" i="10"/>
  <c r="G722" i="10"/>
  <c r="G723" i="10"/>
  <c r="G724" i="10"/>
  <c r="G725" i="10"/>
  <c r="G726" i="10"/>
  <c r="G727" i="10"/>
  <c r="G728" i="10"/>
  <c r="G729" i="10"/>
  <c r="G730" i="10"/>
  <c r="G731" i="10"/>
  <c r="G732" i="10"/>
  <c r="G733" i="10"/>
  <c r="G734" i="10"/>
  <c r="G735" i="10"/>
  <c r="G736" i="10"/>
  <c r="G737" i="10"/>
  <c r="G738" i="10"/>
  <c r="G739" i="10"/>
  <c r="G740" i="10"/>
  <c r="G741" i="10"/>
  <c r="G742" i="10"/>
  <c r="G743" i="10"/>
  <c r="G744" i="10"/>
  <c r="G745" i="10"/>
  <c r="G746" i="10"/>
  <c r="G747" i="10"/>
  <c r="G748" i="10"/>
  <c r="G749" i="10"/>
  <c r="G750" i="10"/>
  <c r="G751" i="10"/>
  <c r="G752" i="10"/>
  <c r="G753" i="10"/>
  <c r="G754" i="10"/>
  <c r="G755" i="10"/>
  <c r="G756" i="10"/>
  <c r="G757" i="10"/>
  <c r="G758" i="10"/>
  <c r="G759" i="10"/>
  <c r="G760" i="10"/>
  <c r="G761" i="10"/>
  <c r="G762" i="10"/>
  <c r="G763" i="10"/>
  <c r="G764" i="10"/>
  <c r="G765" i="10"/>
  <c r="G766" i="10"/>
  <c r="G767" i="10"/>
  <c r="G768" i="10"/>
  <c r="G769" i="10"/>
  <c r="G770" i="10"/>
  <c r="G771" i="10"/>
  <c r="G772" i="10"/>
  <c r="G773" i="10"/>
  <c r="G774" i="10"/>
  <c r="G775" i="10"/>
  <c r="G776" i="10"/>
  <c r="G777" i="10"/>
  <c r="G778" i="10"/>
  <c r="G779" i="10"/>
  <c r="G780" i="10"/>
  <c r="G781" i="10"/>
  <c r="G782" i="10"/>
  <c r="G783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98" i="10"/>
  <c r="H99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1" i="10"/>
  <c r="H122" i="10"/>
  <c r="H123" i="10"/>
  <c r="H124" i="10"/>
  <c r="H125" i="10"/>
  <c r="H126" i="10"/>
  <c r="H127" i="10"/>
  <c r="H128" i="10"/>
  <c r="H129" i="10"/>
  <c r="H130" i="10"/>
  <c r="H131" i="10"/>
  <c r="H132" i="10"/>
  <c r="H133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6" i="10"/>
  <c r="H147" i="10"/>
  <c r="H148" i="10"/>
  <c r="H149" i="10"/>
  <c r="H150" i="10"/>
  <c r="H151" i="10"/>
  <c r="H152" i="10"/>
  <c r="H153" i="10"/>
  <c r="H154" i="10"/>
  <c r="H155" i="10"/>
  <c r="H156" i="10"/>
  <c r="H157" i="10"/>
  <c r="H158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3" i="10"/>
  <c r="H174" i="10"/>
  <c r="H175" i="10"/>
  <c r="H176" i="10"/>
  <c r="H177" i="10"/>
  <c r="H178" i="10"/>
  <c r="H179" i="10"/>
  <c r="H180" i="10"/>
  <c r="H181" i="10"/>
  <c r="H182" i="10"/>
  <c r="H183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4" i="10"/>
  <c r="H205" i="10"/>
  <c r="H206" i="10"/>
  <c r="H207" i="10"/>
  <c r="H208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1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4" i="10"/>
  <c r="H245" i="10"/>
  <c r="H246" i="10"/>
  <c r="H247" i="10"/>
  <c r="H248" i="10"/>
  <c r="H249" i="10"/>
  <c r="H250" i="10"/>
  <c r="H251" i="10"/>
  <c r="H252" i="10"/>
  <c r="H253" i="10"/>
  <c r="H254" i="10"/>
  <c r="H255" i="10"/>
  <c r="H256" i="10"/>
  <c r="H257" i="10"/>
  <c r="H258" i="10"/>
  <c r="H259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2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7" i="10"/>
  <c r="H298" i="10"/>
  <c r="H299" i="10"/>
  <c r="H300" i="10"/>
  <c r="H301" i="10"/>
  <c r="H302" i="10"/>
  <c r="H303" i="10"/>
  <c r="H304" i="10"/>
  <c r="H305" i="10"/>
  <c r="H306" i="10"/>
  <c r="H307" i="10"/>
  <c r="H308" i="10"/>
  <c r="H309" i="10"/>
  <c r="H310" i="10"/>
  <c r="H311" i="10"/>
  <c r="H312" i="10"/>
  <c r="H313" i="10"/>
  <c r="H314" i="10"/>
  <c r="H315" i="10"/>
  <c r="H316" i="10"/>
  <c r="H317" i="10"/>
  <c r="H318" i="10"/>
  <c r="H319" i="10"/>
  <c r="H320" i="10"/>
  <c r="H321" i="10"/>
  <c r="H322" i="10"/>
  <c r="H323" i="10"/>
  <c r="H324" i="10"/>
  <c r="H325" i="10"/>
  <c r="H326" i="10"/>
  <c r="H327" i="10"/>
  <c r="H328" i="10"/>
  <c r="H329" i="10"/>
  <c r="H330" i="10"/>
  <c r="H331" i="10"/>
  <c r="H332" i="10"/>
  <c r="H333" i="10"/>
  <c r="H334" i="10"/>
  <c r="H335" i="10"/>
  <c r="H336" i="10"/>
  <c r="H337" i="10"/>
  <c r="H338" i="10"/>
  <c r="H339" i="10"/>
  <c r="H340" i="10"/>
  <c r="H341" i="10"/>
  <c r="H342" i="10"/>
  <c r="H343" i="10"/>
  <c r="H344" i="10"/>
  <c r="H345" i="10"/>
  <c r="H346" i="10"/>
  <c r="H347" i="10"/>
  <c r="H348" i="10"/>
  <c r="H349" i="10"/>
  <c r="H350" i="10"/>
  <c r="H351" i="10"/>
  <c r="H352" i="10"/>
  <c r="H353" i="10"/>
  <c r="H354" i="10"/>
  <c r="H355" i="10"/>
  <c r="H356" i="10"/>
  <c r="H357" i="10"/>
  <c r="H358" i="10"/>
  <c r="H359" i="10"/>
  <c r="H360" i="10"/>
  <c r="H361" i="10"/>
  <c r="H362" i="10"/>
  <c r="H363" i="10"/>
  <c r="H364" i="10"/>
  <c r="H365" i="10"/>
  <c r="H366" i="10"/>
  <c r="H367" i="10"/>
  <c r="H368" i="10"/>
  <c r="H369" i="10"/>
  <c r="H370" i="10"/>
  <c r="H371" i="10"/>
  <c r="H372" i="10"/>
  <c r="H373" i="10"/>
  <c r="H374" i="10"/>
  <c r="H375" i="10"/>
  <c r="H376" i="10"/>
  <c r="H377" i="10"/>
  <c r="H378" i="10"/>
  <c r="H379" i="10"/>
  <c r="H380" i="10"/>
  <c r="H381" i="10"/>
  <c r="H382" i="10"/>
  <c r="H383" i="10"/>
  <c r="H384" i="10"/>
  <c r="H385" i="10"/>
  <c r="H386" i="10"/>
  <c r="H387" i="10"/>
  <c r="H388" i="10"/>
  <c r="H389" i="10"/>
  <c r="H390" i="10"/>
  <c r="H391" i="10"/>
  <c r="H392" i="10"/>
  <c r="H393" i="10"/>
  <c r="H394" i="10"/>
  <c r="H395" i="10"/>
  <c r="H396" i="10"/>
  <c r="H397" i="10"/>
  <c r="H398" i="10"/>
  <c r="H399" i="10"/>
  <c r="H400" i="10"/>
  <c r="H401" i="10"/>
  <c r="H402" i="10"/>
  <c r="H403" i="10"/>
  <c r="H404" i="10"/>
  <c r="H405" i="10"/>
  <c r="H406" i="10"/>
  <c r="H407" i="10"/>
  <c r="H408" i="10"/>
  <c r="H409" i="10"/>
  <c r="H410" i="10"/>
  <c r="H411" i="10"/>
  <c r="H412" i="10"/>
  <c r="H413" i="10"/>
  <c r="H414" i="10"/>
  <c r="H415" i="10"/>
  <c r="H416" i="10"/>
  <c r="H417" i="10"/>
  <c r="H418" i="10"/>
  <c r="H419" i="10"/>
  <c r="H420" i="10"/>
  <c r="H421" i="10"/>
  <c r="H422" i="10"/>
  <c r="H423" i="10"/>
  <c r="H424" i="10"/>
  <c r="H425" i="10"/>
  <c r="H426" i="10"/>
  <c r="H427" i="10"/>
  <c r="H428" i="10"/>
  <c r="H429" i="10"/>
  <c r="H430" i="10"/>
  <c r="H431" i="10"/>
  <c r="H432" i="10"/>
  <c r="H433" i="10"/>
  <c r="H434" i="10"/>
  <c r="H435" i="10"/>
  <c r="H436" i="10"/>
  <c r="H437" i="10"/>
  <c r="H438" i="10"/>
  <c r="H439" i="10"/>
  <c r="H440" i="10"/>
  <c r="H441" i="10"/>
  <c r="H442" i="10"/>
  <c r="H443" i="10"/>
  <c r="H444" i="10"/>
  <c r="H445" i="10"/>
  <c r="H446" i="10"/>
  <c r="H447" i="10"/>
  <c r="H448" i="10"/>
  <c r="H449" i="10"/>
  <c r="H450" i="10"/>
  <c r="H451" i="10"/>
  <c r="H452" i="10"/>
  <c r="H453" i="10"/>
  <c r="H454" i="10"/>
  <c r="H455" i="10"/>
  <c r="H456" i="10"/>
  <c r="H457" i="10"/>
  <c r="H458" i="10"/>
  <c r="H459" i="10"/>
  <c r="H460" i="10"/>
  <c r="H461" i="10"/>
  <c r="H462" i="10"/>
  <c r="H463" i="10"/>
  <c r="H464" i="10"/>
  <c r="H465" i="10"/>
  <c r="H466" i="10"/>
  <c r="H467" i="10"/>
  <c r="H468" i="10"/>
  <c r="H469" i="10"/>
  <c r="H470" i="10"/>
  <c r="H471" i="10"/>
  <c r="H472" i="10"/>
  <c r="H473" i="10"/>
  <c r="H474" i="10"/>
  <c r="H475" i="10"/>
  <c r="H476" i="10"/>
  <c r="H477" i="10"/>
  <c r="H478" i="10"/>
  <c r="H479" i="10"/>
  <c r="H480" i="10"/>
  <c r="H481" i="10"/>
  <c r="H482" i="10"/>
  <c r="H483" i="10"/>
  <c r="H484" i="10"/>
  <c r="H485" i="10"/>
  <c r="H486" i="10"/>
  <c r="H487" i="10"/>
  <c r="H488" i="10"/>
  <c r="H489" i="10"/>
  <c r="H490" i="10"/>
  <c r="H491" i="10"/>
  <c r="H492" i="10"/>
  <c r="H493" i="10"/>
  <c r="H494" i="10"/>
  <c r="H495" i="10"/>
  <c r="H496" i="10"/>
  <c r="H497" i="10"/>
  <c r="H498" i="10"/>
  <c r="H499" i="10"/>
  <c r="H500" i="10"/>
  <c r="H501" i="10"/>
  <c r="H502" i="10"/>
  <c r="H503" i="10"/>
  <c r="H504" i="10"/>
  <c r="H505" i="10"/>
  <c r="H506" i="10"/>
  <c r="H507" i="10"/>
  <c r="H508" i="10"/>
  <c r="H509" i="10"/>
  <c r="H510" i="10"/>
  <c r="H511" i="10"/>
  <c r="H512" i="10"/>
  <c r="H513" i="10"/>
  <c r="H514" i="10"/>
  <c r="H515" i="10"/>
  <c r="H516" i="10"/>
  <c r="H517" i="10"/>
  <c r="H518" i="10"/>
  <c r="H519" i="10"/>
  <c r="H520" i="10"/>
  <c r="H521" i="10"/>
  <c r="H522" i="10"/>
  <c r="H523" i="10"/>
  <c r="H524" i="10"/>
  <c r="H525" i="10"/>
  <c r="H526" i="10"/>
  <c r="H527" i="10"/>
  <c r="H528" i="10"/>
  <c r="H529" i="10"/>
  <c r="H530" i="10"/>
  <c r="H531" i="10"/>
  <c r="H532" i="10"/>
  <c r="H533" i="10"/>
  <c r="H534" i="10"/>
  <c r="H535" i="10"/>
  <c r="H536" i="10"/>
  <c r="H537" i="10"/>
  <c r="H538" i="10"/>
  <c r="H539" i="10"/>
  <c r="H540" i="10"/>
  <c r="H541" i="10"/>
  <c r="H542" i="10"/>
  <c r="H543" i="10"/>
  <c r="H544" i="10"/>
  <c r="H545" i="10"/>
  <c r="H546" i="10"/>
  <c r="H547" i="10"/>
  <c r="H548" i="10"/>
  <c r="H549" i="10"/>
  <c r="H550" i="10"/>
  <c r="H551" i="10"/>
  <c r="H552" i="10"/>
  <c r="H553" i="10"/>
  <c r="H554" i="10"/>
  <c r="H555" i="10"/>
  <c r="H556" i="10"/>
  <c r="H557" i="10"/>
  <c r="H558" i="10"/>
  <c r="H559" i="10"/>
  <c r="H560" i="10"/>
  <c r="H561" i="10"/>
  <c r="H562" i="10"/>
  <c r="H563" i="10"/>
  <c r="H564" i="10"/>
  <c r="H565" i="10"/>
  <c r="H566" i="10"/>
  <c r="H567" i="10"/>
  <c r="H568" i="10"/>
  <c r="H569" i="10"/>
  <c r="H570" i="10"/>
  <c r="H571" i="10"/>
  <c r="H572" i="10"/>
  <c r="H573" i="10"/>
  <c r="H574" i="10"/>
  <c r="H575" i="10"/>
  <c r="H576" i="10"/>
  <c r="H577" i="10"/>
  <c r="H578" i="10"/>
  <c r="H579" i="10"/>
  <c r="H580" i="10"/>
  <c r="H581" i="10"/>
  <c r="H582" i="10"/>
  <c r="H583" i="10"/>
  <c r="H584" i="10"/>
  <c r="H585" i="10"/>
  <c r="H586" i="10"/>
  <c r="H587" i="10"/>
  <c r="H588" i="10"/>
  <c r="H589" i="10"/>
  <c r="H590" i="10"/>
  <c r="H591" i="10"/>
  <c r="H592" i="10"/>
  <c r="H593" i="10"/>
  <c r="H594" i="10"/>
  <c r="H595" i="10"/>
  <c r="H596" i="10"/>
  <c r="H597" i="10"/>
  <c r="H598" i="10"/>
  <c r="H599" i="10"/>
  <c r="H600" i="10"/>
  <c r="H601" i="10"/>
  <c r="H602" i="10"/>
  <c r="H603" i="10"/>
  <c r="H604" i="10"/>
  <c r="H605" i="10"/>
  <c r="H606" i="10"/>
  <c r="H607" i="10"/>
  <c r="H608" i="10"/>
  <c r="H609" i="10"/>
  <c r="H610" i="10"/>
  <c r="H611" i="10"/>
  <c r="H612" i="10"/>
  <c r="H613" i="10"/>
  <c r="H614" i="10"/>
  <c r="H615" i="10"/>
  <c r="H616" i="10"/>
  <c r="H617" i="10"/>
  <c r="H618" i="10"/>
  <c r="H619" i="10"/>
  <c r="H620" i="10"/>
  <c r="H621" i="10"/>
  <c r="H622" i="10"/>
  <c r="H623" i="10"/>
  <c r="H624" i="10"/>
  <c r="H625" i="10"/>
  <c r="H626" i="10"/>
  <c r="H627" i="10"/>
  <c r="H628" i="10"/>
  <c r="H629" i="10"/>
  <c r="H630" i="10"/>
  <c r="H631" i="10"/>
  <c r="H632" i="10"/>
  <c r="H633" i="10"/>
  <c r="H634" i="10"/>
  <c r="H635" i="10"/>
  <c r="H636" i="10"/>
  <c r="H637" i="10"/>
  <c r="H638" i="10"/>
  <c r="H639" i="10"/>
  <c r="H640" i="10"/>
  <c r="H641" i="10"/>
  <c r="H642" i="10"/>
  <c r="H643" i="10"/>
  <c r="H644" i="10"/>
  <c r="H645" i="10"/>
  <c r="H646" i="10"/>
  <c r="H647" i="10"/>
  <c r="H648" i="10"/>
  <c r="H649" i="10"/>
  <c r="H650" i="10"/>
  <c r="H651" i="10"/>
  <c r="H652" i="10"/>
  <c r="H653" i="10"/>
  <c r="H654" i="10"/>
  <c r="H655" i="10"/>
  <c r="H656" i="10"/>
  <c r="H657" i="10"/>
  <c r="H658" i="10"/>
  <c r="H659" i="10"/>
  <c r="H660" i="10"/>
  <c r="H661" i="10"/>
  <c r="H662" i="10"/>
  <c r="H663" i="10"/>
  <c r="H664" i="10"/>
  <c r="H665" i="10"/>
  <c r="H666" i="10"/>
  <c r="H667" i="10"/>
  <c r="H668" i="10"/>
  <c r="H669" i="10"/>
  <c r="H670" i="10"/>
  <c r="H671" i="10"/>
  <c r="H672" i="10"/>
  <c r="H673" i="10"/>
  <c r="H674" i="10"/>
  <c r="H675" i="10"/>
  <c r="H676" i="10"/>
  <c r="H677" i="10"/>
  <c r="H678" i="10"/>
  <c r="H679" i="10"/>
  <c r="H680" i="10"/>
  <c r="H681" i="10"/>
  <c r="H682" i="10"/>
  <c r="H683" i="10"/>
  <c r="H684" i="10"/>
  <c r="H685" i="10"/>
  <c r="H686" i="10"/>
  <c r="H687" i="10"/>
  <c r="H688" i="10"/>
  <c r="H689" i="10"/>
  <c r="H690" i="10"/>
  <c r="H691" i="10"/>
  <c r="H692" i="10"/>
  <c r="H693" i="10"/>
  <c r="H694" i="10"/>
  <c r="H695" i="10"/>
  <c r="H696" i="10"/>
  <c r="H697" i="10"/>
  <c r="H698" i="10"/>
  <c r="H699" i="10"/>
  <c r="H700" i="10"/>
  <c r="H701" i="10"/>
  <c r="H702" i="10"/>
  <c r="H703" i="10"/>
  <c r="H704" i="10"/>
  <c r="H705" i="10"/>
  <c r="H706" i="10"/>
  <c r="H707" i="10"/>
  <c r="H708" i="10"/>
  <c r="H709" i="10"/>
  <c r="H710" i="10"/>
  <c r="H711" i="10"/>
  <c r="H712" i="10"/>
  <c r="H713" i="10"/>
  <c r="H714" i="10"/>
  <c r="H715" i="10"/>
  <c r="H716" i="10"/>
  <c r="H717" i="10"/>
  <c r="H718" i="10"/>
  <c r="H719" i="10"/>
  <c r="H720" i="10"/>
  <c r="H721" i="10"/>
  <c r="H722" i="10"/>
  <c r="H723" i="10"/>
  <c r="H724" i="10"/>
  <c r="H725" i="10"/>
  <c r="H726" i="10"/>
  <c r="H727" i="10"/>
  <c r="H728" i="10"/>
  <c r="H729" i="10"/>
  <c r="H730" i="10"/>
  <c r="H731" i="10"/>
  <c r="H732" i="10"/>
  <c r="H733" i="10"/>
  <c r="H734" i="10"/>
  <c r="H735" i="10"/>
  <c r="H736" i="10"/>
  <c r="H737" i="10"/>
  <c r="H738" i="10"/>
  <c r="H739" i="10"/>
  <c r="H740" i="10"/>
  <c r="H741" i="10"/>
  <c r="H742" i="10"/>
  <c r="H743" i="10"/>
  <c r="H744" i="10"/>
  <c r="H745" i="10"/>
  <c r="H746" i="10"/>
  <c r="H747" i="10"/>
  <c r="H748" i="10"/>
  <c r="H749" i="10"/>
  <c r="H750" i="10"/>
  <c r="H751" i="10"/>
  <c r="H752" i="10"/>
  <c r="H753" i="10"/>
  <c r="H754" i="10"/>
  <c r="H755" i="10"/>
  <c r="H756" i="10"/>
  <c r="H757" i="10"/>
  <c r="H758" i="10"/>
  <c r="H759" i="10"/>
  <c r="H760" i="10"/>
  <c r="H761" i="10"/>
  <c r="H762" i="10"/>
  <c r="H763" i="10"/>
  <c r="H764" i="10"/>
  <c r="H765" i="10"/>
  <c r="H766" i="10"/>
  <c r="H767" i="10"/>
  <c r="H768" i="10"/>
  <c r="H769" i="10"/>
  <c r="H770" i="10"/>
  <c r="H771" i="10"/>
  <c r="H772" i="10"/>
  <c r="H773" i="10"/>
  <c r="H774" i="10"/>
  <c r="H775" i="10"/>
  <c r="H776" i="10"/>
  <c r="H777" i="10"/>
  <c r="H778" i="10"/>
  <c r="H779" i="10"/>
  <c r="H780" i="10"/>
  <c r="H781" i="10"/>
  <c r="H782" i="10"/>
  <c r="H783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103" i="10"/>
  <c r="I104" i="10"/>
  <c r="I105" i="10"/>
  <c r="I106" i="10"/>
  <c r="I107" i="10"/>
  <c r="I108" i="10"/>
  <c r="I109" i="10"/>
  <c r="I110" i="10"/>
  <c r="I111" i="10"/>
  <c r="I112" i="10"/>
  <c r="I113" i="10"/>
  <c r="I114" i="10"/>
  <c r="I115" i="10"/>
  <c r="I116" i="10"/>
  <c r="I117" i="10"/>
  <c r="I118" i="10"/>
  <c r="I119" i="10"/>
  <c r="I120" i="10"/>
  <c r="I121" i="10"/>
  <c r="I122" i="10"/>
  <c r="I123" i="10"/>
  <c r="I124" i="10"/>
  <c r="I125" i="10"/>
  <c r="I126" i="10"/>
  <c r="I127" i="10"/>
  <c r="I128" i="10"/>
  <c r="I129" i="10"/>
  <c r="I130" i="10"/>
  <c r="I131" i="10"/>
  <c r="I132" i="10"/>
  <c r="I133" i="10"/>
  <c r="I134" i="10"/>
  <c r="I135" i="10"/>
  <c r="I136" i="10"/>
  <c r="I137" i="10"/>
  <c r="I138" i="10"/>
  <c r="I139" i="10"/>
  <c r="I140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74" i="10"/>
  <c r="I175" i="10"/>
  <c r="I176" i="10"/>
  <c r="I177" i="10"/>
  <c r="I178" i="10"/>
  <c r="I179" i="10"/>
  <c r="I180" i="10"/>
  <c r="I181" i="10"/>
  <c r="I182" i="10"/>
  <c r="I183" i="10"/>
  <c r="I184" i="10"/>
  <c r="I185" i="10"/>
  <c r="I186" i="10"/>
  <c r="I187" i="10"/>
  <c r="I188" i="10"/>
  <c r="I189" i="10"/>
  <c r="I190" i="10"/>
  <c r="I191" i="10"/>
  <c r="I192" i="10"/>
  <c r="I193" i="10"/>
  <c r="I194" i="10"/>
  <c r="I195" i="10"/>
  <c r="I196" i="10"/>
  <c r="I197" i="10"/>
  <c r="I198" i="10"/>
  <c r="I199" i="10"/>
  <c r="I200" i="10"/>
  <c r="I201" i="10"/>
  <c r="I202" i="10"/>
  <c r="I203" i="10"/>
  <c r="I204" i="10"/>
  <c r="I205" i="10"/>
  <c r="I206" i="10"/>
  <c r="I207" i="10"/>
  <c r="I208" i="10"/>
  <c r="I209" i="10"/>
  <c r="I210" i="10"/>
  <c r="I211" i="10"/>
  <c r="I212" i="10"/>
  <c r="I213" i="10"/>
  <c r="I214" i="10"/>
  <c r="I215" i="10"/>
  <c r="I216" i="10"/>
  <c r="I217" i="10"/>
  <c r="I218" i="10"/>
  <c r="I219" i="10"/>
  <c r="I220" i="10"/>
  <c r="I221" i="10"/>
  <c r="I222" i="10"/>
  <c r="I223" i="10"/>
  <c r="I224" i="10"/>
  <c r="I225" i="10"/>
  <c r="I226" i="10"/>
  <c r="I227" i="10"/>
  <c r="I228" i="10"/>
  <c r="I229" i="10"/>
  <c r="I230" i="10"/>
  <c r="I231" i="10"/>
  <c r="I232" i="10"/>
  <c r="I233" i="10"/>
  <c r="I234" i="10"/>
  <c r="I235" i="10"/>
  <c r="I236" i="10"/>
  <c r="I237" i="10"/>
  <c r="I238" i="10"/>
  <c r="I239" i="10"/>
  <c r="I240" i="10"/>
  <c r="I241" i="10"/>
  <c r="I242" i="10"/>
  <c r="I243" i="10"/>
  <c r="I244" i="10"/>
  <c r="I245" i="10"/>
  <c r="I246" i="10"/>
  <c r="I247" i="10"/>
  <c r="I248" i="10"/>
  <c r="I249" i="10"/>
  <c r="I250" i="10"/>
  <c r="I251" i="10"/>
  <c r="I252" i="10"/>
  <c r="I253" i="10"/>
  <c r="I254" i="10"/>
  <c r="I255" i="10"/>
  <c r="I256" i="10"/>
  <c r="I257" i="10"/>
  <c r="I258" i="10"/>
  <c r="I259" i="10"/>
  <c r="I261" i="10"/>
  <c r="I262" i="10"/>
  <c r="I263" i="10"/>
  <c r="I264" i="10"/>
  <c r="I265" i="10"/>
  <c r="I266" i="10"/>
  <c r="I267" i="10"/>
  <c r="I268" i="10"/>
  <c r="I269" i="10"/>
  <c r="I270" i="10"/>
  <c r="I271" i="10"/>
  <c r="I272" i="10"/>
  <c r="I273" i="10"/>
  <c r="I274" i="10"/>
  <c r="I275" i="10"/>
  <c r="I276" i="10"/>
  <c r="I277" i="10"/>
  <c r="I278" i="10"/>
  <c r="I279" i="10"/>
  <c r="I280" i="10"/>
  <c r="I281" i="10"/>
  <c r="I282" i="10"/>
  <c r="I283" i="10"/>
  <c r="I284" i="10"/>
  <c r="I285" i="10"/>
  <c r="I286" i="10"/>
  <c r="I287" i="10"/>
  <c r="I288" i="10"/>
  <c r="I289" i="10"/>
  <c r="I290" i="10"/>
  <c r="I291" i="10"/>
  <c r="I292" i="10"/>
  <c r="I293" i="10"/>
  <c r="I294" i="10"/>
  <c r="I295" i="10"/>
  <c r="I296" i="10"/>
  <c r="I297" i="10"/>
  <c r="I298" i="10"/>
  <c r="I299" i="10"/>
  <c r="I300" i="10"/>
  <c r="I301" i="10"/>
  <c r="I302" i="10"/>
  <c r="I303" i="10"/>
  <c r="I304" i="10"/>
  <c r="I305" i="10"/>
  <c r="I306" i="10"/>
  <c r="I307" i="10"/>
  <c r="I308" i="10"/>
  <c r="I309" i="10"/>
  <c r="I310" i="10"/>
  <c r="I311" i="10"/>
  <c r="I312" i="10"/>
  <c r="I313" i="10"/>
  <c r="I314" i="10"/>
  <c r="I315" i="10"/>
  <c r="I316" i="10"/>
  <c r="I317" i="10"/>
  <c r="I318" i="10"/>
  <c r="I319" i="10"/>
  <c r="I320" i="10"/>
  <c r="I321" i="10"/>
  <c r="I322" i="10"/>
  <c r="I323" i="10"/>
  <c r="I324" i="10"/>
  <c r="I325" i="10"/>
  <c r="I326" i="10"/>
  <c r="I327" i="10"/>
  <c r="I328" i="10"/>
  <c r="I329" i="10"/>
  <c r="I330" i="10"/>
  <c r="I331" i="10"/>
  <c r="I332" i="10"/>
  <c r="I333" i="10"/>
  <c r="I334" i="10"/>
  <c r="I335" i="10"/>
  <c r="I336" i="10"/>
  <c r="I337" i="10"/>
  <c r="I338" i="10"/>
  <c r="I339" i="10"/>
  <c r="I340" i="10"/>
  <c r="I341" i="10"/>
  <c r="I342" i="10"/>
  <c r="I343" i="10"/>
  <c r="I344" i="10"/>
  <c r="I345" i="10"/>
  <c r="I346" i="10"/>
  <c r="I347" i="10"/>
  <c r="I348" i="10"/>
  <c r="I349" i="10"/>
  <c r="I350" i="10"/>
  <c r="I351" i="10"/>
  <c r="I352" i="10"/>
  <c r="I353" i="10"/>
  <c r="I354" i="10"/>
  <c r="I355" i="10"/>
  <c r="I356" i="10"/>
  <c r="I357" i="10"/>
  <c r="I358" i="10"/>
  <c r="I359" i="10"/>
  <c r="I360" i="10"/>
  <c r="I361" i="10"/>
  <c r="I362" i="10"/>
  <c r="I363" i="10"/>
  <c r="I364" i="10"/>
  <c r="I365" i="10"/>
  <c r="I366" i="10"/>
  <c r="I367" i="10"/>
  <c r="I368" i="10"/>
  <c r="I369" i="10"/>
  <c r="I370" i="10"/>
  <c r="I371" i="10"/>
  <c r="I372" i="10"/>
  <c r="I373" i="10"/>
  <c r="I374" i="10"/>
  <c r="I375" i="10"/>
  <c r="I376" i="10"/>
  <c r="I377" i="10"/>
  <c r="I378" i="10"/>
  <c r="I379" i="10"/>
  <c r="I380" i="10"/>
  <c r="I381" i="10"/>
  <c r="I382" i="10"/>
  <c r="I383" i="10"/>
  <c r="I384" i="10"/>
  <c r="I385" i="10"/>
  <c r="I386" i="10"/>
  <c r="I387" i="10"/>
  <c r="I388" i="10"/>
  <c r="I389" i="10"/>
  <c r="I390" i="10"/>
  <c r="I391" i="10"/>
  <c r="I392" i="10"/>
  <c r="I393" i="10"/>
  <c r="I394" i="10"/>
  <c r="I395" i="10"/>
  <c r="I396" i="10"/>
  <c r="I397" i="10"/>
  <c r="I398" i="10"/>
  <c r="I399" i="10"/>
  <c r="I400" i="10"/>
  <c r="I401" i="10"/>
  <c r="I402" i="10"/>
  <c r="I403" i="10"/>
  <c r="I404" i="10"/>
  <c r="I405" i="10"/>
  <c r="I406" i="10"/>
  <c r="I407" i="10"/>
  <c r="I408" i="10"/>
  <c r="I409" i="10"/>
  <c r="I410" i="10"/>
  <c r="I411" i="10"/>
  <c r="I412" i="10"/>
  <c r="I413" i="10"/>
  <c r="I414" i="10"/>
  <c r="I415" i="10"/>
  <c r="I416" i="10"/>
  <c r="I417" i="10"/>
  <c r="I418" i="10"/>
  <c r="I419" i="10"/>
  <c r="I420" i="10"/>
  <c r="I421" i="10"/>
  <c r="I422" i="10"/>
  <c r="I423" i="10"/>
  <c r="I424" i="10"/>
  <c r="I425" i="10"/>
  <c r="I426" i="10"/>
  <c r="I427" i="10"/>
  <c r="I428" i="10"/>
  <c r="I429" i="10"/>
  <c r="I430" i="10"/>
  <c r="I431" i="10"/>
  <c r="I432" i="10"/>
  <c r="I433" i="10"/>
  <c r="I434" i="10"/>
  <c r="I435" i="10"/>
  <c r="I436" i="10"/>
  <c r="I437" i="10"/>
  <c r="I438" i="10"/>
  <c r="I439" i="10"/>
  <c r="I440" i="10"/>
  <c r="I441" i="10"/>
  <c r="I442" i="10"/>
  <c r="I443" i="10"/>
  <c r="I444" i="10"/>
  <c r="I445" i="10"/>
  <c r="I446" i="10"/>
  <c r="I447" i="10"/>
  <c r="I448" i="10"/>
  <c r="I449" i="10"/>
  <c r="I450" i="10"/>
  <c r="I451" i="10"/>
  <c r="I452" i="10"/>
  <c r="I453" i="10"/>
  <c r="I454" i="10"/>
  <c r="I455" i="10"/>
  <c r="I456" i="10"/>
  <c r="I457" i="10"/>
  <c r="I458" i="10"/>
  <c r="I459" i="10"/>
  <c r="I460" i="10"/>
  <c r="I461" i="10"/>
  <c r="I462" i="10"/>
  <c r="I463" i="10"/>
  <c r="I464" i="10"/>
  <c r="I465" i="10"/>
  <c r="I466" i="10"/>
  <c r="I467" i="10"/>
  <c r="I468" i="10"/>
  <c r="I469" i="10"/>
  <c r="I470" i="10"/>
  <c r="I471" i="10"/>
  <c r="I472" i="10"/>
  <c r="I473" i="10"/>
  <c r="I474" i="10"/>
  <c r="I475" i="10"/>
  <c r="I476" i="10"/>
  <c r="I477" i="10"/>
  <c r="I478" i="10"/>
  <c r="I479" i="10"/>
  <c r="I480" i="10"/>
  <c r="I481" i="10"/>
  <c r="I482" i="10"/>
  <c r="I483" i="10"/>
  <c r="I484" i="10"/>
  <c r="I485" i="10"/>
  <c r="I486" i="10"/>
  <c r="I487" i="10"/>
  <c r="I488" i="10"/>
  <c r="I489" i="10"/>
  <c r="I490" i="10"/>
  <c r="I491" i="10"/>
  <c r="I492" i="10"/>
  <c r="I493" i="10"/>
  <c r="I494" i="10"/>
  <c r="I495" i="10"/>
  <c r="I496" i="10"/>
  <c r="I497" i="10"/>
  <c r="I498" i="10"/>
  <c r="I499" i="10"/>
  <c r="I500" i="10"/>
  <c r="I501" i="10"/>
  <c r="I502" i="10"/>
  <c r="I503" i="10"/>
  <c r="I504" i="10"/>
  <c r="I505" i="10"/>
  <c r="I506" i="10"/>
  <c r="I507" i="10"/>
  <c r="I508" i="10"/>
  <c r="I509" i="10"/>
  <c r="I510" i="10"/>
  <c r="I511" i="10"/>
  <c r="I512" i="10"/>
  <c r="I513" i="10"/>
  <c r="I514" i="10"/>
  <c r="I515" i="10"/>
  <c r="I516" i="10"/>
  <c r="I517" i="10"/>
  <c r="I518" i="10"/>
  <c r="I519" i="10"/>
  <c r="I520" i="10"/>
  <c r="I521" i="10"/>
  <c r="I522" i="10"/>
  <c r="I523" i="10"/>
  <c r="I524" i="10"/>
  <c r="I525" i="10"/>
  <c r="I526" i="10"/>
  <c r="I527" i="10"/>
  <c r="I528" i="10"/>
  <c r="I529" i="10"/>
  <c r="I530" i="10"/>
  <c r="I531" i="10"/>
  <c r="I532" i="10"/>
  <c r="I533" i="10"/>
  <c r="I534" i="10"/>
  <c r="I535" i="10"/>
  <c r="I536" i="10"/>
  <c r="I537" i="10"/>
  <c r="I538" i="10"/>
  <c r="I539" i="10"/>
  <c r="I540" i="10"/>
  <c r="I541" i="10"/>
  <c r="I542" i="10"/>
  <c r="I543" i="10"/>
  <c r="I544" i="10"/>
  <c r="I545" i="10"/>
  <c r="I546" i="10"/>
  <c r="I547" i="10"/>
  <c r="I548" i="10"/>
  <c r="I549" i="10"/>
  <c r="I550" i="10"/>
  <c r="I551" i="10"/>
  <c r="I552" i="10"/>
  <c r="I553" i="10"/>
  <c r="I554" i="10"/>
  <c r="I555" i="10"/>
  <c r="I556" i="10"/>
  <c r="I557" i="10"/>
  <c r="I558" i="10"/>
  <c r="I559" i="10"/>
  <c r="I560" i="10"/>
  <c r="I561" i="10"/>
  <c r="I562" i="10"/>
  <c r="I563" i="10"/>
  <c r="I564" i="10"/>
  <c r="I565" i="10"/>
  <c r="I566" i="10"/>
  <c r="I567" i="10"/>
  <c r="I568" i="10"/>
  <c r="I569" i="10"/>
  <c r="I570" i="10"/>
  <c r="I571" i="10"/>
  <c r="I572" i="10"/>
  <c r="I573" i="10"/>
  <c r="I574" i="10"/>
  <c r="I575" i="10"/>
  <c r="I576" i="10"/>
  <c r="I577" i="10"/>
  <c r="I578" i="10"/>
  <c r="I579" i="10"/>
  <c r="I580" i="10"/>
  <c r="I581" i="10"/>
  <c r="I582" i="10"/>
  <c r="I583" i="10"/>
  <c r="I584" i="10"/>
  <c r="I585" i="10"/>
  <c r="I586" i="10"/>
  <c r="I587" i="10"/>
  <c r="I588" i="10"/>
  <c r="I589" i="10"/>
  <c r="I590" i="10"/>
  <c r="I591" i="10"/>
  <c r="I592" i="10"/>
  <c r="I593" i="10"/>
  <c r="I594" i="10"/>
  <c r="I595" i="10"/>
  <c r="I596" i="10"/>
  <c r="I597" i="10"/>
  <c r="I598" i="10"/>
  <c r="I599" i="10"/>
  <c r="I600" i="10"/>
  <c r="I601" i="10"/>
  <c r="I602" i="10"/>
  <c r="I603" i="10"/>
  <c r="I604" i="10"/>
  <c r="I605" i="10"/>
  <c r="I606" i="10"/>
  <c r="I607" i="10"/>
  <c r="I608" i="10"/>
  <c r="I609" i="10"/>
  <c r="I610" i="10"/>
  <c r="I611" i="10"/>
  <c r="I612" i="10"/>
  <c r="I613" i="10"/>
  <c r="I614" i="10"/>
  <c r="I615" i="10"/>
  <c r="I616" i="10"/>
  <c r="I617" i="10"/>
  <c r="I618" i="10"/>
  <c r="I619" i="10"/>
  <c r="I620" i="10"/>
  <c r="I621" i="10"/>
  <c r="I622" i="10"/>
  <c r="I623" i="10"/>
  <c r="I624" i="10"/>
  <c r="I625" i="10"/>
  <c r="I626" i="10"/>
  <c r="I627" i="10"/>
  <c r="I628" i="10"/>
  <c r="I629" i="10"/>
  <c r="I630" i="10"/>
  <c r="I631" i="10"/>
  <c r="I632" i="10"/>
  <c r="I633" i="10"/>
  <c r="I634" i="10"/>
  <c r="I635" i="10"/>
  <c r="I636" i="10"/>
  <c r="I637" i="10"/>
  <c r="I638" i="10"/>
  <c r="I639" i="10"/>
  <c r="I640" i="10"/>
  <c r="I641" i="10"/>
  <c r="I642" i="10"/>
  <c r="I643" i="10"/>
  <c r="I644" i="10"/>
  <c r="I645" i="10"/>
  <c r="I646" i="10"/>
  <c r="I647" i="10"/>
  <c r="I648" i="10"/>
  <c r="I649" i="10"/>
  <c r="I650" i="10"/>
  <c r="I651" i="10"/>
  <c r="I652" i="10"/>
  <c r="I653" i="10"/>
  <c r="I654" i="10"/>
  <c r="I655" i="10"/>
  <c r="I656" i="10"/>
  <c r="I657" i="10"/>
  <c r="I658" i="10"/>
  <c r="I659" i="10"/>
  <c r="I660" i="10"/>
  <c r="I661" i="10"/>
  <c r="I662" i="10"/>
  <c r="I663" i="10"/>
  <c r="I664" i="10"/>
  <c r="I665" i="10"/>
  <c r="I666" i="10"/>
  <c r="I667" i="10"/>
  <c r="I668" i="10"/>
  <c r="I669" i="10"/>
  <c r="I670" i="10"/>
  <c r="I671" i="10"/>
  <c r="I672" i="10"/>
  <c r="I673" i="10"/>
  <c r="I674" i="10"/>
  <c r="I675" i="10"/>
  <c r="I676" i="10"/>
  <c r="I677" i="10"/>
  <c r="I678" i="10"/>
  <c r="I679" i="10"/>
  <c r="I680" i="10"/>
  <c r="I681" i="10"/>
  <c r="I682" i="10"/>
  <c r="I683" i="10"/>
  <c r="I684" i="10"/>
  <c r="I685" i="10"/>
  <c r="I686" i="10"/>
  <c r="I687" i="10"/>
  <c r="I688" i="10"/>
  <c r="I689" i="10"/>
  <c r="I690" i="10"/>
  <c r="I691" i="10"/>
  <c r="I692" i="10"/>
  <c r="I693" i="10"/>
  <c r="I694" i="10"/>
  <c r="I695" i="10"/>
  <c r="I696" i="10"/>
  <c r="I697" i="10"/>
  <c r="I698" i="10"/>
  <c r="I699" i="10"/>
  <c r="I700" i="10"/>
  <c r="I701" i="10"/>
  <c r="I702" i="10"/>
  <c r="I703" i="10"/>
  <c r="I704" i="10"/>
  <c r="I705" i="10"/>
  <c r="I706" i="10"/>
  <c r="I707" i="10"/>
  <c r="I708" i="10"/>
  <c r="I709" i="10"/>
  <c r="I710" i="10"/>
  <c r="I711" i="10"/>
  <c r="I712" i="10"/>
  <c r="I713" i="10"/>
  <c r="I714" i="10"/>
  <c r="I715" i="10"/>
  <c r="I716" i="10"/>
  <c r="I717" i="10"/>
  <c r="I718" i="10"/>
  <c r="I719" i="10"/>
  <c r="I720" i="10"/>
  <c r="I721" i="10"/>
  <c r="I722" i="10"/>
  <c r="I723" i="10"/>
  <c r="I724" i="10"/>
  <c r="I725" i="10"/>
  <c r="I726" i="10"/>
  <c r="I727" i="10"/>
  <c r="I728" i="10"/>
  <c r="I729" i="10"/>
  <c r="I730" i="10"/>
  <c r="I731" i="10"/>
  <c r="I732" i="10"/>
  <c r="I733" i="10"/>
  <c r="I734" i="10"/>
  <c r="I735" i="10"/>
  <c r="I736" i="10"/>
  <c r="I737" i="10"/>
  <c r="I738" i="10"/>
  <c r="I739" i="10"/>
  <c r="I740" i="10"/>
  <c r="I741" i="10"/>
  <c r="I742" i="10"/>
  <c r="I743" i="10"/>
  <c r="I744" i="10"/>
  <c r="I745" i="10"/>
  <c r="I746" i="10"/>
  <c r="I747" i="10"/>
  <c r="I748" i="10"/>
  <c r="I749" i="10"/>
  <c r="I750" i="10"/>
  <c r="I751" i="10"/>
  <c r="I752" i="10"/>
  <c r="I753" i="10"/>
  <c r="I754" i="10"/>
  <c r="I755" i="10"/>
  <c r="I756" i="10"/>
  <c r="I757" i="10"/>
  <c r="I758" i="10"/>
  <c r="I759" i="10"/>
  <c r="I760" i="10"/>
  <c r="I761" i="10"/>
  <c r="I762" i="10"/>
  <c r="I763" i="10"/>
  <c r="I764" i="10"/>
  <c r="I765" i="10"/>
  <c r="I766" i="10"/>
  <c r="I767" i="10"/>
  <c r="I768" i="10"/>
  <c r="I769" i="10"/>
  <c r="I770" i="10"/>
  <c r="I771" i="10"/>
  <c r="I772" i="10"/>
  <c r="I773" i="10"/>
  <c r="I774" i="10"/>
  <c r="I775" i="10"/>
  <c r="I776" i="10"/>
  <c r="I777" i="10"/>
  <c r="I778" i="10"/>
  <c r="I779" i="10"/>
  <c r="I780" i="10"/>
  <c r="I781" i="10"/>
  <c r="I782" i="10"/>
  <c r="I783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M260" i="10"/>
  <c r="N260" i="10"/>
  <c r="P260" i="10"/>
  <c r="L260" i="10"/>
  <c r="I7" i="10"/>
  <c r="H7" i="10"/>
  <c r="G7" i="10"/>
  <c r="F7" i="10"/>
  <c r="E7" i="10"/>
  <c r="D7" i="10"/>
  <c r="C7" i="10"/>
  <c r="C264" i="9"/>
  <c r="C5" i="9" s="1"/>
  <c r="B270" i="10" l="1"/>
  <c r="B272" i="11"/>
  <c r="B272" i="10"/>
  <c r="B271" i="11"/>
  <c r="B269" i="10"/>
  <c r="P179" i="7"/>
  <c r="P180" i="7"/>
  <c r="B269" i="11"/>
  <c r="G260" i="10"/>
  <c r="T260" i="11"/>
  <c r="L260" i="11"/>
  <c r="K3" i="11" s="1"/>
  <c r="E260" i="10"/>
  <c r="I260" i="10"/>
  <c r="C260" i="10"/>
  <c r="D260" i="10"/>
  <c r="F260" i="10"/>
  <c r="H260" i="10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227" i="9"/>
  <c r="B228" i="9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259" i="9"/>
  <c r="B260" i="9"/>
  <c r="B261" i="9"/>
  <c r="B262" i="9"/>
  <c r="B263" i="9"/>
  <c r="B10" i="9"/>
  <c r="D224" i="9"/>
  <c r="E224" i="9" s="1"/>
  <c r="D223" i="9"/>
  <c r="E223" i="9" s="1"/>
  <c r="D220" i="9"/>
  <c r="E220" i="9" s="1"/>
  <c r="D190" i="9"/>
  <c r="E190" i="9" s="1"/>
  <c r="D189" i="9"/>
  <c r="E189" i="9" s="1"/>
  <c r="D186" i="9"/>
  <c r="E186" i="9" s="1"/>
  <c r="D176" i="9"/>
  <c r="E176" i="9" s="1"/>
  <c r="D175" i="9"/>
  <c r="E175" i="9" s="1"/>
  <c r="D172" i="9"/>
  <c r="E172" i="9" s="1"/>
  <c r="N100" i="7"/>
  <c r="O100" i="7" s="1"/>
  <c r="C100" i="7"/>
  <c r="N99" i="7"/>
  <c r="O99" i="7" s="1"/>
  <c r="C99" i="7"/>
  <c r="N97" i="7"/>
  <c r="O97" i="7" s="1"/>
  <c r="C97" i="7"/>
  <c r="N96" i="7"/>
  <c r="O96" i="7" s="1"/>
  <c r="D130" i="9" s="1"/>
  <c r="E130" i="9" s="1"/>
  <c r="C96" i="7"/>
  <c r="K112" i="7"/>
  <c r="C112" i="7"/>
  <c r="K111" i="7"/>
  <c r="C111" i="7"/>
  <c r="K109" i="7"/>
  <c r="C109" i="7"/>
  <c r="K108" i="7"/>
  <c r="C108" i="7"/>
  <c r="K90" i="7"/>
  <c r="C90" i="7"/>
  <c r="K89" i="7"/>
  <c r="C89" i="7"/>
  <c r="K88" i="7"/>
  <c r="C88" i="7"/>
  <c r="D97" i="9"/>
  <c r="E97" i="9" s="1"/>
  <c r="K78" i="7"/>
  <c r="C78" i="7"/>
  <c r="K77" i="7"/>
  <c r="C77" i="7"/>
  <c r="K75" i="7"/>
  <c r="C75" i="7"/>
  <c r="K74" i="7"/>
  <c r="C74" i="7"/>
  <c r="K33" i="7"/>
  <c r="C33" i="7"/>
  <c r="K30" i="7"/>
  <c r="C30" i="7"/>
  <c r="K32" i="7"/>
  <c r="C32" i="7"/>
  <c r="K29" i="7"/>
  <c r="C29" i="7"/>
  <c r="D45" i="9"/>
  <c r="E45" i="9" s="1"/>
  <c r="K153" i="7"/>
  <c r="N153" i="7"/>
  <c r="O153" i="7" s="1"/>
  <c r="D249" i="9" s="1"/>
  <c r="E249" i="9" s="1"/>
  <c r="C153" i="7"/>
  <c r="K152" i="7"/>
  <c r="N152" i="7"/>
  <c r="O152" i="7" s="1"/>
  <c r="C152" i="7"/>
  <c r="D232" i="9"/>
  <c r="E232" i="9" s="1"/>
  <c r="D214" i="9"/>
  <c r="E214" i="9" s="1"/>
  <c r="D198" i="9"/>
  <c r="E198" i="9" s="1"/>
  <c r="N143" i="7"/>
  <c r="O143" i="7" s="1"/>
  <c r="D163" i="9" s="1"/>
  <c r="E163" i="9" s="1"/>
  <c r="C143" i="7"/>
  <c r="D148" i="9"/>
  <c r="E148" i="9" s="1"/>
  <c r="N106" i="7"/>
  <c r="O106" i="7" s="1"/>
  <c r="D140" i="9" s="1"/>
  <c r="E140" i="9" s="1"/>
  <c r="C106" i="7"/>
  <c r="C91" i="7"/>
  <c r="N91" i="7"/>
  <c r="O91" i="7" s="1"/>
  <c r="C85" i="7"/>
  <c r="N85" i="7"/>
  <c r="O85" i="7" s="1"/>
  <c r="D106" i="9"/>
  <c r="E106" i="9" s="1"/>
  <c r="D105" i="9"/>
  <c r="E105" i="9" s="1"/>
  <c r="D109" i="9"/>
  <c r="E109" i="9" s="1"/>
  <c r="C79" i="7"/>
  <c r="N79" i="7"/>
  <c r="O79" i="7" s="1"/>
  <c r="K79" i="7"/>
  <c r="K80" i="7"/>
  <c r="N80" i="7"/>
  <c r="O80" i="7" s="1"/>
  <c r="C80" i="7"/>
  <c r="D93" i="9"/>
  <c r="E93" i="9" s="1"/>
  <c r="D94" i="9"/>
  <c r="E94" i="9" s="1"/>
  <c r="P97" i="7" l="1"/>
  <c r="B128" i="11"/>
  <c r="M128" i="11" s="1"/>
  <c r="B128" i="10"/>
  <c r="B203" i="11"/>
  <c r="M203" i="11" s="1"/>
  <c r="B202" i="10"/>
  <c r="P79" i="7"/>
  <c r="B86" i="11"/>
  <c r="M86" i="11" s="1"/>
  <c r="B86" i="10"/>
  <c r="B180" i="11"/>
  <c r="M180" i="11" s="1"/>
  <c r="B179" i="10"/>
  <c r="P91" i="7"/>
  <c r="B122" i="11"/>
  <c r="M122" i="11" s="1"/>
  <c r="B122" i="10"/>
  <c r="P80" i="7"/>
  <c r="B87" i="11"/>
  <c r="M87" i="11" s="1"/>
  <c r="B87" i="10"/>
  <c r="B91" i="11"/>
  <c r="M91" i="11" s="1"/>
  <c r="B91" i="10"/>
  <c r="B170" i="11"/>
  <c r="M170" i="11" s="1"/>
  <c r="B169" i="10"/>
  <c r="B184" i="11"/>
  <c r="M184" i="11" s="1"/>
  <c r="B183" i="10"/>
  <c r="B201" i="11"/>
  <c r="M201" i="11" s="1"/>
  <c r="B200" i="10"/>
  <c r="B218" i="11"/>
  <c r="M218" i="11" s="1"/>
  <c r="B217" i="10"/>
  <c r="B90" i="11"/>
  <c r="M90" i="11" s="1"/>
  <c r="B90" i="10"/>
  <c r="B194" i="11"/>
  <c r="M194" i="11" s="1"/>
  <c r="B193" i="10"/>
  <c r="P152" i="7"/>
  <c r="B245" i="11"/>
  <c r="M245" i="11" s="1"/>
  <c r="B244" i="10"/>
  <c r="B95" i="11"/>
  <c r="M95" i="11" s="1"/>
  <c r="B95" i="10"/>
  <c r="P96" i="7"/>
  <c r="B127" i="11"/>
  <c r="M127" i="11" s="1"/>
  <c r="B127" i="10"/>
  <c r="D248" i="9"/>
  <c r="E248" i="9" s="1"/>
  <c r="B107" i="11"/>
  <c r="M107" i="11" s="1"/>
  <c r="B107" i="10"/>
  <c r="P106" i="7"/>
  <c r="B137" i="11"/>
  <c r="M137" i="11" s="1"/>
  <c r="B137" i="10"/>
  <c r="D187" i="9"/>
  <c r="E187" i="9" s="1"/>
  <c r="B220" i="11"/>
  <c r="M220" i="11" s="1"/>
  <c r="B219" i="10"/>
  <c r="D90" i="9"/>
  <c r="E90" i="9" s="1"/>
  <c r="B228" i="11"/>
  <c r="M228" i="11" s="1"/>
  <c r="B227" i="10"/>
  <c r="D221" i="9"/>
  <c r="E221" i="9" s="1"/>
  <c r="D197" i="9"/>
  <c r="E197" i="9" s="1"/>
  <c r="D173" i="9"/>
  <c r="E173" i="9" s="1"/>
  <c r="D125" i="9"/>
  <c r="E125" i="9" s="1"/>
  <c r="D89" i="9"/>
  <c r="E89" i="9" s="1"/>
  <c r="P153" i="7"/>
  <c r="B246" i="11"/>
  <c r="M246" i="11" s="1"/>
  <c r="B245" i="10"/>
  <c r="P99" i="7"/>
  <c r="B130" i="11"/>
  <c r="M130" i="11" s="1"/>
  <c r="B130" i="10"/>
  <c r="B145" i="11"/>
  <c r="M145" i="11" s="1"/>
  <c r="B145" i="10"/>
  <c r="B173" i="11"/>
  <c r="M173" i="11" s="1"/>
  <c r="B172" i="10"/>
  <c r="B187" i="11"/>
  <c r="M187" i="11" s="1"/>
  <c r="B186" i="10"/>
  <c r="B204" i="11"/>
  <c r="M204" i="11" s="1"/>
  <c r="B203" i="10"/>
  <c r="B221" i="11"/>
  <c r="M221" i="11" s="1"/>
  <c r="B220" i="10"/>
  <c r="D231" i="9"/>
  <c r="E231" i="9" s="1"/>
  <c r="D207" i="9"/>
  <c r="E207" i="9" s="1"/>
  <c r="D183" i="9"/>
  <c r="E183" i="9" s="1"/>
  <c r="B102" i="11"/>
  <c r="M102" i="11" s="1"/>
  <c r="B102" i="10"/>
  <c r="B229" i="11"/>
  <c r="M229" i="11" s="1"/>
  <c r="B228" i="10"/>
  <c r="B42" i="11"/>
  <c r="M42" i="11" s="1"/>
  <c r="B42" i="10"/>
  <c r="P100" i="7"/>
  <c r="B131" i="11"/>
  <c r="M131" i="11" s="1"/>
  <c r="B131" i="10"/>
  <c r="D206" i="9"/>
  <c r="E206" i="9" s="1"/>
  <c r="D134" i="9"/>
  <c r="E134" i="9" s="1"/>
  <c r="D110" i="9"/>
  <c r="E110" i="9" s="1"/>
  <c r="D98" i="9"/>
  <c r="E98" i="9" s="1"/>
  <c r="B172" i="11"/>
  <c r="M172" i="11" s="1"/>
  <c r="B171" i="10"/>
  <c r="B211" i="11"/>
  <c r="M211" i="11" s="1"/>
  <c r="B210" i="10"/>
  <c r="P143" i="7"/>
  <c r="B160" i="11"/>
  <c r="M160" i="11" s="1"/>
  <c r="B159" i="10"/>
  <c r="D133" i="9"/>
  <c r="E133" i="9" s="1"/>
  <c r="B153" i="11"/>
  <c r="M153" i="11" s="1"/>
  <c r="B152" i="10"/>
  <c r="B103" i="11"/>
  <c r="M103" i="11" s="1"/>
  <c r="B103" i="10"/>
  <c r="P85" i="7"/>
  <c r="B116" i="11"/>
  <c r="M116" i="11" s="1"/>
  <c r="B116" i="10"/>
  <c r="B169" i="11"/>
  <c r="M169" i="11" s="1"/>
  <c r="B168" i="10"/>
  <c r="B183" i="11"/>
  <c r="M183" i="11" s="1"/>
  <c r="B182" i="10"/>
  <c r="B200" i="11"/>
  <c r="M200" i="11" s="1"/>
  <c r="B199" i="10"/>
  <c r="B217" i="11"/>
  <c r="M217" i="11" s="1"/>
  <c r="B216" i="10"/>
  <c r="D204" i="9"/>
  <c r="E204" i="9" s="1"/>
  <c r="D156" i="9"/>
  <c r="E156" i="9" s="1"/>
  <c r="B186" i="11"/>
  <c r="M186" i="11" s="1"/>
  <c r="B185" i="10"/>
  <c r="B195" i="11"/>
  <c r="M195" i="11" s="1"/>
  <c r="B194" i="10"/>
  <c r="B106" i="11"/>
  <c r="M106" i="11" s="1"/>
  <c r="B106" i="10"/>
  <c r="B212" i="11"/>
  <c r="M212" i="11" s="1"/>
  <c r="B211" i="10"/>
  <c r="B94" i="11"/>
  <c r="M94" i="11" s="1"/>
  <c r="B94" i="10"/>
  <c r="D215" i="9"/>
  <c r="E215" i="9" s="1"/>
  <c r="D203" i="9"/>
  <c r="E203" i="9" s="1"/>
  <c r="D131" i="9"/>
  <c r="E131" i="9" s="1"/>
  <c r="D119" i="9"/>
  <c r="E119" i="9" s="1"/>
  <c r="N112" i="7"/>
  <c r="O112" i="7" s="1"/>
  <c r="N109" i="7"/>
  <c r="O109" i="7" s="1"/>
  <c r="N90" i="7"/>
  <c r="O90" i="7" s="1"/>
  <c r="N111" i="7"/>
  <c r="O111" i="7" s="1"/>
  <c r="N108" i="7"/>
  <c r="O108" i="7" s="1"/>
  <c r="N88" i="7"/>
  <c r="O88" i="7" s="1"/>
  <c r="N89" i="7"/>
  <c r="O89" i="7" s="1"/>
  <c r="N75" i="7"/>
  <c r="O75" i="7" s="1"/>
  <c r="N77" i="7"/>
  <c r="O77" i="7" s="1"/>
  <c r="N78" i="7"/>
  <c r="O78" i="7" s="1"/>
  <c r="N74" i="7"/>
  <c r="O74" i="7" s="1"/>
  <c r="N32" i="7"/>
  <c r="O32" i="7" s="1"/>
  <c r="N30" i="7"/>
  <c r="O30" i="7" s="1"/>
  <c r="N33" i="7"/>
  <c r="O33" i="7" s="1"/>
  <c r="N29" i="7"/>
  <c r="O29" i="7" s="1"/>
  <c r="C34" i="7"/>
  <c r="N34" i="7"/>
  <c r="O34" i="7" s="1"/>
  <c r="P32" i="7" l="1"/>
  <c r="B68" i="11"/>
  <c r="M68" i="11" s="1"/>
  <c r="B68" i="10"/>
  <c r="D71" i="9"/>
  <c r="E71" i="9" s="1"/>
  <c r="P111" i="7"/>
  <c r="B142" i="11"/>
  <c r="M142" i="11" s="1"/>
  <c r="B142" i="10"/>
  <c r="D145" i="9"/>
  <c r="E145" i="9" s="1"/>
  <c r="P108" i="7"/>
  <c r="B139" i="11"/>
  <c r="M139" i="11" s="1"/>
  <c r="B139" i="10"/>
  <c r="D142" i="9"/>
  <c r="E142" i="9" s="1"/>
  <c r="P34" i="7"/>
  <c r="B70" i="11"/>
  <c r="M70" i="11" s="1"/>
  <c r="B70" i="10"/>
  <c r="D73" i="9"/>
  <c r="E73" i="9" s="1"/>
  <c r="P74" i="7"/>
  <c r="B81" i="11"/>
  <c r="M81" i="11" s="1"/>
  <c r="B81" i="10"/>
  <c r="D84" i="9"/>
  <c r="E84" i="9" s="1"/>
  <c r="P90" i="7"/>
  <c r="B121" i="11"/>
  <c r="M121" i="11" s="1"/>
  <c r="B121" i="10"/>
  <c r="D124" i="9"/>
  <c r="E124" i="9" s="1"/>
  <c r="B54" i="11"/>
  <c r="M54" i="11" s="1"/>
  <c r="B54" i="10"/>
  <c r="D57" i="9"/>
  <c r="E57" i="9" s="1"/>
  <c r="P78" i="7"/>
  <c r="B85" i="11"/>
  <c r="M85" i="11" s="1"/>
  <c r="B85" i="10"/>
  <c r="D88" i="9"/>
  <c r="E88" i="9" s="1"/>
  <c r="P109" i="7"/>
  <c r="B140" i="11"/>
  <c r="M140" i="11" s="1"/>
  <c r="B140" i="10"/>
  <c r="D143" i="9"/>
  <c r="E143" i="9" s="1"/>
  <c r="B58" i="11"/>
  <c r="M58" i="11" s="1"/>
  <c r="B58" i="10"/>
  <c r="D61" i="9"/>
  <c r="E61" i="9" s="1"/>
  <c r="B233" i="11"/>
  <c r="M233" i="11" s="1"/>
  <c r="B232" i="10"/>
  <c r="D236" i="9"/>
  <c r="E236" i="9" s="1"/>
  <c r="P77" i="7"/>
  <c r="B84" i="11"/>
  <c r="M84" i="11" s="1"/>
  <c r="B84" i="10"/>
  <c r="D87" i="9"/>
  <c r="E87" i="9" s="1"/>
  <c r="P112" i="7"/>
  <c r="B143" i="11"/>
  <c r="M143" i="11" s="1"/>
  <c r="B143" i="10"/>
  <c r="D146" i="9"/>
  <c r="E146" i="9" s="1"/>
  <c r="P30" i="7"/>
  <c r="B66" i="11"/>
  <c r="M66" i="11" s="1"/>
  <c r="B66" i="10"/>
  <c r="D69" i="9"/>
  <c r="E69" i="9" s="1"/>
  <c r="B213" i="11"/>
  <c r="M213" i="11" s="1"/>
  <c r="B212" i="10"/>
  <c r="D216" i="9"/>
  <c r="E216" i="9" s="1"/>
  <c r="P75" i="7"/>
  <c r="B82" i="11"/>
  <c r="M82" i="11" s="1"/>
  <c r="B82" i="10"/>
  <c r="D85" i="9"/>
  <c r="E85" i="9" s="1"/>
  <c r="B231" i="11"/>
  <c r="M231" i="11" s="1"/>
  <c r="B230" i="10"/>
  <c r="D234" i="9"/>
  <c r="E234" i="9" s="1"/>
  <c r="B45" i="11"/>
  <c r="M45" i="11" s="1"/>
  <c r="B45" i="10"/>
  <c r="D48" i="9"/>
  <c r="E48" i="9" s="1"/>
  <c r="B53" i="11"/>
  <c r="M53" i="11" s="1"/>
  <c r="B53" i="10"/>
  <c r="D56" i="9"/>
  <c r="E56" i="9" s="1"/>
  <c r="B40" i="11"/>
  <c r="M40" i="11" s="1"/>
  <c r="B40" i="10"/>
  <c r="D43" i="9"/>
  <c r="E43" i="9" s="1"/>
  <c r="B101" i="11"/>
  <c r="M101" i="11" s="1"/>
  <c r="B101" i="10"/>
  <c r="D104" i="9"/>
  <c r="E104" i="9" s="1"/>
  <c r="B232" i="11"/>
  <c r="M232" i="11" s="1"/>
  <c r="B231" i="10"/>
  <c r="D235" i="9"/>
  <c r="E235" i="9" s="1"/>
  <c r="P88" i="7"/>
  <c r="B119" i="11"/>
  <c r="M119" i="11" s="1"/>
  <c r="B119" i="10"/>
  <c r="D122" i="9"/>
  <c r="E122" i="9" s="1"/>
  <c r="B38" i="11"/>
  <c r="M38" i="11" s="1"/>
  <c r="B38" i="10"/>
  <c r="D41" i="9"/>
  <c r="E41" i="9" s="1"/>
  <c r="B97" i="11"/>
  <c r="M97" i="11" s="1"/>
  <c r="B97" i="10"/>
  <c r="D100" i="9"/>
  <c r="E100" i="9" s="1"/>
  <c r="B47" i="11"/>
  <c r="M47" i="11" s="1"/>
  <c r="B47" i="10"/>
  <c r="D50" i="9"/>
  <c r="E50" i="9" s="1"/>
  <c r="B49" i="11"/>
  <c r="M49" i="11" s="1"/>
  <c r="B49" i="10"/>
  <c r="D52" i="9"/>
  <c r="E52" i="9" s="1"/>
  <c r="B100" i="11"/>
  <c r="M100" i="11" s="1"/>
  <c r="B100" i="10"/>
  <c r="D103" i="9"/>
  <c r="E103" i="9" s="1"/>
  <c r="B46" i="11"/>
  <c r="M46" i="11" s="1"/>
  <c r="B46" i="10"/>
  <c r="D49" i="9"/>
  <c r="E49" i="9" s="1"/>
  <c r="P29" i="7"/>
  <c r="B65" i="11"/>
  <c r="M65" i="11" s="1"/>
  <c r="B65" i="10"/>
  <c r="D68" i="9"/>
  <c r="E68" i="9" s="1"/>
  <c r="P33" i="7"/>
  <c r="B69" i="11"/>
  <c r="M69" i="11" s="1"/>
  <c r="B69" i="10"/>
  <c r="D72" i="9"/>
  <c r="E72" i="9" s="1"/>
  <c r="B57" i="11"/>
  <c r="M57" i="11" s="1"/>
  <c r="B57" i="10"/>
  <c r="D60" i="9"/>
  <c r="E60" i="9" s="1"/>
  <c r="B98" i="11"/>
  <c r="M98" i="11" s="1"/>
  <c r="B98" i="10"/>
  <c r="D101" i="9"/>
  <c r="E101" i="9" s="1"/>
  <c r="B51" i="11"/>
  <c r="M51" i="11" s="1"/>
  <c r="B51" i="10"/>
  <c r="D54" i="9"/>
  <c r="E54" i="9" s="1"/>
  <c r="P89" i="7"/>
  <c r="B120" i="11"/>
  <c r="M120" i="11" s="1"/>
  <c r="B120" i="10"/>
  <c r="D123" i="9"/>
  <c r="E123" i="9" s="1"/>
  <c r="C16" i="7"/>
  <c r="N16" i="7"/>
  <c r="O16" i="7" s="1"/>
  <c r="N27" i="7"/>
  <c r="O27" i="7" s="1"/>
  <c r="C27" i="7"/>
  <c r="N26" i="7"/>
  <c r="O26" i="7" s="1"/>
  <c r="C26" i="7"/>
  <c r="N25" i="7"/>
  <c r="O25" i="7" s="1"/>
  <c r="C25" i="7"/>
  <c r="N24" i="7"/>
  <c r="O24" i="7" s="1"/>
  <c r="C24" i="7"/>
  <c r="N23" i="7"/>
  <c r="O23" i="7" s="1"/>
  <c r="C23" i="7"/>
  <c r="N22" i="7"/>
  <c r="O22" i="7" s="1"/>
  <c r="C22" i="7"/>
  <c r="N21" i="7"/>
  <c r="O21" i="7" s="1"/>
  <c r="C21" i="7"/>
  <c r="N20" i="7"/>
  <c r="O20" i="7" s="1"/>
  <c r="C20" i="7"/>
  <c r="N19" i="7"/>
  <c r="O19" i="7" s="1"/>
  <c r="C19" i="7"/>
  <c r="N18" i="7"/>
  <c r="O18" i="7" s="1"/>
  <c r="C18" i="7"/>
  <c r="C159" i="7"/>
  <c r="C158" i="7"/>
  <c r="C157" i="7"/>
  <c r="C156" i="7"/>
  <c r="C154" i="7"/>
  <c r="K149" i="7"/>
  <c r="K151" i="7"/>
  <c r="C151" i="7"/>
  <c r="C149" i="7"/>
  <c r="K154" i="7"/>
  <c r="K156" i="7"/>
  <c r="K157" i="7"/>
  <c r="K158" i="7"/>
  <c r="K159" i="7"/>
  <c r="N149" i="7"/>
  <c r="O149" i="7" s="1"/>
  <c r="N151" i="7"/>
  <c r="O151" i="7" s="1"/>
  <c r="N154" i="7"/>
  <c r="O154" i="7" s="1"/>
  <c r="N86" i="7"/>
  <c r="O86" i="7" s="1"/>
  <c r="C86" i="7"/>
  <c r="B43" i="11" l="1"/>
  <c r="M43" i="11" s="1"/>
  <c r="B43" i="10"/>
  <c r="D46" i="9"/>
  <c r="E46" i="9" s="1"/>
  <c r="B171" i="11"/>
  <c r="M171" i="11" s="1"/>
  <c r="B170" i="10"/>
  <c r="D174" i="9"/>
  <c r="E174" i="9" s="1"/>
  <c r="B206" i="11"/>
  <c r="M206" i="11" s="1"/>
  <c r="B205" i="10"/>
  <c r="D209" i="9"/>
  <c r="E209" i="9" s="1"/>
  <c r="B210" i="11"/>
  <c r="M210" i="11" s="1"/>
  <c r="B209" i="10"/>
  <c r="D213" i="9"/>
  <c r="E213" i="9" s="1"/>
  <c r="B166" i="11"/>
  <c r="M166" i="11" s="1"/>
  <c r="B165" i="10"/>
  <c r="D169" i="9"/>
  <c r="E169" i="9" s="1"/>
  <c r="B242" i="11"/>
  <c r="M242" i="11" s="1"/>
  <c r="B241" i="10"/>
  <c r="D245" i="9"/>
  <c r="E245" i="9" s="1"/>
  <c r="B117" i="11"/>
  <c r="M117" i="11" s="1"/>
  <c r="B117" i="10"/>
  <c r="D120" i="9"/>
  <c r="E120" i="9" s="1"/>
  <c r="B191" i="11"/>
  <c r="M191" i="11" s="1"/>
  <c r="B190" i="10"/>
  <c r="D194" i="9"/>
  <c r="E194" i="9" s="1"/>
  <c r="B193" i="11"/>
  <c r="M193" i="11" s="1"/>
  <c r="B192" i="10"/>
  <c r="D196" i="9"/>
  <c r="E196" i="9" s="1"/>
  <c r="B198" i="11"/>
  <c r="M198" i="11" s="1"/>
  <c r="B197" i="10"/>
  <c r="D201" i="9"/>
  <c r="E201" i="9" s="1"/>
  <c r="B222" i="11"/>
  <c r="M222" i="11" s="1"/>
  <c r="B221" i="10"/>
  <c r="D225" i="9"/>
  <c r="E225" i="9" s="1"/>
  <c r="B226" i="11"/>
  <c r="M226" i="11" s="1"/>
  <c r="B225" i="10"/>
  <c r="D229" i="9"/>
  <c r="E229" i="9" s="1"/>
  <c r="B235" i="11"/>
  <c r="M235" i="11" s="1"/>
  <c r="B234" i="10"/>
  <c r="D238" i="9"/>
  <c r="E238" i="9" s="1"/>
  <c r="B239" i="11"/>
  <c r="M239" i="11" s="1"/>
  <c r="B238" i="10"/>
  <c r="D242" i="9"/>
  <c r="E242" i="9" s="1"/>
  <c r="B190" i="11"/>
  <c r="M190" i="11" s="1"/>
  <c r="B189" i="10"/>
  <c r="D193" i="9"/>
  <c r="E193" i="9" s="1"/>
  <c r="B238" i="11"/>
  <c r="M238" i="11" s="1"/>
  <c r="B237" i="10"/>
  <c r="D241" i="9"/>
  <c r="E241" i="9" s="1"/>
  <c r="B208" i="11"/>
  <c r="M208" i="11" s="1"/>
  <c r="B207" i="10"/>
  <c r="D211" i="9"/>
  <c r="E211" i="9" s="1"/>
  <c r="B151" i="11"/>
  <c r="M151" i="11" s="1"/>
  <c r="D154" i="9"/>
  <c r="E154" i="9" s="1"/>
  <c r="B188" i="11"/>
  <c r="M188" i="11" s="1"/>
  <c r="B187" i="10"/>
  <c r="D191" i="9"/>
  <c r="E191" i="9" s="1"/>
  <c r="B178" i="11"/>
  <c r="M178" i="11" s="1"/>
  <c r="B177" i="10"/>
  <c r="D181" i="9"/>
  <c r="E181" i="9" s="1"/>
  <c r="B176" i="11"/>
  <c r="M176" i="11" s="1"/>
  <c r="B175" i="10"/>
  <c r="D179" i="9"/>
  <c r="E179" i="9" s="1"/>
  <c r="B215" i="11"/>
  <c r="M215" i="11" s="1"/>
  <c r="B214" i="10"/>
  <c r="D218" i="9"/>
  <c r="E218" i="9" s="1"/>
  <c r="B223" i="11"/>
  <c r="M223" i="11" s="1"/>
  <c r="B222" i="10"/>
  <c r="D226" i="9"/>
  <c r="E226" i="9" s="1"/>
  <c r="B227" i="11"/>
  <c r="M227" i="11" s="1"/>
  <c r="B226" i="10"/>
  <c r="D230" i="9"/>
  <c r="E230" i="9" s="1"/>
  <c r="B240" i="11"/>
  <c r="M240" i="11" s="1"/>
  <c r="B239" i="10"/>
  <c r="D243" i="9"/>
  <c r="E243" i="9" s="1"/>
  <c r="P154" i="7"/>
  <c r="B247" i="11"/>
  <c r="M247" i="11" s="1"/>
  <c r="B246" i="10"/>
  <c r="D250" i="9"/>
  <c r="E250" i="9" s="1"/>
  <c r="B182" i="11"/>
  <c r="M182" i="11" s="1"/>
  <c r="B181" i="10"/>
  <c r="D185" i="9"/>
  <c r="E185" i="9" s="1"/>
  <c r="B44" i="11"/>
  <c r="M44" i="11" s="1"/>
  <c r="B44" i="10"/>
  <c r="D47" i="9"/>
  <c r="E47" i="9" s="1"/>
  <c r="B209" i="11"/>
  <c r="M209" i="11" s="1"/>
  <c r="B208" i="10"/>
  <c r="D212" i="9"/>
  <c r="E212" i="9" s="1"/>
  <c r="P151" i="7"/>
  <c r="B244" i="11"/>
  <c r="M244" i="11" s="1"/>
  <c r="B243" i="10"/>
  <c r="D247" i="9"/>
  <c r="E247" i="9" s="1"/>
  <c r="B181" i="11"/>
  <c r="M181" i="11" s="1"/>
  <c r="B180" i="10"/>
  <c r="D184" i="9"/>
  <c r="E184" i="9" s="1"/>
  <c r="B189" i="11"/>
  <c r="M189" i="11" s="1"/>
  <c r="B188" i="10"/>
  <c r="D192" i="9"/>
  <c r="E192" i="9" s="1"/>
  <c r="B179" i="11"/>
  <c r="M179" i="11" s="1"/>
  <c r="B178" i="10"/>
  <c r="D182" i="9"/>
  <c r="E182" i="9" s="1"/>
  <c r="P149" i="7"/>
  <c r="B243" i="11"/>
  <c r="M243" i="11" s="1"/>
  <c r="B242" i="10"/>
  <c r="D246" i="9"/>
  <c r="E246" i="9" s="1"/>
  <c r="B175" i="11"/>
  <c r="M175" i="11" s="1"/>
  <c r="B174" i="10"/>
  <c r="D178" i="9"/>
  <c r="E178" i="9" s="1"/>
  <c r="B216" i="11"/>
  <c r="M216" i="11" s="1"/>
  <c r="B215" i="10"/>
  <c r="D219" i="9"/>
  <c r="E219" i="9" s="1"/>
  <c r="B224" i="11"/>
  <c r="M224" i="11" s="1"/>
  <c r="B223" i="10"/>
  <c r="D227" i="9"/>
  <c r="E227" i="9" s="1"/>
  <c r="B237" i="11"/>
  <c r="M237" i="11" s="1"/>
  <c r="B236" i="10"/>
  <c r="D240" i="9"/>
  <c r="E240" i="9" s="1"/>
  <c r="B241" i="11"/>
  <c r="M241" i="11" s="1"/>
  <c r="B240" i="10"/>
  <c r="D244" i="9"/>
  <c r="E244" i="9" s="1"/>
  <c r="B34" i="11"/>
  <c r="M34" i="11" s="1"/>
  <c r="B34" i="10"/>
  <c r="D37" i="9"/>
  <c r="E37" i="9" s="1"/>
  <c r="P23" i="7"/>
  <c r="B29" i="11"/>
  <c r="M29" i="11" s="1"/>
  <c r="B29" i="10"/>
  <c r="D32" i="9"/>
  <c r="E32" i="9" s="1"/>
  <c r="B18" i="11"/>
  <c r="M18" i="11" s="1"/>
  <c r="B18" i="10"/>
  <c r="D21" i="9"/>
  <c r="E21" i="9" s="1"/>
  <c r="B35" i="11"/>
  <c r="M35" i="11" s="1"/>
  <c r="B35" i="10"/>
  <c r="D38" i="9"/>
  <c r="E38" i="9" s="1"/>
  <c r="P18" i="7"/>
  <c r="B24" i="11"/>
  <c r="M24" i="11" s="1"/>
  <c r="B24" i="10"/>
  <c r="D27" i="9"/>
  <c r="E27" i="9" s="1"/>
  <c r="P24" i="7"/>
  <c r="B30" i="11"/>
  <c r="M30" i="11" s="1"/>
  <c r="B30" i="10"/>
  <c r="D33" i="9"/>
  <c r="E33" i="9" s="1"/>
  <c r="P16" i="7"/>
  <c r="B22" i="11"/>
  <c r="M22" i="11" s="1"/>
  <c r="B22" i="10"/>
  <c r="D25" i="9"/>
  <c r="E25" i="9" s="1"/>
  <c r="P19" i="7"/>
  <c r="B25" i="11"/>
  <c r="M25" i="11" s="1"/>
  <c r="B25" i="10"/>
  <c r="D28" i="9"/>
  <c r="E28" i="9" s="1"/>
  <c r="P25" i="7"/>
  <c r="B31" i="11"/>
  <c r="M31" i="11" s="1"/>
  <c r="B31" i="10"/>
  <c r="D34" i="9"/>
  <c r="E34" i="9" s="1"/>
  <c r="P20" i="7"/>
  <c r="B26" i="11"/>
  <c r="M26" i="11" s="1"/>
  <c r="B26" i="10"/>
  <c r="D29" i="9"/>
  <c r="E29" i="9" s="1"/>
  <c r="P26" i="7"/>
  <c r="B32" i="11"/>
  <c r="M32" i="11" s="1"/>
  <c r="B32" i="10"/>
  <c r="D35" i="9"/>
  <c r="E35" i="9" s="1"/>
  <c r="B21" i="11"/>
  <c r="M21" i="11" s="1"/>
  <c r="B21" i="10"/>
  <c r="D24" i="9"/>
  <c r="E24" i="9" s="1"/>
  <c r="B20" i="11"/>
  <c r="M20" i="11" s="1"/>
  <c r="B20" i="10"/>
  <c r="D23" i="9"/>
  <c r="E23" i="9" s="1"/>
  <c r="P21" i="7"/>
  <c r="B27" i="11"/>
  <c r="M27" i="11" s="1"/>
  <c r="B27" i="10"/>
  <c r="D30" i="9"/>
  <c r="E30" i="9" s="1"/>
  <c r="P27" i="7"/>
  <c r="B33" i="11"/>
  <c r="M33" i="11" s="1"/>
  <c r="B33" i="10"/>
  <c r="D36" i="9"/>
  <c r="E36" i="9" s="1"/>
  <c r="B19" i="11"/>
  <c r="M19" i="11" s="1"/>
  <c r="B19" i="10"/>
  <c r="D22" i="9"/>
  <c r="E22" i="9" s="1"/>
  <c r="P22" i="7"/>
  <c r="B28" i="11"/>
  <c r="M28" i="11" s="1"/>
  <c r="B28" i="10"/>
  <c r="D31" i="9"/>
  <c r="E31" i="9" s="1"/>
  <c r="N159" i="7"/>
  <c r="O159" i="7" s="1"/>
  <c r="N158" i="7"/>
  <c r="O158" i="7" s="1"/>
  <c r="N157" i="7"/>
  <c r="O157" i="7" s="1"/>
  <c r="N156" i="7"/>
  <c r="O156" i="7" s="1"/>
  <c r="P86" i="7"/>
  <c r="P157" i="7" l="1"/>
  <c r="B249" i="11"/>
  <c r="M249" i="11" s="1"/>
  <c r="B248" i="10"/>
  <c r="D252" i="9"/>
  <c r="E252" i="9" s="1"/>
  <c r="B207" i="11"/>
  <c r="M207" i="11" s="1"/>
  <c r="B206" i="10"/>
  <c r="D210" i="9"/>
  <c r="E210" i="9" s="1"/>
  <c r="P158" i="7"/>
  <c r="B250" i="11"/>
  <c r="M250" i="11" s="1"/>
  <c r="B249" i="10"/>
  <c r="D253" i="9"/>
  <c r="E253" i="9" s="1"/>
  <c r="B185" i="11"/>
  <c r="M185" i="11" s="1"/>
  <c r="B184" i="10"/>
  <c r="D188" i="9"/>
  <c r="E188" i="9" s="1"/>
  <c r="B202" i="11"/>
  <c r="M202" i="11" s="1"/>
  <c r="B201" i="10"/>
  <c r="D205" i="9"/>
  <c r="E205" i="9" s="1"/>
  <c r="B192" i="11"/>
  <c r="M192" i="11" s="1"/>
  <c r="B191" i="10"/>
  <c r="D195" i="9"/>
  <c r="E195" i="9" s="1"/>
  <c r="B168" i="11"/>
  <c r="M168" i="11" s="1"/>
  <c r="B167" i="10"/>
  <c r="D171" i="9"/>
  <c r="E171" i="9" s="1"/>
  <c r="B205" i="11"/>
  <c r="M205" i="11" s="1"/>
  <c r="B204" i="10"/>
  <c r="D208" i="9"/>
  <c r="E208" i="9" s="1"/>
  <c r="B256" i="11"/>
  <c r="M256" i="11" s="1"/>
  <c r="B255" i="10"/>
  <c r="D259" i="9"/>
  <c r="E259" i="9" s="1"/>
  <c r="B253" i="11"/>
  <c r="M253" i="11" s="1"/>
  <c r="B252" i="10"/>
  <c r="D256" i="9"/>
  <c r="E256" i="9" s="1"/>
  <c r="B146" i="11"/>
  <c r="M146" i="11" s="1"/>
  <c r="B146" i="10"/>
  <c r="D149" i="9"/>
  <c r="E149" i="9" s="1"/>
  <c r="B167" i="11"/>
  <c r="M167" i="11" s="1"/>
  <c r="B166" i="10"/>
  <c r="D170" i="9"/>
  <c r="E170" i="9" s="1"/>
  <c r="B258" i="11"/>
  <c r="M258" i="11" s="1"/>
  <c r="B257" i="10"/>
  <c r="D261" i="9"/>
  <c r="E261" i="9" s="1"/>
  <c r="B63" i="11"/>
  <c r="M63" i="11" s="1"/>
  <c r="B63" i="10"/>
  <c r="D66" i="9"/>
  <c r="E66" i="9" s="1"/>
  <c r="B254" i="11"/>
  <c r="M254" i="11" s="1"/>
  <c r="B253" i="10"/>
  <c r="D257" i="9"/>
  <c r="E257" i="9" s="1"/>
  <c r="B177" i="11"/>
  <c r="M177" i="11" s="1"/>
  <c r="B176" i="10"/>
  <c r="D180" i="9"/>
  <c r="E180" i="9" s="1"/>
  <c r="B219" i="11"/>
  <c r="M219" i="11" s="1"/>
  <c r="B218" i="10"/>
  <c r="D222" i="9"/>
  <c r="E222" i="9" s="1"/>
  <c r="B255" i="11"/>
  <c r="M255" i="11" s="1"/>
  <c r="B254" i="10"/>
  <c r="D258" i="9"/>
  <c r="E258" i="9" s="1"/>
  <c r="B230" i="11"/>
  <c r="M230" i="11" s="1"/>
  <c r="B229" i="10"/>
  <c r="D233" i="9"/>
  <c r="E233" i="9" s="1"/>
  <c r="B225" i="11"/>
  <c r="M225" i="11" s="1"/>
  <c r="B224" i="10"/>
  <c r="D228" i="9"/>
  <c r="E228" i="9" s="1"/>
  <c r="B259" i="10"/>
  <c r="D263" i="9"/>
  <c r="E263" i="9" s="1"/>
  <c r="B174" i="11"/>
  <c r="M174" i="11" s="1"/>
  <c r="B173" i="10"/>
  <c r="D177" i="9"/>
  <c r="E177" i="9" s="1"/>
  <c r="B252" i="11"/>
  <c r="M252" i="11" s="1"/>
  <c r="B251" i="10"/>
  <c r="D255" i="9"/>
  <c r="E255" i="9" s="1"/>
  <c r="B236" i="11"/>
  <c r="M236" i="11" s="1"/>
  <c r="B235" i="10"/>
  <c r="D239" i="9"/>
  <c r="E239" i="9" s="1"/>
  <c r="P156" i="7"/>
  <c r="B248" i="11"/>
  <c r="M248" i="11" s="1"/>
  <c r="B247" i="10"/>
  <c r="D251" i="9"/>
  <c r="E251" i="9" s="1"/>
  <c r="B257" i="11"/>
  <c r="M257" i="11" s="1"/>
  <c r="B256" i="10"/>
  <c r="D260" i="9"/>
  <c r="E260" i="9" s="1"/>
  <c r="P159" i="7"/>
  <c r="B251" i="11"/>
  <c r="M251" i="11" s="1"/>
  <c r="B250" i="10"/>
  <c r="D254" i="9"/>
  <c r="E254" i="9" s="1"/>
  <c r="B199" i="11"/>
  <c r="M199" i="11" s="1"/>
  <c r="B198" i="10"/>
  <c r="D202" i="9"/>
  <c r="E202" i="9" s="1"/>
  <c r="B259" i="11"/>
  <c r="M259" i="11" s="1"/>
  <c r="B258" i="10"/>
  <c r="D262" i="9"/>
  <c r="E262" i="9" s="1"/>
  <c r="B214" i="11" l="1"/>
  <c r="M214" i="11" s="1"/>
  <c r="B213" i="10"/>
  <c r="D217" i="9"/>
  <c r="E217" i="9" s="1"/>
  <c r="B196" i="11"/>
  <c r="M196" i="11" s="1"/>
  <c r="B195" i="10"/>
  <c r="D199" i="9"/>
  <c r="E199" i="9" s="1"/>
  <c r="B234" i="11"/>
  <c r="M234" i="11" s="1"/>
  <c r="B233" i="10"/>
  <c r="D237" i="9"/>
  <c r="E237" i="9" s="1"/>
  <c r="B197" i="11"/>
  <c r="M197" i="11" s="1"/>
  <c r="B196" i="10"/>
  <c r="D200" i="9"/>
  <c r="E200" i="9" s="1"/>
  <c r="AI3" i="7"/>
  <c r="N84" i="7" l="1"/>
  <c r="O84" i="7" s="1"/>
  <c r="C84" i="7"/>
  <c r="C107" i="7"/>
  <c r="C110" i="7"/>
  <c r="C105" i="7"/>
  <c r="K104" i="7"/>
  <c r="K107" i="7"/>
  <c r="K110" i="7"/>
  <c r="N105" i="7"/>
  <c r="O105" i="7" s="1"/>
  <c r="C104" i="7"/>
  <c r="N101" i="7"/>
  <c r="O101" i="7" s="1"/>
  <c r="C101" i="7"/>
  <c r="N93" i="7"/>
  <c r="O93" i="7" s="1"/>
  <c r="N94" i="7"/>
  <c r="O94" i="7" s="1"/>
  <c r="N95" i="7"/>
  <c r="O95" i="7" s="1"/>
  <c r="N98" i="7"/>
  <c r="O98" i="7" s="1"/>
  <c r="N103" i="7"/>
  <c r="O103" i="7" s="1"/>
  <c r="C92" i="7"/>
  <c r="C93" i="7"/>
  <c r="C94" i="7"/>
  <c r="C95" i="7"/>
  <c r="C98" i="7"/>
  <c r="C102" i="7"/>
  <c r="C103" i="7"/>
  <c r="C87" i="7"/>
  <c r="K87" i="7"/>
  <c r="B125" i="11" l="1"/>
  <c r="M125" i="11" s="1"/>
  <c r="B125" i="10"/>
  <c r="D128" i="9"/>
  <c r="E128" i="9" s="1"/>
  <c r="B115" i="11"/>
  <c r="M115" i="11" s="1"/>
  <c r="B115" i="10"/>
  <c r="D118" i="9"/>
  <c r="E118" i="9" s="1"/>
  <c r="B132" i="11"/>
  <c r="M132" i="11" s="1"/>
  <c r="B132" i="10"/>
  <c r="D135" i="9"/>
  <c r="E135" i="9" s="1"/>
  <c r="B124" i="11"/>
  <c r="M124" i="11" s="1"/>
  <c r="B124" i="10"/>
  <c r="D127" i="9"/>
  <c r="E127" i="9" s="1"/>
  <c r="B150" i="11"/>
  <c r="M150" i="11" s="1"/>
  <c r="B150" i="10"/>
  <c r="D153" i="9"/>
  <c r="E153" i="9" s="1"/>
  <c r="B136" i="11"/>
  <c r="M136" i="11" s="1"/>
  <c r="B136" i="10"/>
  <c r="D139" i="9"/>
  <c r="E139" i="9" s="1"/>
  <c r="B149" i="11"/>
  <c r="M149" i="11" s="1"/>
  <c r="B149" i="10"/>
  <c r="D152" i="9"/>
  <c r="E152" i="9" s="1"/>
  <c r="B134" i="11"/>
  <c r="M134" i="11" s="1"/>
  <c r="B134" i="10"/>
  <c r="D137" i="9"/>
  <c r="E137" i="9" s="1"/>
  <c r="B129" i="11"/>
  <c r="M129" i="11" s="1"/>
  <c r="B129" i="10"/>
  <c r="D132" i="9"/>
  <c r="E132" i="9" s="1"/>
  <c r="B147" i="11"/>
  <c r="M147" i="11" s="1"/>
  <c r="B147" i="10"/>
  <c r="D150" i="9"/>
  <c r="E150" i="9" s="1"/>
  <c r="B126" i="11"/>
  <c r="M126" i="11" s="1"/>
  <c r="B126" i="10"/>
  <c r="D129" i="9"/>
  <c r="E129" i="9" s="1"/>
  <c r="B36" i="11"/>
  <c r="M36" i="11" s="1"/>
  <c r="B36" i="10"/>
  <c r="D39" i="9"/>
  <c r="E39" i="9" s="1"/>
  <c r="P93" i="7"/>
  <c r="P98" i="7"/>
  <c r="P101" i="7"/>
  <c r="P95" i="7"/>
  <c r="P84" i="7"/>
  <c r="P103" i="7"/>
  <c r="P94" i="7"/>
  <c r="P105" i="7"/>
  <c r="N104" i="7"/>
  <c r="O104" i="7" s="1"/>
  <c r="N87" i="7"/>
  <c r="O87" i="7" s="1"/>
  <c r="N110" i="7"/>
  <c r="O110" i="7" s="1"/>
  <c r="N107" i="7"/>
  <c r="O107" i="7" s="1"/>
  <c r="N102" i="7"/>
  <c r="O102" i="7" s="1"/>
  <c r="N92" i="7"/>
  <c r="O92" i="7" s="1"/>
  <c r="K76" i="7"/>
  <c r="C76" i="7"/>
  <c r="K73" i="7"/>
  <c r="C73" i="7"/>
  <c r="K63" i="7"/>
  <c r="N63" i="7"/>
  <c r="O63" i="7" s="1"/>
  <c r="C63" i="7"/>
  <c r="B112" i="11" l="1"/>
  <c r="M112" i="11" s="1"/>
  <c r="B112" i="10"/>
  <c r="D115" i="9"/>
  <c r="E115" i="9" s="1"/>
  <c r="B79" i="11"/>
  <c r="M79" i="11" s="1"/>
  <c r="B79" i="10"/>
  <c r="D82" i="9"/>
  <c r="E82" i="9" s="1"/>
  <c r="B110" i="11"/>
  <c r="M110" i="11" s="1"/>
  <c r="B110" i="10"/>
  <c r="D113" i="9"/>
  <c r="E113" i="9" s="1"/>
  <c r="B113" i="11"/>
  <c r="M113" i="11" s="1"/>
  <c r="B113" i="10"/>
  <c r="D116" i="9"/>
  <c r="E116" i="9" s="1"/>
  <c r="B89" i="11"/>
  <c r="M89" i="11" s="1"/>
  <c r="B89" i="10"/>
  <c r="D92" i="9"/>
  <c r="E92" i="9" s="1"/>
  <c r="B123" i="11"/>
  <c r="M123" i="11" s="1"/>
  <c r="B123" i="10"/>
  <c r="D126" i="9"/>
  <c r="E126" i="9" s="1"/>
  <c r="B109" i="11"/>
  <c r="M109" i="11" s="1"/>
  <c r="B109" i="10"/>
  <c r="D112" i="9"/>
  <c r="E112" i="9" s="1"/>
  <c r="B111" i="11"/>
  <c r="M111" i="11" s="1"/>
  <c r="B111" i="10"/>
  <c r="D114" i="9"/>
  <c r="E114" i="9" s="1"/>
  <c r="B133" i="11"/>
  <c r="M133" i="11" s="1"/>
  <c r="B133" i="10"/>
  <c r="D136" i="9"/>
  <c r="E136" i="9" s="1"/>
  <c r="B92" i="11"/>
  <c r="M92" i="11" s="1"/>
  <c r="B92" i="10"/>
  <c r="D95" i="9"/>
  <c r="E95" i="9" s="1"/>
  <c r="B105" i="11"/>
  <c r="M105" i="11" s="1"/>
  <c r="B105" i="10"/>
  <c r="D108" i="9"/>
  <c r="E108" i="9" s="1"/>
  <c r="B138" i="11"/>
  <c r="M138" i="11" s="1"/>
  <c r="B138" i="10"/>
  <c r="D141" i="9"/>
  <c r="E141" i="9" s="1"/>
  <c r="B93" i="11"/>
  <c r="M93" i="11" s="1"/>
  <c r="B93" i="10"/>
  <c r="D96" i="9"/>
  <c r="E96" i="9" s="1"/>
  <c r="B141" i="11"/>
  <c r="M141" i="11" s="1"/>
  <c r="B141" i="10"/>
  <c r="D144" i="9"/>
  <c r="E144" i="9" s="1"/>
  <c r="B104" i="11"/>
  <c r="M104" i="11" s="1"/>
  <c r="B104" i="10"/>
  <c r="D107" i="9"/>
  <c r="E107" i="9" s="1"/>
  <c r="B88" i="11"/>
  <c r="M88" i="11" s="1"/>
  <c r="B88" i="10"/>
  <c r="D91" i="9"/>
  <c r="E91" i="9" s="1"/>
  <c r="B108" i="11"/>
  <c r="M108" i="11" s="1"/>
  <c r="B108" i="10"/>
  <c r="D111" i="9"/>
  <c r="E111" i="9" s="1"/>
  <c r="B148" i="11"/>
  <c r="M148" i="11" s="1"/>
  <c r="B148" i="10"/>
  <c r="D151" i="9"/>
  <c r="E151" i="9" s="1"/>
  <c r="B118" i="11"/>
  <c r="M118" i="11" s="1"/>
  <c r="B118" i="10"/>
  <c r="D121" i="9"/>
  <c r="E121" i="9" s="1"/>
  <c r="B135" i="11"/>
  <c r="M135" i="11" s="1"/>
  <c r="B135" i="10"/>
  <c r="D138" i="9"/>
  <c r="E138" i="9" s="1"/>
  <c r="B144" i="11"/>
  <c r="M144" i="11" s="1"/>
  <c r="B144" i="10"/>
  <c r="D147" i="9"/>
  <c r="E147" i="9" s="1"/>
  <c r="P87" i="7"/>
  <c r="P92" i="7"/>
  <c r="P107" i="7"/>
  <c r="P102" i="7"/>
  <c r="P104" i="7"/>
  <c r="P110" i="7"/>
  <c r="P63" i="7"/>
  <c r="N76" i="7"/>
  <c r="O76" i="7" s="1"/>
  <c r="N73" i="7"/>
  <c r="O73" i="7" s="1"/>
  <c r="K42" i="7"/>
  <c r="K43" i="7"/>
  <c r="K44" i="7"/>
  <c r="K62" i="7"/>
  <c r="N42" i="7"/>
  <c r="O42" i="7" s="1"/>
  <c r="N43" i="7"/>
  <c r="O43" i="7" s="1"/>
  <c r="N44" i="7"/>
  <c r="O44" i="7" s="1"/>
  <c r="N62" i="7"/>
  <c r="O62" i="7" s="1"/>
  <c r="C42" i="7"/>
  <c r="C43" i="7"/>
  <c r="C44" i="7"/>
  <c r="C62" i="7"/>
  <c r="K38" i="7"/>
  <c r="K39" i="7"/>
  <c r="K40" i="7"/>
  <c r="K41" i="7"/>
  <c r="N38" i="7"/>
  <c r="O38" i="7" s="1"/>
  <c r="N39" i="7"/>
  <c r="O39" i="7" s="1"/>
  <c r="N40" i="7"/>
  <c r="O40" i="7" s="1"/>
  <c r="N41" i="7"/>
  <c r="O41" i="7" s="1"/>
  <c r="C38" i="7"/>
  <c r="C39" i="7"/>
  <c r="C40" i="7"/>
  <c r="C41" i="7"/>
  <c r="K31" i="7"/>
  <c r="C31" i="7"/>
  <c r="K28" i="7"/>
  <c r="C28" i="7"/>
  <c r="B55" i="11" l="1"/>
  <c r="M55" i="11" s="1"/>
  <c r="B55" i="10"/>
  <c r="D58" i="9"/>
  <c r="E58" i="9" s="1"/>
  <c r="B73" i="11"/>
  <c r="M73" i="11" s="1"/>
  <c r="B73" i="10"/>
  <c r="D76" i="9"/>
  <c r="E76" i="9" s="1"/>
  <c r="B77" i="11"/>
  <c r="M77" i="11" s="1"/>
  <c r="B77" i="10"/>
  <c r="D80" i="9"/>
  <c r="E80" i="9" s="1"/>
  <c r="B75" i="11"/>
  <c r="M75" i="11" s="1"/>
  <c r="B75" i="10"/>
  <c r="D78" i="9"/>
  <c r="E78" i="9" s="1"/>
  <c r="B76" i="11"/>
  <c r="M76" i="11" s="1"/>
  <c r="B76" i="10"/>
  <c r="D79" i="9"/>
  <c r="E79" i="9" s="1"/>
  <c r="B71" i="11"/>
  <c r="M71" i="11" s="1"/>
  <c r="B71" i="10"/>
  <c r="D74" i="9"/>
  <c r="E74" i="9" s="1"/>
  <c r="B62" i="11"/>
  <c r="M62" i="11" s="1"/>
  <c r="B62" i="10"/>
  <c r="D65" i="9"/>
  <c r="E65" i="9" s="1"/>
  <c r="B80" i="11"/>
  <c r="M80" i="11" s="1"/>
  <c r="B80" i="10"/>
  <c r="D83" i="9"/>
  <c r="E83" i="9" s="1"/>
  <c r="B72" i="11"/>
  <c r="M72" i="11" s="1"/>
  <c r="B72" i="10"/>
  <c r="D75" i="9"/>
  <c r="E75" i="9" s="1"/>
  <c r="B61" i="11"/>
  <c r="M61" i="11" s="1"/>
  <c r="B61" i="10"/>
  <c r="D64" i="9"/>
  <c r="E64" i="9" s="1"/>
  <c r="B114" i="11"/>
  <c r="M114" i="11" s="1"/>
  <c r="B114" i="10"/>
  <c r="D117" i="9"/>
  <c r="E117" i="9" s="1"/>
  <c r="B60" i="11"/>
  <c r="M60" i="11" s="1"/>
  <c r="B60" i="10"/>
  <c r="D63" i="9"/>
  <c r="E63" i="9" s="1"/>
  <c r="B96" i="11"/>
  <c r="M96" i="11" s="1"/>
  <c r="B96" i="10"/>
  <c r="D99" i="9"/>
  <c r="E99" i="9" s="1"/>
  <c r="B59" i="11"/>
  <c r="M59" i="11" s="1"/>
  <c r="B59" i="10"/>
  <c r="D62" i="9"/>
  <c r="E62" i="9" s="1"/>
  <c r="B99" i="11"/>
  <c r="M99" i="11" s="1"/>
  <c r="B99" i="10"/>
  <c r="D102" i="9"/>
  <c r="E102" i="9" s="1"/>
  <c r="B56" i="11"/>
  <c r="M56" i="11" s="1"/>
  <c r="B56" i="10"/>
  <c r="D59" i="9"/>
  <c r="E59" i="9" s="1"/>
  <c r="B74" i="11"/>
  <c r="M74" i="11" s="1"/>
  <c r="B74" i="10"/>
  <c r="D77" i="9"/>
  <c r="E77" i="9" s="1"/>
  <c r="B78" i="11"/>
  <c r="M78" i="11" s="1"/>
  <c r="B78" i="10"/>
  <c r="D81" i="9"/>
  <c r="E81" i="9" s="1"/>
  <c r="B83" i="11"/>
  <c r="M83" i="11" s="1"/>
  <c r="B83" i="10"/>
  <c r="D86" i="9"/>
  <c r="E86" i="9" s="1"/>
  <c r="P38" i="7"/>
  <c r="P43" i="7"/>
  <c r="P39" i="7"/>
  <c r="P44" i="7"/>
  <c r="P42" i="7"/>
  <c r="P41" i="7"/>
  <c r="P40" i="7"/>
  <c r="P62" i="7"/>
  <c r="P73" i="7"/>
  <c r="P76" i="7"/>
  <c r="N31" i="7"/>
  <c r="O31" i="7" s="1"/>
  <c r="N28" i="7"/>
  <c r="O28" i="7" s="1"/>
  <c r="B64" i="11" l="1"/>
  <c r="M64" i="11" s="1"/>
  <c r="B64" i="10"/>
  <c r="D67" i="9"/>
  <c r="E67" i="9" s="1"/>
  <c r="B67" i="11"/>
  <c r="M67" i="11" s="1"/>
  <c r="B67" i="10"/>
  <c r="D70" i="9"/>
  <c r="E70" i="9" s="1"/>
  <c r="P31" i="7"/>
  <c r="P28" i="7"/>
  <c r="C15" i="7"/>
  <c r="C14" i="7"/>
  <c r="C10" i="7"/>
  <c r="C9" i="7"/>
  <c r="AH2" i="7"/>
  <c r="AG2" i="7"/>
  <c r="C11" i="7"/>
  <c r="N12" i="7"/>
  <c r="O12" i="7" s="1"/>
  <c r="N13" i="7"/>
  <c r="O13" i="7" s="1"/>
  <c r="N17" i="7"/>
  <c r="O17" i="7" s="1"/>
  <c r="B52" i="11" l="1"/>
  <c r="M52" i="11" s="1"/>
  <c r="B52" i="10"/>
  <c r="D55" i="9"/>
  <c r="E55" i="9" s="1"/>
  <c r="B50" i="11"/>
  <c r="M50" i="11" s="1"/>
  <c r="B50" i="10"/>
  <c r="D53" i="9"/>
  <c r="E53" i="9" s="1"/>
  <c r="B48" i="11"/>
  <c r="M48" i="11" s="1"/>
  <c r="B48" i="10"/>
  <c r="D51" i="9"/>
  <c r="E51" i="9" s="1"/>
  <c r="B41" i="11"/>
  <c r="M41" i="11" s="1"/>
  <c r="B41" i="10"/>
  <c r="D44" i="9"/>
  <c r="E44" i="9" s="1"/>
  <c r="B39" i="11"/>
  <c r="M39" i="11" s="1"/>
  <c r="B39" i="10"/>
  <c r="D42" i="9"/>
  <c r="E42" i="9" s="1"/>
  <c r="B23" i="11"/>
  <c r="M23" i="11" s="1"/>
  <c r="B23" i="10"/>
  <c r="D26" i="9"/>
  <c r="E26" i="9" s="1"/>
  <c r="B17" i="11"/>
  <c r="M17" i="11" s="1"/>
  <c r="B17" i="10"/>
  <c r="D20" i="9"/>
  <c r="E20" i="9" s="1"/>
  <c r="B15" i="11"/>
  <c r="M15" i="11" s="1"/>
  <c r="B15" i="10"/>
  <c r="D18" i="9"/>
  <c r="E18" i="9" s="1"/>
  <c r="B12" i="11"/>
  <c r="M12" i="11" s="1"/>
  <c r="B12" i="10"/>
  <c r="D15" i="9"/>
  <c r="E15" i="9" s="1"/>
  <c r="B16" i="11"/>
  <c r="M16" i="11" s="1"/>
  <c r="B16" i="10"/>
  <c r="D19" i="9"/>
  <c r="E19" i="9" s="1"/>
  <c r="B11" i="11"/>
  <c r="M11" i="11" s="1"/>
  <c r="B11" i="10"/>
  <c r="D14" i="9"/>
  <c r="E14" i="9" s="1"/>
  <c r="N8" i="7"/>
  <c r="O8" i="7" s="1"/>
  <c r="P8" i="7" s="1"/>
  <c r="N14" i="7"/>
  <c r="O14" i="7" s="1"/>
  <c r="N10" i="7"/>
  <c r="O10" i="7" s="1"/>
  <c r="N9" i="7"/>
  <c r="O9" i="7" s="1"/>
  <c r="N11" i="7"/>
  <c r="O11" i="7" s="1"/>
  <c r="N15" i="7"/>
  <c r="O15" i="7" s="1"/>
  <c r="N148" i="7"/>
  <c r="O148" i="7" s="1"/>
  <c r="C148" i="7"/>
  <c r="B158" i="11" l="1"/>
  <c r="M158" i="11" s="1"/>
  <c r="B157" i="10"/>
  <c r="D161" i="9"/>
  <c r="E161" i="9" s="1"/>
  <c r="B165" i="11"/>
  <c r="M165" i="11" s="1"/>
  <c r="B164" i="10"/>
  <c r="D168" i="9"/>
  <c r="E168" i="9" s="1"/>
  <c r="B37" i="11"/>
  <c r="M37" i="11" s="1"/>
  <c r="B37" i="10"/>
  <c r="D40" i="9"/>
  <c r="E40" i="9" s="1"/>
  <c r="B13" i="11"/>
  <c r="M13" i="11" s="1"/>
  <c r="B13" i="10"/>
  <c r="D16" i="9"/>
  <c r="E16" i="9" s="1"/>
  <c r="B14" i="11"/>
  <c r="M14" i="11" s="1"/>
  <c r="B14" i="10"/>
  <c r="D17" i="9"/>
  <c r="E17" i="9" s="1"/>
  <c r="B8" i="11"/>
  <c r="M8" i="11" s="1"/>
  <c r="B8" i="10"/>
  <c r="D11" i="9"/>
  <c r="E11" i="9" s="1"/>
  <c r="B9" i="11"/>
  <c r="M9" i="11" s="1"/>
  <c r="B9" i="10"/>
  <c r="D12" i="9"/>
  <c r="E12" i="9" s="1"/>
  <c r="B10" i="11"/>
  <c r="M10" i="11" s="1"/>
  <c r="B10" i="10"/>
  <c r="D13" i="9"/>
  <c r="E13" i="9" s="1"/>
  <c r="B7" i="11"/>
  <c r="B7" i="10"/>
  <c r="D10" i="9"/>
  <c r="P11" i="7"/>
  <c r="P15" i="7"/>
  <c r="P14" i="7"/>
  <c r="P10" i="7"/>
  <c r="P9" i="7"/>
  <c r="P148" i="7"/>
  <c r="P13" i="7"/>
  <c r="C13" i="7"/>
  <c r="M7" i="11" l="1"/>
  <c r="N147" i="7"/>
  <c r="O147" i="7" s="1"/>
  <c r="C147" i="7"/>
  <c r="N146" i="7"/>
  <c r="O146" i="7" s="1"/>
  <c r="C146" i="7"/>
  <c r="N145" i="7"/>
  <c r="O145" i="7" s="1"/>
  <c r="C145" i="7"/>
  <c r="N144" i="7"/>
  <c r="O144" i="7" s="1"/>
  <c r="C144" i="7"/>
  <c r="N142" i="7"/>
  <c r="O142" i="7" s="1"/>
  <c r="C142" i="7"/>
  <c r="B162" i="11" l="1"/>
  <c r="M162" i="11" s="1"/>
  <c r="B161" i="10"/>
  <c r="D165" i="9"/>
  <c r="E165" i="9" s="1"/>
  <c r="B161" i="11"/>
  <c r="M161" i="11" s="1"/>
  <c r="B160" i="10"/>
  <c r="D164" i="9"/>
  <c r="E164" i="9" s="1"/>
  <c r="B163" i="11"/>
  <c r="M163" i="11" s="1"/>
  <c r="B162" i="10"/>
  <c r="D166" i="9"/>
  <c r="E166" i="9" s="1"/>
  <c r="B155" i="11"/>
  <c r="M155" i="11" s="1"/>
  <c r="B154" i="10"/>
  <c r="D158" i="9"/>
  <c r="E158" i="9" s="1"/>
  <c r="B156" i="11"/>
  <c r="M156" i="11" s="1"/>
  <c r="B155" i="10"/>
  <c r="D159" i="9"/>
  <c r="E159" i="9" s="1"/>
  <c r="B164" i="11"/>
  <c r="M164" i="11" s="1"/>
  <c r="B163" i="10"/>
  <c r="D167" i="9"/>
  <c r="E167" i="9" s="1"/>
  <c r="B152" i="11"/>
  <c r="B151" i="10"/>
  <c r="D155" i="9"/>
  <c r="B154" i="11"/>
  <c r="M154" i="11" s="1"/>
  <c r="B153" i="10"/>
  <c r="D157" i="9"/>
  <c r="E157" i="9" s="1"/>
  <c r="B157" i="11"/>
  <c r="M157" i="11" s="1"/>
  <c r="B156" i="10"/>
  <c r="D160" i="9"/>
  <c r="E160" i="9" s="1"/>
  <c r="B159" i="11"/>
  <c r="M159" i="11" s="1"/>
  <c r="B158" i="10"/>
  <c r="D162" i="9"/>
  <c r="E162" i="9" s="1"/>
  <c r="P142" i="7"/>
  <c r="P145" i="7"/>
  <c r="P147" i="7"/>
  <c r="P144" i="7"/>
  <c r="P146" i="7"/>
  <c r="B260" i="10" l="1"/>
  <c r="M152" i="11"/>
  <c r="B260" i="11"/>
  <c r="K4" i="11" s="1"/>
  <c r="K2" i="11" s="1"/>
  <c r="E155" i="9"/>
  <c r="D264" i="9"/>
  <c r="C4" i="9" s="1"/>
  <c r="AX11" i="7"/>
  <c r="AZ11" i="7"/>
  <c r="C17" i="7"/>
  <c r="C12" i="7"/>
  <c r="C8" i="7"/>
  <c r="Q2" i="11" l="1"/>
  <c r="P2" i="11"/>
  <c r="T2" i="11"/>
  <c r="S2" i="11"/>
  <c r="U2" i="11"/>
  <c r="R2" i="11"/>
  <c r="Q2" i="10"/>
  <c r="P2" i="10"/>
  <c r="L2" i="10"/>
  <c r="K2" i="10"/>
  <c r="N2" i="10"/>
  <c r="O2" i="10"/>
  <c r="M2" i="10"/>
  <c r="AI4" i="7"/>
  <c r="P12" i="7"/>
  <c r="E10" i="9"/>
  <c r="E264" i="9" s="1"/>
  <c r="C6" i="9" s="1"/>
  <c r="P1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Nicolas COUSTET</author>
  </authors>
  <commentList>
    <comment ref="AJ7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u/>
            <sz val="9"/>
            <color indexed="81"/>
            <rFont val="Tahoma"/>
            <family val="2"/>
          </rPr>
          <t xml:space="preserve">Priorité du point: </t>
        </r>
        <r>
          <rPr>
            <sz val="9"/>
            <color indexed="81"/>
            <rFont val="Tahoma"/>
            <family val="2"/>
          </rPr>
          <t xml:space="preserve">
1 - Elec Urgent
2 - Elec non urgent
4 - CVC Urgent
5 - CVC non Urgent
6 - ???
7 - Plombier
</t>
        </r>
      </text>
    </comment>
  </commentList>
</comments>
</file>

<file path=xl/sharedStrings.xml><?xml version="1.0" encoding="utf-8"?>
<sst xmlns="http://schemas.openxmlformats.org/spreadsheetml/2006/main" count="2379" uniqueCount="590">
  <si>
    <t>PLB</t>
  </si>
  <si>
    <t>1mn</t>
  </si>
  <si>
    <t>5mn</t>
  </si>
  <si>
    <t>10mn</t>
  </si>
  <si>
    <t>15mn</t>
  </si>
  <si>
    <t>30mn</t>
  </si>
  <si>
    <t>1heure</t>
  </si>
  <si>
    <t>TA</t>
  </si>
  <si>
    <t>TS</t>
  </si>
  <si>
    <t>TC</t>
  </si>
  <si>
    <t>TR</t>
  </si>
  <si>
    <t>TM</t>
  </si>
  <si>
    <t>API</t>
  </si>
  <si>
    <t>LOCAL</t>
  </si>
  <si>
    <t>REPERE</t>
  </si>
  <si>
    <t>Libellé du Point</t>
  </si>
  <si>
    <t>Unité</t>
  </si>
  <si>
    <t>Min</t>
  </si>
  <si>
    <t>Max</t>
  </si>
  <si>
    <t>Archivage O/N</t>
  </si>
  <si>
    <t>Fréquence Archivage</t>
  </si>
  <si>
    <t>A0527c-VCN001 - BATTERIE ELECTRIQUE</t>
  </si>
  <si>
    <t>%</t>
  </si>
  <si>
    <t>0</t>
  </si>
  <si>
    <t>100</t>
  </si>
  <si>
    <t>A0527c-VCN001 - VANNE FROIDE</t>
  </si>
  <si>
    <t>A0527c-VCN001 - TEMPERATURE AMBIANTE</t>
  </si>
  <si>
    <t>oC</t>
  </si>
  <si>
    <t>50</t>
  </si>
  <si>
    <t>A0527c-VCN001 - TEMPERATURE REPRISE</t>
  </si>
  <si>
    <t>A0527c-VCN001 - CONS. TEMP. AMBIANTE</t>
  </si>
  <si>
    <t>A0527d-CTA001 - PRESSION SOUFFLAGE</t>
  </si>
  <si>
    <t>Pa</t>
  </si>
  <si>
    <t>2500</t>
  </si>
  <si>
    <t>A0527d-CTA001 - PRESSION REPRISE</t>
  </si>
  <si>
    <t>A0527d-CTA001 - TEMPERATURE REPRISE</t>
  </si>
  <si>
    <t>-30</t>
  </si>
  <si>
    <t>130</t>
  </si>
  <si>
    <t>A0527d-CTA001 - TEMPERATURE AMBIANTE</t>
  </si>
  <si>
    <t>A0527d-CTA001 - HYGROMETRIE SOUFFLAGE</t>
  </si>
  <si>
    <t>A0527d-CTA001 - HYGROMETRIE REPRISE</t>
  </si>
  <si>
    <t>A0527d-CTA001 - SONDE CO2 REPRISE</t>
  </si>
  <si>
    <t>ppm</t>
  </si>
  <si>
    <t>2000</t>
  </si>
  <si>
    <t>A0527d-CTA001 - TEMPERATURE AIR NEUF</t>
  </si>
  <si>
    <t>A0527d-CTA001 - TEMPERATURE SOUFFLAGE</t>
  </si>
  <si>
    <t>-20</t>
  </si>
  <si>
    <t>80</t>
  </si>
  <si>
    <t>A0527d-CTA001 - COMPTEUR ELECTRIQUE</t>
  </si>
  <si>
    <t>Kwh</t>
  </si>
  <si>
    <t>65535</t>
  </si>
  <si>
    <t>HISTORIQUE
O/N</t>
  </si>
  <si>
    <t>ADE</t>
  </si>
  <si>
    <t>Armoire électrique</t>
  </si>
  <si>
    <t>SS4</t>
  </si>
  <si>
    <t>AER</t>
  </si>
  <si>
    <t>Aérotherme</t>
  </si>
  <si>
    <t>SS3</t>
  </si>
  <si>
    <t>BAT</t>
  </si>
  <si>
    <t>SS2</t>
  </si>
  <si>
    <t>BCH</t>
  </si>
  <si>
    <t>Bouche / Diffuseur</t>
  </si>
  <si>
    <t>SS1</t>
  </si>
  <si>
    <t>BDV</t>
  </si>
  <si>
    <t>Boite à débit variable</t>
  </si>
  <si>
    <t>RDC</t>
  </si>
  <si>
    <t>BRL</t>
  </si>
  <si>
    <t>Bruleur</t>
  </si>
  <si>
    <t>ES0</t>
  </si>
  <si>
    <t>CCF</t>
  </si>
  <si>
    <t>Clapet coupe-feu</t>
  </si>
  <si>
    <t>R+1</t>
  </si>
  <si>
    <t>CDC</t>
  </si>
  <si>
    <t>Corps de chauffe (radiateurs par ex.)</t>
  </si>
  <si>
    <t>ES1</t>
  </si>
  <si>
    <t>CHD</t>
  </si>
  <si>
    <t>Chaudière</t>
  </si>
  <si>
    <t>R+2</t>
  </si>
  <si>
    <t>CDF</t>
  </si>
  <si>
    <t>Conduit de fumées</t>
  </si>
  <si>
    <t>ES2</t>
  </si>
  <si>
    <t>CLM</t>
  </si>
  <si>
    <t>Climatisation détente directe</t>
  </si>
  <si>
    <t>R+3</t>
  </si>
  <si>
    <t>CPA</t>
  </si>
  <si>
    <t>Compresseur d’air</t>
  </si>
  <si>
    <t>ES3</t>
  </si>
  <si>
    <t>CND</t>
  </si>
  <si>
    <t>Condenseur (Dry, Aéroréfrigérant)</t>
  </si>
  <si>
    <t>R+4</t>
  </si>
  <si>
    <t>CPT</t>
  </si>
  <si>
    <t>Compteur (tout type)</t>
  </si>
  <si>
    <t>ES4</t>
  </si>
  <si>
    <t>CTA</t>
  </si>
  <si>
    <t>Centrale de traitement d’air</t>
  </si>
  <si>
    <t>R+5</t>
  </si>
  <si>
    <t>CUV</t>
  </si>
  <si>
    <t>Cuve, ballons de stockage</t>
  </si>
  <si>
    <t>R+6</t>
  </si>
  <si>
    <t>CEE</t>
  </si>
  <si>
    <t>Chauffe-eau électrique</t>
  </si>
  <si>
    <t>R+7</t>
  </si>
  <si>
    <t>DIS</t>
  </si>
  <si>
    <t>Disconnecteur</t>
  </si>
  <si>
    <t>TTR</t>
  </si>
  <si>
    <t>ECH</t>
  </si>
  <si>
    <t>Échangeur de chaleur</t>
  </si>
  <si>
    <t>EXP</t>
  </si>
  <si>
    <t>FLT</t>
  </si>
  <si>
    <t>Filtre</t>
  </si>
  <si>
    <t>GFR</t>
  </si>
  <si>
    <t>GMP</t>
  </si>
  <si>
    <t>Groupe de maintien de pression</t>
  </si>
  <si>
    <t>HMD</t>
  </si>
  <si>
    <t>Humidificateur</t>
  </si>
  <si>
    <t>HTE</t>
  </si>
  <si>
    <t>Hotte</t>
  </si>
  <si>
    <t>PAS</t>
  </si>
  <si>
    <t>Piège à sons</t>
  </si>
  <si>
    <t>PMP</t>
  </si>
  <si>
    <t>RAC</t>
  </si>
  <si>
    <t>Rideau d’air chaud</t>
  </si>
  <si>
    <t>REG</t>
  </si>
  <si>
    <t>Régulation</t>
  </si>
  <si>
    <t>SUR</t>
  </si>
  <si>
    <t>Surpresseur</t>
  </si>
  <si>
    <t>TAR</t>
  </si>
  <si>
    <t>Tour aéroréfrigérante</t>
  </si>
  <si>
    <t>TRE</t>
  </si>
  <si>
    <t>Tourelle d’extraction</t>
  </si>
  <si>
    <t>TTE</t>
  </si>
  <si>
    <t>Traitement d’eau (tous types)</t>
  </si>
  <si>
    <t>VAR</t>
  </si>
  <si>
    <t>Variateur de fréquence</t>
  </si>
  <si>
    <t>VCF</t>
  </si>
  <si>
    <t>Volet coupe-feu</t>
  </si>
  <si>
    <t>VID</t>
  </si>
  <si>
    <t>Ventilateur d’insufflation désenfu.</t>
  </si>
  <si>
    <t>VED</t>
  </si>
  <si>
    <t>Ventilateur d’extraction désenfu.</t>
  </si>
  <si>
    <t>VEN</t>
  </si>
  <si>
    <t>VEQ</t>
  </si>
  <si>
    <t>Vanne d’équilibrage</t>
  </si>
  <si>
    <t>VNC</t>
  </si>
  <si>
    <t>PAC</t>
  </si>
  <si>
    <t>Pompe à chaleur</t>
  </si>
  <si>
    <t>RLV</t>
  </si>
  <si>
    <t>Pompe de relevage</t>
  </si>
  <si>
    <t>REP</t>
  </si>
  <si>
    <t>S/DOM</t>
  </si>
  <si>
    <t>DOM</t>
  </si>
  <si>
    <t>CVC</t>
  </si>
  <si>
    <t>DES</t>
  </si>
  <si>
    <t>GEO</t>
  </si>
  <si>
    <t>EC</t>
  </si>
  <si>
    <t>EG</t>
  </si>
  <si>
    <t>EF</t>
  </si>
  <si>
    <t>ECS</t>
  </si>
  <si>
    <t>DD</t>
  </si>
  <si>
    <t>C</t>
  </si>
  <si>
    <t>CS</t>
  </si>
  <si>
    <t>D</t>
  </si>
  <si>
    <t>DC</t>
  </si>
  <si>
    <t>EV</t>
  </si>
  <si>
    <t>FC</t>
  </si>
  <si>
    <t>I</t>
  </si>
  <si>
    <t>PT</t>
  </si>
  <si>
    <t>T</t>
  </si>
  <si>
    <t>VM</t>
  </si>
  <si>
    <t>V</t>
  </si>
  <si>
    <t>CO</t>
  </si>
  <si>
    <t>RS</t>
  </si>
  <si>
    <t>PST</t>
  </si>
  <si>
    <t>TH</t>
  </si>
  <si>
    <t>THS</t>
  </si>
  <si>
    <t>Capteur T.O.R.</t>
  </si>
  <si>
    <t>Compteur</t>
  </si>
  <si>
    <t>Capteur T.O.R. de sécurité</t>
  </si>
  <si>
    <t>Détecteur</t>
  </si>
  <si>
    <t>Début de course</t>
  </si>
  <si>
    <t>Électrovanne</t>
  </si>
  <si>
    <t>Fin de course</t>
  </si>
  <si>
    <t>Indicateur</t>
  </si>
  <si>
    <t>Potentiomètre</t>
  </si>
  <si>
    <t>Régulateur</t>
  </si>
  <si>
    <t>Automate programmable</t>
  </si>
  <si>
    <t>Télécommande</t>
  </si>
  <si>
    <t>Vanne motorisée</t>
  </si>
  <si>
    <t>Variateur</t>
  </si>
  <si>
    <t>Démarreur</t>
  </si>
  <si>
    <t>Relais statique</t>
  </si>
  <si>
    <t>REP2</t>
  </si>
  <si>
    <t>N</t>
  </si>
  <si>
    <t>FU</t>
  </si>
  <si>
    <t>F</t>
  </si>
  <si>
    <t>H</t>
  </si>
  <si>
    <t>P</t>
  </si>
  <si>
    <t>PD</t>
  </si>
  <si>
    <t>G</t>
  </si>
  <si>
    <t>M</t>
  </si>
  <si>
    <t>PE</t>
  </si>
  <si>
    <t>PU</t>
  </si>
  <si>
    <t>U</t>
  </si>
  <si>
    <t>E</t>
  </si>
  <si>
    <t>FT</t>
  </si>
  <si>
    <t>EN</t>
  </si>
  <si>
    <t>CON</t>
  </si>
  <si>
    <t>Niveau</t>
  </si>
  <si>
    <t>Fumées</t>
  </si>
  <si>
    <t>Froid</t>
  </si>
  <si>
    <t>Humidité</t>
  </si>
  <si>
    <t>Température + Humidité</t>
  </si>
  <si>
    <t>Pression différentielle</t>
  </si>
  <si>
    <t>Qualité d’air</t>
  </si>
  <si>
    <t>Gaz</t>
  </si>
  <si>
    <t>Moteur</t>
  </si>
  <si>
    <t>Présence</t>
  </si>
  <si>
    <t>Vitesse</t>
  </si>
  <si>
    <t>Intensité</t>
  </si>
  <si>
    <t>Tension</t>
  </si>
  <si>
    <t>Empoussièrement</t>
  </si>
  <si>
    <t>Fuite</t>
  </si>
  <si>
    <t>Ensoleillement</t>
  </si>
  <si>
    <t>Conductivité</t>
  </si>
  <si>
    <t>REPERE
NIV. 2</t>
  </si>
  <si>
    <t>NIVEAU</t>
  </si>
  <si>
    <t>LIBELLE REPERE</t>
  </si>
  <si>
    <t>LIBELLE REPERE NIV. 2</t>
  </si>
  <si>
    <t>TEXTE LIBRE</t>
  </si>
  <si>
    <t>_</t>
  </si>
  <si>
    <t>Adresse IP de l'AUTOMATE:</t>
  </si>
  <si>
    <t>EE</t>
  </si>
  <si>
    <t>CD</t>
  </si>
  <si>
    <t>Condensats</t>
  </si>
  <si>
    <t>V2V</t>
  </si>
  <si>
    <t>Vanne de régulation</t>
  </si>
  <si>
    <t>V3V</t>
  </si>
  <si>
    <t>V4V</t>
  </si>
  <si>
    <t>V6V</t>
  </si>
  <si>
    <t>ACL</t>
  </si>
  <si>
    <t>Armoire de climatisation</t>
  </si>
  <si>
    <t>LANGAGE</t>
  </si>
  <si>
    <t>BAC NET</t>
  </si>
  <si>
    <t>MODBUS</t>
  </si>
  <si>
    <t>LON</t>
  </si>
  <si>
    <t>Autre(s)</t>
  </si>
  <si>
    <t>GTC</t>
  </si>
  <si>
    <t>°C</t>
  </si>
  <si>
    <t>K</t>
  </si>
  <si>
    <t>kWh</t>
  </si>
  <si>
    <r>
      <t>m</t>
    </r>
    <r>
      <rPr>
        <vertAlign val="superscript"/>
        <sz val="8"/>
        <color theme="1"/>
        <rFont val="Calibri"/>
        <family val="2"/>
        <scheme val="minor"/>
      </rPr>
      <t>3</t>
    </r>
    <r>
      <rPr>
        <sz val="8"/>
        <color theme="1"/>
        <rFont val="Calibri"/>
        <family val="2"/>
        <scheme val="minor"/>
      </rPr>
      <t>/h</t>
    </r>
  </si>
  <si>
    <t>l/h</t>
  </si>
  <si>
    <t>FREQUENCE
ENREGIS.</t>
  </si>
  <si>
    <t>Oui</t>
  </si>
  <si>
    <t>Non</t>
  </si>
  <si>
    <t>LOT</t>
  </si>
  <si>
    <t>S/LOT</t>
  </si>
  <si>
    <t>POMPE</t>
  </si>
  <si>
    <t>PRESSOSTAT</t>
  </si>
  <si>
    <t>MANQUE D'EAU</t>
  </si>
  <si>
    <t>SONDE</t>
  </si>
  <si>
    <t>TEMP.</t>
  </si>
  <si>
    <t>RELEVAGE</t>
  </si>
  <si>
    <t>CDTS</t>
  </si>
  <si>
    <t>COMPTEUR</t>
  </si>
  <si>
    <t>ENERGIE</t>
  </si>
  <si>
    <t>VENTILATEUR</t>
  </si>
  <si>
    <t>TRAIT. D'EAU</t>
  </si>
  <si>
    <t>CHAUF.</t>
  </si>
  <si>
    <t>O</t>
  </si>
  <si>
    <t>EAU</t>
  </si>
  <si>
    <t>VAPEUR</t>
  </si>
  <si>
    <t>ECHANGEUR</t>
  </si>
  <si>
    <t>LECTURE</t>
  </si>
  <si>
    <t>LECTURE/ECRITURE</t>
  </si>
  <si>
    <t>A</t>
  </si>
  <si>
    <t>AMBIANTE</t>
  </si>
  <si>
    <t>MAINT. PRES.</t>
  </si>
  <si>
    <r>
      <t>m</t>
    </r>
    <r>
      <rPr>
        <vertAlign val="superscript"/>
        <sz val="8"/>
        <color theme="1"/>
        <rFont val="Calibri"/>
        <family val="2"/>
        <scheme val="minor"/>
      </rPr>
      <t>3</t>
    </r>
  </si>
  <si>
    <t>PRESSION</t>
  </si>
  <si>
    <t>Masque de sous réseau:</t>
  </si>
  <si>
    <t>Passerelle standard</t>
  </si>
  <si>
    <t>Serveur DNS</t>
  </si>
  <si>
    <t>ID BacNet:</t>
  </si>
  <si>
    <t>m</t>
  </si>
  <si>
    <t>CCTP</t>
  </si>
  <si>
    <t>EXE</t>
  </si>
  <si>
    <t>XXX</t>
  </si>
  <si>
    <t>X</t>
  </si>
  <si>
    <t>VENTILO CONVECTEUR</t>
  </si>
  <si>
    <t>VC</t>
  </si>
  <si>
    <t>N°</t>
  </si>
  <si>
    <t>Capacité pts par module:</t>
  </si>
  <si>
    <t>Réserves</t>
  </si>
  <si>
    <t>Nbre modules Entrées:</t>
  </si>
  <si>
    <t>Nbre modules Sorties:</t>
  </si>
  <si>
    <t>DESIGNATION POINTS</t>
  </si>
  <si>
    <t>CONTRÔLEUR</t>
  </si>
  <si>
    <t>DEBIT</t>
  </si>
  <si>
    <t>THERMOSTAT SECURITE</t>
  </si>
  <si>
    <t>THERMOSTAT</t>
  </si>
  <si>
    <t>PUISSANCE</t>
  </si>
  <si>
    <t>Vs</t>
  </si>
  <si>
    <t>VOL</t>
  </si>
  <si>
    <t>VOLUME</t>
  </si>
  <si>
    <t>MWh</t>
  </si>
  <si>
    <t>bar</t>
  </si>
  <si>
    <t>PROD. ECS</t>
  </si>
  <si>
    <t>Entrées Numériques</t>
  </si>
  <si>
    <t>Sorties Numériques</t>
  </si>
  <si>
    <t>Entrées universelles</t>
  </si>
  <si>
    <t>Sorties analogiques</t>
  </si>
  <si>
    <t>Total Sorties</t>
  </si>
  <si>
    <t>Total Entrées</t>
  </si>
  <si>
    <t>Kw/h</t>
  </si>
  <si>
    <t>Hz</t>
  </si>
  <si>
    <t>DEF. DEBIT</t>
  </si>
  <si>
    <t>DEF. MOTEUR</t>
  </si>
  <si>
    <t>Fr</t>
  </si>
  <si>
    <t>Frequence</t>
  </si>
  <si>
    <t>PORTE OUVERTE</t>
  </si>
  <si>
    <t>Colonne1</t>
  </si>
  <si>
    <t>Colonne2</t>
  </si>
  <si>
    <t>QAI</t>
  </si>
  <si>
    <t>UNITÉ</t>
  </si>
  <si>
    <t>PRIORITÉ</t>
  </si>
  <si>
    <t>.</t>
  </si>
  <si>
    <t>ARM. ELEC</t>
  </si>
  <si>
    <t>TCp</t>
  </si>
  <si>
    <t>TCi</t>
  </si>
  <si>
    <t>Ne pas effacer</t>
  </si>
  <si>
    <t>DEF. PRES. TENSION</t>
  </si>
  <si>
    <t>PRES. TENSION</t>
  </si>
  <si>
    <t>REARMEMENT DEF.</t>
  </si>
  <si>
    <t>ETAT ASI API</t>
  </si>
  <si>
    <t>BATTERIE ASI API</t>
  </si>
  <si>
    <t>DEF. COM. MODULE 1</t>
  </si>
  <si>
    <t>QTÉ CARAC.</t>
  </si>
  <si>
    <t>GROUPE FROID</t>
  </si>
  <si>
    <t>kW / W</t>
  </si>
  <si>
    <t>REGISTRE</t>
  </si>
  <si>
    <t>30001 ou 40001 (input ou Holding)</t>
  </si>
  <si>
    <t>30011 ou 40011 (input ou Holding)</t>
  </si>
  <si>
    <t>30021 ou 40021 (input ou Holding)</t>
  </si>
  <si>
    <t>30031 ou 40031 (input ou Holding)</t>
  </si>
  <si>
    <t>30041 ou 40041 (input ou Holding)</t>
  </si>
  <si>
    <t>30049 ou 40049 (input ou Holding)</t>
  </si>
  <si>
    <t>30057 ou 40057 (input ou Holding)</t>
  </si>
  <si>
    <t>Armoire de puissance et de gestion [ADE]</t>
  </si>
  <si>
    <t>Distribution secondaire EG [DIST EG]</t>
  </si>
  <si>
    <t>SYNTH. DEF. DESEMB.</t>
  </si>
  <si>
    <t>DEF. PMP. DESEMB.</t>
  </si>
  <si>
    <t>REGIST. MOT.</t>
  </si>
  <si>
    <t>AIR NEUF</t>
  </si>
  <si>
    <t>FILTRE AIR NEUF F7</t>
  </si>
  <si>
    <t>FILTRE AIR NEUF G4</t>
  </si>
  <si>
    <t>AIR NEUF ETAT</t>
  </si>
  <si>
    <t>ANTIGEL</t>
  </si>
  <si>
    <t>BATT.</t>
  </si>
  <si>
    <t>Batterie</t>
  </si>
  <si>
    <t>REG. EG SIGNAL</t>
  </si>
  <si>
    <t>REG. EC SIGNAL</t>
  </si>
  <si>
    <t>INCENDIE</t>
  </si>
  <si>
    <t>EC DEFAUT</t>
  </si>
  <si>
    <t>DETEC.</t>
  </si>
  <si>
    <t>BATT. EC</t>
  </si>
  <si>
    <t>VENT. SOUF.</t>
  </si>
  <si>
    <t>SOUF.</t>
  </si>
  <si>
    <t>VENT.</t>
  </si>
  <si>
    <t>SOUF. DEFAUT</t>
  </si>
  <si>
    <t>SOUFFLAGE</t>
  </si>
  <si>
    <t>LISTE DE POINTS DE RÉGULATION
L1183</t>
  </si>
  <si>
    <t>PROTOCOLE</t>
  </si>
  <si>
    <t>PHYSIQUE</t>
  </si>
  <si>
    <t>SOFT</t>
  </si>
  <si>
    <t>COM</t>
  </si>
  <si>
    <t>COMMAND.</t>
  </si>
  <si>
    <t>ECRITURE</t>
  </si>
  <si>
    <t>COMANDABLE</t>
  </si>
  <si>
    <t>mCe</t>
  </si>
  <si>
    <t>l/s</t>
  </si>
  <si>
    <t>kW</t>
  </si>
  <si>
    <t>W</t>
  </si>
  <si>
    <t>mn</t>
  </si>
  <si>
    <t>heure</t>
  </si>
  <si>
    <t>sec</t>
  </si>
  <si>
    <t>MINI</t>
  </si>
  <si>
    <t>MAXI</t>
  </si>
  <si>
    <t>UNITÉ(S)</t>
  </si>
  <si>
    <t>VALEUR PAR DÉFAUT</t>
  </si>
  <si>
    <t>ADRESSE POINT(S)</t>
  </si>
  <si>
    <t>MODULE
N°</t>
  </si>
  <si>
    <t>REMONTÉE GTB</t>
  </si>
  <si>
    <t>MNÉMONIQUE DU POINT</t>
  </si>
  <si>
    <t>RGM</t>
  </si>
  <si>
    <t>DEF. COM. API</t>
  </si>
  <si>
    <t>POINT</t>
  </si>
  <si>
    <t>AI</t>
  </si>
  <si>
    <t>AO</t>
  </si>
  <si>
    <t>DI</t>
  </si>
  <si>
    <t>DO</t>
  </si>
  <si>
    <t>TYPE E/S</t>
  </si>
  <si>
    <t>(Digital Input) entrée on/off = pressostat d’air, HP, BP, hypsotherme, sécurité.</t>
  </si>
  <si>
    <t>(Digital Output) sortie tout ou rien = Compresseurs, pompes, ventilateurs etc.</t>
  </si>
  <si>
    <t>RETOUR DE MARCHE</t>
  </si>
  <si>
    <t>CDE M/A</t>
  </si>
  <si>
    <t>COMPTAGE</t>
  </si>
  <si>
    <t>ARM. CLM</t>
  </si>
  <si>
    <t>CONSIGNE</t>
  </si>
  <si>
    <t>SEUIL HAUT 1</t>
  </si>
  <si>
    <t>SEUIL HAUT 2</t>
  </si>
  <si>
    <t>VANNE REGUL.</t>
  </si>
  <si>
    <t>ADE TENSION PHASE 1</t>
  </si>
  <si>
    <t>ADE TENSION PHASE 2</t>
  </si>
  <si>
    <t>ADE TENSION PHASE 3</t>
  </si>
  <si>
    <t>ADE INTENSITÉ PHASE 1</t>
  </si>
  <si>
    <t>ADE  INTENSITÉ PHASE 2</t>
  </si>
  <si>
    <t>ADE  INTENSITÉ PHASE 3</t>
  </si>
  <si>
    <t>ADE FRÉQUENCE</t>
  </si>
  <si>
    <t>ADE PUISSANCE INST.</t>
  </si>
  <si>
    <t>ADE PUISSANCE REACTIVE</t>
  </si>
  <si>
    <t>ADE PUISSANCE APPARENTE</t>
  </si>
  <si>
    <t xml:space="preserve">ADE ENERGIE </t>
  </si>
  <si>
    <t>Kvar</t>
  </si>
  <si>
    <t>kVA</t>
  </si>
  <si>
    <r>
      <t>m</t>
    </r>
    <r>
      <rPr>
        <vertAlign val="superscript"/>
        <sz val="11"/>
        <rFont val="Calibri"/>
        <family val="2"/>
        <scheme val="minor"/>
      </rPr>
      <t>3</t>
    </r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</si>
  <si>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/h</t>
    </r>
  </si>
  <si>
    <t>6IO31-3-U10</t>
  </si>
  <si>
    <t>6IO31-3-U11</t>
  </si>
  <si>
    <t>Holding register</t>
  </si>
  <si>
    <t>6IO31-3-U12</t>
  </si>
  <si>
    <t>6IO31-5-U15</t>
  </si>
  <si>
    <t>6IO30-1-D7</t>
  </si>
  <si>
    <t>6IO71-9-D1</t>
  </si>
  <si>
    <t>6IO71-9-D2</t>
  </si>
  <si>
    <t>6IO31-3-U13</t>
  </si>
  <si>
    <t>CTA POSITION COMMUTATEUR MANU</t>
  </si>
  <si>
    <t>6IO30-1-D1</t>
  </si>
  <si>
    <t>6IO30-1-D0</t>
  </si>
  <si>
    <t>CTA POSITION COMMUTATEUR AUTO</t>
  </si>
  <si>
    <t>POSIT. COMMUT.AUTO</t>
  </si>
  <si>
    <t>POSIT. COMMUT.MANU</t>
  </si>
  <si>
    <t>6IO31-5-D0</t>
  </si>
  <si>
    <t>6IO31-4-D5</t>
  </si>
  <si>
    <t>6IO31-5-D5</t>
  </si>
  <si>
    <t>6IO31-4-D6</t>
  </si>
  <si>
    <t>6IO50-7-R2</t>
  </si>
  <si>
    <t>6IO31-5-U13</t>
  </si>
  <si>
    <t>6IO31-5-U14</t>
  </si>
  <si>
    <t>6IO31-5-D6</t>
  </si>
  <si>
    <t>6IO31-5-D7</t>
  </si>
  <si>
    <t>6IO31-5-D2</t>
  </si>
  <si>
    <t>6IO71-8-A8</t>
  </si>
  <si>
    <t>6IO71-8-A9</t>
  </si>
  <si>
    <t>6IO71-8-D4</t>
  </si>
  <si>
    <t>6IO71-8-D5</t>
  </si>
  <si>
    <t>6IO31-5-D4</t>
  </si>
  <si>
    <t>6IO31-5-D3</t>
  </si>
  <si>
    <t>6IO31-5-D1</t>
  </si>
  <si>
    <t>6IO31-5-U8</t>
  </si>
  <si>
    <t>6IO31-5-U9</t>
  </si>
  <si>
    <t>6IO71-8-D3</t>
  </si>
  <si>
    <t>6IO50-7-R5</t>
  </si>
  <si>
    <t>6IO71-8-D6</t>
  </si>
  <si>
    <t>6IO71-8-D7</t>
  </si>
  <si>
    <t>CDE</t>
  </si>
  <si>
    <t>CDE PV</t>
  </si>
  <si>
    <t>CDE MV</t>
  </si>
  <si>
    <t>CDE GV</t>
  </si>
  <si>
    <t>LIMITE HAUTE AIR NEUF</t>
  </si>
  <si>
    <t>LIMITE BASSE AIR NEUF</t>
  </si>
  <si>
    <t>CONSIGNE SOUFFLAGE</t>
  </si>
  <si>
    <t>LIMITE HAUTE SOUF.</t>
  </si>
  <si>
    <t>LIMITE BASSE SOUF.</t>
  </si>
  <si>
    <t>LIMITE HAUTE SOUFFLAGE</t>
  </si>
  <si>
    <t>LIMITE BASSE SOUFFLAGE</t>
  </si>
  <si>
    <t>INTEGRAL REG. EG SIGNAL</t>
  </si>
  <si>
    <t>PROPORTIONNEL REG. EG SIGNAL</t>
  </si>
  <si>
    <t>INTEGRAL REG. EC SIGNAL</t>
  </si>
  <si>
    <t>PROPORTIONNEL REG. EC SIGNAL</t>
  </si>
  <si>
    <t>(Analog Input) Sondes passive ou active = sondes ambiances, soufflage, reprises, capteur de pression</t>
  </si>
  <si>
    <t>(Analog Ouput), sortie proportionnelle = Vannes trois voies, volets de mélange, triac (résistances).</t>
  </si>
  <si>
    <t>AV</t>
  </si>
  <si>
    <t>BI</t>
  </si>
  <si>
    <t>BO</t>
  </si>
  <si>
    <t>BV</t>
  </si>
  <si>
    <t>Analog Value</t>
  </si>
  <si>
    <t>Binary Output</t>
  </si>
  <si>
    <t>Binary Intput</t>
  </si>
  <si>
    <t>Binary Value</t>
  </si>
  <si>
    <t>Device</t>
  </si>
  <si>
    <t>Multi State Value</t>
  </si>
  <si>
    <t>SYSTÈME</t>
  </si>
  <si>
    <t>LIBELLÉ FICHER EDE / TRAME MODBUS</t>
  </si>
  <si>
    <t>CONTRÔLE</t>
  </si>
  <si>
    <t>ERREUR</t>
  </si>
  <si>
    <t>NOMBRE TOTAL DE POINTS</t>
  </si>
  <si>
    <t>Liste de points:</t>
  </si>
  <si>
    <t>Fichier EDE:</t>
  </si>
  <si>
    <t>Nombre d'erreur:</t>
  </si>
  <si>
    <t>RÉSULTAT ATTENDU</t>
  </si>
  <si>
    <t>CORRECT</t>
  </si>
  <si>
    <t>EN COURS</t>
  </si>
  <si>
    <t>NON APPLIC.</t>
  </si>
  <si>
    <t>EN ATTENTE</t>
  </si>
  <si>
    <t>FAUX</t>
  </si>
  <si>
    <t>DATE</t>
  </si>
  <si>
    <t>CORRECTION</t>
  </si>
  <si>
    <t>COMMENTAIRES</t>
  </si>
  <si>
    <t>ACTION(S) FAITE(S)</t>
  </si>
  <si>
    <t>À TESTER:</t>
  </si>
  <si>
    <t>NA</t>
  </si>
  <si>
    <t>EA</t>
  </si>
  <si>
    <t>TOTAL</t>
  </si>
  <si>
    <t>35% des points en lecture:</t>
  </si>
  <si>
    <t>100% des points en lecture / écriture:</t>
  </si>
  <si>
    <t>LIBELLÉ SUPERVISION</t>
  </si>
  <si>
    <t xml:space="preserve">L1183.CVC.VEN.001_VENT. COMPTAGE </t>
  </si>
  <si>
    <t>A0636</t>
  </si>
  <si>
    <t>00X</t>
  </si>
  <si>
    <t>DEF. COM. MODULE X</t>
  </si>
  <si>
    <t>kVAR</t>
  </si>
  <si>
    <t>VENTILO CONVECTEUR LOCAL A0534b</t>
  </si>
  <si>
    <t>A0534b</t>
  </si>
  <si>
    <t>DEFAUT</t>
  </si>
  <si>
    <t>VC DEFAUT</t>
  </si>
  <si>
    <t>VENTILO CONVECTEUR LOCAL A0534</t>
  </si>
  <si>
    <t>A0534</t>
  </si>
  <si>
    <t>EXTRACTION VMC A0636</t>
  </si>
  <si>
    <t xml:space="preserve">CTA 01 </t>
  </si>
  <si>
    <t>CTA 02</t>
  </si>
  <si>
    <t>REP. DEFAUT</t>
  </si>
  <si>
    <t>A0038</t>
  </si>
  <si>
    <t>CAN</t>
  </si>
  <si>
    <t>CANIVEAU DE CHAUFFAGE</t>
  </si>
  <si>
    <t>ARRIVEE EG A0636</t>
  </si>
  <si>
    <t>LIMITE HAUTE ARRIVEE EG A0636</t>
  </si>
  <si>
    <t>LIMITE BASSE ARRIVEE EG A0636</t>
  </si>
  <si>
    <t>RETOUR EG A0636</t>
  </si>
  <si>
    <t>LIMITE HAUTE RETOUR EG A0636</t>
  </si>
  <si>
    <t>ÉNERGIE THERMIQUE ECHANGEUR EG</t>
  </si>
  <si>
    <t>VOLUME ECHANGEUR EG</t>
  </si>
  <si>
    <t>PUISSANCE ECHANGEUR EG</t>
  </si>
  <si>
    <t>TEMP. RET. ECHANGEUR EG</t>
  </si>
  <si>
    <t>DELTA TEMP. ECHANGEUR EG</t>
  </si>
  <si>
    <t xml:space="preserve"> EG A0636</t>
  </si>
  <si>
    <t>LIMITE BASSE RETOUR EG A0636</t>
  </si>
  <si>
    <t>DÉBIT ECHANGEUR EG</t>
  </si>
  <si>
    <t>TEMP. ALLER. ECHANGEUR EG</t>
  </si>
  <si>
    <t>Distribution secondaire EC [DIST EC]</t>
  </si>
  <si>
    <t>ARRIVEE EC A0636</t>
  </si>
  <si>
    <t>LIMITE HAUTE ARRIVEE EC A0636</t>
  </si>
  <si>
    <t>LIMITE BASSE ARRIVEE EC A0636</t>
  </si>
  <si>
    <t>RETOUR EC A0636</t>
  </si>
  <si>
    <t>LIMITE HAUTE RETOUR EC A0636</t>
  </si>
  <si>
    <t>LIMITE BASSE RETOUR EC A0636</t>
  </si>
  <si>
    <t xml:space="preserve"> EC A0636</t>
  </si>
  <si>
    <t>ÉNERGIE THERMIQUE ECHANGEUR EC</t>
  </si>
  <si>
    <t>VOLUME ECHANGEUR EC</t>
  </si>
  <si>
    <t>PUISSANCE ECHANGEUR EC</t>
  </si>
  <si>
    <t>DÉBIT ECHANGEUR EC</t>
  </si>
  <si>
    <t>TEMP. ALLER. ECHANGEUR EC</t>
  </si>
  <si>
    <t>TEMP. RET. ECHANGEUR EC</t>
  </si>
  <si>
    <t>DELTA TEMP. ECHANGEUR EC</t>
  </si>
  <si>
    <t>Circuit Plancher chauffant rafraichissant hydraulique</t>
  </si>
  <si>
    <t>6IO71-9-D3</t>
  </si>
  <si>
    <t>DEF. PRESSION</t>
  </si>
  <si>
    <t>VASE D'EXPANSION</t>
  </si>
  <si>
    <t>REG. CHANGE OVER ALLER EC SIGNAL</t>
  </si>
  <si>
    <t>INTEGRAL REG. CH OVER ALLER EC SIGNAL</t>
  </si>
  <si>
    <t>REG. CHANGE OVER RET. EC SIGNAL</t>
  </si>
  <si>
    <t>INTEGRAL REG. CH OVER RET. EC SIGNAL</t>
  </si>
  <si>
    <t>REG. CHANGE OVER ALLER EG SIGNAL</t>
  </si>
  <si>
    <t>INTEGRAL REG. CH OVER ALLER EG SIGNAL</t>
  </si>
  <si>
    <t>REG. CHANGE OVER RET. EG SIGNAL</t>
  </si>
  <si>
    <t>INTEGRAL REG. CH OVER RET. EG SIGNAL</t>
  </si>
  <si>
    <t>DÉPART PL. HYDRAULIQUE</t>
  </si>
  <si>
    <t>LIMITE HAUTE DÉPART  PL. HYDRAULIQUE</t>
  </si>
  <si>
    <t>LIMITE BASSE DÉPART PL. HYDRAULIQUE</t>
  </si>
  <si>
    <t>RETOUR PL. HYDRAULIQUE</t>
  </si>
  <si>
    <t>LIMITE HAUTE RETOUR PL. HYDRAULIQUE</t>
  </si>
  <si>
    <t>LIMITE BASSE RETOUR PL. HYDRAULIQUE</t>
  </si>
  <si>
    <t>REG.  PL. HYDRAULIQUE SIGNAL</t>
  </si>
  <si>
    <t>INTEGRAL REG.  PL. HYDRAULIQUE SIGNAL</t>
  </si>
  <si>
    <t>PROPORTIONNEL REG.  PL. HYDRAULIQUE SIGNAL</t>
  </si>
  <si>
    <t>DEFAUT BATTERIE ELEC</t>
  </si>
  <si>
    <t>RIDEAU D'AIR CHAUD A0038 (x4)</t>
  </si>
  <si>
    <t>CANIVEAU DE CHAUFFAGE A0038 (x2)</t>
  </si>
  <si>
    <t>XX</t>
  </si>
  <si>
    <t>LOCAL TECHNIQUE CVCD A0636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</si>
</sst>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i/>
      <sz val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2"/>
      <name val="Calibri"/>
      <family val="2"/>
      <scheme val="minor"/>
    </font>
    <font>
      <i/>
      <u/>
      <sz val="12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u/>
      <sz val="9"/>
      <color indexed="81"/>
      <name val="Tahoma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lightGray">
        <fgColor theme="0" tint="-0.24994659260841701"/>
        <bgColor rgb="FFFFFFFF"/>
      </patternFill>
    </fill>
    <fill>
      <patternFill patternType="solid">
        <fgColor indexed="65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medium">
        <color rgb="FFFF0000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horizontal="left" inden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0" xfId="0" quotePrefix="1" applyFont="1" applyAlignment="1">
      <alignment horizontal="center"/>
    </xf>
    <xf numFmtId="0" fontId="4" fillId="0" borderId="0" xfId="0" quotePrefix="1" applyFont="1"/>
    <xf numFmtId="0" fontId="2" fillId="0" borderId="0" xfId="0" applyFont="1" applyAlignment="1">
      <alignment horizontal="left" inden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inden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left" inden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0" fillId="1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 applyAlignment="1">
      <alignment horizontal="left" indent="1"/>
    </xf>
    <xf numFmtId="0" fontId="9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2" fillId="2" borderId="0" xfId="0" applyFont="1" applyFill="1" applyAlignment="1">
      <alignment horizontal="left"/>
    </xf>
    <xf numFmtId="9" fontId="14" fillId="0" borderId="0" xfId="0" applyNumberFormat="1" applyFont="1" applyAlignment="1">
      <alignment horizontal="center"/>
    </xf>
    <xf numFmtId="9" fontId="17" fillId="0" borderId="0" xfId="0" applyNumberFormat="1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2" fillId="2" borderId="0" xfId="0" quotePrefix="1" applyFont="1" applyFill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center"/>
    </xf>
    <xf numFmtId="0" fontId="0" fillId="2" borderId="0" xfId="0" applyFill="1"/>
    <xf numFmtId="0" fontId="10" fillId="0" borderId="0" xfId="0" applyFont="1" applyAlignment="1">
      <alignment vertical="center" wrapText="1"/>
    </xf>
    <xf numFmtId="0" fontId="4" fillId="5" borderId="6" xfId="0" applyFont="1" applyFill="1" applyBorder="1"/>
    <xf numFmtId="0" fontId="10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/>
    </xf>
    <xf numFmtId="0" fontId="19" fillId="0" borderId="0" xfId="0" applyFont="1" applyAlignment="1">
      <alignment horizontal="centerContinuous" vertical="center" wrapText="1"/>
    </xf>
    <xf numFmtId="0" fontId="20" fillId="0" borderId="0" xfId="0" applyFont="1" applyAlignment="1">
      <alignment horizontal="left" indent="1"/>
    </xf>
    <xf numFmtId="0" fontId="21" fillId="0" borderId="0" xfId="0" applyFont="1" applyAlignment="1">
      <alignment horizontal="left" indent="1"/>
    </xf>
    <xf numFmtId="0" fontId="22" fillId="0" borderId="0" xfId="0" applyFont="1" applyAlignment="1">
      <alignment horizontal="left" indent="1"/>
    </xf>
    <xf numFmtId="0" fontId="22" fillId="0" borderId="0" xfId="0" applyFont="1" applyAlignment="1">
      <alignment horizontal="center"/>
    </xf>
    <xf numFmtId="0" fontId="22" fillId="0" borderId="0" xfId="0" quotePrefix="1" applyFont="1" applyAlignment="1">
      <alignment horizontal="center"/>
    </xf>
    <xf numFmtId="0" fontId="23" fillId="0" borderId="0" xfId="0" applyFont="1"/>
    <xf numFmtId="0" fontId="0" fillId="0" borderId="2" xfId="0" applyBorder="1"/>
    <xf numFmtId="0" fontId="7" fillId="0" borderId="3" xfId="0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quotePrefix="1" applyFont="1" applyBorder="1" applyAlignment="1">
      <alignment horizontal="center"/>
    </xf>
    <xf numFmtId="0" fontId="0" fillId="0" borderId="5" xfId="0" applyBorder="1"/>
    <xf numFmtId="0" fontId="11" fillId="0" borderId="0" xfId="0" applyFont="1" applyAlignment="1">
      <alignment horizontal="center"/>
    </xf>
    <xf numFmtId="0" fontId="11" fillId="0" borderId="0" xfId="0" quotePrefix="1" applyFont="1" applyAlignment="1">
      <alignment horizontal="center"/>
    </xf>
    <xf numFmtId="0" fontId="11" fillId="0" borderId="7" xfId="0" quotePrefix="1" applyFont="1" applyBorder="1" applyAlignment="1">
      <alignment horizontal="center"/>
    </xf>
    <xf numFmtId="0" fontId="0" fillId="0" borderId="8" xfId="0" applyBorder="1"/>
    <xf numFmtId="0" fontId="7" fillId="0" borderId="9" xfId="0" applyFont="1" applyBorder="1" applyAlignment="1">
      <alignment horizontal="right"/>
    </xf>
    <xf numFmtId="0" fontId="11" fillId="0" borderId="9" xfId="0" applyFont="1" applyBorder="1" applyAlignment="1">
      <alignment horizontal="center"/>
    </xf>
    <xf numFmtId="0" fontId="11" fillId="0" borderId="9" xfId="0" quotePrefix="1" applyFont="1" applyBorder="1" applyAlignment="1">
      <alignment horizontal="center"/>
    </xf>
    <xf numFmtId="0" fontId="11" fillId="0" borderId="10" xfId="0" quotePrefix="1" applyFont="1" applyBorder="1" applyAlignment="1">
      <alignment horizontal="center"/>
    </xf>
    <xf numFmtId="0" fontId="26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 inden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29" fillId="0" borderId="0" xfId="0" applyFont="1"/>
    <xf numFmtId="0" fontId="27" fillId="0" borderId="11" xfId="0" applyFont="1" applyBorder="1" applyAlignment="1">
      <alignment horizontal="right" indent="1"/>
    </xf>
    <xf numFmtId="0" fontId="27" fillId="0" borderId="12" xfId="0" applyFont="1" applyBorder="1" applyAlignment="1">
      <alignment horizontal="left"/>
    </xf>
    <xf numFmtId="9" fontId="27" fillId="6" borderId="12" xfId="0" applyNumberFormat="1" applyFont="1" applyFill="1" applyBorder="1" applyAlignment="1">
      <alignment horizontal="center"/>
    </xf>
    <xf numFmtId="9" fontId="27" fillId="7" borderId="12" xfId="0" applyNumberFormat="1" applyFont="1" applyFill="1" applyBorder="1" applyAlignment="1">
      <alignment horizontal="center"/>
    </xf>
    <xf numFmtId="9" fontId="27" fillId="8" borderId="12" xfId="0" applyNumberFormat="1" applyFont="1" applyFill="1" applyBorder="1" applyAlignment="1">
      <alignment horizontal="center"/>
    </xf>
    <xf numFmtId="0" fontId="27" fillId="0" borderId="12" xfId="0" applyFont="1" applyBorder="1"/>
    <xf numFmtId="9" fontId="27" fillId="9" borderId="12" xfId="0" applyNumberFormat="1" applyFont="1" applyFill="1" applyBorder="1" applyAlignment="1">
      <alignment horizontal="center"/>
    </xf>
    <xf numFmtId="9" fontId="27" fillId="0" borderId="13" xfId="0" applyNumberFormat="1" applyFont="1" applyBorder="1" applyAlignment="1">
      <alignment horizontal="center"/>
    </xf>
    <xf numFmtId="0" fontId="29" fillId="0" borderId="14" xfId="0" applyFont="1" applyBorder="1"/>
    <xf numFmtId="0" fontId="27" fillId="0" borderId="15" xfId="0" applyFont="1" applyBorder="1"/>
    <xf numFmtId="0" fontId="27" fillId="6" borderId="15" xfId="0" applyFont="1" applyFill="1" applyBorder="1" applyAlignment="1">
      <alignment horizontal="center"/>
    </xf>
    <xf numFmtId="0" fontId="27" fillId="7" borderId="15" xfId="0" applyFont="1" applyFill="1" applyBorder="1" applyAlignment="1">
      <alignment horizontal="center"/>
    </xf>
    <xf numFmtId="0" fontId="27" fillId="8" borderId="15" xfId="0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9" borderId="15" xfId="0" applyFont="1" applyFill="1" applyBorder="1" applyAlignment="1">
      <alignment horizontal="center"/>
    </xf>
    <xf numFmtId="0" fontId="27" fillId="0" borderId="16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27" fillId="0" borderId="12" xfId="0" applyFont="1" applyBorder="1" applyAlignment="1">
      <alignment horizontal="right" indent="1"/>
    </xf>
    <xf numFmtId="9" fontId="27" fillId="0" borderId="12" xfId="0" applyNumberFormat="1" applyFont="1" applyBorder="1" applyAlignment="1">
      <alignment horizontal="center"/>
    </xf>
    <xf numFmtId="0" fontId="0" fillId="0" borderId="17" xfId="0" applyBorder="1"/>
    <xf numFmtId="0" fontId="28" fillId="0" borderId="0" xfId="0" applyFont="1" applyAlignment="1">
      <alignment horizontal="right" indent="1"/>
    </xf>
    <xf numFmtId="0" fontId="0" fillId="0" borderId="14" xfId="0" applyBorder="1"/>
    <xf numFmtId="0" fontId="0" fillId="0" borderId="15" xfId="0" applyBorder="1"/>
    <xf numFmtId="0" fontId="28" fillId="0" borderId="15" xfId="0" applyFont="1" applyBorder="1" applyAlignment="1">
      <alignment horizontal="right" indent="1"/>
    </xf>
    <xf numFmtId="1" fontId="27" fillId="0" borderId="13" xfId="0" applyNumberFormat="1" applyFont="1" applyBorder="1" applyAlignment="1">
      <alignment horizontal="left"/>
    </xf>
    <xf numFmtId="1" fontId="27" fillId="0" borderId="18" xfId="0" applyNumberFormat="1" applyFont="1" applyBorder="1" applyAlignment="1">
      <alignment horizontal="left"/>
    </xf>
    <xf numFmtId="1" fontId="27" fillId="0" borderId="16" xfId="0" applyNumberFormat="1" applyFont="1" applyBorder="1" applyAlignment="1">
      <alignment horizontal="left"/>
    </xf>
    <xf numFmtId="9" fontId="27" fillId="6" borderId="11" xfId="0" applyNumberFormat="1" applyFont="1" applyFill="1" applyBorder="1" applyAlignment="1">
      <alignment horizontal="center"/>
    </xf>
    <xf numFmtId="0" fontId="27" fillId="6" borderId="14" xfId="0" applyFont="1" applyFill="1" applyBorder="1" applyAlignment="1">
      <alignment horizontal="center"/>
    </xf>
    <xf numFmtId="0" fontId="1" fillId="2" borderId="0" xfId="0" applyFont="1" applyFill="1" applyAlignment="1">
      <alignment horizontal="left" indent="1"/>
    </xf>
    <xf numFmtId="0" fontId="1" fillId="10" borderId="0" xfId="0" applyFont="1" applyFill="1" applyAlignment="1">
      <alignment horizontal="center" wrapText="1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 indent="3"/>
    </xf>
    <xf numFmtId="0" fontId="20" fillId="0" borderId="19" xfId="0" applyFont="1" applyBorder="1" applyAlignment="1">
      <alignment horizontal="left" indent="1"/>
    </xf>
    <xf numFmtId="0" fontId="1" fillId="0" borderId="19" xfId="0" applyFont="1" applyBorder="1" applyAlignment="1">
      <alignment horizontal="left" indent="1"/>
    </xf>
    <xf numFmtId="0" fontId="1" fillId="0" borderId="19" xfId="0" applyFont="1" applyBorder="1" applyAlignment="1">
      <alignment horizontal="center"/>
    </xf>
    <xf numFmtId="0" fontId="1" fillId="0" borderId="19" xfId="0" quotePrefix="1" applyFont="1" applyBorder="1" applyAlignment="1">
      <alignment horizontal="center"/>
    </xf>
    <xf numFmtId="0" fontId="1" fillId="10" borderId="19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left" indent="1"/>
    </xf>
    <xf numFmtId="0" fontId="1" fillId="0" borderId="19" xfId="0" applyFont="1" applyBorder="1" applyAlignment="1">
      <alignment horizontal="center" wrapText="1"/>
    </xf>
    <xf numFmtId="0" fontId="1" fillId="0" borderId="19" xfId="0" applyFont="1" applyBorder="1" applyAlignment="1">
      <alignment horizontal="left" indent="2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0" fillId="0" borderId="19" xfId="0" applyBorder="1" applyAlignment="1">
      <alignment horizontal="left" indent="2"/>
    </xf>
    <xf numFmtId="0" fontId="0" fillId="0" borderId="19" xfId="0" applyBorder="1" applyAlignment="1">
      <alignment horizontal="left" indent="1"/>
    </xf>
    <xf numFmtId="0" fontId="1" fillId="11" borderId="0" xfId="0" quotePrefix="1" applyFont="1" applyFill="1" applyAlignment="1">
      <alignment horizontal="center"/>
    </xf>
    <xf numFmtId="0" fontId="18" fillId="11" borderId="0" xfId="0" quotePrefix="1" applyFont="1" applyFill="1" applyAlignment="1">
      <alignment horizontal="center"/>
    </xf>
    <xf numFmtId="0" fontId="1" fillId="11" borderId="19" xfId="0" quotePrefix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150"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left" vertical="bottom" textRotation="0" wrapText="0" relativeIndent="1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relativeIndent="1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  <alignment horizontal="left" vertical="bottom" textRotation="0" wrapText="0" relativeIndent="1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relativeIndent="1" justifyLastLine="0" shrinkToFit="0" readingOrder="0"/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626543</xdr:colOff>
      <xdr:row>2</xdr:row>
      <xdr:rowOff>53454</xdr:rowOff>
    </xdr:from>
    <xdr:ext cx="184730" cy="405432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2372F3FF-F1D7-4137-B17B-1C1ACCB5E67A}"/>
            </a:ext>
          </a:extLst>
        </xdr:cNvPr>
        <xdr:cNvSpPr txBox="1"/>
      </xdr:nvSpPr>
      <xdr:spPr>
        <a:xfrm>
          <a:off x="12027968" y="548754"/>
          <a:ext cx="184730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endParaRPr lang="fr-FR" sz="20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B3:B7" totalsRowShown="0" headerRowDxfId="149" dataDxfId="148">
  <autoFilter ref="B3:B7" xr:uid="{00000000-0009-0000-0100-000001000000}"/>
  <tableColumns count="1">
    <tableColumn id="1" xr3:uid="{00000000-0010-0000-0000-000001000000}" name="DOM" dataDxfId="147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9000000}" name="Tableau913" displayName="Tableau913" ref="Q3:Q9" totalsRowShown="0" headerRowDxfId="121" dataDxfId="120">
  <autoFilter ref="Q3:Q9" xr:uid="{00000000-0009-0000-0100-00000C000000}"/>
  <tableColumns count="1">
    <tableColumn id="1" xr3:uid="{00000000-0010-0000-0900-000001000000}" name="POINT" dataDxfId="119"/>
  </tableColumns>
  <tableStyleInfo name="TableStyleMedium9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A000000}" name="Tableau1014" displayName="Tableau1014" ref="V3:V7" totalsRowShown="0" headerRowDxfId="118" dataDxfId="117">
  <autoFilter ref="V3:V7" xr:uid="{00000000-0009-0000-0100-00000D000000}"/>
  <tableColumns count="1">
    <tableColumn id="1" xr3:uid="{00000000-0010-0000-0A00-000001000000}" name="COMANDABLE" dataDxfId="116"/>
  </tableColumns>
  <tableStyleInfo name="TableStyleMedium9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B000000}" name="Tableau91315" displayName="Tableau91315" ref="S3:T23" totalsRowShown="0" headerRowDxfId="115" dataDxfId="114">
  <autoFilter ref="S3:T23" xr:uid="{00000000-0009-0000-0100-00000E000000}"/>
  <tableColumns count="2">
    <tableColumn id="1" xr3:uid="{00000000-0010-0000-0B00-000001000000}" name="TYPE E/S" dataDxfId="113"/>
    <tableColumn id="2" xr3:uid="{00000000-0010-0000-0B00-000002000000}" name="Colonne1" dataDxfId="112"/>
  </tableColumns>
  <tableStyleInfo name="TableStyleMedium9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C000000}" name="Tableau11" displayName="Tableau11" ref="B7:AL192" totalsRowShown="0" headerRowDxfId="111" dataDxfId="110">
  <autoFilter ref="B7:AL192" xr:uid="{00000000-0009-0000-0100-00000B000000}"/>
  <tableColumns count="37">
    <tableColumn id="22" xr3:uid="{37D98039-A8D3-486C-94BC-3D5C0D68DA47}" name="SYSTÈME" dataDxfId="109"/>
    <tableColumn id="1" xr3:uid="{00000000-0010-0000-0C00-000001000000}" name="API" dataDxfId="108"/>
    <tableColumn id="2" xr3:uid="{00000000-0010-0000-0C00-000002000000}" name="LOT" dataDxfId="107"/>
    <tableColumn id="3" xr3:uid="{00000000-0010-0000-0C00-000003000000}" name="S/LOT" dataDxfId="106"/>
    <tableColumn id="4" xr3:uid="{00000000-0010-0000-0C00-000004000000}" name="LOCAL" dataDxfId="105"/>
    <tableColumn id="5" xr3:uid="{00000000-0010-0000-0C00-000005000000}" name="NIVEAU" dataDxfId="104"/>
    <tableColumn id="6" xr3:uid="{00000000-0010-0000-0C00-000006000000}" name="REPERE" dataDxfId="103"/>
    <tableColumn id="7" xr3:uid="{00000000-0010-0000-0C00-000007000000}" name="LIBELLE REPERE" dataDxfId="102"/>
    <tableColumn id="8" xr3:uid="{00000000-0010-0000-0C00-000008000000}" name="REPERE_x000a_NIV. 2" dataDxfId="101"/>
    <tableColumn id="9" xr3:uid="{00000000-0010-0000-0C00-000009000000}" name="LIBELLE REPERE NIV. 2" dataDxfId="100"/>
    <tableColumn id="10" xr3:uid="{00000000-0010-0000-0C00-00000A000000}" name="N°" dataDxfId="99"/>
    <tableColumn id="11" xr3:uid="{00000000-0010-0000-0C00-00000B000000}" name="TEXTE LIBRE" dataDxfId="98"/>
    <tableColumn id="12" xr3:uid="{00000000-0010-0000-0C00-00000C000000}" name="DESIGNATION POINTS" dataDxfId="97"/>
    <tableColumn id="13" xr3:uid="{00000000-0010-0000-0C00-00000D000000}" name="MNÉMONIQUE DU POINT" dataDxfId="96"/>
    <tableColumn id="14" xr3:uid="{00000000-0010-0000-0C00-00000E000000}" name="QTÉ CARAC." dataDxfId="95"/>
    <tableColumn id="24" xr3:uid="{00000000-0010-0000-0C00-000018000000}" name="PROTOCOLE" dataDxfId="94"/>
    <tableColumn id="39" xr3:uid="{00000000-0010-0000-0C00-000027000000}" name="POINT" dataDxfId="93"/>
    <tableColumn id="40" xr3:uid="{00000000-0010-0000-0C00-000028000000}" name="TYPE E/S" dataDxfId="92"/>
    <tableColumn id="38" xr3:uid="{00000000-0010-0000-0C00-000026000000}" name="COMMAND." dataDxfId="91"/>
    <tableColumn id="27" xr3:uid="{00000000-0010-0000-0C00-00001B000000}" name="UNITÉ(S)" dataDxfId="90"/>
    <tableColumn id="37" xr3:uid="{00000000-0010-0000-0C00-000025000000}" name="MINI" dataDxfId="89"/>
    <tableColumn id="36" xr3:uid="{00000000-0010-0000-0C00-000024000000}" name="MAXI" dataDxfId="88"/>
    <tableColumn id="35" xr3:uid="{00000000-0010-0000-0C00-000023000000}" name="VALEUR PAR DÉFAUT" dataDxfId="87"/>
    <tableColumn id="23" xr3:uid="{00000000-0010-0000-0C00-000017000000}" name="ADRESSE POINT(S)" dataDxfId="86"/>
    <tableColumn id="33" xr3:uid="{00000000-0010-0000-0C00-000021000000}" name="REGISTRE" dataDxfId="85"/>
    <tableColumn id="21" xr3:uid="{00000000-0010-0000-0C00-000015000000}" name="MODULE_x000a_N°" dataDxfId="84"/>
    <tableColumn id="15" xr3:uid="{00000000-0010-0000-0C00-00000F000000}" name="TA" dataDxfId="83"/>
    <tableColumn id="16" xr3:uid="{00000000-0010-0000-0C00-000010000000}" name="TS" dataDxfId="82"/>
    <tableColumn id="17" xr3:uid="{00000000-0010-0000-0C00-000011000000}" name="TC" dataDxfId="81"/>
    <tableColumn id="18" xr3:uid="{00000000-0010-0000-0C00-000012000000}" name="TM" dataDxfId="80"/>
    <tableColumn id="19" xr3:uid="{00000000-0010-0000-0C00-000013000000}" name="TR" dataDxfId="79"/>
    <tableColumn id="20" xr3:uid="{00000000-0010-0000-0C00-000014000000}" name="TCi" dataDxfId="78"/>
    <tableColumn id="32" xr3:uid="{00000000-0010-0000-0C00-000020000000}" name="TCp" dataDxfId="77"/>
    <tableColumn id="25" xr3:uid="{00000000-0010-0000-0C00-000019000000}" name="REMONTÉE GTB" dataDxfId="76"/>
    <tableColumn id="26" xr3:uid="{00000000-0010-0000-0C00-00001A000000}" name="PRIORITÉ" dataDxfId="75"/>
    <tableColumn id="30" xr3:uid="{00000000-0010-0000-0C00-00001E000000}" name="HISTORIQUE_x000a_O/N" dataDxfId="74"/>
    <tableColumn id="31" xr3:uid="{00000000-0010-0000-0C00-00001F000000}" name="FREQUENCE_x000a_ENREGIS." dataDxfId="73"/>
  </tableColumns>
  <tableStyleInfo name="TableStyleMedium9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D86F5BC-2B94-4A70-97C9-3DC7E9CCD560}" name="Tableau3" displayName="Tableau3" ref="B9:E264" totalsRowCount="1" headerRowDxfId="70" dataDxfId="69">
  <autoFilter ref="B9:E263" xr:uid="{ED86F5BC-2B94-4A70-97C9-3DC7E9CCD560}"/>
  <tableColumns count="4">
    <tableColumn id="4" xr3:uid="{BC500760-F8BB-4752-8C3D-3AD5A98901C7}" name="SYSTÈME" dataDxfId="68" totalsRowDxfId="67">
      <calculatedColumnFormula>CVC_XXX!B8</calculatedColumnFormula>
    </tableColumn>
    <tableColumn id="1" xr3:uid="{861F60A1-8A68-4A7E-980B-A725A6166A81}" name="LIBELLÉ FICHER EDE / TRAME MODBUS" totalsRowFunction="custom" dataDxfId="66" totalsRowDxfId="65">
      <totalsRowFormula>COUNTA(C10:C263)</totalsRowFormula>
    </tableColumn>
    <tableColumn id="2" xr3:uid="{B1836583-F57B-4E48-8EBC-E6F4D5E7B526}" name="MNÉMONIQUE DU POINT" totalsRowFunction="custom" dataDxfId="64" totalsRowDxfId="63">
      <calculatedColumnFormula>CVC_XXX!#REF!</calculatedColumnFormula>
      <totalsRowFormula>COUNTA(D10:D263)</totalsRowFormula>
    </tableColumn>
    <tableColumn id="3" xr3:uid="{BE328B79-7F84-4AF7-BA63-8FA4D7AC5289}" name="CONTRÔLE" totalsRowFunction="custom" dataDxfId="62" totalsRowDxfId="61">
      <calculatedColumnFormula>EXACT(C10,D10)</calculatedColumnFormula>
      <totalsRowFormula>COUNTIF(Tableau3[CONTRÔLE],FALSE)</totalsRowFormula>
    </tableColumn>
  </tableColumns>
  <tableStyleInfo name="TableStyleMedium9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B1F10C8-DCA0-44EC-8DC5-0AFF00DE0D38}" name="Tableau15" displayName="Tableau15" ref="B6:S260" totalsRowCount="1" headerRowDxfId="60">
  <autoFilter ref="B6:S259" xr:uid="{0B1F10C8-DCA0-44EC-8DC5-0AFF00DE0D38}"/>
  <tableColumns count="18">
    <tableColumn id="1" xr3:uid="{7718EA15-3F50-44D1-98BB-7164E19C648B}" name="MNÉMONIQUE DU POINT" totalsRowFunction="custom" totalsRowDxfId="59">
      <totalsRowFormula>COUNTA(Tableau15[MNÉMONIQUE DU POINT])</totalsRowFormula>
    </tableColumn>
    <tableColumn id="2" xr3:uid="{3FE5B906-A8DC-48CE-955F-05986A3CA067}" name="TA" totalsRowFunction="sum" dataDxfId="58" totalsRowDxfId="57">
      <calculatedColumnFormula>CVC_XXX!AB8</calculatedColumnFormula>
    </tableColumn>
    <tableColumn id="3" xr3:uid="{3FFD9934-6F37-40B7-9817-EA4706E0D469}" name="TS" totalsRowFunction="sum" dataDxfId="56" totalsRowDxfId="55">
      <calculatedColumnFormula>CVC_XXX!AC8</calculatedColumnFormula>
    </tableColumn>
    <tableColumn id="4" xr3:uid="{D430DC08-768A-440A-A3E3-7409393528AE}" name="TC" totalsRowFunction="sum" dataDxfId="54" totalsRowDxfId="53">
      <calculatedColumnFormula>CVC_XXX!AD8</calculatedColumnFormula>
    </tableColumn>
    <tableColumn id="5" xr3:uid="{1B4BE9D2-CC70-4DCD-A751-CCDF48CB83C5}" name="TM" totalsRowFunction="sum" dataDxfId="52" totalsRowDxfId="51">
      <calculatedColumnFormula>CVC_XXX!AE8</calculatedColumnFormula>
    </tableColumn>
    <tableColumn id="6" xr3:uid="{64270EF8-A7B4-45E5-9B61-6EE2382AF45C}" name="TR" totalsRowFunction="sum" dataDxfId="50" totalsRowDxfId="49">
      <calculatedColumnFormula>CVC_XXX!AF8</calculatedColumnFormula>
    </tableColumn>
    <tableColumn id="7" xr3:uid="{FA08C37E-C567-4D9B-95AA-65DC077047A2}" name="TCi" totalsRowFunction="sum" dataDxfId="48" totalsRowDxfId="47">
      <calculatedColumnFormula>CVC_XXX!AG8</calculatedColumnFormula>
    </tableColumn>
    <tableColumn id="8" xr3:uid="{D96AF05F-9246-401C-A650-42AEEA546ED9}" name="TCp" totalsRowFunction="sum" dataDxfId="46" totalsRowDxfId="45">
      <calculatedColumnFormula>CVC_XXX!AH8</calculatedColumnFormula>
    </tableColumn>
    <tableColumn id="9" xr3:uid="{08FC5941-E93F-44A4-80F6-1C214F70599E}" name="ACTION(S) FAITE(S)"/>
    <tableColumn id="10" xr3:uid="{BDC8B2A3-1531-42C2-A94D-C6885E5B3BEB}" name="RÉSULTAT ATTENDU"/>
    <tableColumn id="11" xr3:uid="{9A6C5511-370E-4516-A1A3-3E45CF87615E}" name="CORRECT" totalsRowFunction="custom" dataDxfId="44" totalsRowDxfId="43">
      <totalsRowFormula>COUNTA(Tableau15[CORRECT])</totalsRowFormula>
    </tableColumn>
    <tableColumn id="12" xr3:uid="{21884B92-A50C-4B4D-A7C4-EC8302B2ABEB}" name="FAUX" totalsRowFunction="custom" dataDxfId="42" totalsRowDxfId="41">
      <totalsRowFormula>COUNTA(Tableau15[FAUX])</totalsRowFormula>
    </tableColumn>
    <tableColumn id="13" xr3:uid="{8721D530-E368-48F5-85A6-8431876FD0EE}" name="EN COURS" totalsRowFunction="custom" dataDxfId="40" totalsRowDxfId="39">
      <totalsRowFormula>COUNTA(Tableau15[EN COURS])</totalsRowFormula>
    </tableColumn>
    <tableColumn id="19" xr3:uid="{C30EACFE-3067-42C0-BC27-6C30EC077FC5}" name="EN ATTENTE" dataDxfId="38" totalsRowDxfId="37"/>
    <tableColumn id="14" xr3:uid="{610AE5CD-3AE6-48DC-B64B-499F890D6755}" name="NON APPLIC." totalsRowFunction="custom" dataDxfId="36" totalsRowDxfId="35">
      <totalsRowFormula>COUNTA(Tableau15[NON APPLIC.])</totalsRowFormula>
    </tableColumn>
    <tableColumn id="17" xr3:uid="{29FCC539-437F-436A-887A-989D5413DF33}" name="CORRECTION"/>
    <tableColumn id="16" xr3:uid="{67404085-4BF8-4ED7-840F-469F70DB43A3}" name="DATE"/>
    <tableColumn id="15" xr3:uid="{044B589F-12C6-451C-BEE3-99364D2BA5A3}" name="COMMENTAIRES"/>
  </tableColumns>
  <tableStyleInfo name="TableStyleMedium9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7119275A-72FA-4DD5-A536-58F9EA8416F8}" name="Tableau1517" displayName="Tableau1517" ref="B6:W260" totalsRowCount="1" headerRowDxfId="32">
  <autoFilter ref="B6:W259" xr:uid="{7119275A-72FA-4DD5-A536-58F9EA8416F8}"/>
  <tableColumns count="22">
    <tableColumn id="1" xr3:uid="{41990F95-9DD0-4B89-A3F1-1462C9956862}" name="MNÉMONIQUE DU POINT" totalsRowFunction="custom" totalsRowDxfId="31">
      <calculatedColumnFormula>CVC_XXX!O8</calculatedColumnFormula>
      <totalsRowFormula>COUNTA(Tableau1517[MNÉMONIQUE DU POINT])</totalsRowFormula>
    </tableColumn>
    <tableColumn id="18" xr3:uid="{4AC3E47B-70DD-4AF3-B3C1-2AED017BE0AB}" name="LIBELLÉ SUPERVISION" totalsRowDxfId="30"/>
    <tableColumn id="2" xr3:uid="{4284CCA1-E3EB-402D-A2EC-571FB5656712}" name="TA" totalsRowFunction="sum" dataDxfId="29" totalsRowDxfId="28">
      <calculatedColumnFormula>CVC_XXX!AB8</calculatedColumnFormula>
    </tableColumn>
    <tableColumn id="3" xr3:uid="{F6D1038F-EE68-4B73-876A-64AF18975702}" name="TS" totalsRowFunction="sum" dataDxfId="27" totalsRowDxfId="26">
      <calculatedColumnFormula>CVC_XXX!AC8</calculatedColumnFormula>
    </tableColumn>
    <tableColumn id="4" xr3:uid="{8375D9AD-05BB-4AD5-B9AB-F3E1A1E42626}" name="TC" totalsRowFunction="sum" dataDxfId="25" totalsRowDxfId="24">
      <calculatedColumnFormula>CVC_XXX!AD8</calculatedColumnFormula>
    </tableColumn>
    <tableColumn id="5" xr3:uid="{6485ECB4-220F-46F0-9F97-C948F4A6B4D3}" name="TM" totalsRowFunction="sum" dataDxfId="23" totalsRowDxfId="22">
      <calculatedColumnFormula>CVC_XXX!AE8</calculatedColumnFormula>
    </tableColumn>
    <tableColumn id="6" xr3:uid="{67EADD78-AA16-4BCB-8A67-3B6D3061291C}" name="TR" totalsRowFunction="sum" dataDxfId="21" totalsRowDxfId="20">
      <calculatedColumnFormula>CVC_XXX!AF8</calculatedColumnFormula>
    </tableColumn>
    <tableColumn id="7" xr3:uid="{1D04B7AD-1DD0-4FCB-AB39-9CD813BA9AB8}" name="TCi" totalsRowFunction="sum" dataDxfId="19" totalsRowDxfId="18">
      <calculatedColumnFormula>CVC_XXX!AG8</calculatedColumnFormula>
    </tableColumn>
    <tableColumn id="8" xr3:uid="{CB75F847-362B-4E28-939A-AF4D646AEF9F}" name="TCp" totalsRowFunction="sum" dataDxfId="17" totalsRowDxfId="16">
      <calculatedColumnFormula>CVC_XXX!AH8</calculatedColumnFormula>
    </tableColumn>
    <tableColumn id="22" xr3:uid="{1C1F2193-2344-46EA-8FF2-D4C02AAE16D9}" name="REMONTÉE GTB" dataDxfId="15" totalsRowDxfId="14">
      <calculatedColumnFormula>CVC_XXX!AI8</calculatedColumnFormula>
    </tableColumn>
    <tableColumn id="21" xr3:uid="{5E41AC06-DE39-4A9E-BB7F-135F9D80C547}" name="LECTURE" totalsRowFunction="sum" dataDxfId="13" totalsRowDxfId="12">
      <calculatedColumnFormula>IF(Tableau1517[[#This Row],[REMONTÉE GTB]]=$L$6,1,0)</calculatedColumnFormula>
    </tableColumn>
    <tableColumn id="20" xr3:uid="{F7A6AC08-DD92-4816-8EE9-9AF767DA4364}" name="ERREUR" dataDxfId="11" totalsRowDxfId="10">
      <calculatedColumnFormula>EXACT(Tableau1517[[#This Row],[MNÉMONIQUE DU POINT]],Tableau1517[[#This Row],[LIBELLÉ SUPERVISION]])</calculatedColumnFormula>
    </tableColumn>
    <tableColumn id="9" xr3:uid="{1E30116C-5677-4263-A00A-40D973CD74AF}" name="ACTION(S) FAITE(S)"/>
    <tableColumn id="10" xr3:uid="{666A5869-A8EF-46B1-AD7B-31CD1B0680C2}" name="RÉSULTAT ATTENDU"/>
    <tableColumn id="11" xr3:uid="{0E6DD79D-8D85-426C-B8B6-EEF3E2D78BB4}" name="CORRECT" totalsRowFunction="custom" dataDxfId="9" totalsRowDxfId="8">
      <totalsRowFormula>COUNTA(Tableau1517[CORRECT])</totalsRowFormula>
    </tableColumn>
    <tableColumn id="12" xr3:uid="{B822C721-286A-49C6-A9C3-285441925E0F}" name="FAUX" totalsRowFunction="custom" dataDxfId="7" totalsRowDxfId="6">
      <totalsRowFormula>COUNTA(Tableau1517[FAUX])</totalsRowFormula>
    </tableColumn>
    <tableColumn id="13" xr3:uid="{4C3E77A5-2CD4-41B6-9363-D68FCAC5D5EF}" name="EN COURS" totalsRowFunction="custom" dataDxfId="5" totalsRowDxfId="4">
      <totalsRowFormula>COUNTA(Tableau1517[EN COURS])</totalsRowFormula>
    </tableColumn>
    <tableColumn id="19" xr3:uid="{411EA995-5DD1-400B-AD01-EE7A113F7116}" name="EN ATTENTE" dataDxfId="3" totalsRowDxfId="2"/>
    <tableColumn id="14" xr3:uid="{4DC13CB7-8CF2-4BF8-8EE1-70F11C77C3C1}" name="NON APPLIC." totalsRowFunction="custom" dataDxfId="1" totalsRowDxfId="0">
      <calculatedColumnFormula>IF(K7&lt;&gt;"","","X")</calculatedColumnFormula>
      <totalsRowFormula>COUNTBLANK(Tableau1517[NON APPLIC.])</totalsRowFormula>
    </tableColumn>
    <tableColumn id="17" xr3:uid="{87DBA18B-05EF-48B4-9D8A-FA115BEE87D0}" name="CORRECTION"/>
    <tableColumn id="16" xr3:uid="{035E67D5-9075-4477-8AAA-A7404C81CED9}" name="DATE"/>
    <tableColumn id="15" xr3:uid="{08A1CBDA-8761-4E58-830B-5BF6124ADE93}" name="COMMENTAIRES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au2" displayName="Tableau2" ref="D3:D10" totalsRowShown="0" headerRowDxfId="146" dataDxfId="145">
  <autoFilter ref="D3:D10" xr:uid="{00000000-0009-0000-0100-000002000000}"/>
  <tableColumns count="1">
    <tableColumn id="1" xr3:uid="{00000000-0010-0000-0100-000001000000}" name="S/DOM" dataDxfId="144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au4" displayName="Tableau4" ref="F3:H75" totalsRowShown="0" headerRowDxfId="143">
  <autoFilter ref="F3:H75" xr:uid="{00000000-0009-0000-0100-000004000000}"/>
  <tableColumns count="3">
    <tableColumn id="5" xr3:uid="{00000000-0010-0000-0200-000005000000}" name="REP" dataDxfId="142"/>
    <tableColumn id="1" xr3:uid="{00000000-0010-0000-0200-000001000000}" name="Colonne1" dataDxfId="141"/>
    <tableColumn id="2" xr3:uid="{00000000-0010-0000-0200-000002000000}" name="Colonne2" dataDxfId="14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au5" displayName="Tableau5" ref="J3:K35" totalsRowShown="0" headerRowDxfId="139">
  <autoFilter ref="J3:K35" xr:uid="{00000000-0009-0000-0100-000005000000}"/>
  <tableColumns count="2">
    <tableColumn id="1" xr3:uid="{00000000-0010-0000-0300-000001000000}" name="REP2" dataDxfId="138"/>
    <tableColumn id="2" xr3:uid="{00000000-0010-0000-0300-000002000000}" name="Colonne1" dataDxfId="137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au6" displayName="Tableau6" ref="Z3:Z33" totalsRowShown="0" headerRowDxfId="136" dataDxfId="135">
  <autoFilter ref="Z3:Z33" xr:uid="{00000000-0009-0000-0100-000006000000}"/>
  <tableColumns count="1">
    <tableColumn id="1" xr3:uid="{00000000-0010-0000-0400-000001000000}" name="UNITÉ" dataDxfId="13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au7" displayName="Tableau7" ref="AB3:AB13" totalsRowShown="0" headerRowDxfId="133" dataDxfId="132">
  <autoFilter ref="AB3:AB13" xr:uid="{00000000-0009-0000-0100-000007000000}"/>
  <tableColumns count="1">
    <tableColumn id="1" xr3:uid="{00000000-0010-0000-0500-000001000000}" name="PRIORITÉ" dataDxfId="131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leau8" displayName="Tableau8" ref="M3:M21" totalsRowShown="0" headerRowDxfId="130" dataDxfId="129">
  <autoFilter ref="M3:M21" xr:uid="{00000000-0009-0000-0100-000008000000}"/>
  <tableColumns count="1">
    <tableColumn id="1" xr3:uid="{00000000-0010-0000-0600-000001000000}" name="NIVEAU" dataDxfId="12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leau9" displayName="Tableau9" ref="O3:O9" totalsRowShown="0" headerRowDxfId="127" dataDxfId="126">
  <autoFilter ref="O3:O9" xr:uid="{00000000-0009-0000-0100-000009000000}"/>
  <tableColumns count="1">
    <tableColumn id="1" xr3:uid="{00000000-0010-0000-0700-000001000000}" name="LANGAGE" dataDxfId="125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leau10" displayName="Tableau10" ref="X3:X7" totalsRowShown="0" headerRowDxfId="124" dataDxfId="123">
  <autoFilter ref="X3:X7" xr:uid="{00000000-0009-0000-0100-00000A000000}"/>
  <tableColumns count="1">
    <tableColumn id="1" xr3:uid="{00000000-0010-0000-0800-000001000000}" name="GTC" dataDxfId="12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/>
  <dimension ref="B1:AL105"/>
  <sheetViews>
    <sheetView zoomScaleNormal="100" workbookViewId="0">
      <selection activeCell="G32" sqref="G32"/>
    </sheetView>
  </sheetViews>
  <sheetFormatPr baseColWidth="10" defaultColWidth="11.42578125" defaultRowHeight="15" customHeight="1" x14ac:dyDescent="0.2"/>
  <cols>
    <col min="1" max="1" width="1.7109375" style="6" customWidth="1"/>
    <col min="2" max="2" width="9" style="7" bestFit="1" customWidth="1"/>
    <col min="3" max="3" width="1.7109375" style="7" customWidth="1"/>
    <col min="4" max="4" width="10.42578125" style="7" bestFit="1" customWidth="1"/>
    <col min="5" max="5" width="1.7109375" style="7" customWidth="1"/>
    <col min="6" max="6" width="8.7109375" style="6" customWidth="1"/>
    <col min="7" max="7" width="23.140625" style="6" bestFit="1" customWidth="1"/>
    <col min="8" max="8" width="22.85546875" style="6" bestFit="1" customWidth="1"/>
    <col min="9" max="9" width="1.7109375" style="6" customWidth="1"/>
    <col min="10" max="10" width="8.7109375" style="6" customWidth="1"/>
    <col min="11" max="11" width="17.5703125" style="6" bestFit="1" customWidth="1"/>
    <col min="12" max="12" width="1.7109375" style="7" customWidth="1"/>
    <col min="13" max="13" width="10.7109375" style="6" bestFit="1" customWidth="1"/>
    <col min="14" max="14" width="1.7109375" style="6" customWidth="1"/>
    <col min="15" max="15" width="15.28515625" style="6" bestFit="1" customWidth="1"/>
    <col min="16" max="16" width="1.7109375" style="6" customWidth="1"/>
    <col min="17" max="17" width="9.5703125" style="6" bestFit="1" customWidth="1"/>
    <col min="18" max="18" width="1.7109375" style="6" customWidth="1"/>
    <col min="19" max="19" width="11.140625" style="6" bestFit="1" customWidth="1"/>
    <col min="20" max="20" width="71.140625" style="6" bestFit="1" customWidth="1"/>
    <col min="21" max="21" width="10.7109375" style="6" customWidth="1"/>
    <col min="22" max="22" width="15.140625" style="6" bestFit="1" customWidth="1"/>
    <col min="23" max="24" width="13.28515625" style="6" bestFit="1" customWidth="1"/>
    <col min="25" max="25" width="11.42578125" style="6"/>
    <col min="26" max="26" width="9.42578125" style="6" bestFit="1" customWidth="1"/>
    <col min="27" max="16384" width="11.42578125" style="6"/>
  </cols>
  <sheetData>
    <row r="1" spans="2:38" ht="15" customHeight="1" x14ac:dyDescent="0.2">
      <c r="I1" s="7"/>
      <c r="J1" s="7"/>
      <c r="K1" s="7"/>
    </row>
    <row r="2" spans="2:38" ht="15" customHeight="1" x14ac:dyDescent="0.2">
      <c r="I2" s="7"/>
      <c r="J2" s="7"/>
      <c r="K2" s="7"/>
    </row>
    <row r="3" spans="2:38" ht="15" customHeight="1" x14ac:dyDescent="0.2">
      <c r="B3" s="8" t="s">
        <v>150</v>
      </c>
      <c r="C3" s="8"/>
      <c r="D3" s="8" t="s">
        <v>149</v>
      </c>
      <c r="E3" s="8"/>
      <c r="F3" s="8" t="s">
        <v>148</v>
      </c>
      <c r="G3" s="6" t="s">
        <v>321</v>
      </c>
      <c r="H3" s="6" t="s">
        <v>322</v>
      </c>
      <c r="J3" s="8" t="s">
        <v>191</v>
      </c>
      <c r="K3" s="8" t="s">
        <v>321</v>
      </c>
      <c r="L3" s="8"/>
      <c r="M3" s="7" t="s">
        <v>225</v>
      </c>
      <c r="O3" s="8" t="s">
        <v>241</v>
      </c>
      <c r="P3" s="8"/>
      <c r="Q3" s="8" t="s">
        <v>396</v>
      </c>
      <c r="R3" s="8"/>
      <c r="S3" s="8" t="s">
        <v>401</v>
      </c>
      <c r="T3" s="8" t="s">
        <v>321</v>
      </c>
      <c r="U3" s="8"/>
      <c r="V3" s="8" t="s">
        <v>378</v>
      </c>
      <c r="W3" s="8"/>
      <c r="X3" s="8" t="s">
        <v>246</v>
      </c>
      <c r="Y3" s="8"/>
      <c r="Z3" s="8" t="s">
        <v>324</v>
      </c>
      <c r="AA3" s="8"/>
      <c r="AB3" s="8" t="s">
        <v>325</v>
      </c>
    </row>
    <row r="4" spans="2:38" ht="15" customHeight="1" x14ac:dyDescent="0.2">
      <c r="B4" s="7" t="s">
        <v>151</v>
      </c>
      <c r="D4" s="7" t="s">
        <v>154</v>
      </c>
      <c r="F4" s="2" t="s">
        <v>52</v>
      </c>
      <c r="G4" s="3" t="s">
        <v>327</v>
      </c>
      <c r="H4" s="3" t="s">
        <v>53</v>
      </c>
      <c r="I4" s="3"/>
      <c r="J4" s="2" t="s">
        <v>161</v>
      </c>
      <c r="K4" s="3" t="s">
        <v>298</v>
      </c>
      <c r="L4" s="3"/>
      <c r="M4" s="2" t="s">
        <v>54</v>
      </c>
      <c r="N4" s="2"/>
      <c r="O4" s="6" t="s">
        <v>242</v>
      </c>
      <c r="Q4" s="6" t="s">
        <v>373</v>
      </c>
      <c r="S4" s="6" t="s">
        <v>397</v>
      </c>
      <c r="T4" s="6" t="s">
        <v>480</v>
      </c>
      <c r="V4" s="6" t="s">
        <v>253</v>
      </c>
      <c r="X4" s="6" t="s">
        <v>273</v>
      </c>
      <c r="Z4" s="6" t="s">
        <v>22</v>
      </c>
      <c r="AB4" s="6">
        <v>1</v>
      </c>
      <c r="AE4" s="13" t="s">
        <v>15</v>
      </c>
      <c r="AF4" s="13" t="s">
        <v>16</v>
      </c>
      <c r="AG4" s="14" t="s">
        <v>17</v>
      </c>
      <c r="AH4" s="13" t="s">
        <v>18</v>
      </c>
      <c r="AI4" s="13" t="s">
        <v>19</v>
      </c>
      <c r="AJ4" s="13" t="s">
        <v>20</v>
      </c>
    </row>
    <row r="5" spans="2:38" ht="15" customHeight="1" x14ac:dyDescent="0.2">
      <c r="B5" s="7" t="s">
        <v>0</v>
      </c>
      <c r="D5" s="7" t="s">
        <v>155</v>
      </c>
      <c r="F5" s="2" t="s">
        <v>55</v>
      </c>
      <c r="G5" s="3" t="s">
        <v>56</v>
      </c>
      <c r="J5" s="2" t="s">
        <v>275</v>
      </c>
      <c r="K5" s="3" t="s">
        <v>276</v>
      </c>
      <c r="L5" s="3"/>
      <c r="M5" s="2" t="s">
        <v>57</v>
      </c>
      <c r="N5" s="2"/>
      <c r="O5" s="6" t="s">
        <v>243</v>
      </c>
      <c r="Q5" s="6" t="s">
        <v>374</v>
      </c>
      <c r="S5" s="6" t="s">
        <v>399</v>
      </c>
      <c r="T5" s="6" t="s">
        <v>402</v>
      </c>
      <c r="V5" s="6" t="s">
        <v>254</v>
      </c>
      <c r="X5" s="6" t="s">
        <v>377</v>
      </c>
      <c r="Z5" s="6" t="s">
        <v>247</v>
      </c>
      <c r="AB5" s="6">
        <v>2</v>
      </c>
      <c r="AE5" s="15" t="s">
        <v>21</v>
      </c>
      <c r="AF5" s="16" t="s">
        <v>22</v>
      </c>
      <c r="AG5" s="16" t="s">
        <v>23</v>
      </c>
      <c r="AH5" s="16" t="s">
        <v>24</v>
      </c>
      <c r="AI5" s="15"/>
      <c r="AJ5" s="15"/>
      <c r="AK5" s="17" t="s">
        <v>1</v>
      </c>
      <c r="AL5" s="6" t="s">
        <v>253</v>
      </c>
    </row>
    <row r="6" spans="2:38" ht="15" customHeight="1" x14ac:dyDescent="0.2">
      <c r="B6" s="7" t="s">
        <v>152</v>
      </c>
      <c r="D6" s="7" t="s">
        <v>156</v>
      </c>
      <c r="F6" s="2" t="s">
        <v>239</v>
      </c>
      <c r="G6" s="3" t="s">
        <v>407</v>
      </c>
      <c r="H6" s="6" t="s">
        <v>240</v>
      </c>
      <c r="J6" s="2" t="s">
        <v>192</v>
      </c>
      <c r="K6" s="3" t="s">
        <v>207</v>
      </c>
      <c r="L6" s="3"/>
      <c r="M6" s="2" t="s">
        <v>59</v>
      </c>
      <c r="N6" s="2"/>
      <c r="O6" s="6" t="s">
        <v>244</v>
      </c>
      <c r="Q6" s="6" t="s">
        <v>375</v>
      </c>
      <c r="S6" s="6" t="s">
        <v>398</v>
      </c>
      <c r="T6" s="6" t="s">
        <v>481</v>
      </c>
      <c r="X6" s="6" t="s">
        <v>274</v>
      </c>
      <c r="Z6" s="6" t="s">
        <v>248</v>
      </c>
      <c r="AB6" s="6">
        <v>3</v>
      </c>
      <c r="AE6" s="15" t="s">
        <v>25</v>
      </c>
      <c r="AF6" s="16" t="s">
        <v>22</v>
      </c>
      <c r="AG6" s="16" t="s">
        <v>23</v>
      </c>
      <c r="AH6" s="16" t="s">
        <v>24</v>
      </c>
      <c r="AI6" s="15"/>
      <c r="AJ6" s="15"/>
      <c r="AK6" s="17" t="s">
        <v>2</v>
      </c>
      <c r="AL6" s="6" t="s">
        <v>254</v>
      </c>
    </row>
    <row r="7" spans="2:38" ht="15" customHeight="1" x14ac:dyDescent="0.2">
      <c r="B7" s="7" t="s">
        <v>153</v>
      </c>
      <c r="D7" s="7" t="s">
        <v>157</v>
      </c>
      <c r="F7" s="2" t="s">
        <v>58</v>
      </c>
      <c r="G7" s="3" t="s">
        <v>358</v>
      </c>
      <c r="H7" s="6" t="s">
        <v>359</v>
      </c>
      <c r="J7" s="2" t="s">
        <v>193</v>
      </c>
      <c r="K7" s="3" t="s">
        <v>208</v>
      </c>
      <c r="L7" s="3"/>
      <c r="M7" s="2" t="s">
        <v>62</v>
      </c>
      <c r="N7" s="2"/>
      <c r="O7" s="6" t="s">
        <v>245</v>
      </c>
      <c r="Q7" s="6" t="s">
        <v>245</v>
      </c>
      <c r="S7" s="6" t="s">
        <v>400</v>
      </c>
      <c r="T7" s="6" t="s">
        <v>403</v>
      </c>
      <c r="Z7" s="6" t="s">
        <v>32</v>
      </c>
      <c r="AB7" s="6">
        <v>4</v>
      </c>
      <c r="AE7" s="15" t="s">
        <v>26</v>
      </c>
      <c r="AF7" s="16" t="s">
        <v>27</v>
      </c>
      <c r="AG7" s="16" t="s">
        <v>23</v>
      </c>
      <c r="AH7" s="16" t="s">
        <v>28</v>
      </c>
      <c r="AI7" s="15"/>
      <c r="AJ7" s="15"/>
      <c r="AK7" s="17" t="s">
        <v>3</v>
      </c>
    </row>
    <row r="8" spans="2:38" ht="15" customHeight="1" x14ac:dyDescent="0.2">
      <c r="D8" s="7" t="s">
        <v>140</v>
      </c>
      <c r="F8" s="2" t="s">
        <v>60</v>
      </c>
      <c r="G8" s="3" t="s">
        <v>61</v>
      </c>
      <c r="J8" s="2" t="s">
        <v>269</v>
      </c>
      <c r="K8" s="3" t="s">
        <v>270</v>
      </c>
      <c r="L8" s="3"/>
      <c r="M8" s="2" t="s">
        <v>65</v>
      </c>
      <c r="N8" s="2"/>
      <c r="S8" s="6" t="s">
        <v>482</v>
      </c>
      <c r="T8" s="6" t="s">
        <v>486</v>
      </c>
      <c r="Z8" s="6" t="s">
        <v>306</v>
      </c>
      <c r="AB8" s="6">
        <v>5</v>
      </c>
      <c r="AE8" s="15" t="s">
        <v>29</v>
      </c>
      <c r="AF8" s="16" t="s">
        <v>27</v>
      </c>
      <c r="AG8" s="16" t="s">
        <v>23</v>
      </c>
      <c r="AH8" s="16" t="s">
        <v>28</v>
      </c>
      <c r="AI8" s="15"/>
      <c r="AJ8" s="15"/>
      <c r="AK8" s="17" t="s">
        <v>4</v>
      </c>
    </row>
    <row r="9" spans="2:38" ht="15" customHeight="1" x14ac:dyDescent="0.2">
      <c r="D9" s="7" t="s">
        <v>158</v>
      </c>
      <c r="F9" s="2" t="s">
        <v>63</v>
      </c>
      <c r="G9" s="3" t="s">
        <v>64</v>
      </c>
      <c r="J9" s="2" t="s">
        <v>159</v>
      </c>
      <c r="K9" s="3" t="s">
        <v>268</v>
      </c>
      <c r="L9" s="3"/>
      <c r="M9" s="2" t="s">
        <v>68</v>
      </c>
      <c r="N9" s="2"/>
      <c r="S9" s="6" t="s">
        <v>483</v>
      </c>
      <c r="T9" s="6" t="s">
        <v>487</v>
      </c>
      <c r="Z9" s="6" t="s">
        <v>379</v>
      </c>
      <c r="AB9" s="6">
        <v>6</v>
      </c>
      <c r="AE9" s="15" t="s">
        <v>30</v>
      </c>
      <c r="AF9" s="16" t="s">
        <v>27</v>
      </c>
      <c r="AG9" s="16" t="s">
        <v>23</v>
      </c>
      <c r="AH9" s="16" t="s">
        <v>28</v>
      </c>
      <c r="AI9" s="15"/>
      <c r="AJ9" s="15"/>
      <c r="AK9" s="17" t="s">
        <v>5</v>
      </c>
    </row>
    <row r="10" spans="2:38" ht="15" customHeight="1" x14ac:dyDescent="0.2">
      <c r="F10" s="2" t="s">
        <v>66</v>
      </c>
      <c r="G10" s="3" t="s">
        <v>67</v>
      </c>
      <c r="J10" s="2" t="s">
        <v>157</v>
      </c>
      <c r="K10" s="3" t="s">
        <v>157</v>
      </c>
      <c r="L10" s="3"/>
      <c r="M10" s="2" t="s">
        <v>71</v>
      </c>
      <c r="N10" s="2"/>
      <c r="S10" s="6" t="s">
        <v>484</v>
      </c>
      <c r="T10" s="6" t="s">
        <v>488</v>
      </c>
      <c r="Z10" s="6" t="s">
        <v>42</v>
      </c>
      <c r="AB10" s="6">
        <v>7</v>
      </c>
      <c r="AE10" s="17"/>
      <c r="AF10" s="17"/>
      <c r="AG10" s="17"/>
      <c r="AH10" s="17"/>
      <c r="AI10" s="17"/>
      <c r="AJ10" s="17"/>
      <c r="AK10" s="20" t="s">
        <v>6</v>
      </c>
    </row>
    <row r="11" spans="2:38" ht="15" customHeight="1" x14ac:dyDescent="0.2">
      <c r="F11" s="2" t="s">
        <v>69</v>
      </c>
      <c r="G11" s="3" t="s">
        <v>70</v>
      </c>
      <c r="J11" s="2" t="s">
        <v>194</v>
      </c>
      <c r="K11" s="3" t="s">
        <v>209</v>
      </c>
      <c r="L11" s="3"/>
      <c r="M11" s="2" t="s">
        <v>74</v>
      </c>
      <c r="N11" s="2"/>
      <c r="S11" s="6" t="s">
        <v>485</v>
      </c>
      <c r="T11" s="6" t="s">
        <v>489</v>
      </c>
      <c r="Z11" s="6" t="s">
        <v>249</v>
      </c>
      <c r="AB11" s="6">
        <v>8</v>
      </c>
      <c r="AE11" s="17"/>
      <c r="AF11" s="17"/>
      <c r="AG11" s="17"/>
      <c r="AH11" s="17"/>
      <c r="AI11" s="17"/>
      <c r="AJ11" s="17"/>
    </row>
    <row r="12" spans="2:38" ht="15" customHeight="1" x14ac:dyDescent="0.2">
      <c r="F12" s="2" t="s">
        <v>72</v>
      </c>
      <c r="G12" s="3" t="s">
        <v>73</v>
      </c>
      <c r="J12" s="2" t="s">
        <v>167</v>
      </c>
      <c r="K12" s="3" t="s">
        <v>261</v>
      </c>
      <c r="L12" s="3"/>
      <c r="M12" s="2" t="s">
        <v>77</v>
      </c>
      <c r="N12" s="2"/>
      <c r="T12" s="6" t="s">
        <v>490</v>
      </c>
      <c r="Z12" s="6" t="s">
        <v>305</v>
      </c>
      <c r="AB12" s="6">
        <v>9</v>
      </c>
      <c r="AE12" s="18" t="s">
        <v>15</v>
      </c>
      <c r="AF12" s="18" t="s">
        <v>16</v>
      </c>
      <c r="AG12" s="19" t="s">
        <v>17</v>
      </c>
      <c r="AH12" s="18" t="s">
        <v>18</v>
      </c>
      <c r="AI12" s="18" t="s">
        <v>19</v>
      </c>
      <c r="AJ12" s="20"/>
    </row>
    <row r="13" spans="2:38" ht="15" customHeight="1" x14ac:dyDescent="0.2">
      <c r="F13" s="2" t="s">
        <v>75</v>
      </c>
      <c r="G13" s="3" t="s">
        <v>76</v>
      </c>
      <c r="J13" s="2" t="s">
        <v>195</v>
      </c>
      <c r="K13" s="3" t="s">
        <v>210</v>
      </c>
      <c r="L13" s="3"/>
      <c r="M13" s="2" t="s">
        <v>80</v>
      </c>
      <c r="N13" s="2"/>
      <c r="T13" s="6" t="s">
        <v>491</v>
      </c>
      <c r="Z13" s="6" t="s">
        <v>250</v>
      </c>
      <c r="AB13" s="6">
        <v>10</v>
      </c>
      <c r="AE13" s="15" t="s">
        <v>31</v>
      </c>
      <c r="AF13" s="16" t="s">
        <v>32</v>
      </c>
      <c r="AG13" s="16" t="s">
        <v>23</v>
      </c>
      <c r="AH13" s="16" t="s">
        <v>33</v>
      </c>
      <c r="AI13" s="15"/>
      <c r="AJ13" s="17"/>
    </row>
    <row r="14" spans="2:38" ht="15" customHeight="1" x14ac:dyDescent="0.2">
      <c r="F14" s="2" t="s">
        <v>78</v>
      </c>
      <c r="G14" s="3" t="s">
        <v>79</v>
      </c>
      <c r="J14" s="2" t="s">
        <v>173</v>
      </c>
      <c r="K14" s="3" t="s">
        <v>211</v>
      </c>
      <c r="L14" s="3"/>
      <c r="M14" s="2" t="s">
        <v>83</v>
      </c>
      <c r="N14" s="2"/>
      <c r="Z14" s="6" t="s">
        <v>251</v>
      </c>
      <c r="AE14" s="21" t="s">
        <v>34</v>
      </c>
      <c r="AF14" s="22" t="s">
        <v>32</v>
      </c>
      <c r="AG14" s="22" t="s">
        <v>23</v>
      </c>
      <c r="AH14" s="22" t="s">
        <v>33</v>
      </c>
      <c r="AI14" s="21"/>
      <c r="AJ14" s="20"/>
    </row>
    <row r="15" spans="2:38" ht="15" customHeight="1" x14ac:dyDescent="0.2">
      <c r="F15" s="2" t="s">
        <v>81</v>
      </c>
      <c r="G15" s="3" t="s">
        <v>82</v>
      </c>
      <c r="I15" s="2"/>
      <c r="J15" s="2" t="s">
        <v>196</v>
      </c>
      <c r="K15" s="3" t="s">
        <v>279</v>
      </c>
      <c r="L15" s="3"/>
      <c r="M15" s="2" t="s">
        <v>86</v>
      </c>
      <c r="N15" s="2"/>
      <c r="Z15" s="6" t="s">
        <v>380</v>
      </c>
      <c r="AE15" s="15" t="s">
        <v>35</v>
      </c>
      <c r="AF15" s="16" t="s">
        <v>27</v>
      </c>
      <c r="AG15" s="16" t="s">
        <v>36</v>
      </c>
      <c r="AH15" s="16" t="s">
        <v>37</v>
      </c>
      <c r="AI15" s="15"/>
      <c r="AJ15" s="17"/>
    </row>
    <row r="16" spans="2:38" ht="15" customHeight="1" x14ac:dyDescent="0.2">
      <c r="F16" s="2" t="s">
        <v>84</v>
      </c>
      <c r="G16" s="3" t="s">
        <v>85</v>
      </c>
      <c r="H16" s="2"/>
      <c r="I16" s="2"/>
      <c r="J16" s="2" t="s">
        <v>197</v>
      </c>
      <c r="K16" s="3" t="s">
        <v>212</v>
      </c>
      <c r="L16" s="3"/>
      <c r="M16" s="2" t="s">
        <v>89</v>
      </c>
      <c r="N16" s="2"/>
      <c r="Z16" s="6" t="s">
        <v>381</v>
      </c>
      <c r="AE16" s="21" t="s">
        <v>38</v>
      </c>
      <c r="AF16" s="22" t="s">
        <v>27</v>
      </c>
      <c r="AG16" s="22" t="s">
        <v>23</v>
      </c>
      <c r="AH16" s="22" t="s">
        <v>28</v>
      </c>
      <c r="AI16" s="21"/>
      <c r="AJ16" s="20"/>
    </row>
    <row r="17" spans="6:36" ht="15" customHeight="1" x14ac:dyDescent="0.2">
      <c r="F17" s="2" t="s">
        <v>87</v>
      </c>
      <c r="G17" s="3" t="s">
        <v>88</v>
      </c>
      <c r="H17" s="2"/>
      <c r="I17" s="3"/>
      <c r="J17" s="2" t="s">
        <v>323</v>
      </c>
      <c r="K17" s="3" t="s">
        <v>213</v>
      </c>
      <c r="L17" s="3"/>
      <c r="M17" s="2" t="s">
        <v>92</v>
      </c>
      <c r="N17" s="2"/>
      <c r="Z17" s="6" t="s">
        <v>382</v>
      </c>
      <c r="AE17" s="21" t="s">
        <v>39</v>
      </c>
      <c r="AF17" s="22" t="s">
        <v>22</v>
      </c>
      <c r="AG17" s="22" t="s">
        <v>23</v>
      </c>
      <c r="AH17" s="22" t="s">
        <v>24</v>
      </c>
      <c r="AI17" s="21"/>
      <c r="AJ17" s="20"/>
    </row>
    <row r="18" spans="6:36" ht="15" customHeight="1" x14ac:dyDescent="0.2">
      <c r="F18" s="2" t="s">
        <v>90</v>
      </c>
      <c r="G18" s="3" t="s">
        <v>264</v>
      </c>
      <c r="H18" s="3" t="s">
        <v>91</v>
      </c>
      <c r="I18" s="3"/>
      <c r="J18" s="2" t="s">
        <v>198</v>
      </c>
      <c r="K18" s="3" t="s">
        <v>214</v>
      </c>
      <c r="L18" s="3"/>
      <c r="M18" s="2" t="s">
        <v>95</v>
      </c>
      <c r="N18" s="2"/>
      <c r="Z18" s="51" t="s">
        <v>278</v>
      </c>
      <c r="AE18" s="21" t="s">
        <v>40</v>
      </c>
      <c r="AF18" s="22" t="s">
        <v>22</v>
      </c>
      <c r="AG18" s="22" t="s">
        <v>23</v>
      </c>
      <c r="AH18" s="22" t="s">
        <v>24</v>
      </c>
      <c r="AI18" s="21"/>
      <c r="AJ18" s="20"/>
    </row>
    <row r="19" spans="6:36" ht="15" customHeight="1" x14ac:dyDescent="0.2">
      <c r="F19" s="2" t="s">
        <v>93</v>
      </c>
      <c r="G19" s="6" t="s">
        <v>93</v>
      </c>
      <c r="H19" s="3" t="s">
        <v>94</v>
      </c>
      <c r="I19" s="2"/>
      <c r="J19" s="2" t="s">
        <v>169</v>
      </c>
      <c r="K19" s="3" t="s">
        <v>271</v>
      </c>
      <c r="L19" s="3"/>
      <c r="M19" s="2" t="s">
        <v>98</v>
      </c>
      <c r="N19" s="2"/>
      <c r="Z19" s="6" t="s">
        <v>384</v>
      </c>
      <c r="AE19" s="15" t="s">
        <v>41</v>
      </c>
      <c r="AF19" s="16" t="s">
        <v>42</v>
      </c>
      <c r="AG19" s="16" t="s">
        <v>23</v>
      </c>
      <c r="AH19" s="16" t="s">
        <v>43</v>
      </c>
      <c r="AI19" s="15"/>
      <c r="AJ19" s="17"/>
    </row>
    <row r="20" spans="6:36" ht="15" customHeight="1" x14ac:dyDescent="0.2">
      <c r="F20" s="2" t="s">
        <v>96</v>
      </c>
      <c r="G20" s="3" t="s">
        <v>97</v>
      </c>
      <c r="H20" s="2"/>
      <c r="I20" s="2"/>
      <c r="J20" s="2" t="s">
        <v>203</v>
      </c>
      <c r="K20" s="3" t="s">
        <v>259</v>
      </c>
      <c r="L20" s="3"/>
      <c r="M20" s="2" t="s">
        <v>101</v>
      </c>
      <c r="N20" s="2"/>
      <c r="Z20" s="6" t="s">
        <v>383</v>
      </c>
      <c r="AE20" s="21" t="s">
        <v>44</v>
      </c>
      <c r="AF20" s="22" t="s">
        <v>27</v>
      </c>
      <c r="AG20" s="22" t="s">
        <v>36</v>
      </c>
      <c r="AH20" s="22" t="s">
        <v>37</v>
      </c>
      <c r="AI20" s="21"/>
      <c r="AJ20" s="20"/>
    </row>
    <row r="21" spans="6:36" ht="15" customHeight="1" x14ac:dyDescent="0.2">
      <c r="F21" s="2" t="s">
        <v>99</v>
      </c>
      <c r="G21" s="3" t="s">
        <v>100</v>
      </c>
      <c r="H21" s="2"/>
      <c r="I21" s="2"/>
      <c r="J21" s="2" t="s">
        <v>231</v>
      </c>
      <c r="K21" s="3" t="s">
        <v>265</v>
      </c>
      <c r="L21" s="3"/>
      <c r="M21" s="2" t="s">
        <v>104</v>
      </c>
      <c r="N21" s="2"/>
      <c r="Z21" s="6" t="s">
        <v>385</v>
      </c>
      <c r="AE21" s="21" t="s">
        <v>45</v>
      </c>
      <c r="AF21" s="22" t="s">
        <v>27</v>
      </c>
      <c r="AG21" s="22" t="s">
        <v>46</v>
      </c>
      <c r="AH21" s="22" t="s">
        <v>47</v>
      </c>
      <c r="AI21" s="21"/>
      <c r="AJ21" s="20"/>
    </row>
    <row r="22" spans="6:36" ht="15" customHeight="1" x14ac:dyDescent="0.2">
      <c r="F22" s="2" t="s">
        <v>102</v>
      </c>
      <c r="G22" s="3" t="s">
        <v>103</v>
      </c>
      <c r="H22" s="2"/>
      <c r="I22" s="3"/>
      <c r="J22" s="2" t="s">
        <v>232</v>
      </c>
      <c r="K22" s="6" t="s">
        <v>263</v>
      </c>
      <c r="L22" s="6"/>
      <c r="M22" s="7"/>
      <c r="Z22" s="6" t="s">
        <v>315</v>
      </c>
      <c r="AE22" s="15" t="s">
        <v>48</v>
      </c>
      <c r="AF22" s="16" t="s">
        <v>49</v>
      </c>
      <c r="AG22" s="16" t="s">
        <v>23</v>
      </c>
      <c r="AH22" s="16" t="s">
        <v>50</v>
      </c>
      <c r="AI22" s="15"/>
      <c r="AJ22" s="17"/>
    </row>
    <row r="23" spans="6:36" ht="15" customHeight="1" x14ac:dyDescent="0.2">
      <c r="F23" s="2" t="s">
        <v>105</v>
      </c>
      <c r="G23" s="3" t="s">
        <v>272</v>
      </c>
      <c r="H23" s="3" t="s">
        <v>106</v>
      </c>
      <c r="I23" s="2"/>
      <c r="J23" s="2" t="s">
        <v>199</v>
      </c>
      <c r="K23" s="3" t="s">
        <v>215</v>
      </c>
      <c r="L23" s="3"/>
      <c r="M23" s="7"/>
      <c r="Z23" s="6" t="s">
        <v>284</v>
      </c>
    </row>
    <row r="24" spans="6:36" ht="15" customHeight="1" x14ac:dyDescent="0.2">
      <c r="F24" s="2" t="s">
        <v>157</v>
      </c>
      <c r="G24" s="3" t="s">
        <v>307</v>
      </c>
      <c r="H24" s="2"/>
      <c r="I24" s="2"/>
      <c r="J24" s="2" t="s">
        <v>200</v>
      </c>
      <c r="K24" s="3" t="s">
        <v>216</v>
      </c>
      <c r="L24" s="3"/>
      <c r="M24" s="2"/>
      <c r="N24" s="4"/>
      <c r="Z24" s="6" t="s">
        <v>169</v>
      </c>
    </row>
    <row r="25" spans="6:36" ht="15" customHeight="1" x14ac:dyDescent="0.2">
      <c r="F25" s="2" t="s">
        <v>107</v>
      </c>
      <c r="G25" s="3" t="s">
        <v>567</v>
      </c>
      <c r="H25" s="2"/>
      <c r="I25" s="2"/>
      <c r="J25" s="2" t="s">
        <v>302</v>
      </c>
      <c r="K25" s="3" t="s">
        <v>217</v>
      </c>
      <c r="L25" s="3"/>
      <c r="M25" s="2"/>
      <c r="N25" s="4"/>
      <c r="Z25" s="6" t="s">
        <v>275</v>
      </c>
    </row>
    <row r="26" spans="6:36" ht="15" customHeight="1" x14ac:dyDescent="0.2">
      <c r="F26" s="2" t="s">
        <v>108</v>
      </c>
      <c r="G26" s="3" t="s">
        <v>109</v>
      </c>
      <c r="H26" s="2"/>
      <c r="I26" s="2"/>
      <c r="J26" s="2" t="s">
        <v>201</v>
      </c>
      <c r="K26" s="3" t="s">
        <v>301</v>
      </c>
      <c r="L26" s="3"/>
      <c r="M26" s="2"/>
      <c r="N26" s="4"/>
      <c r="Z26" s="6" t="s">
        <v>229</v>
      </c>
    </row>
    <row r="27" spans="6:36" ht="15" customHeight="1" x14ac:dyDescent="0.2">
      <c r="F27" s="2" t="s">
        <v>110</v>
      </c>
      <c r="G27" s="3" t="s">
        <v>338</v>
      </c>
      <c r="H27" s="2"/>
      <c r="I27" s="2"/>
      <c r="J27" s="7" t="s">
        <v>303</v>
      </c>
      <c r="K27" s="6" t="s">
        <v>304</v>
      </c>
      <c r="L27" s="6"/>
      <c r="M27" s="2"/>
      <c r="N27" s="4"/>
      <c r="Z27" s="6" t="s">
        <v>423</v>
      </c>
    </row>
    <row r="28" spans="6:36" ht="15" customHeight="1" x14ac:dyDescent="0.2">
      <c r="F28" s="2" t="s">
        <v>239</v>
      </c>
      <c r="G28" s="3" t="s">
        <v>240</v>
      </c>
      <c r="H28" s="2"/>
      <c r="I28" s="3"/>
      <c r="J28" s="7" t="s">
        <v>318</v>
      </c>
      <c r="K28" s="6" t="s">
        <v>319</v>
      </c>
      <c r="L28" s="6"/>
      <c r="M28" s="2"/>
      <c r="N28" s="4"/>
      <c r="Z28" s="60" t="s">
        <v>424</v>
      </c>
    </row>
    <row r="29" spans="6:36" ht="15" customHeight="1" x14ac:dyDescent="0.2">
      <c r="F29" s="2" t="s">
        <v>111</v>
      </c>
      <c r="G29" s="3" t="s">
        <v>277</v>
      </c>
      <c r="H29" s="3" t="s">
        <v>112</v>
      </c>
      <c r="I29" s="2"/>
      <c r="J29" s="2" t="s">
        <v>165</v>
      </c>
      <c r="K29" s="3" t="s">
        <v>218</v>
      </c>
      <c r="L29" s="3"/>
      <c r="M29" s="2"/>
      <c r="N29" s="4"/>
      <c r="Z29" s="6" t="s">
        <v>521</v>
      </c>
    </row>
    <row r="30" spans="6:36" ht="15" customHeight="1" x14ac:dyDescent="0.2">
      <c r="F30" s="2" t="s">
        <v>113</v>
      </c>
      <c r="G30" s="3" t="s">
        <v>114</v>
      </c>
      <c r="H30" s="2"/>
      <c r="I30" s="2"/>
      <c r="J30" s="2" t="s">
        <v>202</v>
      </c>
      <c r="K30" s="3" t="s">
        <v>219</v>
      </c>
      <c r="L30" s="3"/>
      <c r="M30" s="2"/>
      <c r="N30" s="4"/>
      <c r="Z30" s="60"/>
    </row>
    <row r="31" spans="6:36" ht="15" customHeight="1" x14ac:dyDescent="0.2">
      <c r="F31" s="2" t="s">
        <v>115</v>
      </c>
      <c r="G31" s="3" t="s">
        <v>116</v>
      </c>
      <c r="H31" s="2"/>
      <c r="I31" s="2"/>
      <c r="J31" s="2" t="s">
        <v>203</v>
      </c>
      <c r="K31" s="3" t="s">
        <v>220</v>
      </c>
      <c r="L31" s="3"/>
      <c r="M31" s="7"/>
      <c r="Z31" s="60"/>
    </row>
    <row r="32" spans="6:36" ht="15" customHeight="1" x14ac:dyDescent="0.2">
      <c r="F32" s="2" t="s">
        <v>117</v>
      </c>
      <c r="G32" s="3" t="s">
        <v>118</v>
      </c>
      <c r="H32" s="2"/>
      <c r="I32" s="2"/>
      <c r="J32" s="2" t="s">
        <v>204</v>
      </c>
      <c r="K32" s="3" t="s">
        <v>221</v>
      </c>
      <c r="L32" s="3"/>
      <c r="M32" s="7"/>
      <c r="Z32" s="60"/>
    </row>
    <row r="33" spans="6:26" ht="15" customHeight="1" x14ac:dyDescent="0.2">
      <c r="F33" s="2" t="s">
        <v>119</v>
      </c>
      <c r="G33" s="3" t="s">
        <v>257</v>
      </c>
      <c r="H33" s="2"/>
      <c r="I33" s="2"/>
      <c r="J33" s="2" t="s">
        <v>205</v>
      </c>
      <c r="K33" s="3" t="s">
        <v>222</v>
      </c>
      <c r="L33" s="3"/>
      <c r="M33" s="7"/>
      <c r="Z33" s="60"/>
    </row>
    <row r="34" spans="6:26" ht="15" customHeight="1" x14ac:dyDescent="0.2">
      <c r="F34" s="2" t="s">
        <v>120</v>
      </c>
      <c r="G34" s="3" t="s">
        <v>121</v>
      </c>
      <c r="H34" s="2"/>
      <c r="I34" s="2"/>
      <c r="J34" s="2" t="s">
        <v>206</v>
      </c>
      <c r="K34" s="3" t="s">
        <v>223</v>
      </c>
      <c r="L34" s="3"/>
      <c r="M34" s="7"/>
    </row>
    <row r="35" spans="6:26" ht="15" customHeight="1" x14ac:dyDescent="0.2">
      <c r="F35" s="2" t="s">
        <v>122</v>
      </c>
      <c r="G35" s="3" t="s">
        <v>123</v>
      </c>
      <c r="H35" s="2"/>
      <c r="I35" s="2"/>
      <c r="J35" s="10" t="s">
        <v>229</v>
      </c>
      <c r="K35" s="11" t="s">
        <v>229</v>
      </c>
      <c r="L35" s="11"/>
      <c r="M35" s="7"/>
    </row>
    <row r="36" spans="6:26" ht="15" customHeight="1" x14ac:dyDescent="0.2">
      <c r="F36" s="2" t="s">
        <v>124</v>
      </c>
      <c r="G36" s="3" t="s">
        <v>125</v>
      </c>
      <c r="H36" s="2"/>
      <c r="I36" s="2"/>
      <c r="J36" s="7"/>
      <c r="K36" s="7"/>
      <c r="M36" s="7"/>
    </row>
    <row r="37" spans="6:26" ht="15" customHeight="1" x14ac:dyDescent="0.2">
      <c r="F37" s="2" t="s">
        <v>126</v>
      </c>
      <c r="G37" s="3" t="s">
        <v>127</v>
      </c>
      <c r="H37" s="2"/>
      <c r="I37" s="2"/>
      <c r="J37" s="7"/>
      <c r="K37" s="7"/>
      <c r="M37" s="7"/>
    </row>
    <row r="38" spans="6:26" ht="15" customHeight="1" x14ac:dyDescent="0.2">
      <c r="F38" s="2" t="s">
        <v>128</v>
      </c>
      <c r="G38" s="3" t="s">
        <v>129</v>
      </c>
      <c r="H38" s="2"/>
      <c r="I38" s="3"/>
      <c r="J38" s="7"/>
      <c r="K38" s="7"/>
      <c r="M38" s="7"/>
    </row>
    <row r="39" spans="6:26" ht="15" customHeight="1" x14ac:dyDescent="0.2">
      <c r="F39" s="2" t="s">
        <v>130</v>
      </c>
      <c r="G39" s="3" t="s">
        <v>267</v>
      </c>
      <c r="H39" s="3" t="s">
        <v>131</v>
      </c>
      <c r="I39" s="3"/>
      <c r="J39" s="7"/>
      <c r="K39" s="7"/>
      <c r="M39" s="7"/>
    </row>
    <row r="40" spans="6:26" ht="15" customHeight="1" x14ac:dyDescent="0.2">
      <c r="F40" s="2" t="s">
        <v>234</v>
      </c>
      <c r="G40" s="6" t="s">
        <v>411</v>
      </c>
      <c r="H40" s="3" t="s">
        <v>235</v>
      </c>
      <c r="I40" s="3"/>
      <c r="J40" s="7"/>
      <c r="K40" s="7"/>
      <c r="M40" s="7"/>
    </row>
    <row r="41" spans="6:26" ht="15" customHeight="1" x14ac:dyDescent="0.2">
      <c r="F41" s="2" t="s">
        <v>236</v>
      </c>
      <c r="G41" s="6" t="s">
        <v>411</v>
      </c>
      <c r="H41" s="3" t="s">
        <v>235</v>
      </c>
      <c r="I41" s="3"/>
      <c r="J41" s="7"/>
      <c r="K41" s="7"/>
      <c r="M41" s="7"/>
    </row>
    <row r="42" spans="6:26" ht="15" customHeight="1" x14ac:dyDescent="0.2">
      <c r="F42" s="2" t="s">
        <v>237</v>
      </c>
      <c r="G42" s="6" t="s">
        <v>411</v>
      </c>
      <c r="H42" s="3" t="s">
        <v>235</v>
      </c>
      <c r="I42" s="3"/>
      <c r="J42" s="7"/>
      <c r="K42" s="7"/>
      <c r="M42" s="7"/>
    </row>
    <row r="43" spans="6:26" ht="15" customHeight="1" x14ac:dyDescent="0.2">
      <c r="F43" s="2" t="s">
        <v>238</v>
      </c>
      <c r="G43" s="6" t="s">
        <v>411</v>
      </c>
      <c r="H43" s="3" t="s">
        <v>235</v>
      </c>
      <c r="I43" s="2"/>
      <c r="J43" s="7"/>
      <c r="K43" s="7"/>
      <c r="M43" s="7"/>
    </row>
    <row r="44" spans="6:26" ht="15" customHeight="1" x14ac:dyDescent="0.2">
      <c r="F44" s="2" t="s">
        <v>132</v>
      </c>
      <c r="G44" s="3" t="s">
        <v>133</v>
      </c>
      <c r="H44" s="2"/>
      <c r="I44" s="2"/>
      <c r="J44" s="7"/>
      <c r="K44" s="7"/>
      <c r="M44" s="7"/>
    </row>
    <row r="45" spans="6:26" ht="15" customHeight="1" x14ac:dyDescent="0.2">
      <c r="F45" s="2" t="s">
        <v>134</v>
      </c>
      <c r="G45" s="3" t="s">
        <v>135</v>
      </c>
      <c r="H45" s="2"/>
      <c r="I45" s="2"/>
      <c r="J45" s="7"/>
      <c r="K45" s="7"/>
      <c r="M45" s="7"/>
    </row>
    <row r="46" spans="6:26" ht="15" customHeight="1" x14ac:dyDescent="0.2">
      <c r="F46" s="2" t="s">
        <v>136</v>
      </c>
      <c r="G46" s="3" t="s">
        <v>137</v>
      </c>
      <c r="H46" s="2"/>
      <c r="I46" s="2"/>
      <c r="J46" s="7"/>
      <c r="K46" s="7"/>
      <c r="M46" s="7"/>
    </row>
    <row r="47" spans="6:26" ht="15" customHeight="1" x14ac:dyDescent="0.2">
      <c r="F47" s="2" t="s">
        <v>138</v>
      </c>
      <c r="G47" s="3" t="s">
        <v>139</v>
      </c>
      <c r="H47" s="2"/>
      <c r="I47" s="2"/>
      <c r="J47" s="7"/>
      <c r="K47" s="7"/>
      <c r="M47" s="7"/>
    </row>
    <row r="48" spans="6:26" ht="15" customHeight="1" x14ac:dyDescent="0.2">
      <c r="F48" s="2" t="s">
        <v>140</v>
      </c>
      <c r="G48" s="3" t="s">
        <v>368</v>
      </c>
      <c r="H48" s="3" t="s">
        <v>266</v>
      </c>
      <c r="I48" s="2"/>
      <c r="J48" s="7"/>
      <c r="K48" s="7"/>
      <c r="M48" s="7"/>
    </row>
    <row r="49" spans="6:23" ht="15" customHeight="1" x14ac:dyDescent="0.2">
      <c r="F49" s="2" t="s">
        <v>141</v>
      </c>
      <c r="G49" s="3" t="s">
        <v>142</v>
      </c>
      <c r="H49" s="2"/>
      <c r="I49" s="2"/>
      <c r="J49" s="7"/>
      <c r="K49" s="7"/>
      <c r="M49" s="7"/>
      <c r="O49" s="3" t="s">
        <v>289</v>
      </c>
      <c r="P49" s="3"/>
      <c r="Q49" s="3"/>
      <c r="R49" s="3"/>
      <c r="S49" s="3"/>
      <c r="T49" s="3"/>
      <c r="U49" s="3"/>
      <c r="V49" s="3"/>
      <c r="W49" s="3"/>
    </row>
    <row r="50" spans="6:23" ht="15" customHeight="1" x14ac:dyDescent="0.2">
      <c r="F50" s="2" t="s">
        <v>143</v>
      </c>
      <c r="G50" s="3" t="s">
        <v>290</v>
      </c>
      <c r="H50" s="2"/>
      <c r="I50" s="2"/>
      <c r="J50" s="7"/>
      <c r="K50" s="7"/>
      <c r="M50" s="7"/>
    </row>
    <row r="51" spans="6:23" ht="15" customHeight="1" x14ac:dyDescent="0.2">
      <c r="F51" s="2" t="s">
        <v>144</v>
      </c>
      <c r="G51" s="3" t="s">
        <v>145</v>
      </c>
      <c r="H51" s="2"/>
      <c r="I51" s="3"/>
      <c r="J51" s="7"/>
      <c r="K51" s="7"/>
      <c r="M51" s="7"/>
    </row>
    <row r="52" spans="6:23" ht="15" customHeight="1" x14ac:dyDescent="0.2">
      <c r="F52" s="2" t="s">
        <v>146</v>
      </c>
      <c r="G52" s="3" t="s">
        <v>262</v>
      </c>
      <c r="H52" s="3" t="s">
        <v>147</v>
      </c>
      <c r="J52" s="7"/>
      <c r="K52" s="7"/>
      <c r="M52" s="7"/>
    </row>
    <row r="53" spans="6:23" ht="15" customHeight="1" x14ac:dyDescent="0.2">
      <c r="F53" s="2" t="s">
        <v>159</v>
      </c>
      <c r="G53" s="3" t="s">
        <v>175</v>
      </c>
      <c r="J53" s="7"/>
      <c r="K53" s="7"/>
      <c r="M53" s="7"/>
    </row>
    <row r="54" spans="6:23" ht="15" customHeight="1" x14ac:dyDescent="0.2">
      <c r="F54" s="2" t="s">
        <v>90</v>
      </c>
      <c r="G54" s="3" t="s">
        <v>176</v>
      </c>
      <c r="J54" s="7"/>
      <c r="K54" s="7"/>
      <c r="M54" s="7"/>
    </row>
    <row r="55" spans="6:23" ht="15" customHeight="1" x14ac:dyDescent="0.2">
      <c r="F55" s="2" t="s">
        <v>160</v>
      </c>
      <c r="G55" s="3" t="s">
        <v>177</v>
      </c>
      <c r="J55" s="7"/>
      <c r="K55" s="7"/>
      <c r="M55" s="7"/>
    </row>
    <row r="56" spans="6:23" ht="15" customHeight="1" x14ac:dyDescent="0.2">
      <c r="F56" s="2" t="s">
        <v>161</v>
      </c>
      <c r="G56" s="3" t="s">
        <v>364</v>
      </c>
      <c r="H56" s="3" t="s">
        <v>178</v>
      </c>
      <c r="J56" s="7"/>
      <c r="K56" s="7"/>
      <c r="M56" s="7"/>
    </row>
    <row r="57" spans="6:23" ht="15" customHeight="1" x14ac:dyDescent="0.2">
      <c r="F57" s="2" t="s">
        <v>162</v>
      </c>
      <c r="G57" s="3" t="s">
        <v>179</v>
      </c>
      <c r="J57" s="7"/>
      <c r="K57" s="7"/>
      <c r="M57" s="7"/>
    </row>
    <row r="58" spans="6:23" ht="15" customHeight="1" x14ac:dyDescent="0.2">
      <c r="F58" s="2" t="s">
        <v>163</v>
      </c>
      <c r="G58" s="3" t="s">
        <v>180</v>
      </c>
      <c r="J58" s="7"/>
      <c r="K58" s="7"/>
      <c r="M58" s="7"/>
    </row>
    <row r="59" spans="6:23" ht="15" customHeight="1" x14ac:dyDescent="0.2">
      <c r="F59" s="2" t="s">
        <v>164</v>
      </c>
      <c r="G59" s="3" t="s">
        <v>181</v>
      </c>
      <c r="J59" s="7"/>
      <c r="K59" s="7"/>
      <c r="M59" s="7"/>
    </row>
    <row r="60" spans="6:23" ht="15" customHeight="1" x14ac:dyDescent="0.2">
      <c r="F60" s="2" t="s">
        <v>165</v>
      </c>
      <c r="G60" s="3" t="s">
        <v>182</v>
      </c>
      <c r="J60" s="7"/>
      <c r="K60" s="7"/>
      <c r="M60" s="7"/>
    </row>
    <row r="61" spans="6:23" ht="15" customHeight="1" x14ac:dyDescent="0.2">
      <c r="F61" s="2" t="s">
        <v>166</v>
      </c>
      <c r="G61" s="3" t="s">
        <v>183</v>
      </c>
      <c r="J61" s="7"/>
      <c r="K61" s="7"/>
      <c r="M61" s="7"/>
    </row>
    <row r="62" spans="6:23" ht="15" customHeight="1" x14ac:dyDescent="0.2">
      <c r="F62" s="2" t="s">
        <v>122</v>
      </c>
      <c r="G62" s="3" t="s">
        <v>184</v>
      </c>
      <c r="J62" s="7"/>
      <c r="K62" s="7"/>
      <c r="M62" s="7"/>
    </row>
    <row r="63" spans="6:23" ht="15" customHeight="1" x14ac:dyDescent="0.2">
      <c r="F63" s="2" t="s">
        <v>12</v>
      </c>
      <c r="G63" s="3" t="s">
        <v>185</v>
      </c>
      <c r="J63" s="7"/>
      <c r="K63" s="7"/>
      <c r="M63" s="7"/>
    </row>
    <row r="64" spans="6:23" ht="15" customHeight="1" x14ac:dyDescent="0.2">
      <c r="F64" s="2" t="s">
        <v>394</v>
      </c>
      <c r="G64" s="3" t="s">
        <v>352</v>
      </c>
      <c r="J64" s="7"/>
      <c r="K64" s="7"/>
      <c r="M64" s="7"/>
    </row>
    <row r="65" spans="6:13" ht="15" customHeight="1" x14ac:dyDescent="0.2">
      <c r="F65" s="2" t="s">
        <v>167</v>
      </c>
      <c r="G65" s="3" t="s">
        <v>260</v>
      </c>
      <c r="J65" s="7"/>
      <c r="K65" s="7"/>
      <c r="M65" s="7"/>
    </row>
    <row r="66" spans="6:13" ht="15" customHeight="1" x14ac:dyDescent="0.2">
      <c r="F66" s="2" t="s">
        <v>9</v>
      </c>
      <c r="G66" s="3" t="s">
        <v>186</v>
      </c>
      <c r="J66" s="7"/>
      <c r="K66" s="7"/>
      <c r="M66" s="7"/>
    </row>
    <row r="67" spans="6:13" ht="15" customHeight="1" x14ac:dyDescent="0.2">
      <c r="F67" s="2" t="s">
        <v>168</v>
      </c>
      <c r="G67" s="3" t="s">
        <v>187</v>
      </c>
      <c r="J67" s="7"/>
      <c r="K67" s="7"/>
      <c r="M67" s="7"/>
    </row>
    <row r="68" spans="6:13" ht="15" customHeight="1" x14ac:dyDescent="0.2">
      <c r="F68" s="2" t="s">
        <v>169</v>
      </c>
      <c r="G68" s="3" t="s">
        <v>188</v>
      </c>
      <c r="J68" s="7"/>
      <c r="K68" s="7"/>
      <c r="M68" s="7"/>
    </row>
    <row r="69" spans="6:13" ht="15" customHeight="1" x14ac:dyDescent="0.2">
      <c r="F69" s="2" t="s">
        <v>170</v>
      </c>
      <c r="G69" s="3" t="s">
        <v>297</v>
      </c>
      <c r="J69" s="7"/>
      <c r="K69" s="7"/>
      <c r="M69" s="7"/>
    </row>
    <row r="70" spans="6:13" ht="15" customHeight="1" x14ac:dyDescent="0.2">
      <c r="F70" s="2" t="s">
        <v>161</v>
      </c>
      <c r="G70" s="3" t="s">
        <v>189</v>
      </c>
      <c r="J70" s="7"/>
      <c r="K70" s="7"/>
      <c r="M70" s="7"/>
    </row>
    <row r="71" spans="6:13" ht="15" customHeight="1" x14ac:dyDescent="0.2">
      <c r="F71" s="2" t="s">
        <v>171</v>
      </c>
      <c r="G71" s="3" t="s">
        <v>190</v>
      </c>
      <c r="J71" s="7"/>
      <c r="K71" s="7"/>
      <c r="M71" s="7"/>
    </row>
    <row r="72" spans="6:13" ht="15" customHeight="1" x14ac:dyDescent="0.2">
      <c r="F72" s="2" t="s">
        <v>172</v>
      </c>
      <c r="G72" s="3" t="s">
        <v>258</v>
      </c>
      <c r="J72" s="7"/>
      <c r="K72" s="7"/>
      <c r="M72" s="7"/>
    </row>
    <row r="73" spans="6:13" ht="15" customHeight="1" x14ac:dyDescent="0.2">
      <c r="F73" s="2" t="s">
        <v>173</v>
      </c>
      <c r="G73" s="3" t="s">
        <v>300</v>
      </c>
      <c r="J73" s="7"/>
      <c r="K73" s="7"/>
      <c r="M73" s="7"/>
    </row>
    <row r="74" spans="6:13" ht="15" customHeight="1" x14ac:dyDescent="0.2">
      <c r="F74" s="2" t="s">
        <v>174</v>
      </c>
      <c r="G74" s="3" t="s">
        <v>299</v>
      </c>
      <c r="J74" s="2"/>
      <c r="K74" s="2"/>
    </row>
    <row r="75" spans="6:13" ht="15" customHeight="1" x14ac:dyDescent="0.2">
      <c r="F75" s="2" t="s">
        <v>533</v>
      </c>
      <c r="G75" s="3" t="s">
        <v>534</v>
      </c>
      <c r="J75" s="2"/>
      <c r="K75" s="2"/>
    </row>
    <row r="76" spans="6:13" ht="15" customHeight="1" x14ac:dyDescent="0.2">
      <c r="J76" s="2"/>
      <c r="K76" s="2"/>
    </row>
    <row r="77" spans="6:13" ht="15" customHeight="1" x14ac:dyDescent="0.2">
      <c r="J77" s="2"/>
      <c r="K77" s="2"/>
    </row>
    <row r="78" spans="6:13" ht="15" customHeight="1" x14ac:dyDescent="0.2">
      <c r="J78" s="2"/>
      <c r="K78" s="2"/>
    </row>
    <row r="79" spans="6:13" ht="15" customHeight="1" x14ac:dyDescent="0.2">
      <c r="J79" s="2"/>
      <c r="K79" s="2"/>
    </row>
    <row r="80" spans="6:13" ht="15" customHeight="1" x14ac:dyDescent="0.2">
      <c r="J80" s="2"/>
      <c r="K80" s="2"/>
    </row>
    <row r="81" spans="10:22" ht="15" customHeight="1" x14ac:dyDescent="0.2">
      <c r="J81" s="2"/>
      <c r="K81" s="2"/>
    </row>
    <row r="82" spans="10:22" ht="15" customHeight="1" x14ac:dyDescent="0.2">
      <c r="J82" s="2"/>
      <c r="K82" s="2"/>
    </row>
    <row r="83" spans="10:22" ht="15" customHeight="1" x14ac:dyDescent="0.2">
      <c r="J83" s="2"/>
      <c r="K83" s="2"/>
    </row>
    <row r="84" spans="10:22" ht="15" customHeight="1" x14ac:dyDescent="0.2">
      <c r="J84" s="2"/>
      <c r="K84" s="2"/>
    </row>
    <row r="85" spans="10:22" ht="15" customHeight="1" x14ac:dyDescent="0.2">
      <c r="J85" s="2"/>
      <c r="K85" s="2"/>
    </row>
    <row r="86" spans="10:22" ht="15" customHeight="1" x14ac:dyDescent="0.2">
      <c r="J86" s="2"/>
      <c r="K86" s="2"/>
    </row>
    <row r="87" spans="10:22" ht="15" customHeight="1" x14ac:dyDescent="0.2">
      <c r="J87" s="2"/>
      <c r="K87" s="2"/>
    </row>
    <row r="88" spans="10:22" ht="15" customHeight="1" x14ac:dyDescent="0.2">
      <c r="J88" s="2"/>
      <c r="K88" s="2"/>
    </row>
    <row r="89" spans="10:22" ht="15" customHeight="1" x14ac:dyDescent="0.2">
      <c r="J89" s="2"/>
      <c r="K89" s="2"/>
    </row>
    <row r="90" spans="10:22" ht="15" customHeight="1" x14ac:dyDescent="0.2">
      <c r="J90" s="2"/>
      <c r="K90" s="2"/>
    </row>
    <row r="91" spans="10:22" ht="15" customHeight="1" x14ac:dyDescent="0.2">
      <c r="J91" s="2"/>
      <c r="K91" s="2"/>
    </row>
    <row r="92" spans="10:22" ht="15" customHeight="1" x14ac:dyDescent="0.2">
      <c r="J92" s="2"/>
      <c r="K92" s="2"/>
      <c r="N92" s="3" t="s">
        <v>233</v>
      </c>
      <c r="O92" s="3"/>
      <c r="P92" s="3"/>
      <c r="Q92" s="3"/>
      <c r="R92" s="3"/>
      <c r="S92" s="3"/>
      <c r="T92" s="3"/>
      <c r="U92" s="3"/>
      <c r="V92" s="3"/>
    </row>
    <row r="93" spans="10:22" ht="15" customHeight="1" x14ac:dyDescent="0.2">
      <c r="J93" s="2"/>
      <c r="K93" s="2"/>
    </row>
    <row r="94" spans="10:22" ht="15" customHeight="1" x14ac:dyDescent="0.2">
      <c r="J94" s="2"/>
      <c r="K94" s="2"/>
    </row>
    <row r="95" spans="10:22" ht="15" customHeight="1" x14ac:dyDescent="0.2">
      <c r="J95" s="2"/>
      <c r="K95" s="2"/>
    </row>
    <row r="96" spans="10:22" ht="15" customHeight="1" x14ac:dyDescent="0.2">
      <c r="J96" s="2"/>
      <c r="K96" s="2"/>
    </row>
    <row r="97" spans="10:11" ht="15" customHeight="1" x14ac:dyDescent="0.2">
      <c r="J97" s="7"/>
      <c r="K97" s="7"/>
    </row>
    <row r="98" spans="10:11" ht="15" customHeight="1" x14ac:dyDescent="0.2">
      <c r="J98" s="7"/>
      <c r="K98" s="7"/>
    </row>
    <row r="99" spans="10:11" ht="15" customHeight="1" x14ac:dyDescent="0.2">
      <c r="J99" s="2"/>
      <c r="K99" s="2"/>
    </row>
    <row r="100" spans="10:11" ht="15" customHeight="1" x14ac:dyDescent="0.2">
      <c r="J100" s="2"/>
      <c r="K100" s="2"/>
    </row>
    <row r="101" spans="10:11" ht="15" customHeight="1" x14ac:dyDescent="0.2">
      <c r="J101" s="2"/>
      <c r="K101" s="2"/>
    </row>
    <row r="102" spans="10:11" ht="15" customHeight="1" x14ac:dyDescent="0.2">
      <c r="J102" s="2"/>
      <c r="K102" s="2"/>
    </row>
    <row r="103" spans="10:11" ht="15" customHeight="1" x14ac:dyDescent="0.2">
      <c r="J103" s="2"/>
      <c r="K103" s="2"/>
    </row>
    <row r="104" spans="10:11" ht="15" customHeight="1" x14ac:dyDescent="0.2">
      <c r="J104" s="2"/>
      <c r="K104" s="2"/>
    </row>
    <row r="105" spans="10:11" ht="15" customHeight="1" x14ac:dyDescent="0.2">
      <c r="J105" s="10"/>
      <c r="K105" s="10"/>
    </row>
  </sheetData>
  <dataValidations disablePrompts="1" count="1">
    <dataValidation type="list" allowBlank="1" showInputMessage="1" showErrorMessage="1" sqref="AL7" xr:uid="{00000000-0002-0000-0000-000000000000}">
      <formula1>$AK$5:$AK$10</formula1>
    </dataValidation>
  </dataValidations>
  <pageMargins left="0.7" right="0.7" top="0.75" bottom="0.75" header="0.3" footer="0.3"/>
  <pageSetup paperSize="9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A402"/>
  <sheetViews>
    <sheetView showZeros="0" tabSelected="1" view="pageBreakPreview" zoomScale="85" zoomScaleNormal="85" zoomScaleSheetLayoutView="85" workbookViewId="0">
      <pane ySplit="7" topLeftCell="A8" activePane="bottomLeft" state="frozenSplit"/>
      <selection activeCell="X5" sqref="X5"/>
      <selection pane="bottomLeft" activeCell="B159" sqref="B159"/>
    </sheetView>
  </sheetViews>
  <sheetFormatPr baseColWidth="10" defaultRowHeight="15" outlineLevelCol="1" x14ac:dyDescent="0.25"/>
  <cols>
    <col min="1" max="1" width="4.5703125" customWidth="1"/>
    <col min="2" max="2" width="55" bestFit="1" customWidth="1"/>
    <col min="3" max="3" width="14.5703125" style="5" customWidth="1" outlineLevel="1"/>
    <col min="4" max="4" width="11.140625" style="5" customWidth="1" outlineLevel="1"/>
    <col min="5" max="5" width="9.5703125" style="5" customWidth="1" outlineLevel="1"/>
    <col min="6" max="7" width="10.140625" style="5" customWidth="1" outlineLevel="1"/>
    <col min="8" max="8" width="10.140625" style="9" customWidth="1" outlineLevel="1"/>
    <col min="9" max="9" width="25.7109375" style="5" customWidth="1" outlineLevel="1"/>
    <col min="10" max="10" width="11.85546875" style="9" customWidth="1" outlineLevel="1"/>
    <col min="11" max="11" width="25.7109375" style="5" customWidth="1" outlineLevel="1"/>
    <col min="12" max="12" width="8.7109375" style="1" customWidth="1" outlineLevel="1"/>
    <col min="13" max="13" width="53.5703125" customWidth="1" outlineLevel="1"/>
    <col min="14" max="14" width="60.7109375" customWidth="1"/>
    <col min="15" max="15" width="80.7109375" style="5" customWidth="1"/>
    <col min="16" max="16" width="10.7109375" style="75" hidden="1" customWidth="1"/>
    <col min="17" max="17" width="24.28515625" style="5" customWidth="1"/>
    <col min="18" max="18" width="16.85546875" style="5" customWidth="1"/>
    <col min="19" max="19" width="20.28515625" style="5" customWidth="1"/>
    <col min="20" max="20" width="22.5703125" style="23" customWidth="1"/>
    <col min="21" max="21" width="19.5703125" style="24" customWidth="1"/>
    <col min="22" max="22" width="14.42578125" style="23" customWidth="1"/>
    <col min="23" max="23" width="15.42578125" style="23" customWidth="1"/>
    <col min="24" max="24" width="24.140625" style="24" customWidth="1"/>
    <col min="25" max="25" width="31.7109375" style="5" customWidth="1"/>
    <col min="26" max="26" width="33.85546875" style="5" customWidth="1"/>
    <col min="27" max="27" width="19.5703125" style="5" customWidth="1"/>
    <col min="28" max="28" width="5.7109375" style="1" customWidth="1"/>
    <col min="29" max="33" width="5.7109375" style="5" customWidth="1"/>
    <col min="34" max="34" width="5.7109375" customWidth="1"/>
    <col min="35" max="35" width="22.28515625" bestFit="1" customWidth="1"/>
    <col min="36" max="37" width="12.7109375" customWidth="1"/>
    <col min="38" max="39" width="20.7109375" customWidth="1"/>
    <col min="40" max="45" width="11.42578125" customWidth="1"/>
    <col min="46" max="46" width="5" customWidth="1"/>
    <col min="47" max="53" width="11.42578125" customWidth="1"/>
    <col min="54" max="54" width="17" customWidth="1"/>
    <col min="55" max="56" width="11.42578125" customWidth="1"/>
  </cols>
  <sheetData>
    <row r="1" spans="1:53" ht="20.100000000000001" customHeight="1" x14ac:dyDescent="0.25">
      <c r="A1" s="61"/>
      <c r="B1" s="62" t="s">
        <v>230</v>
      </c>
      <c r="C1" s="63">
        <v>172</v>
      </c>
      <c r="D1" s="63">
        <v>17</v>
      </c>
      <c r="E1" s="63" t="s">
        <v>588</v>
      </c>
      <c r="F1" s="64" t="s">
        <v>588</v>
      </c>
      <c r="I1" s="9"/>
      <c r="J1" s="34"/>
      <c r="K1" s="34"/>
      <c r="T1" s="5"/>
      <c r="U1" s="5"/>
      <c r="V1" s="5"/>
      <c r="W1" s="5"/>
      <c r="X1" s="5"/>
    </row>
    <row r="2" spans="1:53" ht="20.100000000000001" customHeight="1" x14ac:dyDescent="0.25">
      <c r="A2" s="65"/>
      <c r="B2" s="35" t="s">
        <v>280</v>
      </c>
      <c r="C2" s="66">
        <v>255</v>
      </c>
      <c r="D2" s="66">
        <v>255</v>
      </c>
      <c r="E2" s="67" t="s">
        <v>23</v>
      </c>
      <c r="F2" s="68" t="s">
        <v>23</v>
      </c>
      <c r="I2" s="52" t="s">
        <v>371</v>
      </c>
      <c r="J2" s="53"/>
      <c r="K2" s="53"/>
      <c r="L2" s="53"/>
      <c r="M2" s="52"/>
      <c r="N2" s="52"/>
      <c r="O2" s="53"/>
      <c r="Q2" s="53"/>
      <c r="R2" s="53"/>
      <c r="S2" s="53"/>
      <c r="T2" s="53"/>
      <c r="U2" s="53"/>
      <c r="V2" s="53"/>
      <c r="W2" s="53"/>
      <c r="X2" s="53"/>
      <c r="Y2" s="53"/>
      <c r="Z2" s="29"/>
      <c r="AB2" s="27" t="s">
        <v>7</v>
      </c>
      <c r="AC2" s="27" t="s">
        <v>8</v>
      </c>
      <c r="AD2" s="28" t="s">
        <v>9</v>
      </c>
      <c r="AE2" s="27" t="s">
        <v>11</v>
      </c>
      <c r="AF2" s="28" t="s">
        <v>10</v>
      </c>
      <c r="AG2" s="27" t="str">
        <f>Tableau11[[#Headers],[TCi]]</f>
        <v>TCi</v>
      </c>
      <c r="AH2" s="27" t="str">
        <f>Tableau11[[#Headers],[TCp]]</f>
        <v>TCp</v>
      </c>
      <c r="AI2" s="30"/>
      <c r="AN2" s="49" t="s">
        <v>326</v>
      </c>
    </row>
    <row r="3" spans="1:53" ht="20.100000000000001" customHeight="1" x14ac:dyDescent="0.25">
      <c r="A3" s="65"/>
      <c r="B3" s="35" t="s">
        <v>281</v>
      </c>
      <c r="C3" s="66">
        <v>172</v>
      </c>
      <c r="D3" s="66">
        <v>17</v>
      </c>
      <c r="E3" s="67">
        <v>9</v>
      </c>
      <c r="F3" s="68">
        <v>254</v>
      </c>
      <c r="L3" s="50"/>
      <c r="M3" s="50"/>
      <c r="N3" s="50"/>
      <c r="T3" s="5"/>
      <c r="U3" s="5"/>
      <c r="V3" s="5"/>
      <c r="W3" s="5"/>
      <c r="X3" s="5"/>
      <c r="Z3" s="32" t="s">
        <v>285</v>
      </c>
      <c r="AB3" s="26"/>
      <c r="AC3" s="26"/>
      <c r="AD3" s="40"/>
      <c r="AE3" s="26"/>
      <c r="AF3" s="40"/>
      <c r="AG3" s="26"/>
      <c r="AH3" s="26"/>
      <c r="AI3" s="33">
        <f>SUM(AB3:AH3)</f>
        <v>0</v>
      </c>
    </row>
    <row r="4" spans="1:53" ht="20.100000000000001" customHeight="1" x14ac:dyDescent="0.25">
      <c r="A4" s="65"/>
      <c r="B4" s="35" t="s">
        <v>283</v>
      </c>
      <c r="C4" s="66"/>
      <c r="D4" s="66"/>
      <c r="E4" s="67"/>
      <c r="F4" s="68"/>
      <c r="I4" s="54" t="s">
        <v>589</v>
      </c>
      <c r="J4" s="53"/>
      <c r="K4" s="53"/>
      <c r="L4" s="52"/>
      <c r="M4" s="52"/>
      <c r="N4" s="52"/>
      <c r="O4" s="53"/>
      <c r="Q4" s="53"/>
      <c r="R4" s="53"/>
      <c r="S4" s="53"/>
      <c r="T4" s="53"/>
      <c r="U4" s="53"/>
      <c r="V4" s="53"/>
      <c r="W4" s="53"/>
      <c r="X4" s="53"/>
      <c r="Y4" s="53"/>
      <c r="Z4" s="33" t="s">
        <v>286</v>
      </c>
      <c r="AB4" s="127">
        <f t="shared" ref="AB4:AH4" si="0">SUBTOTAL(9,(AB8:AB192))</f>
        <v>55</v>
      </c>
      <c r="AC4" s="127">
        <f t="shared" si="0"/>
        <v>38</v>
      </c>
      <c r="AD4" s="128">
        <f t="shared" si="0"/>
        <v>27</v>
      </c>
      <c r="AE4" s="127">
        <f t="shared" si="0"/>
        <v>40</v>
      </c>
      <c r="AF4" s="128">
        <f t="shared" si="0"/>
        <v>31</v>
      </c>
      <c r="AG4" s="127">
        <f t="shared" si="0"/>
        <v>0</v>
      </c>
      <c r="AH4" s="127">
        <f t="shared" si="0"/>
        <v>25</v>
      </c>
      <c r="AI4" s="33">
        <f>SUM(AB4:AH4)</f>
        <v>216</v>
      </c>
      <c r="AV4" t="s">
        <v>330</v>
      </c>
      <c r="AW4" s="49" t="s">
        <v>229</v>
      </c>
    </row>
    <row r="5" spans="1:53" ht="20.100000000000001" customHeight="1" thickBot="1" x14ac:dyDescent="0.3">
      <c r="A5" s="69"/>
      <c r="B5" s="70" t="s">
        <v>282</v>
      </c>
      <c r="C5" s="71" t="s">
        <v>287</v>
      </c>
      <c r="D5" s="71" t="s">
        <v>287</v>
      </c>
      <c r="E5" s="72" t="s">
        <v>288</v>
      </c>
      <c r="F5" s="73" t="s">
        <v>288</v>
      </c>
      <c r="L5" s="50"/>
      <c r="M5" s="50"/>
      <c r="N5" s="50"/>
      <c r="T5" s="5"/>
      <c r="U5" s="5"/>
      <c r="V5" s="5"/>
      <c r="W5" s="5"/>
      <c r="X5" s="5"/>
    </row>
    <row r="6" spans="1:53" s="1" customFormat="1" x14ac:dyDescent="0.25">
      <c r="C6" s="5"/>
      <c r="D6" s="5"/>
      <c r="E6" s="5"/>
      <c r="F6" s="5"/>
      <c r="G6" s="5"/>
      <c r="H6" s="9"/>
      <c r="I6" s="5"/>
      <c r="J6" s="9"/>
      <c r="K6" s="5"/>
      <c r="O6" s="5"/>
      <c r="P6" s="75"/>
      <c r="Q6" s="5"/>
      <c r="R6" s="5"/>
      <c r="S6" s="5"/>
      <c r="T6" s="5"/>
      <c r="Y6" s="5"/>
      <c r="Z6" s="5"/>
      <c r="AA6" s="5"/>
      <c r="AC6" s="5"/>
      <c r="AD6" s="5"/>
      <c r="AE6" s="5"/>
      <c r="AF6" s="5"/>
      <c r="AG6" s="5"/>
      <c r="AV6"/>
      <c r="AW6"/>
      <c r="AX6"/>
      <c r="AY6"/>
      <c r="AZ6"/>
      <c r="BA6"/>
    </row>
    <row r="7" spans="1:53" s="12" customFormat="1" ht="39.950000000000003" customHeight="1" x14ac:dyDescent="0.25">
      <c r="B7" s="42" t="s">
        <v>492</v>
      </c>
      <c r="C7" s="42" t="s">
        <v>12</v>
      </c>
      <c r="D7" s="42" t="s">
        <v>255</v>
      </c>
      <c r="E7" s="42" t="s">
        <v>256</v>
      </c>
      <c r="F7" s="42" t="s">
        <v>13</v>
      </c>
      <c r="G7" s="42" t="s">
        <v>225</v>
      </c>
      <c r="H7" s="42" t="s">
        <v>14</v>
      </c>
      <c r="I7" s="42" t="s">
        <v>226</v>
      </c>
      <c r="J7" s="43" t="s">
        <v>224</v>
      </c>
      <c r="K7" s="43" t="s">
        <v>227</v>
      </c>
      <c r="L7" s="42" t="s">
        <v>291</v>
      </c>
      <c r="M7" s="42" t="s">
        <v>228</v>
      </c>
      <c r="N7" s="43" t="s">
        <v>296</v>
      </c>
      <c r="O7" s="42" t="s">
        <v>393</v>
      </c>
      <c r="P7" s="43" t="s">
        <v>337</v>
      </c>
      <c r="Q7" s="42" t="s">
        <v>372</v>
      </c>
      <c r="R7" s="42" t="s">
        <v>396</v>
      </c>
      <c r="S7" s="42" t="s">
        <v>401</v>
      </c>
      <c r="T7" s="42" t="s">
        <v>376</v>
      </c>
      <c r="U7" s="42" t="s">
        <v>388</v>
      </c>
      <c r="V7" s="42" t="s">
        <v>386</v>
      </c>
      <c r="W7" s="42" t="s">
        <v>387</v>
      </c>
      <c r="X7" s="43" t="s">
        <v>389</v>
      </c>
      <c r="Y7" s="43" t="s">
        <v>390</v>
      </c>
      <c r="Z7" s="43" t="s">
        <v>340</v>
      </c>
      <c r="AA7" s="43" t="s">
        <v>391</v>
      </c>
      <c r="AB7" s="42" t="s">
        <v>7</v>
      </c>
      <c r="AC7" s="42" t="s">
        <v>8</v>
      </c>
      <c r="AD7" s="42" t="s">
        <v>9</v>
      </c>
      <c r="AE7" s="42" t="s">
        <v>11</v>
      </c>
      <c r="AF7" s="42" t="s">
        <v>10</v>
      </c>
      <c r="AG7" s="46" t="s">
        <v>329</v>
      </c>
      <c r="AH7" s="42" t="s">
        <v>328</v>
      </c>
      <c r="AI7" s="43" t="s">
        <v>392</v>
      </c>
      <c r="AJ7" s="42" t="s">
        <v>325</v>
      </c>
      <c r="AK7" s="43" t="s">
        <v>51</v>
      </c>
      <c r="AL7" s="43" t="s">
        <v>252</v>
      </c>
      <c r="AV7" s="35" t="s">
        <v>294</v>
      </c>
      <c r="AW7" s="36">
        <v>24</v>
      </c>
      <c r="AX7" s="35" t="s">
        <v>292</v>
      </c>
      <c r="AY7" s="1"/>
      <c r="AZ7" s="1"/>
      <c r="BA7" s="1"/>
    </row>
    <row r="8" spans="1:53" s="25" customFormat="1" ht="20.100000000000001" customHeight="1" x14ac:dyDescent="0.25">
      <c r="B8" s="55" t="s">
        <v>348</v>
      </c>
      <c r="C8" s="115" t="str">
        <f t="shared" ref="C8:C37" si="1">CONCATENATE(D8," ",$F$1)</f>
        <v>CVC XX</v>
      </c>
      <c r="D8" s="44" t="s">
        <v>151</v>
      </c>
      <c r="E8" s="44"/>
      <c r="F8" s="44" t="s">
        <v>518</v>
      </c>
      <c r="G8" s="44" t="s">
        <v>59</v>
      </c>
      <c r="H8" s="44" t="s">
        <v>52</v>
      </c>
      <c r="I8" s="1" t="str">
        <f>VLOOKUP(H8,Données!$F$3:$H$75,2,FALSE)</f>
        <v>ARM. ELEC</v>
      </c>
      <c r="J8" s="45"/>
      <c r="L8" s="132" t="s">
        <v>519</v>
      </c>
      <c r="M8" s="25" t="s">
        <v>332</v>
      </c>
      <c r="N8" s="25" t="str">
        <f t="shared" ref="N8:N27" si="2">IF(J8="_",(CONCATENATE(I8," ",M8)),(CONCATENATE(I8," ",K8," ",M8)))</f>
        <v>ARM. ELEC  PRES. TENSION</v>
      </c>
      <c r="O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A0636.CVC.ADE.00X_ARM. ELEC  PRES. TENSION</v>
      </c>
      <c r="P8" s="116">
        <f t="shared" ref="P8:P27" si="3">LEN(O8)</f>
        <v>42</v>
      </c>
      <c r="Q8" s="44"/>
      <c r="R8" s="44"/>
      <c r="S8" s="44"/>
      <c r="T8" s="44"/>
      <c r="U8" s="44" t="s">
        <v>229</v>
      </c>
      <c r="V8" s="45" t="s">
        <v>229</v>
      </c>
      <c r="W8" s="45" t="s">
        <v>229</v>
      </c>
      <c r="X8" s="44"/>
      <c r="Y8" s="44"/>
      <c r="Z8" s="78"/>
      <c r="AA8" s="44"/>
      <c r="AB8" s="44"/>
      <c r="AC8" s="44">
        <v>1</v>
      </c>
      <c r="AD8" s="44"/>
      <c r="AE8" s="44"/>
      <c r="AF8" s="44"/>
      <c r="AG8" s="44"/>
      <c r="AH8" s="44"/>
      <c r="AI8" s="25" t="s">
        <v>273</v>
      </c>
      <c r="AJ8" s="44"/>
      <c r="AK8" s="44"/>
      <c r="AL8" s="44"/>
      <c r="AV8" s="12"/>
      <c r="AW8" s="35" t="s">
        <v>295</v>
      </c>
      <c r="AX8" s="41">
        <v>24</v>
      </c>
      <c r="AY8" s="35" t="s">
        <v>292</v>
      </c>
      <c r="AZ8" s="41"/>
      <c r="BA8" s="12"/>
    </row>
    <row r="9" spans="1:53" s="25" customFormat="1" ht="20.100000000000001" customHeight="1" x14ac:dyDescent="0.25">
      <c r="B9" s="55"/>
      <c r="C9" s="115" t="str">
        <f t="shared" si="1"/>
        <v>CVC XX</v>
      </c>
      <c r="D9" s="44" t="s">
        <v>151</v>
      </c>
      <c r="E9" s="44"/>
      <c r="F9" s="44" t="s">
        <v>518</v>
      </c>
      <c r="G9" s="44" t="s">
        <v>59</v>
      </c>
      <c r="H9" s="44" t="s">
        <v>52</v>
      </c>
      <c r="I9" s="1" t="str">
        <f>VLOOKUP(H9,Données!$F$3:$H$75,2,FALSE)</f>
        <v>ARM. ELEC</v>
      </c>
      <c r="J9" s="44"/>
      <c r="L9" s="132" t="s">
        <v>519</v>
      </c>
      <c r="M9" s="25" t="s">
        <v>331</v>
      </c>
      <c r="N9" s="25" t="str">
        <f t="shared" si="2"/>
        <v>ARM. ELEC  DEF. PRES. TENSION</v>
      </c>
      <c r="O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A0636.CVC.ADE.00X_ARM. ELEC  DEF. PRES. TENSION</v>
      </c>
      <c r="P9" s="116">
        <f t="shared" si="3"/>
        <v>47</v>
      </c>
      <c r="Q9" s="48"/>
      <c r="R9" s="44"/>
      <c r="S9" s="44"/>
      <c r="T9" s="44"/>
      <c r="U9" s="44" t="s">
        <v>229</v>
      </c>
      <c r="V9" s="45" t="s">
        <v>229</v>
      </c>
      <c r="W9" s="45" t="s">
        <v>229</v>
      </c>
      <c r="X9" s="44"/>
      <c r="Y9" s="48"/>
      <c r="Z9" s="48"/>
      <c r="AA9" s="48"/>
      <c r="AB9" s="48">
        <v>1</v>
      </c>
      <c r="AC9" s="48"/>
      <c r="AD9" s="48"/>
      <c r="AE9" s="48"/>
      <c r="AF9" s="48"/>
      <c r="AG9" s="48"/>
      <c r="AH9" s="48"/>
      <c r="AI9" s="47" t="s">
        <v>273</v>
      </c>
      <c r="AJ9" s="44"/>
      <c r="AK9" s="48"/>
      <c r="AL9" s="48"/>
      <c r="AW9" s="39" t="s">
        <v>308</v>
      </c>
      <c r="AX9" s="31">
        <v>16</v>
      </c>
      <c r="AY9" s="39" t="s">
        <v>310</v>
      </c>
      <c r="AZ9" s="31">
        <v>8</v>
      </c>
    </row>
    <row r="10" spans="1:53" s="25" customFormat="1" ht="20.100000000000001" customHeight="1" x14ac:dyDescent="0.25">
      <c r="B10" s="55"/>
      <c r="C10" s="115" t="str">
        <f t="shared" si="1"/>
        <v>CVC XX</v>
      </c>
      <c r="D10" s="44" t="s">
        <v>151</v>
      </c>
      <c r="E10" s="44"/>
      <c r="F10" s="44" t="s">
        <v>518</v>
      </c>
      <c r="G10" s="44" t="s">
        <v>59</v>
      </c>
      <c r="H10" s="44" t="s">
        <v>52</v>
      </c>
      <c r="I10" s="1" t="str">
        <f>VLOOKUP(H10,Données!$F$3:$H$75,2,FALSE)</f>
        <v>ARM. ELEC</v>
      </c>
      <c r="J10" s="44"/>
      <c r="L10" s="133" t="s">
        <v>519</v>
      </c>
      <c r="M10" s="25" t="s">
        <v>333</v>
      </c>
      <c r="N10" s="25" t="str">
        <f t="shared" si="2"/>
        <v>ARM. ELEC  REARMEMENT DEF.</v>
      </c>
      <c r="O1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A0636.CVC.ADE.00X_ARM. ELEC  REARMEMENT DEF.</v>
      </c>
      <c r="P10" s="116">
        <f t="shared" si="3"/>
        <v>44</v>
      </c>
      <c r="Q10" s="48"/>
      <c r="R10" s="44"/>
      <c r="S10" s="44"/>
      <c r="T10" s="44"/>
      <c r="U10" s="44" t="s">
        <v>229</v>
      </c>
      <c r="V10" s="45" t="s">
        <v>229</v>
      </c>
      <c r="W10" s="45" t="s">
        <v>229</v>
      </c>
      <c r="X10" s="44"/>
      <c r="Y10" s="48"/>
      <c r="Z10" s="48"/>
      <c r="AA10" s="44"/>
      <c r="AB10" s="48"/>
      <c r="AC10" s="48"/>
      <c r="AD10" s="44">
        <v>1</v>
      </c>
      <c r="AE10" s="48"/>
      <c r="AF10" s="48"/>
      <c r="AG10" s="48"/>
      <c r="AH10" s="48"/>
      <c r="AI10" s="47" t="s">
        <v>274</v>
      </c>
      <c r="AJ10" s="44"/>
      <c r="AK10" s="48"/>
      <c r="AL10" s="48"/>
      <c r="AW10" s="39" t="s">
        <v>309</v>
      </c>
      <c r="AX10" s="31">
        <v>6</v>
      </c>
      <c r="AY10" s="39" t="s">
        <v>311</v>
      </c>
      <c r="AZ10" s="31">
        <v>8</v>
      </c>
    </row>
    <row r="11" spans="1:53" s="25" customFormat="1" ht="20.100000000000001" customHeight="1" x14ac:dyDescent="0.25">
      <c r="B11" s="55"/>
      <c r="C11" s="115" t="str">
        <f t="shared" si="1"/>
        <v>CVC XX</v>
      </c>
      <c r="D11" s="44" t="s">
        <v>151</v>
      </c>
      <c r="E11" s="44"/>
      <c r="F11" s="44" t="s">
        <v>518</v>
      </c>
      <c r="G11" s="44" t="s">
        <v>59</v>
      </c>
      <c r="H11" s="44" t="s">
        <v>52</v>
      </c>
      <c r="I11" s="1" t="str">
        <f>VLOOKUP(H11,Données!$F$3:$H$75,2,FALSE)</f>
        <v>ARM. ELEC</v>
      </c>
      <c r="J11" s="44"/>
      <c r="L11" s="132" t="s">
        <v>519</v>
      </c>
      <c r="M11" s="25" t="s">
        <v>320</v>
      </c>
      <c r="N11" s="25" t="str">
        <f t="shared" si="2"/>
        <v>ARM. ELEC  PORTE OUVERTE</v>
      </c>
      <c r="O1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A0636.CVC.ADE.00X_ARM. ELEC  PORTE OUVERTE</v>
      </c>
      <c r="P11" s="116">
        <f t="shared" si="3"/>
        <v>42</v>
      </c>
      <c r="Q11" s="48"/>
      <c r="R11" s="44"/>
      <c r="S11" s="44"/>
      <c r="T11" s="44"/>
      <c r="U11" s="44" t="s">
        <v>229</v>
      </c>
      <c r="V11" s="45" t="s">
        <v>229</v>
      </c>
      <c r="W11" s="45" t="s">
        <v>229</v>
      </c>
      <c r="X11" s="44"/>
      <c r="Y11" s="48"/>
      <c r="Z11" s="48"/>
      <c r="AA11" s="44"/>
      <c r="AB11" s="48">
        <v>1</v>
      </c>
      <c r="AC11" s="48"/>
      <c r="AD11" s="48"/>
      <c r="AE11" s="48"/>
      <c r="AF11" s="48"/>
      <c r="AG11" s="48"/>
      <c r="AH11" s="48"/>
      <c r="AI11" s="47" t="s">
        <v>273</v>
      </c>
      <c r="AJ11" s="44"/>
      <c r="AK11" s="48"/>
      <c r="AL11" s="48"/>
      <c r="AW11" s="39" t="s">
        <v>313</v>
      </c>
      <c r="AX11" s="31" t="e">
        <f>((AW7*#REF!)+AX9+AZ9)</f>
        <v>#REF!</v>
      </c>
      <c r="AY11" s="31" t="s">
        <v>312</v>
      </c>
      <c r="AZ11" s="9">
        <f>AZ8+AX10+AZ10</f>
        <v>14</v>
      </c>
    </row>
    <row r="12" spans="1:53" s="25" customFormat="1" ht="20.100000000000001" customHeight="1" x14ac:dyDescent="0.25">
      <c r="B12" s="55"/>
      <c r="C12" s="115" t="str">
        <f t="shared" si="1"/>
        <v>CVC XX</v>
      </c>
      <c r="D12" s="44" t="s">
        <v>151</v>
      </c>
      <c r="E12" s="44"/>
      <c r="F12" s="44" t="s">
        <v>518</v>
      </c>
      <c r="G12" s="44" t="s">
        <v>59</v>
      </c>
      <c r="H12" s="44" t="s">
        <v>52</v>
      </c>
      <c r="I12" s="1" t="str">
        <f>VLOOKUP(H12,Données!$F$3:$H$75,2,FALSE)</f>
        <v>ARM. ELEC</v>
      </c>
      <c r="J12" s="44"/>
      <c r="L12" s="132" t="s">
        <v>519</v>
      </c>
      <c r="M12" s="25" t="s">
        <v>334</v>
      </c>
      <c r="N12" s="25" t="str">
        <f t="shared" si="2"/>
        <v>ARM. ELEC  ETAT ASI API</v>
      </c>
      <c r="O1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A0636.CVC.ADE.00X_ARM. ELEC  ETAT ASI API</v>
      </c>
      <c r="P12" s="116">
        <f t="shared" si="3"/>
        <v>41</v>
      </c>
      <c r="Q12" s="44"/>
      <c r="R12" s="44"/>
      <c r="S12" s="44"/>
      <c r="T12" s="44"/>
      <c r="U12" s="44" t="s">
        <v>229</v>
      </c>
      <c r="V12" s="45" t="s">
        <v>229</v>
      </c>
      <c r="W12" s="45" t="s">
        <v>229</v>
      </c>
      <c r="X12" s="44"/>
      <c r="Y12" s="44"/>
      <c r="Z12" s="44"/>
      <c r="AA12" s="44"/>
      <c r="AB12" s="44">
        <v>1</v>
      </c>
      <c r="AC12" s="44">
        <v>1</v>
      </c>
      <c r="AD12" s="44"/>
      <c r="AE12" s="44"/>
      <c r="AF12" s="44"/>
      <c r="AG12" s="44"/>
      <c r="AH12" s="44"/>
      <c r="AI12" s="25" t="s">
        <v>273</v>
      </c>
      <c r="AJ12" s="44"/>
      <c r="AK12" s="44"/>
      <c r="AL12" s="44"/>
    </row>
    <row r="13" spans="1:53" s="25" customFormat="1" ht="20.100000000000001" customHeight="1" x14ac:dyDescent="0.25">
      <c r="B13" s="55"/>
      <c r="C13" s="115" t="str">
        <f t="shared" si="1"/>
        <v>CVC XX</v>
      </c>
      <c r="D13" s="44" t="s">
        <v>151</v>
      </c>
      <c r="E13" s="44"/>
      <c r="F13" s="44" t="s">
        <v>518</v>
      </c>
      <c r="G13" s="44" t="s">
        <v>59</v>
      </c>
      <c r="H13" s="44" t="s">
        <v>52</v>
      </c>
      <c r="I13" s="1" t="str">
        <f>VLOOKUP(H13,Données!$F$3:$H$75,2,FALSE)</f>
        <v>ARM. ELEC</v>
      </c>
      <c r="J13" s="44"/>
      <c r="L13" s="132" t="s">
        <v>519</v>
      </c>
      <c r="M13" s="25" t="s">
        <v>335</v>
      </c>
      <c r="N13" s="25" t="str">
        <f t="shared" si="2"/>
        <v>ARM. ELEC  BATTERIE ASI API</v>
      </c>
      <c r="O1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A0636.CVC.ADE.00X_ARM. ELEC  BATTERIE ASI API</v>
      </c>
      <c r="P13" s="116">
        <f t="shared" ref="P13:P15" si="4">LEN(O13)</f>
        <v>45</v>
      </c>
      <c r="Q13" s="44"/>
      <c r="R13" s="44"/>
      <c r="S13" s="44"/>
      <c r="T13" s="44"/>
      <c r="U13" s="44" t="s">
        <v>229</v>
      </c>
      <c r="V13" s="45" t="s">
        <v>229</v>
      </c>
      <c r="W13" s="45" t="s">
        <v>229</v>
      </c>
      <c r="X13" s="44"/>
      <c r="Y13" s="44"/>
      <c r="Z13" s="44"/>
      <c r="AA13" s="44"/>
      <c r="AB13" s="44">
        <v>1</v>
      </c>
      <c r="AC13" s="44"/>
      <c r="AD13" s="44"/>
      <c r="AE13" s="44">
        <v>1</v>
      </c>
      <c r="AF13" s="44"/>
      <c r="AG13" s="44"/>
      <c r="AH13" s="44"/>
      <c r="AI13" s="25" t="s">
        <v>273</v>
      </c>
      <c r="AJ13" s="44"/>
      <c r="AK13" s="44"/>
      <c r="AL13" s="44"/>
    </row>
    <row r="14" spans="1:53" s="25" customFormat="1" ht="20.100000000000001" customHeight="1" x14ac:dyDescent="0.25">
      <c r="B14" s="55"/>
      <c r="C14" s="115" t="str">
        <f t="shared" si="1"/>
        <v>CVC XX</v>
      </c>
      <c r="D14" s="44" t="s">
        <v>151</v>
      </c>
      <c r="E14" s="44"/>
      <c r="F14" s="44" t="s">
        <v>518</v>
      </c>
      <c r="G14" s="44" t="s">
        <v>59</v>
      </c>
      <c r="H14" s="44" t="s">
        <v>52</v>
      </c>
      <c r="I14" s="1" t="str">
        <f>VLOOKUP(H14,Données!$F$3:$H$75,2,FALSE)</f>
        <v>ARM. ELEC</v>
      </c>
      <c r="J14" s="44"/>
      <c r="L14" s="132" t="s">
        <v>519</v>
      </c>
      <c r="M14" s="25" t="s">
        <v>395</v>
      </c>
      <c r="N14" s="25" t="str">
        <f t="shared" si="2"/>
        <v>ARM. ELEC  DEF. COM. API</v>
      </c>
      <c r="O1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A0636.CVC.ADE.00X_ARM. ELEC  DEF. COM. API</v>
      </c>
      <c r="P14" s="116">
        <f t="shared" si="4"/>
        <v>42</v>
      </c>
      <c r="Q14" s="44"/>
      <c r="R14" s="44"/>
      <c r="S14" s="44"/>
      <c r="T14" s="44"/>
      <c r="U14" s="44" t="s">
        <v>229</v>
      </c>
      <c r="V14" s="45" t="s">
        <v>229</v>
      </c>
      <c r="W14" s="45" t="s">
        <v>229</v>
      </c>
      <c r="X14" s="44"/>
      <c r="Y14" s="44"/>
      <c r="Z14" s="44"/>
      <c r="AA14" s="44"/>
      <c r="AB14" s="44">
        <v>1</v>
      </c>
      <c r="AC14" s="44">
        <v>1</v>
      </c>
      <c r="AD14" s="44"/>
      <c r="AE14" s="44"/>
      <c r="AF14" s="44"/>
      <c r="AG14" s="44"/>
      <c r="AH14" s="44"/>
      <c r="AI14" s="25" t="s">
        <v>273</v>
      </c>
      <c r="AJ14" s="44"/>
      <c r="AK14" s="44"/>
      <c r="AL14" s="44"/>
    </row>
    <row r="15" spans="1:53" s="25" customFormat="1" ht="20.100000000000001" customHeight="1" x14ac:dyDescent="0.25">
      <c r="B15" s="55"/>
      <c r="C15" s="115" t="str">
        <f t="shared" si="1"/>
        <v>CVC XX</v>
      </c>
      <c r="D15" s="44" t="s">
        <v>151</v>
      </c>
      <c r="E15" s="44"/>
      <c r="F15" s="44" t="s">
        <v>518</v>
      </c>
      <c r="G15" s="44" t="s">
        <v>59</v>
      </c>
      <c r="H15" s="44" t="s">
        <v>52</v>
      </c>
      <c r="I15" s="1" t="str">
        <f>VLOOKUP(H15,Données!$F$3:$H$75,2,FALSE)</f>
        <v>ARM. ELEC</v>
      </c>
      <c r="J15" s="44"/>
      <c r="L15" s="132" t="s">
        <v>519</v>
      </c>
      <c r="M15" s="25" t="s">
        <v>336</v>
      </c>
      <c r="N15" s="25" t="str">
        <f t="shared" si="2"/>
        <v>ARM. ELEC  DEF. COM. MODULE 1</v>
      </c>
      <c r="O1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A0636.CVC.ADE.00X_ARM. ELEC  DEF. COM. MODULE 1</v>
      </c>
      <c r="P15" s="116">
        <f t="shared" si="4"/>
        <v>47</v>
      </c>
      <c r="Q15" s="44"/>
      <c r="R15" s="44"/>
      <c r="S15" s="44"/>
      <c r="T15" s="44"/>
      <c r="U15" s="44" t="s">
        <v>229</v>
      </c>
      <c r="V15" s="45" t="s">
        <v>229</v>
      </c>
      <c r="W15" s="45" t="s">
        <v>229</v>
      </c>
      <c r="X15" s="44"/>
      <c r="Y15" s="44"/>
      <c r="Z15" s="44"/>
      <c r="AA15" s="44"/>
      <c r="AB15" s="44">
        <v>1</v>
      </c>
      <c r="AC15" s="44">
        <v>1</v>
      </c>
      <c r="AD15" s="44"/>
      <c r="AE15" s="44"/>
      <c r="AF15" s="44"/>
      <c r="AG15" s="44"/>
      <c r="AH15" s="44"/>
      <c r="AI15" s="25" t="s">
        <v>273</v>
      </c>
      <c r="AJ15" s="44"/>
      <c r="AK15" s="44"/>
      <c r="AL15" s="44"/>
      <c r="AW15" s="135" t="s">
        <v>293</v>
      </c>
      <c r="AX15" s="135"/>
      <c r="AY15" s="135"/>
      <c r="AZ15" s="135"/>
    </row>
    <row r="16" spans="1:53" s="25" customFormat="1" ht="20.100000000000001" customHeight="1" x14ac:dyDescent="0.25">
      <c r="B16" s="55"/>
      <c r="C16" s="115" t="str">
        <f t="shared" si="1"/>
        <v>CVC XX</v>
      </c>
      <c r="D16" s="44" t="s">
        <v>151</v>
      </c>
      <c r="E16" s="44"/>
      <c r="F16" s="44" t="s">
        <v>518</v>
      </c>
      <c r="G16" s="44" t="s">
        <v>59</v>
      </c>
      <c r="H16" s="44" t="s">
        <v>52</v>
      </c>
      <c r="I16" s="1" t="str">
        <f>VLOOKUP(H16,Données!$F$3:$H$75,2,FALSE)</f>
        <v>ARM. ELEC</v>
      </c>
      <c r="J16" s="44"/>
      <c r="L16" s="132" t="s">
        <v>519</v>
      </c>
      <c r="M16" s="25" t="s">
        <v>520</v>
      </c>
      <c r="N16" s="25" t="str">
        <f t="shared" ref="N16" si="5">IF(J16="_",(CONCATENATE(I16," ",M16)),(CONCATENATE(I16," ",K16," ",M16)))</f>
        <v>ARM. ELEC  DEF. COM. MODULE X</v>
      </c>
      <c r="O1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A0636.CVC.ADE.00X_ARM. ELEC  DEF. COM. MODULE X</v>
      </c>
      <c r="P16" s="116">
        <f t="shared" ref="P16" si="6">LEN(O16)</f>
        <v>47</v>
      </c>
      <c r="Q16" s="44"/>
      <c r="R16" s="44"/>
      <c r="S16" s="44"/>
      <c r="T16" s="44"/>
      <c r="U16" s="44" t="s">
        <v>229</v>
      </c>
      <c r="V16" s="45" t="s">
        <v>229</v>
      </c>
      <c r="W16" s="45" t="s">
        <v>229</v>
      </c>
      <c r="X16" s="44"/>
      <c r="Y16" s="44"/>
      <c r="Z16" s="44"/>
      <c r="AA16" s="44"/>
      <c r="AB16" s="44">
        <v>1</v>
      </c>
      <c r="AC16" s="44">
        <v>1</v>
      </c>
      <c r="AD16" s="44"/>
      <c r="AE16" s="44"/>
      <c r="AF16" s="44"/>
      <c r="AG16" s="44"/>
      <c r="AH16" s="44"/>
      <c r="AI16" s="25" t="s">
        <v>273</v>
      </c>
      <c r="AJ16" s="44"/>
      <c r="AK16" s="44"/>
      <c r="AL16" s="44"/>
      <c r="AW16" s="5"/>
      <c r="AX16" s="38"/>
      <c r="AY16" s="38"/>
      <c r="AZ16" s="37"/>
    </row>
    <row r="17" spans="2:52" s="25" customFormat="1" ht="20.100000000000001" customHeight="1" x14ac:dyDescent="0.25">
      <c r="B17" s="55"/>
      <c r="C17" s="115" t="str">
        <f t="shared" si="1"/>
        <v>CVC XX</v>
      </c>
      <c r="D17" s="44" t="s">
        <v>151</v>
      </c>
      <c r="E17" s="44"/>
      <c r="F17" s="44" t="s">
        <v>518</v>
      </c>
      <c r="G17" s="44" t="s">
        <v>59</v>
      </c>
      <c r="H17" s="44" t="s">
        <v>90</v>
      </c>
      <c r="I17" s="1" t="str">
        <f>VLOOKUP(H17,Données!$F$3:$H$75,2,FALSE)</f>
        <v>COMPTEUR</v>
      </c>
      <c r="J17" s="44"/>
      <c r="L17" s="132" t="s">
        <v>519</v>
      </c>
      <c r="M17" s="25" t="s">
        <v>415</v>
      </c>
      <c r="N17" s="25" t="str">
        <f t="shared" si="2"/>
        <v>COMPTEUR  ADE INTENSITÉ PHASE 1</v>
      </c>
      <c r="O1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A0636.CVC.CPT.00X_COMPTEUR  ADE INTENSITÉ PHASE 1</v>
      </c>
      <c r="P17" s="116">
        <f t="shared" si="3"/>
        <v>49</v>
      </c>
      <c r="Q17" s="44"/>
      <c r="R17" s="44"/>
      <c r="S17" s="44"/>
      <c r="T17" s="44"/>
      <c r="U17" s="44" t="s">
        <v>275</v>
      </c>
      <c r="V17" s="45"/>
      <c r="W17" s="45"/>
      <c r="X17" s="44"/>
      <c r="Y17" s="44"/>
      <c r="Z17" s="44" t="s">
        <v>429</v>
      </c>
      <c r="AA17" s="44"/>
      <c r="AB17" s="44"/>
      <c r="AC17" s="44"/>
      <c r="AD17" s="44"/>
      <c r="AE17" s="44"/>
      <c r="AF17" s="44"/>
      <c r="AG17" s="44"/>
      <c r="AH17" s="44">
        <v>1</v>
      </c>
      <c r="AI17" s="25" t="s">
        <v>273</v>
      </c>
      <c r="AJ17" s="44"/>
      <c r="AK17" s="44"/>
      <c r="AL17" s="44"/>
      <c r="AW17" s="5"/>
      <c r="AX17" s="38"/>
      <c r="AY17" s="38"/>
      <c r="AZ17" s="37"/>
    </row>
    <row r="18" spans="2:52" s="25" customFormat="1" ht="20.100000000000001" customHeight="1" x14ac:dyDescent="0.25">
      <c r="B18" s="55"/>
      <c r="C18" s="115" t="str">
        <f t="shared" si="1"/>
        <v>CVC XX</v>
      </c>
      <c r="D18" s="44" t="s">
        <v>151</v>
      </c>
      <c r="E18" s="44"/>
      <c r="F18" s="44" t="s">
        <v>518</v>
      </c>
      <c r="G18" s="44" t="s">
        <v>59</v>
      </c>
      <c r="H18" s="44" t="s">
        <v>90</v>
      </c>
      <c r="I18" s="1" t="str">
        <f>VLOOKUP(H18,Données!$F$3:$H$75,2,FALSE)</f>
        <v>COMPTEUR</v>
      </c>
      <c r="J18" s="44"/>
      <c r="L18" s="132" t="s">
        <v>519</v>
      </c>
      <c r="M18" s="25" t="s">
        <v>416</v>
      </c>
      <c r="N18" s="25" t="str">
        <f t="shared" si="2"/>
        <v>COMPTEUR  ADE  INTENSITÉ PHASE 2</v>
      </c>
      <c r="O1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A0636.CVC.CPT.00X_COMPTEUR  ADE  INTENSITÉ PHASE 2</v>
      </c>
      <c r="P18" s="116">
        <f t="shared" si="3"/>
        <v>50</v>
      </c>
      <c r="Q18" s="58"/>
      <c r="R18" s="44"/>
      <c r="S18" s="58"/>
      <c r="T18" s="58"/>
      <c r="U18" s="58" t="s">
        <v>275</v>
      </c>
      <c r="V18" s="59"/>
      <c r="W18" s="59"/>
      <c r="X18" s="58"/>
      <c r="Y18" s="58"/>
      <c r="Z18" s="44" t="s">
        <v>429</v>
      </c>
      <c r="AA18" s="58"/>
      <c r="AB18" s="58"/>
      <c r="AC18" s="58"/>
      <c r="AD18" s="58"/>
      <c r="AE18" s="58"/>
      <c r="AF18" s="58"/>
      <c r="AG18" s="58"/>
      <c r="AH18" s="58">
        <v>1</v>
      </c>
      <c r="AI18" s="25" t="s">
        <v>273</v>
      </c>
      <c r="AJ18" s="58"/>
      <c r="AK18" s="58"/>
      <c r="AL18" s="58"/>
    </row>
    <row r="19" spans="2:52" s="25" customFormat="1" ht="20.100000000000001" customHeight="1" x14ac:dyDescent="0.25">
      <c r="B19" s="55"/>
      <c r="C19" s="115" t="str">
        <f t="shared" si="1"/>
        <v>CVC XX</v>
      </c>
      <c r="D19" s="44" t="s">
        <v>151</v>
      </c>
      <c r="E19" s="44"/>
      <c r="F19" s="44" t="s">
        <v>518</v>
      </c>
      <c r="G19" s="44" t="s">
        <v>59</v>
      </c>
      <c r="H19" s="44" t="s">
        <v>90</v>
      </c>
      <c r="I19" s="1" t="str">
        <f>VLOOKUP(H19,Données!$F$3:$H$75,2,FALSE)</f>
        <v>COMPTEUR</v>
      </c>
      <c r="J19" s="44"/>
      <c r="L19" s="132" t="s">
        <v>519</v>
      </c>
      <c r="M19" s="25" t="s">
        <v>417</v>
      </c>
      <c r="N19" s="25" t="str">
        <f t="shared" si="2"/>
        <v>COMPTEUR  ADE  INTENSITÉ PHASE 3</v>
      </c>
      <c r="O1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A0636.CVC.CPT.00X_COMPTEUR  ADE  INTENSITÉ PHASE 3</v>
      </c>
      <c r="P19" s="116">
        <f t="shared" si="3"/>
        <v>50</v>
      </c>
      <c r="Q19" s="58"/>
      <c r="R19" s="44"/>
      <c r="S19" s="58"/>
      <c r="T19" s="58"/>
      <c r="U19" s="58" t="s">
        <v>275</v>
      </c>
      <c r="V19" s="59"/>
      <c r="W19" s="59"/>
      <c r="X19" s="58"/>
      <c r="Y19" s="58"/>
      <c r="Z19" s="44" t="s">
        <v>429</v>
      </c>
      <c r="AA19" s="58"/>
      <c r="AB19" s="58"/>
      <c r="AC19" s="58"/>
      <c r="AD19" s="58"/>
      <c r="AE19" s="58"/>
      <c r="AF19" s="58"/>
      <c r="AG19" s="58"/>
      <c r="AH19" s="58">
        <v>1</v>
      </c>
      <c r="AI19" s="25" t="s">
        <v>273</v>
      </c>
      <c r="AJ19" s="58"/>
      <c r="AK19" s="58"/>
      <c r="AL19" s="58"/>
    </row>
    <row r="20" spans="2:52" s="25" customFormat="1" ht="20.100000000000001" customHeight="1" x14ac:dyDescent="0.25">
      <c r="B20" s="55"/>
      <c r="C20" s="115" t="str">
        <f t="shared" si="1"/>
        <v>CVC XX</v>
      </c>
      <c r="D20" s="44" t="s">
        <v>151</v>
      </c>
      <c r="E20" s="44"/>
      <c r="F20" s="44" t="s">
        <v>518</v>
      </c>
      <c r="G20" s="44" t="s">
        <v>59</v>
      </c>
      <c r="H20" s="44" t="s">
        <v>90</v>
      </c>
      <c r="I20" s="1" t="str">
        <f>VLOOKUP(H20,Données!$F$3:$H$75,2,FALSE)</f>
        <v>COMPTEUR</v>
      </c>
      <c r="J20" s="44"/>
      <c r="L20" s="132" t="s">
        <v>519</v>
      </c>
      <c r="M20" s="25" t="s">
        <v>412</v>
      </c>
      <c r="N20" s="25" t="str">
        <f t="shared" si="2"/>
        <v>COMPTEUR  ADE TENSION PHASE 1</v>
      </c>
      <c r="O2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A0636.CVC.CPT.00X_COMPTEUR  ADE TENSION PHASE 1</v>
      </c>
      <c r="P20" s="116">
        <f t="shared" si="3"/>
        <v>47</v>
      </c>
      <c r="Q20" s="58"/>
      <c r="R20" s="44"/>
      <c r="S20" s="58"/>
      <c r="T20" s="58"/>
      <c r="U20" s="58" t="s">
        <v>169</v>
      </c>
      <c r="V20" s="59"/>
      <c r="W20" s="59"/>
      <c r="X20" s="58"/>
      <c r="Y20" s="58"/>
      <c r="Z20" s="44"/>
      <c r="AA20" s="58"/>
      <c r="AB20" s="58"/>
      <c r="AC20" s="58"/>
      <c r="AD20" s="58"/>
      <c r="AE20" s="58"/>
      <c r="AF20" s="58"/>
      <c r="AG20" s="58"/>
      <c r="AH20" s="58">
        <v>1</v>
      </c>
      <c r="AI20" s="25" t="s">
        <v>273</v>
      </c>
      <c r="AJ20" s="58"/>
      <c r="AK20" s="58"/>
      <c r="AL20" s="58"/>
    </row>
    <row r="21" spans="2:52" s="25" customFormat="1" ht="20.100000000000001" customHeight="1" x14ac:dyDescent="0.25">
      <c r="B21" s="55"/>
      <c r="C21" s="115" t="str">
        <f t="shared" si="1"/>
        <v>CVC XX</v>
      </c>
      <c r="D21" s="44" t="s">
        <v>151</v>
      </c>
      <c r="E21" s="44"/>
      <c r="F21" s="44" t="s">
        <v>518</v>
      </c>
      <c r="G21" s="44" t="s">
        <v>59</v>
      </c>
      <c r="H21" s="44" t="s">
        <v>90</v>
      </c>
      <c r="I21" s="1" t="str">
        <f>VLOOKUP(H21,Données!$F$3:$H$75,2,FALSE)</f>
        <v>COMPTEUR</v>
      </c>
      <c r="J21" s="44"/>
      <c r="L21" s="132" t="s">
        <v>519</v>
      </c>
      <c r="M21" s="25" t="s">
        <v>413</v>
      </c>
      <c r="N21" s="25" t="str">
        <f t="shared" si="2"/>
        <v>COMPTEUR  ADE TENSION PHASE 2</v>
      </c>
      <c r="O2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A0636.CVC.CPT.00X_COMPTEUR  ADE TENSION PHASE 2</v>
      </c>
      <c r="P21" s="116">
        <f t="shared" si="3"/>
        <v>47</v>
      </c>
      <c r="Q21" s="58"/>
      <c r="R21" s="44"/>
      <c r="S21" s="58"/>
      <c r="T21" s="58"/>
      <c r="U21" s="58" t="s">
        <v>169</v>
      </c>
      <c r="V21" s="59"/>
      <c r="W21" s="59"/>
      <c r="X21" s="58"/>
      <c r="Y21" s="58"/>
      <c r="Z21" s="44"/>
      <c r="AA21" s="58"/>
      <c r="AB21" s="58"/>
      <c r="AC21" s="58"/>
      <c r="AD21" s="58"/>
      <c r="AE21" s="58"/>
      <c r="AF21" s="58"/>
      <c r="AG21" s="58"/>
      <c r="AH21" s="58">
        <v>1</v>
      </c>
      <c r="AI21" s="25" t="s">
        <v>273</v>
      </c>
      <c r="AJ21" s="58"/>
      <c r="AK21" s="58"/>
      <c r="AL21" s="58"/>
    </row>
    <row r="22" spans="2:52" s="25" customFormat="1" ht="20.100000000000001" customHeight="1" x14ac:dyDescent="0.25">
      <c r="B22" s="55"/>
      <c r="C22" s="115" t="str">
        <f t="shared" si="1"/>
        <v>CVC XX</v>
      </c>
      <c r="D22" s="44" t="s">
        <v>151</v>
      </c>
      <c r="E22" s="44"/>
      <c r="F22" s="44" t="s">
        <v>518</v>
      </c>
      <c r="G22" s="44" t="s">
        <v>59</v>
      </c>
      <c r="H22" s="44" t="s">
        <v>90</v>
      </c>
      <c r="I22" s="1" t="str">
        <f>VLOOKUP(H22,Données!$F$3:$H$75,2,FALSE)</f>
        <v>COMPTEUR</v>
      </c>
      <c r="J22" s="44"/>
      <c r="L22" s="132" t="s">
        <v>519</v>
      </c>
      <c r="M22" s="25" t="s">
        <v>414</v>
      </c>
      <c r="N22" s="25" t="str">
        <f t="shared" si="2"/>
        <v>COMPTEUR  ADE TENSION PHASE 3</v>
      </c>
      <c r="O2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A0636.CVC.CPT.00X_COMPTEUR  ADE TENSION PHASE 3</v>
      </c>
      <c r="P22" s="116">
        <f t="shared" si="3"/>
        <v>47</v>
      </c>
      <c r="Q22" s="58"/>
      <c r="R22" s="44"/>
      <c r="S22" s="58"/>
      <c r="T22" s="58"/>
      <c r="U22" s="58" t="s">
        <v>169</v>
      </c>
      <c r="V22" s="59"/>
      <c r="W22" s="59"/>
      <c r="X22" s="58"/>
      <c r="Y22" s="58"/>
      <c r="Z22" s="44"/>
      <c r="AA22" s="58"/>
      <c r="AB22" s="58"/>
      <c r="AC22" s="58"/>
      <c r="AD22" s="58"/>
      <c r="AE22" s="58"/>
      <c r="AF22" s="58"/>
      <c r="AG22" s="58"/>
      <c r="AH22" s="58">
        <v>1</v>
      </c>
      <c r="AI22" s="25" t="s">
        <v>273</v>
      </c>
      <c r="AJ22" s="58"/>
      <c r="AK22" s="58"/>
      <c r="AL22" s="58"/>
    </row>
    <row r="23" spans="2:52" s="25" customFormat="1" ht="20.100000000000001" customHeight="1" x14ac:dyDescent="0.25">
      <c r="B23" s="55"/>
      <c r="C23" s="115" t="str">
        <f t="shared" si="1"/>
        <v>CVC XX</v>
      </c>
      <c r="D23" s="44" t="s">
        <v>151</v>
      </c>
      <c r="E23" s="44"/>
      <c r="F23" s="44" t="s">
        <v>518</v>
      </c>
      <c r="G23" s="44" t="s">
        <v>59</v>
      </c>
      <c r="H23" s="44" t="s">
        <v>90</v>
      </c>
      <c r="I23" s="1" t="str">
        <f>VLOOKUP(H23,Données!$F$3:$H$75,2,FALSE)</f>
        <v>COMPTEUR</v>
      </c>
      <c r="J23" s="44"/>
      <c r="L23" s="132" t="s">
        <v>519</v>
      </c>
      <c r="M23" s="57" t="s">
        <v>418</v>
      </c>
      <c r="N23" s="25" t="str">
        <f t="shared" si="2"/>
        <v>COMPTEUR  ADE FRÉQUENCE</v>
      </c>
      <c r="O2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A0636.CVC.CPT.00X_COMPTEUR  ADE FRÉQUENCE</v>
      </c>
      <c r="P23" s="116">
        <f t="shared" si="3"/>
        <v>41</v>
      </c>
      <c r="Q23" s="58"/>
      <c r="R23" s="44"/>
      <c r="S23" s="58"/>
      <c r="T23" s="58"/>
      <c r="U23" s="58" t="s">
        <v>315</v>
      </c>
      <c r="V23" s="59"/>
      <c r="W23" s="59"/>
      <c r="X23" s="58"/>
      <c r="Y23" s="58"/>
      <c r="Z23" s="44"/>
      <c r="AA23" s="58"/>
      <c r="AB23" s="58"/>
      <c r="AC23" s="58"/>
      <c r="AD23" s="58"/>
      <c r="AE23" s="58"/>
      <c r="AF23" s="58"/>
      <c r="AG23" s="58"/>
      <c r="AH23" s="58">
        <v>1</v>
      </c>
      <c r="AI23" s="25" t="s">
        <v>273</v>
      </c>
      <c r="AJ23" s="58"/>
      <c r="AK23" s="58"/>
      <c r="AL23" s="58"/>
    </row>
    <row r="24" spans="2:52" s="25" customFormat="1" ht="20.100000000000001" customHeight="1" x14ac:dyDescent="0.25">
      <c r="B24" s="55"/>
      <c r="C24" s="115" t="str">
        <f t="shared" si="1"/>
        <v>CVC XX</v>
      </c>
      <c r="D24" s="44" t="s">
        <v>151</v>
      </c>
      <c r="E24" s="44"/>
      <c r="F24" s="44" t="s">
        <v>518</v>
      </c>
      <c r="G24" s="44" t="s">
        <v>59</v>
      </c>
      <c r="H24" s="44" t="s">
        <v>90</v>
      </c>
      <c r="I24" s="1" t="str">
        <f>VLOOKUP(H24,Données!$F$3:$H$75,2,FALSE)</f>
        <v>COMPTEUR</v>
      </c>
      <c r="J24" s="44"/>
      <c r="L24" s="132" t="s">
        <v>519</v>
      </c>
      <c r="M24" s="57" t="s">
        <v>419</v>
      </c>
      <c r="N24" s="25" t="str">
        <f t="shared" si="2"/>
        <v>COMPTEUR  ADE PUISSANCE INST.</v>
      </c>
      <c r="O2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A0636.CVC.CPT.00X_COMPTEUR  ADE PUISSANCE INST.</v>
      </c>
      <c r="P24" s="116">
        <f t="shared" si="3"/>
        <v>47</v>
      </c>
      <c r="Q24" s="58"/>
      <c r="R24" s="44"/>
      <c r="S24" s="58"/>
      <c r="T24" s="58"/>
      <c r="U24" s="58" t="s">
        <v>381</v>
      </c>
      <c r="V24" s="59"/>
      <c r="W24" s="59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>
        <v>1</v>
      </c>
      <c r="AI24" s="25" t="s">
        <v>273</v>
      </c>
      <c r="AJ24" s="58"/>
      <c r="AK24" s="58"/>
      <c r="AL24" s="58"/>
    </row>
    <row r="25" spans="2:52" s="25" customFormat="1" ht="20.100000000000001" customHeight="1" x14ac:dyDescent="0.25">
      <c r="B25" s="55"/>
      <c r="C25" s="115" t="str">
        <f t="shared" si="1"/>
        <v>CVC XX</v>
      </c>
      <c r="D25" s="44" t="s">
        <v>151</v>
      </c>
      <c r="E25" s="44"/>
      <c r="F25" s="44" t="s">
        <v>518</v>
      </c>
      <c r="G25" s="44" t="s">
        <v>59</v>
      </c>
      <c r="H25" s="44" t="s">
        <v>90</v>
      </c>
      <c r="I25" s="1" t="str">
        <f>VLOOKUP(H25,Données!$F$3:$H$75,2,FALSE)</f>
        <v>COMPTEUR</v>
      </c>
      <c r="J25" s="44"/>
      <c r="L25" s="132" t="s">
        <v>519</v>
      </c>
      <c r="M25" s="57" t="s">
        <v>420</v>
      </c>
      <c r="N25" s="25" t="str">
        <f t="shared" si="2"/>
        <v>COMPTEUR  ADE PUISSANCE REACTIVE</v>
      </c>
      <c r="O2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A0636.CVC.CPT.00X_COMPTEUR  ADE PUISSANCE REACTIVE</v>
      </c>
      <c r="P25" s="116">
        <f t="shared" si="3"/>
        <v>50</v>
      </c>
      <c r="Q25" s="58"/>
      <c r="R25" s="44"/>
      <c r="S25" s="58"/>
      <c r="T25" s="58"/>
      <c r="U25" s="58" t="s">
        <v>423</v>
      </c>
      <c r="V25" s="59"/>
      <c r="W25" s="59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>
        <v>1</v>
      </c>
      <c r="AI25" s="25" t="s">
        <v>273</v>
      </c>
      <c r="AJ25" s="58"/>
      <c r="AK25" s="58"/>
      <c r="AL25" s="58"/>
    </row>
    <row r="26" spans="2:52" s="25" customFormat="1" ht="20.100000000000001" customHeight="1" x14ac:dyDescent="0.25">
      <c r="B26" s="55"/>
      <c r="C26" s="115" t="str">
        <f t="shared" si="1"/>
        <v>CVC XX</v>
      </c>
      <c r="D26" s="44" t="s">
        <v>151</v>
      </c>
      <c r="E26" s="44"/>
      <c r="F26" s="44" t="s">
        <v>518</v>
      </c>
      <c r="G26" s="44" t="s">
        <v>59</v>
      </c>
      <c r="H26" s="44" t="s">
        <v>90</v>
      </c>
      <c r="I26" s="1" t="str">
        <f>VLOOKUP(H26,Données!$F$3:$H$75,2,FALSE)</f>
        <v>COMPTEUR</v>
      </c>
      <c r="J26" s="44"/>
      <c r="L26" s="132" t="s">
        <v>519</v>
      </c>
      <c r="M26" s="57" t="s">
        <v>421</v>
      </c>
      <c r="N26" s="25" t="str">
        <f t="shared" si="2"/>
        <v>COMPTEUR  ADE PUISSANCE APPARENTE</v>
      </c>
      <c r="O2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A0636.CVC.CPT.00X_COMPTEUR  ADE PUISSANCE APPARENTE</v>
      </c>
      <c r="P26" s="116">
        <f t="shared" si="3"/>
        <v>51</v>
      </c>
      <c r="Q26" s="58"/>
      <c r="R26" s="44"/>
      <c r="S26" s="58"/>
      <c r="T26" s="58"/>
      <c r="U26" s="58" t="s">
        <v>424</v>
      </c>
      <c r="V26" s="59"/>
      <c r="W26" s="59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>
        <v>1</v>
      </c>
      <c r="AI26" s="25" t="s">
        <v>273</v>
      </c>
      <c r="AJ26" s="58"/>
      <c r="AK26" s="58"/>
      <c r="AL26" s="58"/>
    </row>
    <row r="27" spans="2:52" s="25" customFormat="1" ht="20.100000000000001" customHeight="1" thickBot="1" x14ac:dyDescent="0.3">
      <c r="B27" s="55"/>
      <c r="C27" s="115" t="str">
        <f t="shared" si="1"/>
        <v>CVC XX</v>
      </c>
      <c r="D27" s="44" t="s">
        <v>151</v>
      </c>
      <c r="E27" s="44"/>
      <c r="F27" s="44" t="s">
        <v>518</v>
      </c>
      <c r="G27" s="44" t="s">
        <v>59</v>
      </c>
      <c r="H27" s="44" t="s">
        <v>90</v>
      </c>
      <c r="I27" s="1" t="str">
        <f>VLOOKUP(H27,Données!$F$3:$H$75,2,FALSE)</f>
        <v>COMPTEUR</v>
      </c>
      <c r="J27" s="44"/>
      <c r="L27" s="132" t="s">
        <v>519</v>
      </c>
      <c r="M27" s="57" t="s">
        <v>422</v>
      </c>
      <c r="N27" s="25" t="str">
        <f t="shared" si="2"/>
        <v xml:space="preserve">COMPTEUR  ADE ENERGIE </v>
      </c>
      <c r="O2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 xml:space="preserve">A0636.CVC.CPT.00X_COMPTEUR  ADE ENERGIE </v>
      </c>
      <c r="P27" s="116">
        <f t="shared" si="3"/>
        <v>40</v>
      </c>
      <c r="Q27" s="58"/>
      <c r="R27" s="44"/>
      <c r="S27" s="58"/>
      <c r="T27" s="58"/>
      <c r="U27" s="58" t="s">
        <v>249</v>
      </c>
      <c r="V27" s="59"/>
      <c r="W27" s="59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>
        <v>1</v>
      </c>
      <c r="AI27" s="25" t="s">
        <v>273</v>
      </c>
      <c r="AJ27" s="58"/>
      <c r="AK27" s="58"/>
      <c r="AL27" s="58"/>
    </row>
    <row r="28" spans="2:52" s="25" customFormat="1" ht="20.100000000000001" customHeight="1" x14ac:dyDescent="0.25">
      <c r="B28" s="119" t="s">
        <v>349</v>
      </c>
      <c r="C28" s="124" t="str">
        <f t="shared" si="1"/>
        <v>CVC XX</v>
      </c>
      <c r="D28" s="121" t="s">
        <v>151</v>
      </c>
      <c r="E28" s="121" t="s">
        <v>155</v>
      </c>
      <c r="F28" s="121" t="s">
        <v>518</v>
      </c>
      <c r="G28" s="121" t="s">
        <v>59</v>
      </c>
      <c r="H28" s="121" t="s">
        <v>167</v>
      </c>
      <c r="I28" s="131" t="str">
        <f>VLOOKUP(H28,Données!$F$3:$H$75,2,FALSE)</f>
        <v>SONDE</v>
      </c>
      <c r="J28" s="121" t="s">
        <v>167</v>
      </c>
      <c r="K28" s="120" t="str">
        <f>VLOOKUP(J28,Tableau5[#All],2,FALSE)</f>
        <v>TEMP.</v>
      </c>
      <c r="L28" s="134" t="s">
        <v>519</v>
      </c>
      <c r="M28" s="120" t="s">
        <v>535</v>
      </c>
      <c r="N28" s="120" t="str">
        <f t="shared" ref="N28:N63" si="7">IF(J28="_",(CONCATENATE(I28," ",M28)),(CONCATENATE(I28," ",K28," ",M28)))</f>
        <v>SONDE TEMP. ARRIVEE EG A0636</v>
      </c>
      <c r="O28" s="120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A0636.CVC.EG.TT.00X_SONDE TEMP. ARRIVEE EG A0636</v>
      </c>
      <c r="P28" s="123">
        <f t="shared" ref="P28:P63" si="8">LEN(O28)</f>
        <v>48</v>
      </c>
      <c r="Q28" s="121"/>
      <c r="R28" s="121"/>
      <c r="S28" s="121"/>
      <c r="T28" s="121"/>
      <c r="U28" s="121" t="s">
        <v>247</v>
      </c>
      <c r="V28" s="121">
        <v>-50</v>
      </c>
      <c r="W28" s="121">
        <v>150</v>
      </c>
      <c r="X28" s="121"/>
      <c r="Y28" s="122"/>
      <c r="Z28" s="122"/>
      <c r="AA28" s="121" t="s">
        <v>427</v>
      </c>
      <c r="AB28" s="121"/>
      <c r="AC28" s="121"/>
      <c r="AD28" s="121"/>
      <c r="AE28" s="121">
        <v>1</v>
      </c>
      <c r="AF28" s="121"/>
      <c r="AG28" s="121"/>
      <c r="AH28" s="121"/>
      <c r="AI28" s="120" t="s">
        <v>273</v>
      </c>
      <c r="AJ28" s="121"/>
      <c r="AK28" s="121"/>
      <c r="AL28" s="121"/>
    </row>
    <row r="29" spans="2:52" s="25" customFormat="1" ht="20.100000000000001" customHeight="1" x14ac:dyDescent="0.25">
      <c r="B29" s="74"/>
      <c r="C29" s="115" t="str">
        <f t="shared" si="1"/>
        <v>CVC XX</v>
      </c>
      <c r="D29" s="44" t="s">
        <v>151</v>
      </c>
      <c r="E29" s="44" t="s">
        <v>155</v>
      </c>
      <c r="F29" s="44" t="s">
        <v>518</v>
      </c>
      <c r="G29" s="44" t="s">
        <v>59</v>
      </c>
      <c r="H29" s="44" t="s">
        <v>167</v>
      </c>
      <c r="I29" s="1" t="str">
        <f>VLOOKUP(H29,Données!$F$3:$H$75,2,FALSE)</f>
        <v>SONDE</v>
      </c>
      <c r="J29" s="44" t="s">
        <v>167</v>
      </c>
      <c r="K29" s="25" t="str">
        <f>VLOOKUP(J29,Tableau5[#All],2,FALSE)</f>
        <v>TEMP.</v>
      </c>
      <c r="L29" s="132" t="s">
        <v>519</v>
      </c>
      <c r="M29" s="25" t="s">
        <v>536</v>
      </c>
      <c r="N29" s="25" t="str">
        <f t="shared" ref="N29" si="9">IF(J29="_",(CONCATENATE(I29," ",M29)),(CONCATENATE(I29," ",K29," ",M29)))</f>
        <v>SONDE TEMP. LIMITE HAUTE ARRIVEE EG A0636</v>
      </c>
      <c r="O2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A0636.CVC.EG.TT.00X_SONDE TEMP. LIMITE HAUTE ARRIVEE EG A0636</v>
      </c>
      <c r="P29" s="116">
        <f t="shared" ref="P29" si="10">LEN(O29)</f>
        <v>61</v>
      </c>
      <c r="Q29" s="44"/>
      <c r="R29" s="44"/>
      <c r="S29" s="44"/>
      <c r="T29" s="44"/>
      <c r="U29" s="44" t="s">
        <v>247</v>
      </c>
      <c r="V29" s="44">
        <v>-50</v>
      </c>
      <c r="W29" s="44">
        <v>150</v>
      </c>
      <c r="X29" s="44"/>
      <c r="Y29" s="45"/>
      <c r="Z29" s="45"/>
      <c r="AA29" s="44"/>
      <c r="AB29" s="44">
        <v>1</v>
      </c>
      <c r="AC29" s="44"/>
      <c r="AD29" s="44"/>
      <c r="AE29" s="44">
        <v>1</v>
      </c>
      <c r="AF29" s="44"/>
      <c r="AG29" s="44"/>
      <c r="AH29" s="44"/>
      <c r="AI29" s="25" t="s">
        <v>274</v>
      </c>
      <c r="AJ29" s="44"/>
      <c r="AK29" s="44"/>
      <c r="AL29" s="44"/>
    </row>
    <row r="30" spans="2:52" s="25" customFormat="1" ht="20.100000000000001" customHeight="1" x14ac:dyDescent="0.25">
      <c r="B30" s="74"/>
      <c r="C30" s="115" t="str">
        <f t="shared" si="1"/>
        <v>CVC XX</v>
      </c>
      <c r="D30" s="44" t="s">
        <v>151</v>
      </c>
      <c r="E30" s="44" t="s">
        <v>155</v>
      </c>
      <c r="F30" s="44" t="s">
        <v>518</v>
      </c>
      <c r="G30" s="44" t="s">
        <v>59</v>
      </c>
      <c r="H30" s="44" t="s">
        <v>167</v>
      </c>
      <c r="I30" s="1" t="str">
        <f>VLOOKUP(H30,Données!$F$3:$H$75,2,FALSE)</f>
        <v>SONDE</v>
      </c>
      <c r="J30" s="44" t="s">
        <v>167</v>
      </c>
      <c r="K30" s="25" t="str">
        <f>VLOOKUP(J30,Tableau5[#All],2,FALSE)</f>
        <v>TEMP.</v>
      </c>
      <c r="L30" s="132" t="s">
        <v>519</v>
      </c>
      <c r="M30" s="25" t="s">
        <v>537</v>
      </c>
      <c r="N30" s="25" t="str">
        <f t="shared" ref="N30" si="11">IF(J30="_",(CONCATENATE(I30," ",M30)),(CONCATENATE(I30," ",K30," ",M30)))</f>
        <v>SONDE TEMP. LIMITE BASSE ARRIVEE EG A0636</v>
      </c>
      <c r="O3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A0636.CVC.EG.TT.00X_SONDE TEMP. LIMITE BASSE ARRIVEE EG A0636</v>
      </c>
      <c r="P30" s="116">
        <f t="shared" ref="P30" si="12">LEN(O30)</f>
        <v>61</v>
      </c>
      <c r="Q30" s="44"/>
      <c r="R30" s="44"/>
      <c r="S30" s="44"/>
      <c r="T30" s="44"/>
      <c r="U30" s="44" t="s">
        <v>247</v>
      </c>
      <c r="V30" s="44">
        <v>-50</v>
      </c>
      <c r="W30" s="44">
        <v>150</v>
      </c>
      <c r="X30" s="44"/>
      <c r="Y30" s="45"/>
      <c r="Z30" s="45"/>
      <c r="AA30" s="44"/>
      <c r="AB30" s="44">
        <v>1</v>
      </c>
      <c r="AC30" s="44"/>
      <c r="AD30" s="44"/>
      <c r="AE30" s="44">
        <v>1</v>
      </c>
      <c r="AF30" s="44"/>
      <c r="AG30" s="44"/>
      <c r="AH30" s="44"/>
      <c r="AI30" s="25" t="s">
        <v>274</v>
      </c>
      <c r="AJ30" s="44"/>
      <c r="AK30" s="44"/>
      <c r="AL30" s="44"/>
    </row>
    <row r="31" spans="2:52" s="25" customFormat="1" ht="20.100000000000001" customHeight="1" x14ac:dyDescent="0.25">
      <c r="B31" s="74"/>
      <c r="C31" s="115" t="str">
        <f t="shared" si="1"/>
        <v>CVC XX</v>
      </c>
      <c r="D31" s="44" t="s">
        <v>151</v>
      </c>
      <c r="E31" s="44" t="s">
        <v>155</v>
      </c>
      <c r="F31" s="44" t="s">
        <v>518</v>
      </c>
      <c r="G31" s="44" t="s">
        <v>59</v>
      </c>
      <c r="H31" s="44" t="s">
        <v>167</v>
      </c>
      <c r="I31" s="1" t="str">
        <f>VLOOKUP(H31,Données!$F$3:$H$75,2,FALSE)</f>
        <v>SONDE</v>
      </c>
      <c r="J31" s="44" t="s">
        <v>167</v>
      </c>
      <c r="K31" s="25" t="str">
        <f>VLOOKUP(J31,Tableau5[#All],2,FALSE)</f>
        <v>TEMP.</v>
      </c>
      <c r="L31" s="132" t="s">
        <v>519</v>
      </c>
      <c r="M31" s="25" t="s">
        <v>538</v>
      </c>
      <c r="N31" s="25" t="str">
        <f t="shared" si="7"/>
        <v>SONDE TEMP. RETOUR EG A0636</v>
      </c>
      <c r="O3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A0636.CVC.EG.TT.00X_SONDE TEMP. RETOUR EG A0636</v>
      </c>
      <c r="P31" s="116">
        <f t="shared" si="8"/>
        <v>47</v>
      </c>
      <c r="Q31" s="44"/>
      <c r="R31" s="44"/>
      <c r="S31" s="44"/>
      <c r="T31" s="44"/>
      <c r="U31" s="44" t="s">
        <v>247</v>
      </c>
      <c r="V31" s="44">
        <v>-50</v>
      </c>
      <c r="W31" s="44">
        <v>150</v>
      </c>
      <c r="X31" s="44"/>
      <c r="Y31" s="45"/>
      <c r="Z31" s="45"/>
      <c r="AA31" s="44" t="s">
        <v>428</v>
      </c>
      <c r="AB31" s="44"/>
      <c r="AC31" s="44"/>
      <c r="AD31" s="44"/>
      <c r="AE31" s="44">
        <v>1</v>
      </c>
      <c r="AF31" s="44"/>
      <c r="AG31" s="44"/>
      <c r="AH31" s="44"/>
      <c r="AI31" s="25" t="s">
        <v>273</v>
      </c>
      <c r="AJ31" s="44"/>
      <c r="AK31" s="44"/>
      <c r="AL31" s="44"/>
    </row>
    <row r="32" spans="2:52" s="25" customFormat="1" ht="20.100000000000001" customHeight="1" x14ac:dyDescent="0.25">
      <c r="B32" s="74"/>
      <c r="C32" s="115" t="str">
        <f t="shared" si="1"/>
        <v>CVC XX</v>
      </c>
      <c r="D32" s="44" t="s">
        <v>151</v>
      </c>
      <c r="E32" s="44" t="s">
        <v>155</v>
      </c>
      <c r="F32" s="44" t="s">
        <v>518</v>
      </c>
      <c r="G32" s="44" t="s">
        <v>59</v>
      </c>
      <c r="H32" s="44" t="s">
        <v>167</v>
      </c>
      <c r="I32" s="1" t="str">
        <f>VLOOKUP(H32,Données!$F$3:$H$75,2,FALSE)</f>
        <v>SONDE</v>
      </c>
      <c r="J32" s="44" t="s">
        <v>167</v>
      </c>
      <c r="K32" s="25" t="str">
        <f>VLOOKUP(J32,Tableau5[#All],2,FALSE)</f>
        <v>TEMP.</v>
      </c>
      <c r="L32" s="132" t="s">
        <v>519</v>
      </c>
      <c r="M32" s="25" t="s">
        <v>539</v>
      </c>
      <c r="N32" s="25" t="str">
        <f t="shared" ref="N32" si="13">IF(J32="_",(CONCATENATE(I32," ",M32)),(CONCATENATE(I32," ",K32," ",M32)))</f>
        <v>SONDE TEMP. LIMITE HAUTE RETOUR EG A0636</v>
      </c>
      <c r="O3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A0636.CVC.EG.TT.00X_SONDE TEMP. LIMITE HAUTE RETOUR EG A0636</v>
      </c>
      <c r="P32" s="116">
        <f t="shared" ref="P32" si="14">LEN(O32)</f>
        <v>60</v>
      </c>
      <c r="Q32" s="44"/>
      <c r="R32" s="44"/>
      <c r="S32" s="44"/>
      <c r="T32" s="44"/>
      <c r="U32" s="44" t="s">
        <v>247</v>
      </c>
      <c r="V32" s="44">
        <v>-50</v>
      </c>
      <c r="W32" s="44">
        <v>150</v>
      </c>
      <c r="X32" s="44"/>
      <c r="Y32" s="45"/>
      <c r="Z32" s="45"/>
      <c r="AA32" s="44"/>
      <c r="AB32" s="44">
        <v>1</v>
      </c>
      <c r="AC32" s="44"/>
      <c r="AD32" s="44"/>
      <c r="AE32" s="44">
        <v>1</v>
      </c>
      <c r="AF32" s="44"/>
      <c r="AG32" s="44"/>
      <c r="AH32" s="44"/>
      <c r="AI32" s="25" t="s">
        <v>274</v>
      </c>
      <c r="AJ32" s="44"/>
      <c r="AK32" s="44"/>
      <c r="AL32" s="44"/>
    </row>
    <row r="33" spans="2:38" s="25" customFormat="1" ht="20.100000000000001" customHeight="1" x14ac:dyDescent="0.25">
      <c r="B33" s="74"/>
      <c r="C33" s="115" t="str">
        <f t="shared" si="1"/>
        <v>CVC XX</v>
      </c>
      <c r="D33" s="44" t="s">
        <v>151</v>
      </c>
      <c r="E33" s="44" t="s">
        <v>155</v>
      </c>
      <c r="F33" s="44" t="s">
        <v>518</v>
      </c>
      <c r="G33" s="44" t="s">
        <v>59</v>
      </c>
      <c r="H33" s="44" t="s">
        <v>167</v>
      </c>
      <c r="I33" s="1" t="str">
        <f>VLOOKUP(H33,Données!$F$3:$H$75,2,FALSE)</f>
        <v>SONDE</v>
      </c>
      <c r="J33" s="44" t="s">
        <v>167</v>
      </c>
      <c r="K33" s="25" t="str">
        <f>VLOOKUP(J33,Tableau5[#All],2,FALSE)</f>
        <v>TEMP.</v>
      </c>
      <c r="L33" s="132" t="s">
        <v>519</v>
      </c>
      <c r="M33" s="25" t="s">
        <v>546</v>
      </c>
      <c r="N33" s="25" t="str">
        <f t="shared" ref="N33" si="15">IF(J33="_",(CONCATENATE(I33," ",M33)),(CONCATENATE(I33," ",K33," ",M33)))</f>
        <v>SONDE TEMP. LIMITE BASSE RETOUR EG A0636</v>
      </c>
      <c r="O3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A0636.CVC.EG.TT.00X_SONDE TEMP. LIMITE BASSE RETOUR EG A0636</v>
      </c>
      <c r="P33" s="116">
        <f t="shared" ref="P33" si="16">LEN(O33)</f>
        <v>60</v>
      </c>
      <c r="Q33" s="44"/>
      <c r="R33" s="44"/>
      <c r="S33" s="44"/>
      <c r="T33" s="44"/>
      <c r="U33" s="44" t="s">
        <v>247</v>
      </c>
      <c r="V33" s="44">
        <v>-50</v>
      </c>
      <c r="W33" s="44">
        <v>150</v>
      </c>
      <c r="X33" s="44"/>
      <c r="Y33" s="45"/>
      <c r="Z33" s="45"/>
      <c r="AA33" s="44"/>
      <c r="AB33" s="44">
        <v>1</v>
      </c>
      <c r="AC33" s="44"/>
      <c r="AD33" s="44"/>
      <c r="AE33" s="44">
        <v>1</v>
      </c>
      <c r="AF33" s="44"/>
      <c r="AG33" s="44"/>
      <c r="AH33" s="44"/>
      <c r="AI33" s="25" t="s">
        <v>274</v>
      </c>
      <c r="AJ33" s="44"/>
      <c r="AK33" s="44"/>
      <c r="AL33" s="44"/>
    </row>
    <row r="34" spans="2:38" s="25" customFormat="1" ht="20.100000000000001" customHeight="1" x14ac:dyDescent="0.25">
      <c r="B34" s="74"/>
      <c r="C34" s="115" t="str">
        <f t="shared" si="1"/>
        <v>CVC XX</v>
      </c>
      <c r="D34" s="44" t="s">
        <v>151</v>
      </c>
      <c r="E34" s="44" t="s">
        <v>155</v>
      </c>
      <c r="F34" s="44" t="s">
        <v>518</v>
      </c>
      <c r="G34" s="44" t="s">
        <v>59</v>
      </c>
      <c r="H34" s="44" t="s">
        <v>174</v>
      </c>
      <c r="I34" s="1" t="str">
        <f>VLOOKUP(H34,Données!$F$3:$H$75,2,FALSE)</f>
        <v>THERMOSTAT SECURITE</v>
      </c>
      <c r="J34" s="44" t="s">
        <v>167</v>
      </c>
      <c r="K34" s="25" t="s">
        <v>229</v>
      </c>
      <c r="L34" s="132" t="s">
        <v>519</v>
      </c>
      <c r="M34" s="25" t="s">
        <v>545</v>
      </c>
      <c r="N34" s="25" t="str">
        <f t="shared" ref="N34:N37" si="17">IF(J34="_",(CONCATENATE(I34," ",M34)),(CONCATENATE(I34," ",K34," ",M34)))</f>
        <v>THERMOSTAT SECURITE _  EG A0636</v>
      </c>
      <c r="O3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A0636.CVC.EG.THST.00X_THERMOSTAT SECURITE _  EG A0636</v>
      </c>
      <c r="P34" s="116">
        <f t="shared" ref="P34:P37" si="18">LEN(O34)</f>
        <v>53</v>
      </c>
      <c r="Q34" s="44"/>
      <c r="R34" s="44"/>
      <c r="S34" s="44"/>
      <c r="T34" s="44"/>
      <c r="U34" s="44"/>
      <c r="V34" s="44"/>
      <c r="W34" s="44"/>
      <c r="X34" s="44"/>
      <c r="Y34" s="45"/>
      <c r="Z34" s="45"/>
      <c r="AA34" s="44" t="s">
        <v>432</v>
      </c>
      <c r="AB34" s="44">
        <v>1</v>
      </c>
      <c r="AC34" s="44"/>
      <c r="AD34" s="44"/>
      <c r="AE34" s="44">
        <v>1</v>
      </c>
      <c r="AF34" s="44">
        <v>1</v>
      </c>
      <c r="AG34" s="44"/>
      <c r="AH34" s="44"/>
      <c r="AI34" s="25" t="s">
        <v>273</v>
      </c>
      <c r="AJ34" s="44"/>
      <c r="AK34" s="44"/>
      <c r="AL34" s="44"/>
    </row>
    <row r="35" spans="2:38" s="25" customFormat="1" ht="20.100000000000001" customHeight="1" x14ac:dyDescent="0.25">
      <c r="B35" s="44"/>
      <c r="C35" s="115" t="str">
        <f t="shared" si="1"/>
        <v>CVC XX</v>
      </c>
      <c r="D35" s="44" t="s">
        <v>151</v>
      </c>
      <c r="E35" s="44" t="s">
        <v>155</v>
      </c>
      <c r="F35" s="44" t="s">
        <v>518</v>
      </c>
      <c r="G35" s="44" t="s">
        <v>59</v>
      </c>
      <c r="H35" s="44" t="s">
        <v>58</v>
      </c>
      <c r="I35" s="1" t="str">
        <f>VLOOKUP(H35,Données!$F$3:$H$75,2,FALSE)</f>
        <v>BATT.</v>
      </c>
      <c r="J35" s="44"/>
      <c r="L35" s="132" t="s">
        <v>519</v>
      </c>
      <c r="M35" s="25" t="s">
        <v>360</v>
      </c>
      <c r="N35" s="25" t="str">
        <f t="shared" si="17"/>
        <v>BATT.  REG. EG SIGNAL</v>
      </c>
      <c r="O3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A0636.CVC.BAT.00X_BATT.  REG. EG SIGNAL</v>
      </c>
      <c r="P35" s="116">
        <f t="shared" si="18"/>
        <v>39</v>
      </c>
      <c r="Q35" s="44"/>
      <c r="R35" s="44"/>
      <c r="S35" s="44"/>
      <c r="T35" s="44"/>
      <c r="U35" s="44" t="s">
        <v>22</v>
      </c>
      <c r="V35" s="45" t="s">
        <v>23</v>
      </c>
      <c r="W35" s="44">
        <v>100</v>
      </c>
      <c r="X35" s="44"/>
      <c r="Y35" s="44"/>
      <c r="Z35" s="44"/>
      <c r="AA35" s="44" t="s">
        <v>452</v>
      </c>
      <c r="AB35" s="44"/>
      <c r="AC35" s="44"/>
      <c r="AD35" s="44"/>
      <c r="AE35" s="44"/>
      <c r="AF35" s="44">
        <v>1</v>
      </c>
      <c r="AG35" s="44"/>
      <c r="AH35" s="44"/>
      <c r="AI35" s="25" t="s">
        <v>274</v>
      </c>
      <c r="AJ35" s="44"/>
      <c r="AK35" s="44"/>
      <c r="AL35" s="44"/>
    </row>
    <row r="36" spans="2:38" s="25" customFormat="1" ht="20.100000000000001" customHeight="1" x14ac:dyDescent="0.25">
      <c r="B36" s="44"/>
      <c r="C36" s="115" t="str">
        <f t="shared" si="1"/>
        <v>CVC XX</v>
      </c>
      <c r="D36" s="44" t="s">
        <v>151</v>
      </c>
      <c r="E36" s="44" t="s">
        <v>155</v>
      </c>
      <c r="F36" s="44" t="s">
        <v>518</v>
      </c>
      <c r="G36" s="44" t="s">
        <v>59</v>
      </c>
      <c r="H36" s="44" t="s">
        <v>236</v>
      </c>
      <c r="I36" s="1" t="str">
        <f>VLOOKUP(H36,Données!$F$3:$H$75,2,FALSE)</f>
        <v>VANNE REGUL.</v>
      </c>
      <c r="J36" s="44"/>
      <c r="L36" s="132" t="s">
        <v>519</v>
      </c>
      <c r="M36" s="25" t="s">
        <v>476</v>
      </c>
      <c r="N36" s="25" t="str">
        <f t="shared" si="17"/>
        <v>VANNE REGUL.  INTEGRAL REG. EG SIGNAL</v>
      </c>
      <c r="O3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INTEGRAL REG. EG SIGNAL</v>
      </c>
      <c r="P36" s="116">
        <f t="shared" si="18"/>
        <v>55</v>
      </c>
      <c r="Q36" s="44"/>
      <c r="R36" s="44"/>
      <c r="S36" s="44"/>
      <c r="T36" s="44"/>
      <c r="U36" s="44" t="s">
        <v>385</v>
      </c>
      <c r="V36" s="45" t="s">
        <v>23</v>
      </c>
      <c r="W36" s="44">
        <v>100</v>
      </c>
      <c r="X36" s="44"/>
      <c r="Y36" s="44"/>
      <c r="Z36" s="44"/>
      <c r="AA36" s="44"/>
      <c r="AB36" s="44"/>
      <c r="AC36" s="44"/>
      <c r="AD36" s="44"/>
      <c r="AE36" s="44"/>
      <c r="AF36" s="44">
        <v>1</v>
      </c>
      <c r="AG36" s="44"/>
      <c r="AH36" s="44"/>
      <c r="AI36" s="25" t="s">
        <v>274</v>
      </c>
      <c r="AJ36" s="44"/>
      <c r="AK36" s="44"/>
      <c r="AL36" s="44"/>
    </row>
    <row r="37" spans="2:38" s="25" customFormat="1" ht="20.100000000000001" customHeight="1" x14ac:dyDescent="0.25">
      <c r="B37" s="44"/>
      <c r="C37" s="115" t="str">
        <f t="shared" si="1"/>
        <v>CVC XX</v>
      </c>
      <c r="D37" s="44" t="s">
        <v>151</v>
      </c>
      <c r="E37" s="44" t="s">
        <v>155</v>
      </c>
      <c r="F37" s="44" t="s">
        <v>518</v>
      </c>
      <c r="G37" s="44" t="s">
        <v>59</v>
      </c>
      <c r="H37" s="44" t="s">
        <v>236</v>
      </c>
      <c r="I37" s="1" t="str">
        <f>VLOOKUP(H37,Données!$F$3:$H$75,2,FALSE)</f>
        <v>VANNE REGUL.</v>
      </c>
      <c r="J37" s="44"/>
      <c r="L37" s="132" t="s">
        <v>519</v>
      </c>
      <c r="M37" s="25" t="s">
        <v>477</v>
      </c>
      <c r="N37" s="25" t="str">
        <f t="shared" si="17"/>
        <v>VANNE REGUL.  PROPORTIONNEL REG. EG SIGNAL</v>
      </c>
      <c r="O3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PROPORTIONNEL REG. EG SIGNAL</v>
      </c>
      <c r="P37" s="116">
        <f t="shared" si="18"/>
        <v>60</v>
      </c>
      <c r="Q37" s="44"/>
      <c r="R37" s="44"/>
      <c r="S37" s="44"/>
      <c r="T37" s="44"/>
      <c r="U37" s="44" t="s">
        <v>385</v>
      </c>
      <c r="V37" s="45" t="s">
        <v>23</v>
      </c>
      <c r="W37" s="44">
        <v>100</v>
      </c>
      <c r="X37" s="44"/>
      <c r="Y37" s="44"/>
      <c r="Z37" s="44"/>
      <c r="AA37" s="44"/>
      <c r="AB37" s="44"/>
      <c r="AC37" s="44"/>
      <c r="AD37" s="44"/>
      <c r="AE37" s="44"/>
      <c r="AF37" s="44">
        <v>1</v>
      </c>
      <c r="AG37" s="44"/>
      <c r="AH37" s="44"/>
      <c r="AI37" s="25" t="s">
        <v>274</v>
      </c>
      <c r="AJ37" s="44"/>
      <c r="AK37" s="44"/>
      <c r="AL37" s="44"/>
    </row>
    <row r="38" spans="2:38" s="25" customFormat="1" ht="20.100000000000001" customHeight="1" x14ac:dyDescent="0.25">
      <c r="B38" s="74"/>
      <c r="C38" s="115" t="str">
        <f t="shared" ref="C38:C103" si="19">CONCATENATE(D38," ",$F$1)</f>
        <v>CVC XX</v>
      </c>
      <c r="D38" s="44" t="s">
        <v>151</v>
      </c>
      <c r="E38" s="44" t="s">
        <v>155</v>
      </c>
      <c r="F38" s="44" t="s">
        <v>518</v>
      </c>
      <c r="G38" s="44" t="s">
        <v>59</v>
      </c>
      <c r="H38" s="44" t="s">
        <v>90</v>
      </c>
      <c r="I38" s="1" t="str">
        <f>VLOOKUP(H38,Données!$F$3:$H$75,2,FALSE)</f>
        <v>COMPTEUR</v>
      </c>
      <c r="J38" s="44" t="s">
        <v>229</v>
      </c>
      <c r="K38" s="25" t="str">
        <f>VLOOKUP(J38,Tableau5[#All],2,FALSE)</f>
        <v>_</v>
      </c>
      <c r="L38" s="132" t="s">
        <v>519</v>
      </c>
      <c r="M38" s="25" t="s">
        <v>540</v>
      </c>
      <c r="N38" s="25" t="str">
        <f t="shared" si="7"/>
        <v>COMPTEUR ÉNERGIE THERMIQUE ECHANGEUR EG</v>
      </c>
      <c r="O3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A0636.CVC.EG.CPT_.00X_COMPTEUR ÉNERGIE THERMIQUE ECHANGEUR EG</v>
      </c>
      <c r="P38" s="116">
        <f t="shared" si="8"/>
        <v>61</v>
      </c>
      <c r="Q38" s="44"/>
      <c r="R38" s="44"/>
      <c r="S38" s="44"/>
      <c r="T38" s="44"/>
      <c r="U38" s="44" t="s">
        <v>314</v>
      </c>
      <c r="V38" s="44"/>
      <c r="W38" s="44"/>
      <c r="X38" s="44"/>
      <c r="Y38" s="45" t="s">
        <v>23</v>
      </c>
      <c r="Z38" s="45" t="s">
        <v>341</v>
      </c>
      <c r="AA38" s="44"/>
      <c r="AB38" s="44"/>
      <c r="AC38" s="44"/>
      <c r="AD38" s="44"/>
      <c r="AE38" s="44"/>
      <c r="AF38" s="44"/>
      <c r="AG38" s="44"/>
      <c r="AH38" s="44">
        <v>1</v>
      </c>
      <c r="AI38" s="25" t="s">
        <v>273</v>
      </c>
      <c r="AJ38" s="44"/>
      <c r="AK38" s="44"/>
      <c r="AL38" s="44"/>
    </row>
    <row r="39" spans="2:38" s="25" customFormat="1" ht="20.100000000000001" customHeight="1" x14ac:dyDescent="0.25">
      <c r="B39" s="74"/>
      <c r="C39" s="115" t="str">
        <f t="shared" si="19"/>
        <v>CVC XX</v>
      </c>
      <c r="D39" s="44" t="s">
        <v>151</v>
      </c>
      <c r="E39" s="44" t="s">
        <v>155</v>
      </c>
      <c r="F39" s="44" t="s">
        <v>518</v>
      </c>
      <c r="G39" s="44" t="s">
        <v>59</v>
      </c>
      <c r="H39" s="44" t="s">
        <v>90</v>
      </c>
      <c r="I39" s="1" t="str">
        <f>VLOOKUP(H39,Données!$F$3:$H$75,2,FALSE)</f>
        <v>COMPTEUR</v>
      </c>
      <c r="J39" s="44" t="s">
        <v>229</v>
      </c>
      <c r="K39" s="25" t="str">
        <f>VLOOKUP(J39,Tableau5[#All],2,FALSE)</f>
        <v>_</v>
      </c>
      <c r="L39" s="132" t="s">
        <v>519</v>
      </c>
      <c r="M39" s="25" t="s">
        <v>541</v>
      </c>
      <c r="N39" s="25" t="str">
        <f t="shared" si="7"/>
        <v>COMPTEUR VOLUME ECHANGEUR EG</v>
      </c>
      <c r="O3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A0636.CVC.EG.CPT_.00X_COMPTEUR VOLUME ECHANGEUR EG</v>
      </c>
      <c r="P39" s="116">
        <f t="shared" si="8"/>
        <v>50</v>
      </c>
      <c r="Q39" s="44"/>
      <c r="R39" s="44"/>
      <c r="S39" s="44"/>
      <c r="T39" s="44"/>
      <c r="U39" s="44" t="s">
        <v>425</v>
      </c>
      <c r="V39" s="44"/>
      <c r="W39" s="44"/>
      <c r="X39" s="44"/>
      <c r="Y39" s="45">
        <v>10</v>
      </c>
      <c r="Z39" s="45" t="s">
        <v>342</v>
      </c>
      <c r="AA39" s="44"/>
      <c r="AB39" s="44"/>
      <c r="AC39" s="44"/>
      <c r="AD39" s="44"/>
      <c r="AE39" s="44"/>
      <c r="AF39" s="44"/>
      <c r="AG39" s="44"/>
      <c r="AH39" s="44">
        <v>1</v>
      </c>
      <c r="AI39" s="25" t="s">
        <v>273</v>
      </c>
      <c r="AJ39" s="44"/>
      <c r="AK39" s="44"/>
      <c r="AL39" s="44"/>
    </row>
    <row r="40" spans="2:38" s="25" customFormat="1" ht="20.100000000000001" customHeight="1" x14ac:dyDescent="0.25">
      <c r="B40" s="74"/>
      <c r="C40" s="115" t="str">
        <f t="shared" si="19"/>
        <v>CVC XX</v>
      </c>
      <c r="D40" s="44" t="s">
        <v>151</v>
      </c>
      <c r="E40" s="44" t="s">
        <v>155</v>
      </c>
      <c r="F40" s="44" t="s">
        <v>518</v>
      </c>
      <c r="G40" s="44" t="s">
        <v>59</v>
      </c>
      <c r="H40" s="44" t="s">
        <v>90</v>
      </c>
      <c r="I40" s="1" t="str">
        <f>VLOOKUP(H40,Données!$F$3:$H$75,2,FALSE)</f>
        <v>COMPTEUR</v>
      </c>
      <c r="J40" s="44" t="s">
        <v>229</v>
      </c>
      <c r="K40" s="25" t="str">
        <f>VLOOKUP(J40,Tableau5[#All],2,FALSE)</f>
        <v>_</v>
      </c>
      <c r="L40" s="132" t="s">
        <v>519</v>
      </c>
      <c r="M40" s="25" t="s">
        <v>542</v>
      </c>
      <c r="N40" s="25" t="str">
        <f t="shared" si="7"/>
        <v>COMPTEUR PUISSANCE ECHANGEUR EG</v>
      </c>
      <c r="O4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A0636.CVC.EG.CPT_.00X_COMPTEUR PUISSANCE ECHANGEUR EG</v>
      </c>
      <c r="P40" s="116">
        <f t="shared" si="8"/>
        <v>53</v>
      </c>
      <c r="Q40" s="44"/>
      <c r="R40" s="44"/>
      <c r="S40" s="44"/>
      <c r="T40" s="44"/>
      <c r="U40" s="44" t="s">
        <v>339</v>
      </c>
      <c r="V40" s="44"/>
      <c r="W40" s="44"/>
      <c r="X40" s="44"/>
      <c r="Y40" s="45">
        <v>20</v>
      </c>
      <c r="Z40" s="45" t="s">
        <v>343</v>
      </c>
      <c r="AA40" s="44"/>
      <c r="AB40" s="44"/>
      <c r="AC40" s="44"/>
      <c r="AD40" s="44"/>
      <c r="AE40" s="44"/>
      <c r="AF40" s="44"/>
      <c r="AG40" s="44"/>
      <c r="AH40" s="44">
        <v>1</v>
      </c>
      <c r="AI40" s="25" t="s">
        <v>273</v>
      </c>
      <c r="AJ40" s="44"/>
      <c r="AK40" s="44"/>
      <c r="AL40" s="44"/>
    </row>
    <row r="41" spans="2:38" s="25" customFormat="1" ht="20.100000000000001" customHeight="1" x14ac:dyDescent="0.25">
      <c r="B41" s="74"/>
      <c r="C41" s="115" t="str">
        <f t="shared" si="19"/>
        <v>CVC XX</v>
      </c>
      <c r="D41" s="44" t="s">
        <v>151</v>
      </c>
      <c r="E41" s="44" t="s">
        <v>155</v>
      </c>
      <c r="F41" s="44" t="s">
        <v>518</v>
      </c>
      <c r="G41" s="44" t="s">
        <v>59</v>
      </c>
      <c r="H41" s="44" t="s">
        <v>90</v>
      </c>
      <c r="I41" s="1" t="str">
        <f>VLOOKUP(H41,Données!$F$3:$H$75,2,FALSE)</f>
        <v>COMPTEUR</v>
      </c>
      <c r="J41" s="44" t="s">
        <v>229</v>
      </c>
      <c r="K41" s="25" t="str">
        <f>VLOOKUP(J41,Tableau5[#All],2,FALSE)</f>
        <v>_</v>
      </c>
      <c r="L41" s="132" t="s">
        <v>519</v>
      </c>
      <c r="M41" s="25" t="s">
        <v>547</v>
      </c>
      <c r="N41" s="25" t="str">
        <f t="shared" si="7"/>
        <v>COMPTEUR DÉBIT ECHANGEUR EG</v>
      </c>
      <c r="O4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A0636.CVC.EG.CPT_.00X_COMPTEUR DÉBIT ECHANGEUR EG</v>
      </c>
      <c r="P41" s="116">
        <f t="shared" si="8"/>
        <v>49</v>
      </c>
      <c r="Q41" s="44"/>
      <c r="R41" s="44"/>
      <c r="S41" s="44"/>
      <c r="T41" s="44"/>
      <c r="U41" s="44" t="s">
        <v>426</v>
      </c>
      <c r="V41" s="44"/>
      <c r="W41" s="44"/>
      <c r="X41" s="44"/>
      <c r="Y41" s="45">
        <v>30</v>
      </c>
      <c r="Z41" s="45" t="s">
        <v>344</v>
      </c>
      <c r="AA41" s="44"/>
      <c r="AB41" s="44"/>
      <c r="AC41" s="44"/>
      <c r="AD41" s="44"/>
      <c r="AE41" s="44"/>
      <c r="AF41" s="44"/>
      <c r="AG41" s="44"/>
      <c r="AH41" s="44">
        <v>1</v>
      </c>
      <c r="AI41" s="25" t="s">
        <v>273</v>
      </c>
      <c r="AJ41" s="44"/>
      <c r="AK41" s="44"/>
      <c r="AL41" s="44"/>
    </row>
    <row r="42" spans="2:38" s="25" customFormat="1" ht="20.100000000000001" customHeight="1" x14ac:dyDescent="0.25">
      <c r="B42" s="74"/>
      <c r="C42" s="115" t="str">
        <f t="shared" si="19"/>
        <v>CVC XX</v>
      </c>
      <c r="D42" s="44" t="s">
        <v>151</v>
      </c>
      <c r="E42" s="44" t="s">
        <v>155</v>
      </c>
      <c r="F42" s="44" t="s">
        <v>518</v>
      </c>
      <c r="G42" s="44" t="s">
        <v>59</v>
      </c>
      <c r="H42" s="44" t="s">
        <v>90</v>
      </c>
      <c r="I42" s="1" t="str">
        <f>VLOOKUP(H42,Données!$F$3:$H$75,2,FALSE)</f>
        <v>COMPTEUR</v>
      </c>
      <c r="J42" s="44" t="s">
        <v>229</v>
      </c>
      <c r="K42" s="25" t="str">
        <f>VLOOKUP(J42,Tableau5[#All],2,FALSE)</f>
        <v>_</v>
      </c>
      <c r="L42" s="132" t="s">
        <v>519</v>
      </c>
      <c r="M42" s="25" t="s">
        <v>548</v>
      </c>
      <c r="N42" s="25" t="str">
        <f t="shared" si="7"/>
        <v>COMPTEUR TEMP. ALLER. ECHANGEUR EG</v>
      </c>
      <c r="O4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A0636.CVC.EG.CPT_.00X_COMPTEUR TEMP. ALLER. ECHANGEUR EG</v>
      </c>
      <c r="P42" s="116">
        <f t="shared" si="8"/>
        <v>56</v>
      </c>
      <c r="Q42" s="44"/>
      <c r="R42" s="44"/>
      <c r="S42" s="44"/>
      <c r="T42" s="44"/>
      <c r="U42" s="44" t="s">
        <v>247</v>
      </c>
      <c r="V42" s="44"/>
      <c r="W42" s="44"/>
      <c r="X42" s="44"/>
      <c r="Y42" s="45">
        <v>40</v>
      </c>
      <c r="Z42" s="45" t="s">
        <v>345</v>
      </c>
      <c r="AA42" s="44"/>
      <c r="AB42" s="44"/>
      <c r="AC42" s="44"/>
      <c r="AD42" s="44"/>
      <c r="AE42" s="44"/>
      <c r="AF42" s="44"/>
      <c r="AG42" s="44"/>
      <c r="AH42" s="44">
        <v>1</v>
      </c>
      <c r="AI42" s="25" t="s">
        <v>273</v>
      </c>
      <c r="AJ42" s="44"/>
      <c r="AK42" s="44"/>
      <c r="AL42" s="44"/>
    </row>
    <row r="43" spans="2:38" s="25" customFormat="1" ht="20.100000000000001" customHeight="1" x14ac:dyDescent="0.25">
      <c r="B43" s="74"/>
      <c r="C43" s="115" t="str">
        <f t="shared" si="19"/>
        <v>CVC XX</v>
      </c>
      <c r="D43" s="44" t="s">
        <v>151</v>
      </c>
      <c r="E43" s="44" t="s">
        <v>155</v>
      </c>
      <c r="F43" s="44" t="s">
        <v>518</v>
      </c>
      <c r="G43" s="44" t="s">
        <v>59</v>
      </c>
      <c r="H43" s="44" t="s">
        <v>90</v>
      </c>
      <c r="I43" s="1" t="str">
        <f>VLOOKUP(H43,Données!$F$3:$H$75,2,FALSE)</f>
        <v>COMPTEUR</v>
      </c>
      <c r="J43" s="44" t="s">
        <v>229</v>
      </c>
      <c r="K43" s="25" t="str">
        <f>VLOOKUP(J43,Tableau5[#All],2,FALSE)</f>
        <v>_</v>
      </c>
      <c r="L43" s="132" t="s">
        <v>519</v>
      </c>
      <c r="M43" s="25" t="s">
        <v>543</v>
      </c>
      <c r="N43" s="25" t="str">
        <f t="shared" si="7"/>
        <v>COMPTEUR TEMP. RET. ECHANGEUR EG</v>
      </c>
      <c r="O4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A0636.CVC.EG.CPT_.00X_COMPTEUR TEMP. RET. ECHANGEUR EG</v>
      </c>
      <c r="P43" s="116">
        <f t="shared" si="8"/>
        <v>54</v>
      </c>
      <c r="Q43" s="44"/>
      <c r="R43" s="44"/>
      <c r="S43" s="44"/>
      <c r="T43" s="44"/>
      <c r="U43" s="44" t="s">
        <v>247</v>
      </c>
      <c r="V43" s="44"/>
      <c r="W43" s="44"/>
      <c r="X43" s="44"/>
      <c r="Y43" s="45">
        <v>48</v>
      </c>
      <c r="Z43" s="45" t="s">
        <v>346</v>
      </c>
      <c r="AA43" s="44"/>
      <c r="AB43" s="44"/>
      <c r="AC43" s="44"/>
      <c r="AD43" s="44"/>
      <c r="AE43" s="44"/>
      <c r="AF43" s="44"/>
      <c r="AG43" s="44"/>
      <c r="AH43" s="44">
        <v>1</v>
      </c>
      <c r="AI43" s="25" t="s">
        <v>273</v>
      </c>
      <c r="AJ43" s="44"/>
      <c r="AK43" s="44"/>
      <c r="AL43" s="44"/>
    </row>
    <row r="44" spans="2:38" s="25" customFormat="1" ht="20.100000000000001" customHeight="1" thickBot="1" x14ac:dyDescent="0.3">
      <c r="B44" s="74"/>
      <c r="C44" s="115" t="str">
        <f t="shared" si="19"/>
        <v>CVC XX</v>
      </c>
      <c r="D44" s="44" t="s">
        <v>151</v>
      </c>
      <c r="E44" s="44" t="s">
        <v>155</v>
      </c>
      <c r="F44" s="44" t="s">
        <v>518</v>
      </c>
      <c r="G44" s="44" t="s">
        <v>59</v>
      </c>
      <c r="H44" s="44" t="s">
        <v>90</v>
      </c>
      <c r="I44" s="1" t="str">
        <f>VLOOKUP(H44,Données!$F$3:$H$75,2,FALSE)</f>
        <v>COMPTEUR</v>
      </c>
      <c r="J44" s="44" t="s">
        <v>229</v>
      </c>
      <c r="K44" s="25" t="str">
        <f>VLOOKUP(J44,Tableau5[#All],2,FALSE)</f>
        <v>_</v>
      </c>
      <c r="L44" s="132" t="s">
        <v>519</v>
      </c>
      <c r="M44" s="25" t="s">
        <v>544</v>
      </c>
      <c r="N44" s="25" t="str">
        <f t="shared" si="7"/>
        <v>COMPTEUR DELTA TEMP. ECHANGEUR EG</v>
      </c>
      <c r="O4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A0636.CVC.EG.CPT_.00X_COMPTEUR DELTA TEMP. ECHANGEUR EG</v>
      </c>
      <c r="P44" s="116">
        <f t="shared" si="8"/>
        <v>55</v>
      </c>
      <c r="Q44" s="44"/>
      <c r="R44" s="44"/>
      <c r="S44" s="44"/>
      <c r="T44" s="44"/>
      <c r="U44" s="44" t="s">
        <v>248</v>
      </c>
      <c r="V44" s="44"/>
      <c r="W44" s="44"/>
      <c r="X44" s="44"/>
      <c r="Y44" s="45">
        <v>56</v>
      </c>
      <c r="Z44" s="45" t="s">
        <v>347</v>
      </c>
      <c r="AA44" s="44"/>
      <c r="AB44" s="44"/>
      <c r="AC44" s="44"/>
      <c r="AD44" s="44"/>
      <c r="AE44" s="44"/>
      <c r="AF44" s="44"/>
      <c r="AG44" s="44"/>
      <c r="AH44" s="44">
        <v>1</v>
      </c>
      <c r="AI44" s="25" t="s">
        <v>273</v>
      </c>
      <c r="AJ44" s="44"/>
      <c r="AK44" s="44"/>
      <c r="AL44" s="44"/>
    </row>
    <row r="45" spans="2:38" s="25" customFormat="1" ht="20.100000000000001" customHeight="1" x14ac:dyDescent="0.25">
      <c r="B45" s="119" t="s">
        <v>549</v>
      </c>
      <c r="C45" s="124" t="str">
        <f t="shared" si="19"/>
        <v>CVC XX</v>
      </c>
      <c r="D45" s="121" t="s">
        <v>151</v>
      </c>
      <c r="E45" s="121" t="s">
        <v>154</v>
      </c>
      <c r="F45" s="121" t="s">
        <v>518</v>
      </c>
      <c r="G45" s="121" t="s">
        <v>59</v>
      </c>
      <c r="H45" s="121" t="s">
        <v>167</v>
      </c>
      <c r="I45" s="131" t="str">
        <f>VLOOKUP(H45,Données!$F$3:$H$75,2,FALSE)</f>
        <v>SONDE</v>
      </c>
      <c r="J45" s="121" t="s">
        <v>167</v>
      </c>
      <c r="K45" s="120" t="str">
        <f>VLOOKUP(J45,Tableau5[#All],2,FALSE)</f>
        <v>TEMP.</v>
      </c>
      <c r="L45" s="134" t="s">
        <v>519</v>
      </c>
      <c r="M45" s="120" t="s">
        <v>550</v>
      </c>
      <c r="N45" s="120" t="str">
        <f t="shared" ref="N45:N61" si="20">IF(J45="_",(CONCATENATE(I45," ",M45)),(CONCATENATE(I45," ",K45," ",M45)))</f>
        <v>SONDE TEMP. ARRIVEE EC A0636</v>
      </c>
      <c r="O45" s="120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ARRIVEE EC A0636</v>
      </c>
      <c r="P45" s="123">
        <f t="shared" ref="P45:P61" si="21">LEN(O45)</f>
        <v>48</v>
      </c>
      <c r="Q45" s="121"/>
      <c r="R45" s="121"/>
      <c r="S45" s="121"/>
      <c r="T45" s="121"/>
      <c r="U45" s="121" t="s">
        <v>247</v>
      </c>
      <c r="V45" s="121">
        <v>-50</v>
      </c>
      <c r="W45" s="121">
        <v>150</v>
      </c>
      <c r="X45" s="121"/>
      <c r="Y45" s="122"/>
      <c r="Z45" s="122"/>
      <c r="AA45" s="121" t="s">
        <v>427</v>
      </c>
      <c r="AB45" s="121"/>
      <c r="AC45" s="121"/>
      <c r="AD45" s="121"/>
      <c r="AE45" s="121">
        <v>1</v>
      </c>
      <c r="AF45" s="121"/>
      <c r="AG45" s="121"/>
      <c r="AH45" s="121"/>
      <c r="AI45" s="120" t="s">
        <v>273</v>
      </c>
      <c r="AJ45" s="121"/>
      <c r="AK45" s="121"/>
      <c r="AL45" s="121"/>
    </row>
    <row r="46" spans="2:38" s="25" customFormat="1" ht="20.100000000000001" customHeight="1" x14ac:dyDescent="0.25">
      <c r="B46" s="74"/>
      <c r="C46" s="115" t="str">
        <f t="shared" si="19"/>
        <v>CVC XX</v>
      </c>
      <c r="D46" s="44" t="s">
        <v>151</v>
      </c>
      <c r="E46" s="44" t="s">
        <v>154</v>
      </c>
      <c r="F46" s="44" t="s">
        <v>518</v>
      </c>
      <c r="G46" s="44" t="s">
        <v>59</v>
      </c>
      <c r="H46" s="44" t="s">
        <v>167</v>
      </c>
      <c r="I46" s="1" t="str">
        <f>VLOOKUP(H46,Données!$F$3:$H$75,2,FALSE)</f>
        <v>SONDE</v>
      </c>
      <c r="J46" s="44" t="s">
        <v>167</v>
      </c>
      <c r="K46" s="25" t="str">
        <f>VLOOKUP(J46,Tableau5[#All],2,FALSE)</f>
        <v>TEMP.</v>
      </c>
      <c r="L46" s="132" t="s">
        <v>519</v>
      </c>
      <c r="M46" s="25" t="s">
        <v>551</v>
      </c>
      <c r="N46" s="25" t="str">
        <f t="shared" si="20"/>
        <v>SONDE TEMP. LIMITE HAUTE ARRIVEE EC A0636</v>
      </c>
      <c r="O4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LIMITE HAUTE ARRIVEE EC A0636</v>
      </c>
      <c r="P46" s="116">
        <f t="shared" si="21"/>
        <v>61</v>
      </c>
      <c r="Q46" s="44"/>
      <c r="R46" s="44"/>
      <c r="S46" s="44"/>
      <c r="T46" s="44"/>
      <c r="U46" s="44" t="s">
        <v>247</v>
      </c>
      <c r="V46" s="44">
        <v>-50</v>
      </c>
      <c r="W46" s="44">
        <v>150</v>
      </c>
      <c r="X46" s="44"/>
      <c r="Y46" s="45"/>
      <c r="Z46" s="45"/>
      <c r="AA46" s="44"/>
      <c r="AB46" s="44">
        <v>1</v>
      </c>
      <c r="AC46" s="44"/>
      <c r="AD46" s="44"/>
      <c r="AE46" s="44">
        <v>1</v>
      </c>
      <c r="AF46" s="44"/>
      <c r="AG46" s="44"/>
      <c r="AH46" s="44"/>
      <c r="AI46" s="25" t="s">
        <v>274</v>
      </c>
      <c r="AJ46" s="44"/>
      <c r="AK46" s="44"/>
      <c r="AL46" s="44"/>
    </row>
    <row r="47" spans="2:38" s="25" customFormat="1" ht="20.100000000000001" customHeight="1" x14ac:dyDescent="0.25">
      <c r="B47" s="74"/>
      <c r="C47" s="115" t="str">
        <f t="shared" si="19"/>
        <v>CVC XX</v>
      </c>
      <c r="D47" s="44" t="s">
        <v>151</v>
      </c>
      <c r="E47" s="44" t="s">
        <v>154</v>
      </c>
      <c r="F47" s="44" t="s">
        <v>518</v>
      </c>
      <c r="G47" s="44" t="s">
        <v>59</v>
      </c>
      <c r="H47" s="44" t="s">
        <v>167</v>
      </c>
      <c r="I47" s="1" t="str">
        <f>VLOOKUP(H47,Données!$F$3:$H$75,2,FALSE)</f>
        <v>SONDE</v>
      </c>
      <c r="J47" s="44" t="s">
        <v>167</v>
      </c>
      <c r="K47" s="25" t="str">
        <f>VLOOKUP(J47,Tableau5[#All],2,FALSE)</f>
        <v>TEMP.</v>
      </c>
      <c r="L47" s="132" t="s">
        <v>519</v>
      </c>
      <c r="M47" s="25" t="s">
        <v>552</v>
      </c>
      <c r="N47" s="25" t="str">
        <f t="shared" si="20"/>
        <v>SONDE TEMP. LIMITE BASSE ARRIVEE EC A0636</v>
      </c>
      <c r="O4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LIMITE BASSE ARRIVEE EC A0636</v>
      </c>
      <c r="P47" s="116">
        <f t="shared" si="21"/>
        <v>61</v>
      </c>
      <c r="Q47" s="44"/>
      <c r="R47" s="44"/>
      <c r="S47" s="44"/>
      <c r="T47" s="44"/>
      <c r="U47" s="44" t="s">
        <v>247</v>
      </c>
      <c r="V47" s="44">
        <v>-50</v>
      </c>
      <c r="W47" s="44">
        <v>150</v>
      </c>
      <c r="X47" s="44"/>
      <c r="Y47" s="45"/>
      <c r="Z47" s="45"/>
      <c r="AA47" s="44"/>
      <c r="AB47" s="44">
        <v>1</v>
      </c>
      <c r="AC47" s="44"/>
      <c r="AD47" s="44"/>
      <c r="AE47" s="44">
        <v>1</v>
      </c>
      <c r="AF47" s="44"/>
      <c r="AG47" s="44"/>
      <c r="AH47" s="44"/>
      <c r="AI47" s="25" t="s">
        <v>274</v>
      </c>
      <c r="AJ47" s="44"/>
      <c r="AK47" s="44"/>
      <c r="AL47" s="44"/>
    </row>
    <row r="48" spans="2:38" s="25" customFormat="1" ht="20.100000000000001" customHeight="1" x14ac:dyDescent="0.25">
      <c r="B48" s="74"/>
      <c r="C48" s="115" t="str">
        <f t="shared" si="19"/>
        <v>CVC XX</v>
      </c>
      <c r="D48" s="44" t="s">
        <v>151</v>
      </c>
      <c r="E48" s="44" t="s">
        <v>154</v>
      </c>
      <c r="F48" s="44" t="s">
        <v>518</v>
      </c>
      <c r="G48" s="44" t="s">
        <v>59</v>
      </c>
      <c r="H48" s="44" t="s">
        <v>167</v>
      </c>
      <c r="I48" s="1" t="str">
        <f>VLOOKUP(H48,Données!$F$3:$H$75,2,FALSE)</f>
        <v>SONDE</v>
      </c>
      <c r="J48" s="44" t="s">
        <v>167</v>
      </c>
      <c r="K48" s="25" t="str">
        <f>VLOOKUP(J48,Tableau5[#All],2,FALSE)</f>
        <v>TEMP.</v>
      </c>
      <c r="L48" s="132" t="s">
        <v>519</v>
      </c>
      <c r="M48" s="25" t="s">
        <v>553</v>
      </c>
      <c r="N48" s="25" t="str">
        <f t="shared" si="20"/>
        <v>SONDE TEMP. RETOUR EC A0636</v>
      </c>
      <c r="O4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RETOUR EC A0636</v>
      </c>
      <c r="P48" s="116">
        <f t="shared" si="21"/>
        <v>47</v>
      </c>
      <c r="Q48" s="44"/>
      <c r="R48" s="44"/>
      <c r="S48" s="44"/>
      <c r="T48" s="44"/>
      <c r="U48" s="44" t="s">
        <v>247</v>
      </c>
      <c r="V48" s="44">
        <v>-50</v>
      </c>
      <c r="W48" s="44">
        <v>150</v>
      </c>
      <c r="X48" s="44"/>
      <c r="Y48" s="45"/>
      <c r="Z48" s="45"/>
      <c r="AA48" s="44" t="s">
        <v>428</v>
      </c>
      <c r="AB48" s="44"/>
      <c r="AC48" s="44"/>
      <c r="AD48" s="44"/>
      <c r="AE48" s="44">
        <v>1</v>
      </c>
      <c r="AF48" s="44"/>
      <c r="AG48" s="44"/>
      <c r="AH48" s="44"/>
      <c r="AI48" s="25" t="s">
        <v>273</v>
      </c>
      <c r="AJ48" s="44"/>
      <c r="AK48" s="44"/>
      <c r="AL48" s="44"/>
    </row>
    <row r="49" spans="2:38" s="25" customFormat="1" ht="20.100000000000001" customHeight="1" x14ac:dyDescent="0.25">
      <c r="B49" s="74"/>
      <c r="C49" s="115" t="str">
        <f t="shared" si="19"/>
        <v>CVC XX</v>
      </c>
      <c r="D49" s="44" t="s">
        <v>151</v>
      </c>
      <c r="E49" s="44" t="s">
        <v>154</v>
      </c>
      <c r="F49" s="44" t="s">
        <v>518</v>
      </c>
      <c r="G49" s="44" t="s">
        <v>59</v>
      </c>
      <c r="H49" s="44" t="s">
        <v>167</v>
      </c>
      <c r="I49" s="1" t="str">
        <f>VLOOKUP(H49,Données!$F$3:$H$75,2,FALSE)</f>
        <v>SONDE</v>
      </c>
      <c r="J49" s="44" t="s">
        <v>167</v>
      </c>
      <c r="K49" s="25" t="str">
        <f>VLOOKUP(J49,Tableau5[#All],2,FALSE)</f>
        <v>TEMP.</v>
      </c>
      <c r="L49" s="132" t="s">
        <v>519</v>
      </c>
      <c r="M49" s="25" t="s">
        <v>554</v>
      </c>
      <c r="N49" s="25" t="str">
        <f t="shared" si="20"/>
        <v>SONDE TEMP. LIMITE HAUTE RETOUR EC A0636</v>
      </c>
      <c r="O4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LIMITE HAUTE RETOUR EC A0636</v>
      </c>
      <c r="P49" s="116">
        <f t="shared" si="21"/>
        <v>60</v>
      </c>
      <c r="Q49" s="44"/>
      <c r="R49" s="44"/>
      <c r="S49" s="44"/>
      <c r="T49" s="44"/>
      <c r="U49" s="44" t="s">
        <v>247</v>
      </c>
      <c r="V49" s="44">
        <v>-50</v>
      </c>
      <c r="W49" s="44">
        <v>150</v>
      </c>
      <c r="X49" s="44"/>
      <c r="Y49" s="45"/>
      <c r="Z49" s="45"/>
      <c r="AA49" s="44"/>
      <c r="AB49" s="44"/>
      <c r="AC49" s="44"/>
      <c r="AD49" s="44"/>
      <c r="AE49" s="44">
        <v>1</v>
      </c>
      <c r="AF49" s="44"/>
      <c r="AG49" s="44"/>
      <c r="AH49" s="44"/>
      <c r="AI49" s="25" t="s">
        <v>274</v>
      </c>
      <c r="AJ49" s="44"/>
      <c r="AK49" s="44"/>
      <c r="AL49" s="44"/>
    </row>
    <row r="50" spans="2:38" s="25" customFormat="1" ht="20.100000000000001" customHeight="1" x14ac:dyDescent="0.25">
      <c r="B50" s="74"/>
      <c r="C50" s="115" t="str">
        <f t="shared" si="19"/>
        <v>CVC XX</v>
      </c>
      <c r="D50" s="44" t="s">
        <v>151</v>
      </c>
      <c r="E50" s="44" t="s">
        <v>154</v>
      </c>
      <c r="F50" s="44" t="s">
        <v>518</v>
      </c>
      <c r="G50" s="44" t="s">
        <v>59</v>
      </c>
      <c r="H50" s="44" t="s">
        <v>167</v>
      </c>
      <c r="I50" s="1" t="str">
        <f>VLOOKUP(H50,Données!$F$3:$H$75,2,FALSE)</f>
        <v>SONDE</v>
      </c>
      <c r="J50" s="44" t="s">
        <v>167</v>
      </c>
      <c r="K50" s="25" t="str">
        <f>VLOOKUP(J50,Tableau5[#All],2,FALSE)</f>
        <v>TEMP.</v>
      </c>
      <c r="L50" s="132" t="s">
        <v>519</v>
      </c>
      <c r="M50" s="25" t="s">
        <v>555</v>
      </c>
      <c r="N50" s="25" t="str">
        <f t="shared" si="20"/>
        <v>SONDE TEMP. LIMITE BASSE RETOUR EC A0636</v>
      </c>
      <c r="O5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LIMITE BASSE RETOUR EC A0636</v>
      </c>
      <c r="P50" s="116">
        <f t="shared" si="21"/>
        <v>60</v>
      </c>
      <c r="Q50" s="44"/>
      <c r="R50" s="44"/>
      <c r="S50" s="44"/>
      <c r="T50" s="44"/>
      <c r="U50" s="44" t="s">
        <v>247</v>
      </c>
      <c r="V50" s="44">
        <v>-50</v>
      </c>
      <c r="W50" s="44">
        <v>150</v>
      </c>
      <c r="X50" s="44"/>
      <c r="Y50" s="45"/>
      <c r="Z50" s="45"/>
      <c r="AA50" s="44"/>
      <c r="AB50" s="44"/>
      <c r="AC50" s="44"/>
      <c r="AD50" s="44"/>
      <c r="AE50" s="44">
        <v>1</v>
      </c>
      <c r="AF50" s="44"/>
      <c r="AG50" s="44"/>
      <c r="AH50" s="44"/>
      <c r="AI50" s="25" t="s">
        <v>274</v>
      </c>
      <c r="AJ50" s="44"/>
      <c r="AK50" s="44"/>
      <c r="AL50" s="44"/>
    </row>
    <row r="51" spans="2:38" s="25" customFormat="1" ht="20.100000000000001" customHeight="1" x14ac:dyDescent="0.25">
      <c r="B51" s="74"/>
      <c r="C51" s="115" t="str">
        <f t="shared" si="19"/>
        <v>CVC XX</v>
      </c>
      <c r="D51" s="44" t="s">
        <v>151</v>
      </c>
      <c r="E51" s="44" t="s">
        <v>154</v>
      </c>
      <c r="F51" s="44" t="s">
        <v>518</v>
      </c>
      <c r="G51" s="44" t="s">
        <v>59</v>
      </c>
      <c r="H51" s="44" t="s">
        <v>174</v>
      </c>
      <c r="I51" s="1" t="str">
        <f>VLOOKUP(H51,Données!$F$3:$H$75,2,FALSE)</f>
        <v>THERMOSTAT SECURITE</v>
      </c>
      <c r="J51" s="44" t="s">
        <v>167</v>
      </c>
      <c r="K51" s="25" t="s">
        <v>229</v>
      </c>
      <c r="L51" s="132" t="s">
        <v>519</v>
      </c>
      <c r="M51" s="25" t="s">
        <v>556</v>
      </c>
      <c r="N51" s="25" t="str">
        <f t="shared" si="20"/>
        <v>THERMOSTAT SECURITE _  EC A0636</v>
      </c>
      <c r="O5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A0636.CVC.EC.THST.00X_THERMOSTAT SECURITE _  EC A0636</v>
      </c>
      <c r="P51" s="116">
        <f t="shared" si="21"/>
        <v>53</v>
      </c>
      <c r="Q51" s="44"/>
      <c r="R51" s="44"/>
      <c r="S51" s="44"/>
      <c r="T51" s="44"/>
      <c r="U51" s="44"/>
      <c r="V51" s="44"/>
      <c r="W51" s="44"/>
      <c r="X51" s="44"/>
      <c r="Y51" s="45"/>
      <c r="Z51" s="45"/>
      <c r="AA51" s="44" t="s">
        <v>432</v>
      </c>
      <c r="AB51" s="44">
        <v>1</v>
      </c>
      <c r="AC51" s="44"/>
      <c r="AD51" s="44"/>
      <c r="AE51" s="44">
        <v>1</v>
      </c>
      <c r="AF51" s="44">
        <v>1</v>
      </c>
      <c r="AG51" s="44"/>
      <c r="AH51" s="44"/>
      <c r="AI51" s="25" t="s">
        <v>273</v>
      </c>
      <c r="AJ51" s="44"/>
      <c r="AK51" s="44"/>
      <c r="AL51" s="44"/>
    </row>
    <row r="52" spans="2:38" s="25" customFormat="1" ht="20.100000000000001" customHeight="1" x14ac:dyDescent="0.25">
      <c r="B52" s="44"/>
      <c r="C52" s="115" t="str">
        <f t="shared" si="19"/>
        <v>CVC XX</v>
      </c>
      <c r="D52" s="44" t="s">
        <v>151</v>
      </c>
      <c r="E52" s="44" t="s">
        <v>154</v>
      </c>
      <c r="F52" s="44" t="s">
        <v>518</v>
      </c>
      <c r="G52" s="44" t="s">
        <v>59</v>
      </c>
      <c r="H52" s="44" t="s">
        <v>58</v>
      </c>
      <c r="I52" s="1" t="str">
        <f>VLOOKUP(H52,Données!$F$3:$H$75,2,FALSE)</f>
        <v>BATT.</v>
      </c>
      <c r="J52" s="44"/>
      <c r="L52" s="132" t="s">
        <v>519</v>
      </c>
      <c r="M52" s="25" t="s">
        <v>361</v>
      </c>
      <c r="N52" s="25" t="str">
        <f t="shared" si="20"/>
        <v>BATT.  REG. EC SIGNAL</v>
      </c>
      <c r="O5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A0636.CVC.BAT.00X_BATT.  REG. EC SIGNAL</v>
      </c>
      <c r="P52" s="116">
        <f t="shared" si="21"/>
        <v>39</v>
      </c>
      <c r="Q52" s="44"/>
      <c r="R52" s="44"/>
      <c r="S52" s="44"/>
      <c r="T52" s="44"/>
      <c r="U52" s="44" t="s">
        <v>22</v>
      </c>
      <c r="V52" s="45" t="s">
        <v>23</v>
      </c>
      <c r="W52" s="44">
        <v>100</v>
      </c>
      <c r="X52" s="44"/>
      <c r="Y52" s="44"/>
      <c r="Z52" s="44"/>
      <c r="AA52" s="44" t="s">
        <v>452</v>
      </c>
      <c r="AB52" s="44"/>
      <c r="AC52" s="44"/>
      <c r="AD52" s="44"/>
      <c r="AE52" s="44"/>
      <c r="AF52" s="44">
        <v>1</v>
      </c>
      <c r="AG52" s="44"/>
      <c r="AH52" s="44"/>
      <c r="AI52" s="25" t="s">
        <v>274</v>
      </c>
      <c r="AJ52" s="44"/>
      <c r="AK52" s="44"/>
      <c r="AL52" s="44"/>
    </row>
    <row r="53" spans="2:38" s="25" customFormat="1" ht="20.100000000000001" customHeight="1" x14ac:dyDescent="0.25">
      <c r="B53" s="44"/>
      <c r="C53" s="115" t="str">
        <f t="shared" si="19"/>
        <v>CVC XX</v>
      </c>
      <c r="D53" s="44" t="s">
        <v>151</v>
      </c>
      <c r="E53" s="44" t="s">
        <v>154</v>
      </c>
      <c r="F53" s="44" t="s">
        <v>518</v>
      </c>
      <c r="G53" s="44" t="s">
        <v>59</v>
      </c>
      <c r="H53" s="44" t="s">
        <v>236</v>
      </c>
      <c r="I53" s="1" t="str">
        <f>VLOOKUP(H53,Données!$F$3:$H$75,2,FALSE)</f>
        <v>VANNE REGUL.</v>
      </c>
      <c r="J53" s="44"/>
      <c r="L53" s="132" t="s">
        <v>519</v>
      </c>
      <c r="M53" s="25" t="s">
        <v>478</v>
      </c>
      <c r="N53" s="25" t="str">
        <f t="shared" si="20"/>
        <v>VANNE REGUL.  INTEGRAL REG. EC SIGNAL</v>
      </c>
      <c r="O5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INTEGRAL REG. EC SIGNAL</v>
      </c>
      <c r="P53" s="116">
        <f t="shared" si="21"/>
        <v>55</v>
      </c>
      <c r="Q53" s="44"/>
      <c r="R53" s="44"/>
      <c r="S53" s="44"/>
      <c r="T53" s="44"/>
      <c r="U53" s="44" t="s">
        <v>385</v>
      </c>
      <c r="V53" s="45" t="s">
        <v>23</v>
      </c>
      <c r="W53" s="44">
        <v>100</v>
      </c>
      <c r="X53" s="44"/>
      <c r="Y53" s="44"/>
      <c r="Z53" s="44"/>
      <c r="AA53" s="44"/>
      <c r="AB53" s="44"/>
      <c r="AC53" s="44"/>
      <c r="AD53" s="44"/>
      <c r="AE53" s="44"/>
      <c r="AF53" s="44">
        <v>1</v>
      </c>
      <c r="AG53" s="44"/>
      <c r="AH53" s="44"/>
      <c r="AI53" s="25" t="s">
        <v>274</v>
      </c>
      <c r="AJ53" s="44"/>
      <c r="AK53" s="44"/>
      <c r="AL53" s="44"/>
    </row>
    <row r="54" spans="2:38" s="25" customFormat="1" ht="20.100000000000001" customHeight="1" x14ac:dyDescent="0.25">
      <c r="B54" s="44"/>
      <c r="C54" s="115" t="str">
        <f t="shared" si="19"/>
        <v>CVC XX</v>
      </c>
      <c r="D54" s="44" t="s">
        <v>151</v>
      </c>
      <c r="E54" s="44" t="s">
        <v>154</v>
      </c>
      <c r="F54" s="44" t="s">
        <v>518</v>
      </c>
      <c r="G54" s="44" t="s">
        <v>59</v>
      </c>
      <c r="H54" s="44" t="s">
        <v>236</v>
      </c>
      <c r="I54" s="1" t="str">
        <f>VLOOKUP(H54,Données!$F$3:$H$75,2,FALSE)</f>
        <v>VANNE REGUL.</v>
      </c>
      <c r="J54" s="44"/>
      <c r="L54" s="132" t="s">
        <v>519</v>
      </c>
      <c r="M54" s="25" t="s">
        <v>479</v>
      </c>
      <c r="N54" s="25" t="str">
        <f t="shared" si="20"/>
        <v>VANNE REGUL.  PROPORTIONNEL REG. EC SIGNAL</v>
      </c>
      <c r="O5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PROPORTIONNEL REG. EC SIGNAL</v>
      </c>
      <c r="P54" s="116">
        <f t="shared" si="21"/>
        <v>60</v>
      </c>
      <c r="Q54" s="44"/>
      <c r="R54" s="44"/>
      <c r="S54" s="44"/>
      <c r="T54" s="44"/>
      <c r="U54" s="44" t="s">
        <v>385</v>
      </c>
      <c r="V54" s="45" t="s">
        <v>23</v>
      </c>
      <c r="W54" s="44">
        <v>100</v>
      </c>
      <c r="X54" s="44"/>
      <c r="Y54" s="44"/>
      <c r="Z54" s="44"/>
      <c r="AA54" s="44"/>
      <c r="AB54" s="44"/>
      <c r="AC54" s="44"/>
      <c r="AD54" s="44"/>
      <c r="AE54" s="44"/>
      <c r="AF54" s="44">
        <v>1</v>
      </c>
      <c r="AG54" s="44"/>
      <c r="AH54" s="44"/>
      <c r="AI54" s="25" t="s">
        <v>274</v>
      </c>
      <c r="AJ54" s="44"/>
      <c r="AK54" s="44"/>
      <c r="AL54" s="44"/>
    </row>
    <row r="55" spans="2:38" s="25" customFormat="1" ht="20.100000000000001" customHeight="1" x14ac:dyDescent="0.25">
      <c r="B55" s="74"/>
      <c r="C55" s="115" t="str">
        <f t="shared" ref="C55:C61" si="22">CONCATENATE(D55," ",$F$1)</f>
        <v>CVC XX</v>
      </c>
      <c r="D55" s="44" t="s">
        <v>151</v>
      </c>
      <c r="E55" s="44" t="s">
        <v>154</v>
      </c>
      <c r="F55" s="44" t="s">
        <v>518</v>
      </c>
      <c r="G55" s="44" t="s">
        <v>59</v>
      </c>
      <c r="H55" s="44" t="s">
        <v>90</v>
      </c>
      <c r="I55" s="1" t="str">
        <f>VLOOKUP(H55,Données!$F$3:$H$75,2,FALSE)</f>
        <v>COMPTEUR</v>
      </c>
      <c r="J55" s="44" t="s">
        <v>229</v>
      </c>
      <c r="K55" s="25" t="str">
        <f>VLOOKUP(J55,Tableau5[#All],2,FALSE)</f>
        <v>_</v>
      </c>
      <c r="L55" s="132" t="s">
        <v>519</v>
      </c>
      <c r="M55" s="25" t="s">
        <v>557</v>
      </c>
      <c r="N55" s="25" t="str">
        <f t="shared" si="20"/>
        <v>COMPTEUR ÉNERGIE THERMIQUE ECHANGEUR EC</v>
      </c>
      <c r="O5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A0636.CVC.EC.CPT_.00X_COMPTEUR ÉNERGIE THERMIQUE ECHANGEUR EC</v>
      </c>
      <c r="P55" s="116">
        <f t="shared" si="21"/>
        <v>61</v>
      </c>
      <c r="Q55" s="44"/>
      <c r="R55" s="44"/>
      <c r="S55" s="44"/>
      <c r="T55" s="44"/>
      <c r="U55" s="44" t="s">
        <v>314</v>
      </c>
      <c r="V55" s="44"/>
      <c r="W55" s="44"/>
      <c r="X55" s="44"/>
      <c r="Y55" s="45" t="s">
        <v>23</v>
      </c>
      <c r="Z55" s="45" t="s">
        <v>341</v>
      </c>
      <c r="AA55" s="44"/>
      <c r="AB55" s="44"/>
      <c r="AC55" s="44"/>
      <c r="AD55" s="44"/>
      <c r="AE55" s="44"/>
      <c r="AF55" s="44"/>
      <c r="AG55" s="44"/>
      <c r="AH55" s="44">
        <v>1</v>
      </c>
      <c r="AI55" s="25" t="s">
        <v>273</v>
      </c>
      <c r="AJ55" s="44"/>
      <c r="AK55" s="44"/>
      <c r="AL55" s="44"/>
    </row>
    <row r="56" spans="2:38" s="25" customFormat="1" ht="20.100000000000001" customHeight="1" x14ac:dyDescent="0.25">
      <c r="B56" s="74"/>
      <c r="C56" s="115" t="str">
        <f t="shared" si="22"/>
        <v>CVC XX</v>
      </c>
      <c r="D56" s="44" t="s">
        <v>151</v>
      </c>
      <c r="E56" s="44" t="s">
        <v>154</v>
      </c>
      <c r="F56" s="44" t="s">
        <v>518</v>
      </c>
      <c r="G56" s="44" t="s">
        <v>59</v>
      </c>
      <c r="H56" s="44" t="s">
        <v>90</v>
      </c>
      <c r="I56" s="1" t="str">
        <f>VLOOKUP(H56,Données!$F$3:$H$75,2,FALSE)</f>
        <v>COMPTEUR</v>
      </c>
      <c r="J56" s="44" t="s">
        <v>229</v>
      </c>
      <c r="K56" s="25" t="str">
        <f>VLOOKUP(J56,Tableau5[#All],2,FALSE)</f>
        <v>_</v>
      </c>
      <c r="L56" s="132" t="s">
        <v>519</v>
      </c>
      <c r="M56" s="25" t="s">
        <v>558</v>
      </c>
      <c r="N56" s="25" t="str">
        <f t="shared" si="20"/>
        <v>COMPTEUR VOLUME ECHANGEUR EC</v>
      </c>
      <c r="O5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A0636.CVC.EC.CPT_.00X_COMPTEUR VOLUME ECHANGEUR EC</v>
      </c>
      <c r="P56" s="116">
        <f t="shared" si="21"/>
        <v>50</v>
      </c>
      <c r="Q56" s="44"/>
      <c r="R56" s="44"/>
      <c r="S56" s="44"/>
      <c r="T56" s="44"/>
      <c r="U56" s="44" t="s">
        <v>425</v>
      </c>
      <c r="V56" s="44"/>
      <c r="W56" s="44"/>
      <c r="X56" s="44"/>
      <c r="Y56" s="45">
        <v>10</v>
      </c>
      <c r="Z56" s="45" t="s">
        <v>342</v>
      </c>
      <c r="AA56" s="44"/>
      <c r="AB56" s="44"/>
      <c r="AC56" s="44"/>
      <c r="AD56" s="44"/>
      <c r="AE56" s="44"/>
      <c r="AF56" s="44"/>
      <c r="AG56" s="44"/>
      <c r="AH56" s="44">
        <v>1</v>
      </c>
      <c r="AI56" s="25" t="s">
        <v>273</v>
      </c>
      <c r="AJ56" s="44"/>
      <c r="AK56" s="44"/>
      <c r="AL56" s="44"/>
    </row>
    <row r="57" spans="2:38" s="25" customFormat="1" ht="20.100000000000001" customHeight="1" x14ac:dyDescent="0.25">
      <c r="B57" s="74"/>
      <c r="C57" s="115" t="str">
        <f t="shared" si="22"/>
        <v>CVC XX</v>
      </c>
      <c r="D57" s="44" t="s">
        <v>151</v>
      </c>
      <c r="E57" s="44" t="s">
        <v>154</v>
      </c>
      <c r="F57" s="44" t="s">
        <v>518</v>
      </c>
      <c r="G57" s="44" t="s">
        <v>59</v>
      </c>
      <c r="H57" s="44" t="s">
        <v>90</v>
      </c>
      <c r="I57" s="1" t="str">
        <f>VLOOKUP(H57,Données!$F$3:$H$75,2,FALSE)</f>
        <v>COMPTEUR</v>
      </c>
      <c r="J57" s="44" t="s">
        <v>229</v>
      </c>
      <c r="K57" s="25" t="str">
        <f>VLOOKUP(J57,Tableau5[#All],2,FALSE)</f>
        <v>_</v>
      </c>
      <c r="L57" s="132" t="s">
        <v>519</v>
      </c>
      <c r="M57" s="25" t="s">
        <v>559</v>
      </c>
      <c r="N57" s="25" t="str">
        <f t="shared" si="20"/>
        <v>COMPTEUR PUISSANCE ECHANGEUR EC</v>
      </c>
      <c r="O5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A0636.CVC.EC.CPT_.00X_COMPTEUR PUISSANCE ECHANGEUR EC</v>
      </c>
      <c r="P57" s="116">
        <f t="shared" si="21"/>
        <v>53</v>
      </c>
      <c r="Q57" s="44"/>
      <c r="R57" s="44"/>
      <c r="S57" s="44"/>
      <c r="T57" s="44"/>
      <c r="U57" s="44" t="s">
        <v>339</v>
      </c>
      <c r="V57" s="44"/>
      <c r="W57" s="44"/>
      <c r="X57" s="44"/>
      <c r="Y57" s="45">
        <v>20</v>
      </c>
      <c r="Z57" s="45" t="s">
        <v>343</v>
      </c>
      <c r="AA57" s="44"/>
      <c r="AB57" s="44"/>
      <c r="AC57" s="44"/>
      <c r="AD57" s="44"/>
      <c r="AE57" s="44"/>
      <c r="AF57" s="44"/>
      <c r="AG57" s="44"/>
      <c r="AH57" s="44">
        <v>1</v>
      </c>
      <c r="AI57" s="25" t="s">
        <v>273</v>
      </c>
      <c r="AJ57" s="44"/>
      <c r="AK57" s="44"/>
      <c r="AL57" s="44"/>
    </row>
    <row r="58" spans="2:38" s="25" customFormat="1" ht="20.100000000000001" customHeight="1" x14ac:dyDescent="0.25">
      <c r="B58" s="74"/>
      <c r="C58" s="115" t="str">
        <f t="shared" si="22"/>
        <v>CVC XX</v>
      </c>
      <c r="D58" s="44" t="s">
        <v>151</v>
      </c>
      <c r="E58" s="44" t="s">
        <v>154</v>
      </c>
      <c r="F58" s="44" t="s">
        <v>518</v>
      </c>
      <c r="G58" s="44" t="s">
        <v>59</v>
      </c>
      <c r="H58" s="44" t="s">
        <v>90</v>
      </c>
      <c r="I58" s="1" t="str">
        <f>VLOOKUP(H58,Données!$F$3:$H$75,2,FALSE)</f>
        <v>COMPTEUR</v>
      </c>
      <c r="J58" s="44" t="s">
        <v>229</v>
      </c>
      <c r="K58" s="25" t="str">
        <f>VLOOKUP(J58,Tableau5[#All],2,FALSE)</f>
        <v>_</v>
      </c>
      <c r="L58" s="132" t="s">
        <v>519</v>
      </c>
      <c r="M58" s="25" t="s">
        <v>560</v>
      </c>
      <c r="N58" s="25" t="str">
        <f t="shared" si="20"/>
        <v>COMPTEUR DÉBIT ECHANGEUR EC</v>
      </c>
      <c r="O5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A0636.CVC.EC.CPT_.00X_COMPTEUR DÉBIT ECHANGEUR EC</v>
      </c>
      <c r="P58" s="116">
        <f t="shared" si="21"/>
        <v>49</v>
      </c>
      <c r="Q58" s="44"/>
      <c r="R58" s="44"/>
      <c r="S58" s="44"/>
      <c r="T58" s="44"/>
      <c r="U58" s="44" t="s">
        <v>426</v>
      </c>
      <c r="V58" s="44"/>
      <c r="W58" s="44"/>
      <c r="X58" s="44"/>
      <c r="Y58" s="45">
        <v>30</v>
      </c>
      <c r="Z58" s="45" t="s">
        <v>344</v>
      </c>
      <c r="AA58" s="44"/>
      <c r="AB58" s="44"/>
      <c r="AC58" s="44"/>
      <c r="AD58" s="44"/>
      <c r="AE58" s="44"/>
      <c r="AF58" s="44"/>
      <c r="AG58" s="44"/>
      <c r="AH58" s="44">
        <v>1</v>
      </c>
      <c r="AI58" s="25" t="s">
        <v>273</v>
      </c>
      <c r="AJ58" s="44"/>
      <c r="AK58" s="44"/>
      <c r="AL58" s="44"/>
    </row>
    <row r="59" spans="2:38" s="25" customFormat="1" ht="20.100000000000001" customHeight="1" x14ac:dyDescent="0.25">
      <c r="B59" s="74"/>
      <c r="C59" s="115" t="str">
        <f t="shared" si="22"/>
        <v>CVC XX</v>
      </c>
      <c r="D59" s="44" t="s">
        <v>151</v>
      </c>
      <c r="E59" s="44" t="s">
        <v>154</v>
      </c>
      <c r="F59" s="44" t="s">
        <v>518</v>
      </c>
      <c r="G59" s="44" t="s">
        <v>59</v>
      </c>
      <c r="H59" s="44" t="s">
        <v>90</v>
      </c>
      <c r="I59" s="1" t="str">
        <f>VLOOKUP(H59,Données!$F$3:$H$75,2,FALSE)</f>
        <v>COMPTEUR</v>
      </c>
      <c r="J59" s="44" t="s">
        <v>229</v>
      </c>
      <c r="K59" s="25" t="str">
        <f>VLOOKUP(J59,Tableau5[#All],2,FALSE)</f>
        <v>_</v>
      </c>
      <c r="L59" s="132" t="s">
        <v>519</v>
      </c>
      <c r="M59" s="25" t="s">
        <v>561</v>
      </c>
      <c r="N59" s="25" t="str">
        <f t="shared" si="20"/>
        <v>COMPTEUR TEMP. ALLER. ECHANGEUR EC</v>
      </c>
      <c r="O5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A0636.CVC.EC.CPT_.00X_COMPTEUR TEMP. ALLER. ECHANGEUR EC</v>
      </c>
      <c r="P59" s="116">
        <f t="shared" si="21"/>
        <v>56</v>
      </c>
      <c r="Q59" s="44"/>
      <c r="R59" s="44"/>
      <c r="S59" s="44"/>
      <c r="T59" s="44"/>
      <c r="U59" s="44" t="s">
        <v>247</v>
      </c>
      <c r="V59" s="44"/>
      <c r="W59" s="44"/>
      <c r="X59" s="44"/>
      <c r="Y59" s="45">
        <v>40</v>
      </c>
      <c r="Z59" s="45" t="s">
        <v>345</v>
      </c>
      <c r="AA59" s="44"/>
      <c r="AB59" s="44"/>
      <c r="AC59" s="44"/>
      <c r="AD59" s="44"/>
      <c r="AE59" s="44"/>
      <c r="AF59" s="44"/>
      <c r="AG59" s="44"/>
      <c r="AH59" s="44">
        <v>1</v>
      </c>
      <c r="AI59" s="25" t="s">
        <v>273</v>
      </c>
      <c r="AJ59" s="44"/>
      <c r="AK59" s="44"/>
      <c r="AL59" s="44"/>
    </row>
    <row r="60" spans="2:38" s="25" customFormat="1" ht="20.100000000000001" customHeight="1" x14ac:dyDescent="0.25">
      <c r="B60" s="74"/>
      <c r="C60" s="115" t="str">
        <f t="shared" si="22"/>
        <v>CVC XX</v>
      </c>
      <c r="D60" s="44" t="s">
        <v>151</v>
      </c>
      <c r="E60" s="44" t="s">
        <v>154</v>
      </c>
      <c r="F60" s="44" t="s">
        <v>518</v>
      </c>
      <c r="G60" s="44" t="s">
        <v>59</v>
      </c>
      <c r="H60" s="44" t="s">
        <v>90</v>
      </c>
      <c r="I60" s="1" t="str">
        <f>VLOOKUP(H60,Données!$F$3:$H$75,2,FALSE)</f>
        <v>COMPTEUR</v>
      </c>
      <c r="J60" s="44" t="s">
        <v>229</v>
      </c>
      <c r="K60" s="25" t="str">
        <f>VLOOKUP(J60,Tableau5[#All],2,FALSE)</f>
        <v>_</v>
      </c>
      <c r="L60" s="132" t="s">
        <v>519</v>
      </c>
      <c r="M60" s="25" t="s">
        <v>562</v>
      </c>
      <c r="N60" s="25" t="str">
        <f t="shared" si="20"/>
        <v>COMPTEUR TEMP. RET. ECHANGEUR EC</v>
      </c>
      <c r="O6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A0636.CVC.EC.CPT_.00X_COMPTEUR TEMP. RET. ECHANGEUR EC</v>
      </c>
      <c r="P60" s="116">
        <f t="shared" si="21"/>
        <v>54</v>
      </c>
      <c r="Q60" s="44"/>
      <c r="R60" s="44"/>
      <c r="S60" s="44"/>
      <c r="T60" s="44"/>
      <c r="U60" s="44" t="s">
        <v>247</v>
      </c>
      <c r="V60" s="44"/>
      <c r="W60" s="44"/>
      <c r="X60" s="44"/>
      <c r="Y60" s="45">
        <v>48</v>
      </c>
      <c r="Z60" s="45" t="s">
        <v>346</v>
      </c>
      <c r="AA60" s="44"/>
      <c r="AB60" s="44"/>
      <c r="AC60" s="44"/>
      <c r="AD60" s="44"/>
      <c r="AE60" s="44"/>
      <c r="AF60" s="44"/>
      <c r="AG60" s="44"/>
      <c r="AH60" s="44">
        <v>1</v>
      </c>
      <c r="AI60" s="25" t="s">
        <v>273</v>
      </c>
      <c r="AJ60" s="44"/>
      <c r="AK60" s="44"/>
      <c r="AL60" s="44"/>
    </row>
    <row r="61" spans="2:38" s="25" customFormat="1" ht="20.100000000000001" customHeight="1" thickBot="1" x14ac:dyDescent="0.3">
      <c r="B61" s="74"/>
      <c r="C61" s="115" t="str">
        <f t="shared" si="22"/>
        <v>CVC XX</v>
      </c>
      <c r="D61" s="44" t="s">
        <v>151</v>
      </c>
      <c r="E61" s="44" t="s">
        <v>154</v>
      </c>
      <c r="F61" s="44" t="s">
        <v>518</v>
      </c>
      <c r="G61" s="44" t="s">
        <v>59</v>
      </c>
      <c r="H61" s="44" t="s">
        <v>90</v>
      </c>
      <c r="I61" s="1" t="str">
        <f>VLOOKUP(H61,Données!$F$3:$H$75,2,FALSE)</f>
        <v>COMPTEUR</v>
      </c>
      <c r="J61" s="44" t="s">
        <v>229</v>
      </c>
      <c r="K61" s="25" t="str">
        <f>VLOOKUP(J61,Tableau5[#All],2,FALSE)</f>
        <v>_</v>
      </c>
      <c r="L61" s="132" t="s">
        <v>519</v>
      </c>
      <c r="M61" s="25" t="s">
        <v>563</v>
      </c>
      <c r="N61" s="25" t="str">
        <f t="shared" si="20"/>
        <v>COMPTEUR DELTA TEMP. ECHANGEUR EC</v>
      </c>
      <c r="O6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A0636.CVC.EC.CPT_.00X_COMPTEUR DELTA TEMP. ECHANGEUR EC</v>
      </c>
      <c r="P61" s="116">
        <f t="shared" si="21"/>
        <v>55</v>
      </c>
      <c r="Q61" s="44"/>
      <c r="R61" s="44"/>
      <c r="S61" s="44"/>
      <c r="T61" s="44"/>
      <c r="U61" s="44" t="s">
        <v>248</v>
      </c>
      <c r="V61" s="44"/>
      <c r="W61" s="44"/>
      <c r="X61" s="44"/>
      <c r="Y61" s="45">
        <v>56</v>
      </c>
      <c r="Z61" s="45" t="s">
        <v>347</v>
      </c>
      <c r="AA61" s="44"/>
      <c r="AB61" s="44"/>
      <c r="AC61" s="44"/>
      <c r="AD61" s="44"/>
      <c r="AE61" s="44"/>
      <c r="AF61" s="44"/>
      <c r="AG61" s="44"/>
      <c r="AH61" s="44">
        <v>1</v>
      </c>
      <c r="AI61" s="25" t="s">
        <v>273</v>
      </c>
      <c r="AJ61" s="44"/>
      <c r="AK61" s="44"/>
      <c r="AL61" s="44"/>
    </row>
    <row r="62" spans="2:38" s="25" customFormat="1" ht="20.100000000000001" customHeight="1" x14ac:dyDescent="0.25">
      <c r="B62" s="119" t="s">
        <v>564</v>
      </c>
      <c r="C62" s="124" t="str">
        <f t="shared" si="19"/>
        <v>CVC XX</v>
      </c>
      <c r="D62" s="121" t="s">
        <v>151</v>
      </c>
      <c r="E62" s="121" t="s">
        <v>154</v>
      </c>
      <c r="F62" s="121" t="s">
        <v>518</v>
      </c>
      <c r="G62" s="121" t="s">
        <v>59</v>
      </c>
      <c r="H62" s="121" t="s">
        <v>130</v>
      </c>
      <c r="I62" s="131" t="str">
        <f>VLOOKUP(H62,Données!$F$3:$H$75,2,FALSE)</f>
        <v>TRAIT. D'EAU</v>
      </c>
      <c r="J62" s="121" t="s">
        <v>229</v>
      </c>
      <c r="K62" s="120" t="str">
        <f>VLOOKUP(J62,Tableau5[#All],2,FALSE)</f>
        <v>_</v>
      </c>
      <c r="L62" s="134" t="s">
        <v>519</v>
      </c>
      <c r="M62" s="120" t="s">
        <v>350</v>
      </c>
      <c r="N62" s="120" t="str">
        <f t="shared" si="7"/>
        <v>TRAIT. D'EAU SYNTH. DEF. DESEMB.</v>
      </c>
      <c r="O62" s="120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A0636.CVC.EC.TTE_.00X_TRAIT. D'EAU SYNTH. DEF. DESEMB.</v>
      </c>
      <c r="P62" s="123">
        <f t="shared" si="8"/>
        <v>54</v>
      </c>
      <c r="Q62" s="121"/>
      <c r="R62" s="121"/>
      <c r="S62" s="121"/>
      <c r="T62" s="121"/>
      <c r="U62" s="121"/>
      <c r="V62" s="121"/>
      <c r="W62" s="121"/>
      <c r="X62" s="121"/>
      <c r="Y62" s="122"/>
      <c r="Z62" s="122"/>
      <c r="AA62" s="121" t="s">
        <v>433</v>
      </c>
      <c r="AB62" s="121">
        <v>1</v>
      </c>
      <c r="AC62" s="121"/>
      <c r="AD62" s="121"/>
      <c r="AE62" s="121"/>
      <c r="AF62" s="121"/>
      <c r="AG62" s="121"/>
      <c r="AH62" s="121"/>
      <c r="AI62" s="120" t="s">
        <v>273</v>
      </c>
      <c r="AJ62" s="121"/>
      <c r="AK62" s="121"/>
      <c r="AL62" s="121"/>
    </row>
    <row r="63" spans="2:38" s="25" customFormat="1" ht="20.100000000000001" customHeight="1" x14ac:dyDescent="0.25">
      <c r="B63" s="74"/>
      <c r="C63" s="115" t="str">
        <f t="shared" si="19"/>
        <v>CVC XX</v>
      </c>
      <c r="D63" s="44" t="s">
        <v>151</v>
      </c>
      <c r="E63" s="44" t="s">
        <v>154</v>
      </c>
      <c r="F63" s="44" t="s">
        <v>518</v>
      </c>
      <c r="G63" s="44" t="s">
        <v>59</v>
      </c>
      <c r="H63" s="44" t="s">
        <v>130</v>
      </c>
      <c r="I63" s="1" t="str">
        <f>VLOOKUP(H63,Données!$F$3:$H$75,2,FALSE)</f>
        <v>TRAIT. D'EAU</v>
      </c>
      <c r="J63" s="44" t="s">
        <v>229</v>
      </c>
      <c r="K63" s="25" t="str">
        <f>VLOOKUP(J63,Tableau5[#All],2,FALSE)</f>
        <v>_</v>
      </c>
      <c r="L63" s="132" t="s">
        <v>519</v>
      </c>
      <c r="M63" s="25" t="s">
        <v>351</v>
      </c>
      <c r="N63" s="25" t="str">
        <f t="shared" si="7"/>
        <v>TRAIT. D'EAU DEF. PMP. DESEMB.</v>
      </c>
      <c r="O6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A0636.CVC.EC.TTE_.00X_TRAIT. D'EAU DEF. PMP. DESEMB.</v>
      </c>
      <c r="P63" s="116">
        <f t="shared" si="8"/>
        <v>52</v>
      </c>
      <c r="Q63" s="44"/>
      <c r="R63" s="44"/>
      <c r="S63" s="44"/>
      <c r="T63" s="44"/>
      <c r="U63" s="44"/>
      <c r="V63" s="44"/>
      <c r="W63" s="44"/>
      <c r="X63" s="44"/>
      <c r="Y63" s="45"/>
      <c r="Z63" s="45"/>
      <c r="AA63" s="44" t="s">
        <v>434</v>
      </c>
      <c r="AB63" s="44">
        <v>1</v>
      </c>
      <c r="AC63" s="44"/>
      <c r="AD63" s="44"/>
      <c r="AE63" s="44"/>
      <c r="AF63" s="44"/>
      <c r="AG63" s="44"/>
      <c r="AH63" s="44"/>
      <c r="AI63" s="25" t="s">
        <v>273</v>
      </c>
      <c r="AJ63" s="44"/>
      <c r="AK63" s="44"/>
      <c r="AL63" s="44"/>
    </row>
    <row r="64" spans="2:38" s="25" customFormat="1" ht="20.100000000000001" customHeight="1" x14ac:dyDescent="0.25">
      <c r="B64" s="44"/>
      <c r="C64" s="115" t="str">
        <f t="shared" ref="C64:C72" si="23">CONCATENATE(D64," ",$F$1)</f>
        <v>CVC XX</v>
      </c>
      <c r="D64" s="44" t="s">
        <v>151</v>
      </c>
      <c r="E64" s="44" t="s">
        <v>154</v>
      </c>
      <c r="F64" s="44" t="s">
        <v>518</v>
      </c>
      <c r="G64" s="44" t="s">
        <v>59</v>
      </c>
      <c r="H64" s="44" t="s">
        <v>107</v>
      </c>
      <c r="I64" s="1" t="str">
        <f>VLOOKUP(H64,Données!$F$3:$H$75,2,FALSE)</f>
        <v>VASE D'EXPANSION</v>
      </c>
      <c r="J64" s="44" t="s">
        <v>229</v>
      </c>
      <c r="K64" s="25" t="str">
        <f>VLOOKUP(J64,Tableau5[#All],2,FALSE)</f>
        <v>_</v>
      </c>
      <c r="L64" s="132" t="s">
        <v>519</v>
      </c>
      <c r="M64" s="25" t="s">
        <v>566</v>
      </c>
      <c r="N64" s="25" t="str">
        <f t="shared" ref="N64:N72" si="24">IF(J64="_",(CONCATENATE(I64," ",M64)),(CONCATENATE(I64," ",K64," ",M64)))</f>
        <v>VASE D'EXPANSION DEF. PRESSION</v>
      </c>
      <c r="O6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A0636.CVC.EC.EXP_.00X_VASE D'EXPANSION DEF. PRESSION</v>
      </c>
      <c r="P64" s="116">
        <f t="shared" ref="P64" si="25">LEN(O64)</f>
        <v>52</v>
      </c>
      <c r="Q64" s="44"/>
      <c r="R64" s="44"/>
      <c r="S64" s="44"/>
      <c r="T64" s="44"/>
      <c r="U64" s="44"/>
      <c r="V64" s="44"/>
      <c r="W64" s="44"/>
      <c r="X64" s="44"/>
      <c r="Y64" s="45"/>
      <c r="Z64" s="45"/>
      <c r="AA64" s="44" t="s">
        <v>565</v>
      </c>
      <c r="AB64" s="44">
        <v>1</v>
      </c>
      <c r="AC64" s="44"/>
      <c r="AD64" s="44"/>
      <c r="AE64" s="44"/>
      <c r="AF64" s="44"/>
      <c r="AG64" s="44"/>
      <c r="AH64" s="44"/>
      <c r="AI64" s="25" t="s">
        <v>273</v>
      </c>
      <c r="AJ64" s="44"/>
      <c r="AK64" s="44"/>
      <c r="AL64" s="44"/>
    </row>
    <row r="65" spans="2:38" s="25" customFormat="1" ht="20.100000000000001" customHeight="1" x14ac:dyDescent="0.25">
      <c r="B65" s="44"/>
      <c r="C65" s="115" t="str">
        <f t="shared" ref="C65:C68" si="26">CONCATENATE(D65," ",$F$1)</f>
        <v>CVC XX</v>
      </c>
      <c r="D65" s="44" t="s">
        <v>151</v>
      </c>
      <c r="E65" s="44" t="s">
        <v>154</v>
      </c>
      <c r="F65" s="44" t="s">
        <v>518</v>
      </c>
      <c r="G65" s="44" t="s">
        <v>59</v>
      </c>
      <c r="H65" s="44" t="s">
        <v>58</v>
      </c>
      <c r="I65" s="1" t="str">
        <f>VLOOKUP(H65,Données!$F$3:$H$75,2,FALSE)</f>
        <v>BATT.</v>
      </c>
      <c r="J65" s="44"/>
      <c r="L65" s="132" t="s">
        <v>519</v>
      </c>
      <c r="M65" s="25" t="s">
        <v>568</v>
      </c>
      <c r="N65" s="25" t="str">
        <f t="shared" si="24"/>
        <v>BATT.  REG. CHANGE OVER ALLER EC SIGNAL</v>
      </c>
      <c r="P65" s="76"/>
      <c r="Q65" s="44"/>
      <c r="R65" s="44"/>
      <c r="S65" s="44"/>
      <c r="T65" s="44"/>
      <c r="U65" s="44"/>
      <c r="V65" s="44"/>
      <c r="W65" s="44"/>
      <c r="X65" s="44"/>
      <c r="Y65" s="45"/>
      <c r="Z65" s="45"/>
      <c r="AA65" s="44"/>
      <c r="AB65" s="44"/>
      <c r="AC65" s="44"/>
      <c r="AD65" s="44"/>
      <c r="AE65" s="44"/>
      <c r="AF65" s="44">
        <v>1</v>
      </c>
      <c r="AG65" s="44"/>
      <c r="AH65" s="44"/>
      <c r="AI65" s="25" t="s">
        <v>274</v>
      </c>
      <c r="AJ65" s="44"/>
      <c r="AK65" s="44"/>
      <c r="AL65" s="44"/>
    </row>
    <row r="66" spans="2:38" s="25" customFormat="1" ht="20.100000000000001" customHeight="1" x14ac:dyDescent="0.25">
      <c r="B66" s="44"/>
      <c r="C66" s="115" t="str">
        <f t="shared" si="26"/>
        <v>CVC XX</v>
      </c>
      <c r="D66" s="44" t="s">
        <v>151</v>
      </c>
      <c r="E66" s="44" t="s">
        <v>154</v>
      </c>
      <c r="F66" s="44" t="s">
        <v>518</v>
      </c>
      <c r="G66" s="44" t="s">
        <v>59</v>
      </c>
      <c r="H66" s="44" t="s">
        <v>234</v>
      </c>
      <c r="I66" s="1" t="str">
        <f>VLOOKUP(H66,Données!$F$3:$H$75,2,FALSE)</f>
        <v>VANNE REGUL.</v>
      </c>
      <c r="J66" s="44"/>
      <c r="L66" s="132" t="s">
        <v>519</v>
      </c>
      <c r="M66" s="25" t="s">
        <v>569</v>
      </c>
      <c r="N66" s="25" t="str">
        <f t="shared" si="24"/>
        <v>VANNE REGUL.  INTEGRAL REG. CH OVER ALLER EC SIGNAL</v>
      </c>
      <c r="P66" s="76"/>
      <c r="Q66" s="44"/>
      <c r="R66" s="44"/>
      <c r="S66" s="44"/>
      <c r="T66" s="44"/>
      <c r="U66" s="44"/>
      <c r="V66" s="44"/>
      <c r="W66" s="44"/>
      <c r="X66" s="44"/>
      <c r="Y66" s="45"/>
      <c r="Z66" s="45"/>
      <c r="AA66" s="44"/>
      <c r="AB66" s="44"/>
      <c r="AC66" s="44"/>
      <c r="AD66" s="44"/>
      <c r="AE66" s="44"/>
      <c r="AF66" s="44">
        <v>1</v>
      </c>
      <c r="AG66" s="44"/>
      <c r="AH66" s="44"/>
      <c r="AI66" s="25" t="s">
        <v>274</v>
      </c>
      <c r="AJ66" s="44"/>
      <c r="AK66" s="44"/>
      <c r="AL66" s="44"/>
    </row>
    <row r="67" spans="2:38" s="25" customFormat="1" ht="20.100000000000001" customHeight="1" x14ac:dyDescent="0.25">
      <c r="B67" s="44"/>
      <c r="C67" s="115" t="str">
        <f t="shared" si="26"/>
        <v>CVC XX</v>
      </c>
      <c r="D67" s="44" t="s">
        <v>151</v>
      </c>
      <c r="E67" s="44" t="s">
        <v>154</v>
      </c>
      <c r="F67" s="44" t="s">
        <v>518</v>
      </c>
      <c r="G67" s="44" t="s">
        <v>59</v>
      </c>
      <c r="H67" s="44" t="s">
        <v>58</v>
      </c>
      <c r="I67" s="1" t="str">
        <f>VLOOKUP(H67,Données!$F$3:$H$75,2,FALSE)</f>
        <v>BATT.</v>
      </c>
      <c r="J67" s="44"/>
      <c r="L67" s="132" t="s">
        <v>519</v>
      </c>
      <c r="M67" s="25" t="s">
        <v>570</v>
      </c>
      <c r="N67" s="25" t="str">
        <f t="shared" si="24"/>
        <v>BATT.  REG. CHANGE OVER RET. EC SIGNAL</v>
      </c>
      <c r="P67" s="76"/>
      <c r="Q67" s="44"/>
      <c r="R67" s="44"/>
      <c r="S67" s="44"/>
      <c r="T67" s="44"/>
      <c r="U67" s="44"/>
      <c r="V67" s="44"/>
      <c r="W67" s="44"/>
      <c r="X67" s="44"/>
      <c r="Y67" s="45"/>
      <c r="Z67" s="45"/>
      <c r="AA67" s="44"/>
      <c r="AB67" s="44"/>
      <c r="AC67" s="44"/>
      <c r="AD67" s="44"/>
      <c r="AE67" s="44"/>
      <c r="AF67" s="44">
        <v>1</v>
      </c>
      <c r="AG67" s="44"/>
      <c r="AH67" s="44"/>
      <c r="AI67" s="25" t="s">
        <v>274</v>
      </c>
      <c r="AJ67" s="44"/>
      <c r="AK67" s="44"/>
      <c r="AL67" s="44"/>
    </row>
    <row r="68" spans="2:38" s="25" customFormat="1" ht="20.100000000000001" customHeight="1" x14ac:dyDescent="0.25">
      <c r="B68" s="44"/>
      <c r="C68" s="115" t="str">
        <f t="shared" si="26"/>
        <v>CVC XX</v>
      </c>
      <c r="D68" s="44" t="s">
        <v>151</v>
      </c>
      <c r="E68" s="44" t="s">
        <v>154</v>
      </c>
      <c r="F68" s="44" t="s">
        <v>518</v>
      </c>
      <c r="G68" s="44" t="s">
        <v>59</v>
      </c>
      <c r="H68" s="44" t="s">
        <v>234</v>
      </c>
      <c r="I68" s="1" t="str">
        <f>VLOOKUP(H68,Données!$F$3:$H$75,2,FALSE)</f>
        <v>VANNE REGUL.</v>
      </c>
      <c r="J68" s="44"/>
      <c r="L68" s="132" t="s">
        <v>519</v>
      </c>
      <c r="M68" s="25" t="s">
        <v>571</v>
      </c>
      <c r="N68" s="25" t="str">
        <f t="shared" si="24"/>
        <v>VANNE REGUL.  INTEGRAL REG. CH OVER RET. EC SIGNAL</v>
      </c>
      <c r="P68" s="76"/>
      <c r="Q68" s="44"/>
      <c r="R68" s="44"/>
      <c r="S68" s="44"/>
      <c r="T68" s="44"/>
      <c r="U68" s="44"/>
      <c r="V68" s="44"/>
      <c r="W68" s="44"/>
      <c r="X68" s="44"/>
      <c r="Y68" s="45"/>
      <c r="Z68" s="45"/>
      <c r="AA68" s="44"/>
      <c r="AB68" s="44"/>
      <c r="AC68" s="44"/>
      <c r="AD68" s="44"/>
      <c r="AE68" s="44"/>
      <c r="AF68" s="44">
        <v>1</v>
      </c>
      <c r="AG68" s="44"/>
      <c r="AH68" s="44"/>
      <c r="AI68" s="25" t="s">
        <v>274</v>
      </c>
      <c r="AJ68" s="44"/>
      <c r="AK68" s="44"/>
      <c r="AL68" s="44"/>
    </row>
    <row r="69" spans="2:38" s="25" customFormat="1" ht="20.100000000000001" customHeight="1" x14ac:dyDescent="0.25">
      <c r="B69" s="44"/>
      <c r="C69" s="115" t="str">
        <f t="shared" si="23"/>
        <v>CVC XX</v>
      </c>
      <c r="D69" s="44" t="s">
        <v>151</v>
      </c>
      <c r="E69" s="44" t="s">
        <v>154</v>
      </c>
      <c r="F69" s="44" t="s">
        <v>518</v>
      </c>
      <c r="G69" s="44" t="s">
        <v>59</v>
      </c>
      <c r="H69" s="44" t="s">
        <v>58</v>
      </c>
      <c r="I69" s="1" t="str">
        <f>VLOOKUP(H69,Données!$F$3:$H$75,2,FALSE)</f>
        <v>BATT.</v>
      </c>
      <c r="J69" s="44"/>
      <c r="L69" s="132" t="s">
        <v>519</v>
      </c>
      <c r="M69" s="25" t="s">
        <v>572</v>
      </c>
      <c r="N69" s="25" t="str">
        <f t="shared" si="24"/>
        <v>BATT.  REG. CHANGE OVER ALLER EG SIGNAL</v>
      </c>
      <c r="P69" s="76"/>
      <c r="Q69" s="44"/>
      <c r="R69" s="44"/>
      <c r="S69" s="44"/>
      <c r="T69" s="44"/>
      <c r="U69" s="44"/>
      <c r="V69" s="44"/>
      <c r="W69" s="44"/>
      <c r="X69" s="44"/>
      <c r="Y69" s="45"/>
      <c r="Z69" s="45"/>
      <c r="AA69" s="44"/>
      <c r="AB69" s="44"/>
      <c r="AC69" s="44"/>
      <c r="AD69" s="44"/>
      <c r="AE69" s="44"/>
      <c r="AF69" s="44">
        <v>1</v>
      </c>
      <c r="AG69" s="44"/>
      <c r="AH69" s="44"/>
      <c r="AI69" s="25" t="s">
        <v>274</v>
      </c>
      <c r="AJ69" s="44"/>
      <c r="AK69" s="44"/>
      <c r="AL69" s="44"/>
    </row>
    <row r="70" spans="2:38" s="25" customFormat="1" ht="20.100000000000001" customHeight="1" x14ac:dyDescent="0.25">
      <c r="B70" s="44"/>
      <c r="C70" s="115" t="str">
        <f t="shared" si="23"/>
        <v>CVC XX</v>
      </c>
      <c r="D70" s="44" t="s">
        <v>151</v>
      </c>
      <c r="E70" s="44" t="s">
        <v>154</v>
      </c>
      <c r="F70" s="44" t="s">
        <v>518</v>
      </c>
      <c r="G70" s="44" t="s">
        <v>59</v>
      </c>
      <c r="H70" s="44" t="s">
        <v>234</v>
      </c>
      <c r="I70" s="1" t="str">
        <f>VLOOKUP(H70,Données!$F$3:$H$75,2,FALSE)</f>
        <v>VANNE REGUL.</v>
      </c>
      <c r="J70" s="44"/>
      <c r="L70" s="132" t="s">
        <v>519</v>
      </c>
      <c r="M70" s="25" t="s">
        <v>573</v>
      </c>
      <c r="N70" s="25" t="str">
        <f t="shared" si="24"/>
        <v>VANNE REGUL.  INTEGRAL REG. CH OVER ALLER EG SIGNAL</v>
      </c>
      <c r="P70" s="76"/>
      <c r="Q70" s="44"/>
      <c r="R70" s="44"/>
      <c r="S70" s="44"/>
      <c r="T70" s="44"/>
      <c r="U70" s="44"/>
      <c r="V70" s="44"/>
      <c r="W70" s="44"/>
      <c r="X70" s="44"/>
      <c r="Y70" s="45"/>
      <c r="Z70" s="45"/>
      <c r="AA70" s="44"/>
      <c r="AB70" s="44"/>
      <c r="AC70" s="44"/>
      <c r="AD70" s="44"/>
      <c r="AE70" s="44"/>
      <c r="AF70" s="44">
        <v>1</v>
      </c>
      <c r="AG70" s="44"/>
      <c r="AH70" s="44"/>
      <c r="AI70" s="25" t="s">
        <v>274</v>
      </c>
      <c r="AJ70" s="44"/>
      <c r="AK70" s="44"/>
      <c r="AL70" s="44"/>
    </row>
    <row r="71" spans="2:38" s="25" customFormat="1" ht="20.100000000000001" customHeight="1" x14ac:dyDescent="0.25">
      <c r="B71" s="44"/>
      <c r="C71" s="115" t="str">
        <f t="shared" si="23"/>
        <v>CVC XX</v>
      </c>
      <c r="D71" s="44" t="s">
        <v>151</v>
      </c>
      <c r="E71" s="44" t="s">
        <v>154</v>
      </c>
      <c r="F71" s="44" t="s">
        <v>518</v>
      </c>
      <c r="G71" s="44" t="s">
        <v>59</v>
      </c>
      <c r="H71" s="44" t="s">
        <v>58</v>
      </c>
      <c r="I71" s="1" t="str">
        <f>VLOOKUP(H71,Données!$F$3:$H$75,2,FALSE)</f>
        <v>BATT.</v>
      </c>
      <c r="J71" s="44"/>
      <c r="L71" s="132" t="s">
        <v>519</v>
      </c>
      <c r="M71" s="25" t="s">
        <v>574</v>
      </c>
      <c r="N71" s="25" t="str">
        <f t="shared" si="24"/>
        <v>BATT.  REG. CHANGE OVER RET. EG SIGNAL</v>
      </c>
      <c r="P71" s="76"/>
      <c r="Q71" s="44"/>
      <c r="R71" s="44"/>
      <c r="S71" s="44"/>
      <c r="T71" s="44"/>
      <c r="U71" s="44"/>
      <c r="V71" s="44"/>
      <c r="W71" s="44"/>
      <c r="X71" s="44"/>
      <c r="Y71" s="45"/>
      <c r="Z71" s="45"/>
      <c r="AA71" s="44"/>
      <c r="AB71" s="44"/>
      <c r="AC71" s="44"/>
      <c r="AD71" s="44"/>
      <c r="AE71" s="44"/>
      <c r="AF71" s="44">
        <v>1</v>
      </c>
      <c r="AG71" s="44"/>
      <c r="AH71" s="44"/>
      <c r="AI71" s="25" t="s">
        <v>274</v>
      </c>
      <c r="AJ71" s="44"/>
      <c r="AK71" s="44"/>
      <c r="AL71" s="44"/>
    </row>
    <row r="72" spans="2:38" s="25" customFormat="1" ht="20.100000000000001" customHeight="1" x14ac:dyDescent="0.25">
      <c r="B72" s="44"/>
      <c r="C72" s="115" t="str">
        <f t="shared" si="23"/>
        <v>CVC XX</v>
      </c>
      <c r="D72" s="44" t="s">
        <v>151</v>
      </c>
      <c r="E72" s="44" t="s">
        <v>154</v>
      </c>
      <c r="F72" s="44" t="s">
        <v>518</v>
      </c>
      <c r="G72" s="44" t="s">
        <v>59</v>
      </c>
      <c r="H72" s="44" t="s">
        <v>234</v>
      </c>
      <c r="I72" s="1" t="str">
        <f>VLOOKUP(H72,Données!$F$3:$H$75,2,FALSE)</f>
        <v>VANNE REGUL.</v>
      </c>
      <c r="J72" s="44"/>
      <c r="L72" s="132" t="s">
        <v>519</v>
      </c>
      <c r="M72" s="25" t="s">
        <v>575</v>
      </c>
      <c r="N72" s="25" t="str">
        <f t="shared" si="24"/>
        <v>VANNE REGUL.  INTEGRAL REG. CH OVER RET. EG SIGNAL</v>
      </c>
      <c r="P72" s="76"/>
      <c r="Q72" s="44"/>
      <c r="R72" s="44"/>
      <c r="S72" s="44"/>
      <c r="T72" s="44"/>
      <c r="U72" s="44"/>
      <c r="V72" s="44"/>
      <c r="W72" s="44"/>
      <c r="X72" s="44"/>
      <c r="Y72" s="45"/>
      <c r="Z72" s="45"/>
      <c r="AA72" s="44"/>
      <c r="AB72" s="44"/>
      <c r="AC72" s="44"/>
      <c r="AD72" s="44"/>
      <c r="AE72" s="44"/>
      <c r="AF72" s="44">
        <v>1</v>
      </c>
      <c r="AG72" s="44"/>
      <c r="AH72" s="44"/>
      <c r="AI72" s="25" t="s">
        <v>274</v>
      </c>
      <c r="AJ72" s="44"/>
      <c r="AK72" s="44"/>
      <c r="AL72" s="44"/>
    </row>
    <row r="73" spans="2:38" s="25" customFormat="1" ht="20.100000000000001" customHeight="1" x14ac:dyDescent="0.25">
      <c r="B73" s="56"/>
      <c r="C73" s="115" t="str">
        <f t="shared" si="19"/>
        <v>CVC XX</v>
      </c>
      <c r="D73" s="44" t="s">
        <v>151</v>
      </c>
      <c r="E73" s="44" t="s">
        <v>154</v>
      </c>
      <c r="F73" s="44" t="s">
        <v>518</v>
      </c>
      <c r="G73" s="44" t="s">
        <v>59</v>
      </c>
      <c r="H73" s="44" t="s">
        <v>167</v>
      </c>
      <c r="I73" s="1" t="str">
        <f>VLOOKUP(H73,Données!$F$3:$H$75,2,FALSE)</f>
        <v>SONDE</v>
      </c>
      <c r="J73" s="44" t="s">
        <v>167</v>
      </c>
      <c r="K73" s="25" t="str">
        <f>VLOOKUP(J73,Tableau5[#All],2,FALSE)</f>
        <v>TEMP.</v>
      </c>
      <c r="L73" s="132" t="s">
        <v>519</v>
      </c>
      <c r="M73" s="25" t="s">
        <v>576</v>
      </c>
      <c r="N73" s="25" t="str">
        <f t="shared" ref="N73:N83" si="27">IF(J73="_",(CONCATENATE(I73," ",M73)),(CONCATENATE(I73," ",K73," ",M73)))</f>
        <v>SONDE TEMP. DÉPART PL. HYDRAULIQUE</v>
      </c>
      <c r="O7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DÉPART PL. HYDRAULIQUE</v>
      </c>
      <c r="P73" s="116">
        <f t="shared" ref="P73:P83" si="28">LEN(O73)</f>
        <v>54</v>
      </c>
      <c r="Q73" s="44"/>
      <c r="R73" s="44"/>
      <c r="S73" s="44"/>
      <c r="T73" s="44"/>
      <c r="U73" s="44" t="s">
        <v>247</v>
      </c>
      <c r="V73" s="44">
        <v>-50</v>
      </c>
      <c r="W73" s="44">
        <v>150</v>
      </c>
      <c r="X73" s="44"/>
      <c r="Y73" s="45"/>
      <c r="Z73" s="45"/>
      <c r="AA73" s="44" t="s">
        <v>430</v>
      </c>
      <c r="AB73" s="44"/>
      <c r="AC73" s="44"/>
      <c r="AD73" s="44"/>
      <c r="AE73" s="44">
        <v>1</v>
      </c>
      <c r="AF73" s="44"/>
      <c r="AG73" s="44"/>
      <c r="AH73" s="44"/>
      <c r="AI73" s="25" t="s">
        <v>273</v>
      </c>
      <c r="AJ73" s="44"/>
      <c r="AK73" s="44"/>
      <c r="AL73" s="44"/>
    </row>
    <row r="74" spans="2:38" s="25" customFormat="1" ht="20.100000000000001" customHeight="1" x14ac:dyDescent="0.25">
      <c r="B74" s="74"/>
      <c r="C74" s="115" t="str">
        <f t="shared" si="19"/>
        <v>CVC XX</v>
      </c>
      <c r="D74" s="44" t="s">
        <v>151</v>
      </c>
      <c r="E74" s="44" t="s">
        <v>154</v>
      </c>
      <c r="F74" s="44" t="s">
        <v>518</v>
      </c>
      <c r="G74" s="44" t="s">
        <v>59</v>
      </c>
      <c r="H74" s="44" t="s">
        <v>167</v>
      </c>
      <c r="I74" s="1" t="str">
        <f>VLOOKUP(H74,Données!$F$3:$H$75,2,FALSE)</f>
        <v>SONDE</v>
      </c>
      <c r="J74" s="44" t="s">
        <v>167</v>
      </c>
      <c r="K74" s="25" t="str">
        <f>VLOOKUP(J74,Tableau5[#All],2,FALSE)</f>
        <v>TEMP.</v>
      </c>
      <c r="L74" s="132" t="s">
        <v>519</v>
      </c>
      <c r="M74" s="25" t="s">
        <v>577</v>
      </c>
      <c r="N74" s="25" t="str">
        <f t="shared" ref="N74" si="29">IF(J74="_",(CONCATENATE(I74," ",M74)),(CONCATENATE(I74," ",K74," ",M74)))</f>
        <v>SONDE TEMP. LIMITE HAUTE DÉPART  PL. HYDRAULIQUE</v>
      </c>
      <c r="O7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LIMITE HAUTE DÉPART  PL. HYDRAULIQUE</v>
      </c>
      <c r="P74" s="116">
        <f t="shared" ref="P74" si="30">LEN(O74)</f>
        <v>68</v>
      </c>
      <c r="Q74" s="44"/>
      <c r="R74" s="44"/>
      <c r="S74" s="44"/>
      <c r="T74" s="44"/>
      <c r="U74" s="44" t="s">
        <v>247</v>
      </c>
      <c r="V74" s="44">
        <v>-50</v>
      </c>
      <c r="W74" s="44">
        <v>150</v>
      </c>
      <c r="X74" s="44"/>
      <c r="Y74" s="45"/>
      <c r="Z74" s="45"/>
      <c r="AA74" s="44"/>
      <c r="AB74" s="44">
        <v>1</v>
      </c>
      <c r="AC74" s="44"/>
      <c r="AD74" s="44"/>
      <c r="AE74" s="44"/>
      <c r="AF74" s="44"/>
      <c r="AG74" s="44"/>
      <c r="AH74" s="44"/>
      <c r="AI74" s="25" t="s">
        <v>274</v>
      </c>
      <c r="AJ74" s="44"/>
      <c r="AK74" s="44"/>
      <c r="AL74" s="44"/>
    </row>
    <row r="75" spans="2:38" s="25" customFormat="1" ht="20.100000000000001" customHeight="1" x14ac:dyDescent="0.25">
      <c r="B75" s="74"/>
      <c r="C75" s="115" t="str">
        <f t="shared" si="19"/>
        <v>CVC XX</v>
      </c>
      <c r="D75" s="44" t="s">
        <v>151</v>
      </c>
      <c r="E75" s="44" t="s">
        <v>154</v>
      </c>
      <c r="F75" s="44" t="s">
        <v>518</v>
      </c>
      <c r="G75" s="44" t="s">
        <v>59</v>
      </c>
      <c r="H75" s="44" t="s">
        <v>167</v>
      </c>
      <c r="I75" s="1" t="str">
        <f>VLOOKUP(H75,Données!$F$3:$H$75,2,FALSE)</f>
        <v>SONDE</v>
      </c>
      <c r="J75" s="44" t="s">
        <v>167</v>
      </c>
      <c r="K75" s="25" t="str">
        <f>VLOOKUP(J75,Tableau5[#All],2,FALSE)</f>
        <v>TEMP.</v>
      </c>
      <c r="L75" s="132" t="s">
        <v>519</v>
      </c>
      <c r="M75" s="25" t="s">
        <v>578</v>
      </c>
      <c r="N75" s="25" t="str">
        <f t="shared" ref="N75" si="31">IF(J75="_",(CONCATENATE(I75," ",M75)),(CONCATENATE(I75," ",K75," ",M75)))</f>
        <v>SONDE TEMP. LIMITE BASSE DÉPART PL. HYDRAULIQUE</v>
      </c>
      <c r="O7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LIMITE BASSE DÉPART PL. HYDRAULIQUE</v>
      </c>
      <c r="P75" s="116">
        <f t="shared" ref="P75" si="32">LEN(O75)</f>
        <v>67</v>
      </c>
      <c r="Q75" s="44"/>
      <c r="R75" s="44"/>
      <c r="S75" s="44"/>
      <c r="T75" s="44"/>
      <c r="U75" s="44" t="s">
        <v>247</v>
      </c>
      <c r="V75" s="44">
        <v>-50</v>
      </c>
      <c r="W75" s="44">
        <v>150</v>
      </c>
      <c r="X75" s="44"/>
      <c r="Y75" s="45"/>
      <c r="Z75" s="45"/>
      <c r="AA75" s="44"/>
      <c r="AB75" s="44">
        <v>1</v>
      </c>
      <c r="AC75" s="44"/>
      <c r="AD75" s="44"/>
      <c r="AE75" s="44"/>
      <c r="AF75" s="44"/>
      <c r="AG75" s="44"/>
      <c r="AH75" s="44"/>
      <c r="AI75" s="25" t="s">
        <v>274</v>
      </c>
      <c r="AJ75" s="44"/>
      <c r="AK75" s="44"/>
      <c r="AL75" s="44"/>
    </row>
    <row r="76" spans="2:38" s="25" customFormat="1" ht="20.100000000000001" customHeight="1" x14ac:dyDescent="0.25">
      <c r="B76" s="74"/>
      <c r="C76" s="115" t="str">
        <f t="shared" si="19"/>
        <v>CVC XX</v>
      </c>
      <c r="D76" s="44" t="s">
        <v>151</v>
      </c>
      <c r="E76" s="44" t="s">
        <v>154</v>
      </c>
      <c r="F76" s="44" t="s">
        <v>518</v>
      </c>
      <c r="G76" s="44" t="s">
        <v>59</v>
      </c>
      <c r="H76" s="44" t="s">
        <v>167</v>
      </c>
      <c r="I76" s="1" t="str">
        <f>VLOOKUP(H76,Données!$F$3:$H$75,2,FALSE)</f>
        <v>SONDE</v>
      </c>
      <c r="J76" s="44" t="s">
        <v>167</v>
      </c>
      <c r="K76" s="25" t="str">
        <f>VLOOKUP(J76,Tableau5[#All],2,FALSE)</f>
        <v>TEMP.</v>
      </c>
      <c r="L76" s="132" t="s">
        <v>519</v>
      </c>
      <c r="M76" s="25" t="s">
        <v>579</v>
      </c>
      <c r="N76" s="25" t="str">
        <f t="shared" si="27"/>
        <v>SONDE TEMP. RETOUR PL. HYDRAULIQUE</v>
      </c>
      <c r="O7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RETOUR PL. HYDRAULIQUE</v>
      </c>
      <c r="P76" s="116">
        <f t="shared" si="28"/>
        <v>54</v>
      </c>
      <c r="Q76" s="44"/>
      <c r="R76" s="44"/>
      <c r="S76" s="44"/>
      <c r="T76" s="44"/>
      <c r="U76" s="44" t="s">
        <v>247</v>
      </c>
      <c r="V76" s="44">
        <v>-50</v>
      </c>
      <c r="W76" s="44">
        <v>150</v>
      </c>
      <c r="X76" s="44"/>
      <c r="Y76" s="45"/>
      <c r="Z76" s="45"/>
      <c r="AA76" s="44" t="s">
        <v>435</v>
      </c>
      <c r="AB76" s="44"/>
      <c r="AC76" s="44"/>
      <c r="AD76" s="44"/>
      <c r="AE76" s="44">
        <v>1</v>
      </c>
      <c r="AF76" s="44"/>
      <c r="AG76" s="44"/>
      <c r="AH76" s="44"/>
      <c r="AI76" s="25" t="s">
        <v>273</v>
      </c>
      <c r="AJ76" s="44"/>
      <c r="AK76" s="44"/>
      <c r="AL76" s="44"/>
    </row>
    <row r="77" spans="2:38" s="25" customFormat="1" ht="20.100000000000001" customHeight="1" x14ac:dyDescent="0.25">
      <c r="B77" s="74"/>
      <c r="C77" s="115" t="str">
        <f t="shared" si="19"/>
        <v>CVC XX</v>
      </c>
      <c r="D77" s="44" t="s">
        <v>151</v>
      </c>
      <c r="E77" s="44" t="s">
        <v>154</v>
      </c>
      <c r="F77" s="44" t="s">
        <v>518</v>
      </c>
      <c r="G77" s="44" t="s">
        <v>59</v>
      </c>
      <c r="H77" s="44" t="s">
        <v>167</v>
      </c>
      <c r="I77" s="1" t="str">
        <f>VLOOKUP(H77,Données!$F$3:$H$75,2,FALSE)</f>
        <v>SONDE</v>
      </c>
      <c r="J77" s="44" t="s">
        <v>167</v>
      </c>
      <c r="K77" s="25" t="str">
        <f>VLOOKUP(J77,Tableau5[#All],2,FALSE)</f>
        <v>TEMP.</v>
      </c>
      <c r="L77" s="132" t="s">
        <v>519</v>
      </c>
      <c r="M77" s="25" t="s">
        <v>580</v>
      </c>
      <c r="N77" s="25" t="str">
        <f t="shared" ref="N77" si="33">IF(J77="_",(CONCATENATE(I77," ",M77)),(CONCATENATE(I77," ",K77," ",M77)))</f>
        <v>SONDE TEMP. LIMITE HAUTE RETOUR PL. HYDRAULIQUE</v>
      </c>
      <c r="O7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LIMITE HAUTE RETOUR PL. HYDRAULIQUE</v>
      </c>
      <c r="P77" s="116">
        <f t="shared" ref="P77" si="34">LEN(O77)</f>
        <v>67</v>
      </c>
      <c r="Q77" s="44"/>
      <c r="R77" s="44"/>
      <c r="S77" s="44"/>
      <c r="T77" s="44"/>
      <c r="U77" s="44" t="s">
        <v>247</v>
      </c>
      <c r="V77" s="44">
        <v>-50</v>
      </c>
      <c r="W77" s="44">
        <v>150</v>
      </c>
      <c r="X77" s="44"/>
      <c r="Y77" s="45"/>
      <c r="Z77" s="45"/>
      <c r="AA77" s="44"/>
      <c r="AB77" s="44">
        <v>1</v>
      </c>
      <c r="AC77" s="44"/>
      <c r="AD77" s="44"/>
      <c r="AE77" s="44"/>
      <c r="AF77" s="44"/>
      <c r="AG77" s="44"/>
      <c r="AH77" s="44"/>
      <c r="AI77" s="25" t="s">
        <v>274</v>
      </c>
      <c r="AJ77" s="44"/>
      <c r="AK77" s="44"/>
      <c r="AL77" s="44"/>
    </row>
    <row r="78" spans="2:38" s="25" customFormat="1" ht="20.100000000000001" customHeight="1" x14ac:dyDescent="0.25">
      <c r="B78" s="74"/>
      <c r="C78" s="115" t="str">
        <f t="shared" si="19"/>
        <v>CVC XX</v>
      </c>
      <c r="D78" s="44" t="s">
        <v>151</v>
      </c>
      <c r="E78" s="44" t="s">
        <v>154</v>
      </c>
      <c r="F78" s="44" t="s">
        <v>518</v>
      </c>
      <c r="G78" s="44" t="s">
        <v>59</v>
      </c>
      <c r="H78" s="44" t="s">
        <v>167</v>
      </c>
      <c r="I78" s="1" t="str">
        <f>VLOOKUP(H78,Données!$F$3:$H$75,2,FALSE)</f>
        <v>SONDE</v>
      </c>
      <c r="J78" s="44" t="s">
        <v>167</v>
      </c>
      <c r="K78" s="25" t="str">
        <f>VLOOKUP(J78,Tableau5[#All],2,FALSE)</f>
        <v>TEMP.</v>
      </c>
      <c r="L78" s="132" t="s">
        <v>519</v>
      </c>
      <c r="M78" s="25" t="s">
        <v>581</v>
      </c>
      <c r="N78" s="25" t="str">
        <f t="shared" ref="N78" si="35">IF(J78="_",(CONCATENATE(I78," ",M78)),(CONCATENATE(I78," ",K78," ",M78)))</f>
        <v>SONDE TEMP. LIMITE BASSE RETOUR PL. HYDRAULIQUE</v>
      </c>
      <c r="O7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A0636.CVC.EC.TT.00X_SONDE TEMP. LIMITE BASSE RETOUR PL. HYDRAULIQUE</v>
      </c>
      <c r="P78" s="116">
        <f t="shared" ref="P78" si="36">LEN(O78)</f>
        <v>67</v>
      </c>
      <c r="Q78" s="44"/>
      <c r="R78" s="44"/>
      <c r="S78" s="44"/>
      <c r="T78" s="44"/>
      <c r="U78" s="44" t="s">
        <v>247</v>
      </c>
      <c r="V78" s="44">
        <v>-50</v>
      </c>
      <c r="W78" s="44">
        <v>150</v>
      </c>
      <c r="X78" s="44"/>
      <c r="Y78" s="45"/>
      <c r="Z78" s="45"/>
      <c r="AA78" s="44"/>
      <c r="AB78" s="44">
        <v>1</v>
      </c>
      <c r="AC78" s="44"/>
      <c r="AD78" s="44"/>
      <c r="AE78" s="44"/>
      <c r="AF78" s="44"/>
      <c r="AG78" s="44"/>
      <c r="AH78" s="44"/>
      <c r="AI78" s="25" t="s">
        <v>274</v>
      </c>
      <c r="AJ78" s="44"/>
      <c r="AK78" s="44"/>
      <c r="AL78" s="44"/>
    </row>
    <row r="79" spans="2:38" s="25" customFormat="1" ht="20.100000000000001" customHeight="1" x14ac:dyDescent="0.25">
      <c r="B79" s="74"/>
      <c r="C79" s="115" t="str">
        <f t="shared" si="19"/>
        <v>CVC XX</v>
      </c>
      <c r="D79" s="44" t="s">
        <v>151</v>
      </c>
      <c r="E79" s="44" t="s">
        <v>154</v>
      </c>
      <c r="F79" s="44" t="s">
        <v>518</v>
      </c>
      <c r="G79" s="44" t="s">
        <v>59</v>
      </c>
      <c r="H79" s="44" t="s">
        <v>119</v>
      </c>
      <c r="I79" s="1" t="str">
        <f>VLOOKUP(H79,Données!$F$3:$H$75,2,FALSE)</f>
        <v>POMPE</v>
      </c>
      <c r="J79" s="44" t="s">
        <v>229</v>
      </c>
      <c r="K79" s="25" t="str">
        <f>VLOOKUP(J79,Tableau5[#All],2,FALSE)</f>
        <v>_</v>
      </c>
      <c r="L79" s="132" t="s">
        <v>519</v>
      </c>
      <c r="M79" s="25" t="s">
        <v>439</v>
      </c>
      <c r="N79" s="25" t="str">
        <f t="shared" ref="N79" si="37">IF(J79="_",(CONCATENATE(I79," ",M79)),(CONCATENATE(I79," ",K79," ",M79)))</f>
        <v>POMPE CTA POSITION COMMUTATEUR AUTO</v>
      </c>
      <c r="O7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A0636.CVC.EC.PMP_.00X_POMPE CTA POSITION COMMUTATEUR AUTO</v>
      </c>
      <c r="P79" s="116">
        <f t="shared" ref="P79" si="38">LEN(O79)</f>
        <v>57</v>
      </c>
      <c r="Q79" s="44"/>
      <c r="R79" s="44"/>
      <c r="S79" s="44"/>
      <c r="T79" s="44"/>
      <c r="U79" s="44" t="s">
        <v>229</v>
      </c>
      <c r="V79" s="45" t="s">
        <v>229</v>
      </c>
      <c r="W79" s="45" t="s">
        <v>229</v>
      </c>
      <c r="X79" s="44"/>
      <c r="Y79" s="45"/>
      <c r="Z79" s="45"/>
      <c r="AA79" s="44" t="s">
        <v>438</v>
      </c>
      <c r="AB79" s="44"/>
      <c r="AC79" s="44">
        <v>1</v>
      </c>
      <c r="AD79" s="44"/>
      <c r="AE79" s="44"/>
      <c r="AF79" s="44"/>
      <c r="AG79" s="44"/>
      <c r="AH79" s="44"/>
      <c r="AI79" s="25" t="s">
        <v>273</v>
      </c>
      <c r="AJ79" s="44"/>
      <c r="AK79" s="44"/>
      <c r="AL79" s="44"/>
    </row>
    <row r="80" spans="2:38" s="25" customFormat="1" ht="20.100000000000001" customHeight="1" x14ac:dyDescent="0.25">
      <c r="B80" s="74"/>
      <c r="C80" s="115" t="str">
        <f t="shared" si="19"/>
        <v>CVC XX</v>
      </c>
      <c r="D80" s="44" t="s">
        <v>151</v>
      </c>
      <c r="E80" s="44" t="s">
        <v>154</v>
      </c>
      <c r="F80" s="44" t="s">
        <v>518</v>
      </c>
      <c r="G80" s="44" t="s">
        <v>59</v>
      </c>
      <c r="H80" s="44" t="s">
        <v>119</v>
      </c>
      <c r="I80" s="1" t="str">
        <f>VLOOKUP(H80,Données!$F$3:$H$75,2,FALSE)</f>
        <v>POMPE</v>
      </c>
      <c r="J80" s="44" t="s">
        <v>229</v>
      </c>
      <c r="K80" s="25" t="str">
        <f>VLOOKUP(J80,Tableau5[#All],2,FALSE)</f>
        <v>_</v>
      </c>
      <c r="L80" s="132" t="s">
        <v>519</v>
      </c>
      <c r="M80" s="25" t="s">
        <v>436</v>
      </c>
      <c r="N80" s="25" t="str">
        <f t="shared" si="27"/>
        <v>POMPE CTA POSITION COMMUTATEUR MANU</v>
      </c>
      <c r="O8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A0636.CVC.EC.PMP_.00X_POMPE CTA POSITION COMMUTATEUR MANU</v>
      </c>
      <c r="P80" s="116">
        <f t="shared" si="28"/>
        <v>57</v>
      </c>
      <c r="Q80" s="44"/>
      <c r="R80" s="44"/>
      <c r="S80" s="44"/>
      <c r="T80" s="44"/>
      <c r="U80" s="44" t="s">
        <v>229</v>
      </c>
      <c r="V80" s="45" t="s">
        <v>229</v>
      </c>
      <c r="W80" s="45" t="s">
        <v>229</v>
      </c>
      <c r="X80" s="44"/>
      <c r="Y80" s="45"/>
      <c r="Z80" s="45"/>
      <c r="AA80" s="44" t="s">
        <v>437</v>
      </c>
      <c r="AB80" s="44"/>
      <c r="AC80" s="44">
        <v>1</v>
      </c>
      <c r="AD80" s="44"/>
      <c r="AE80" s="44"/>
      <c r="AF80" s="44"/>
      <c r="AG80" s="44"/>
      <c r="AH80" s="44"/>
      <c r="AI80" s="25" t="s">
        <v>273</v>
      </c>
      <c r="AJ80" s="44"/>
      <c r="AK80" s="44"/>
      <c r="AL80" s="44"/>
    </row>
    <row r="81" spans="2:38" s="25" customFormat="1" ht="20.100000000000001" customHeight="1" x14ac:dyDescent="0.25">
      <c r="B81" s="44"/>
      <c r="C81" s="115" t="str">
        <f t="shared" ref="C81:C83" si="39">CONCATENATE(D81," ",$F$1)</f>
        <v>CVC XX</v>
      </c>
      <c r="D81" s="44" t="s">
        <v>151</v>
      </c>
      <c r="E81" s="44" t="s">
        <v>154</v>
      </c>
      <c r="F81" s="44" t="s">
        <v>518</v>
      </c>
      <c r="G81" s="44" t="s">
        <v>59</v>
      </c>
      <c r="H81" s="44" t="s">
        <v>58</v>
      </c>
      <c r="I81" s="1" t="str">
        <f>VLOOKUP(H81,Données!$F$3:$H$75,2,FALSE)</f>
        <v>BATT.</v>
      </c>
      <c r="J81" s="44"/>
      <c r="L81" s="132" t="s">
        <v>519</v>
      </c>
      <c r="M81" s="25" t="s">
        <v>582</v>
      </c>
      <c r="N81" s="25" t="str">
        <f t="shared" si="27"/>
        <v>BATT.  REG.  PL. HYDRAULIQUE SIGNAL</v>
      </c>
      <c r="O8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A0636.CVC.BAT.00X_BATT.  REG.  PL. HYDRAULIQUE SIGNAL</v>
      </c>
      <c r="P81" s="116">
        <f t="shared" si="28"/>
        <v>53</v>
      </c>
      <c r="Q81" s="44"/>
      <c r="R81" s="44"/>
      <c r="S81" s="44"/>
      <c r="T81" s="44"/>
      <c r="U81" s="44" t="s">
        <v>22</v>
      </c>
      <c r="V81" s="45" t="s">
        <v>23</v>
      </c>
      <c r="W81" s="44">
        <v>100</v>
      </c>
      <c r="X81" s="44"/>
      <c r="Y81" s="44"/>
      <c r="Z81" s="44"/>
      <c r="AA81" s="44" t="s">
        <v>452</v>
      </c>
      <c r="AB81" s="44"/>
      <c r="AC81" s="44"/>
      <c r="AD81" s="44"/>
      <c r="AE81" s="44"/>
      <c r="AF81" s="44">
        <v>1</v>
      </c>
      <c r="AG81" s="44"/>
      <c r="AH81" s="44"/>
      <c r="AI81" s="25" t="s">
        <v>274</v>
      </c>
      <c r="AJ81" s="44"/>
      <c r="AK81" s="44"/>
      <c r="AL81" s="44"/>
    </row>
    <row r="82" spans="2:38" s="25" customFormat="1" ht="20.100000000000001" customHeight="1" x14ac:dyDescent="0.25">
      <c r="B82" s="44"/>
      <c r="C82" s="115" t="str">
        <f t="shared" si="39"/>
        <v>CVC XX</v>
      </c>
      <c r="D82" s="44" t="s">
        <v>151</v>
      </c>
      <c r="E82" s="44" t="s">
        <v>154</v>
      </c>
      <c r="F82" s="44" t="s">
        <v>518</v>
      </c>
      <c r="G82" s="44" t="s">
        <v>59</v>
      </c>
      <c r="H82" s="44" t="s">
        <v>236</v>
      </c>
      <c r="I82" s="1" t="str">
        <f>VLOOKUP(H82,Données!$F$3:$H$75,2,FALSE)</f>
        <v>VANNE REGUL.</v>
      </c>
      <c r="J82" s="44"/>
      <c r="L82" s="132" t="s">
        <v>519</v>
      </c>
      <c r="M82" s="25" t="s">
        <v>583</v>
      </c>
      <c r="N82" s="25" t="str">
        <f t="shared" si="27"/>
        <v>VANNE REGUL.  INTEGRAL REG.  PL. HYDRAULIQUE SIGNAL</v>
      </c>
      <c r="O8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INTEGRAL REG.  PL. HYDRAULIQUE SIGNAL</v>
      </c>
      <c r="P82" s="116">
        <f t="shared" si="28"/>
        <v>69</v>
      </c>
      <c r="Q82" s="44"/>
      <c r="R82" s="44"/>
      <c r="S82" s="44"/>
      <c r="T82" s="44"/>
      <c r="U82" s="44" t="s">
        <v>385</v>
      </c>
      <c r="V82" s="45" t="s">
        <v>23</v>
      </c>
      <c r="W82" s="44">
        <v>100</v>
      </c>
      <c r="X82" s="44"/>
      <c r="Y82" s="44"/>
      <c r="Z82" s="44"/>
      <c r="AA82" s="44"/>
      <c r="AB82" s="44"/>
      <c r="AC82" s="44"/>
      <c r="AD82" s="44"/>
      <c r="AE82" s="44"/>
      <c r="AF82" s="44">
        <v>1</v>
      </c>
      <c r="AG82" s="44"/>
      <c r="AH82" s="44"/>
      <c r="AI82" s="25" t="s">
        <v>274</v>
      </c>
      <c r="AJ82" s="44"/>
      <c r="AK82" s="44"/>
      <c r="AL82" s="44"/>
    </row>
    <row r="83" spans="2:38" s="25" customFormat="1" ht="20.100000000000001" customHeight="1" thickBot="1" x14ac:dyDescent="0.3">
      <c r="B83" s="44"/>
      <c r="C83" s="115" t="str">
        <f t="shared" si="39"/>
        <v>CVC XX</v>
      </c>
      <c r="D83" s="44" t="s">
        <v>151</v>
      </c>
      <c r="E83" s="44" t="s">
        <v>154</v>
      </c>
      <c r="F83" s="44" t="s">
        <v>518</v>
      </c>
      <c r="G83" s="44" t="s">
        <v>59</v>
      </c>
      <c r="H83" s="44" t="s">
        <v>236</v>
      </c>
      <c r="I83" s="1" t="str">
        <f>VLOOKUP(H83,Données!$F$3:$H$75,2,FALSE)</f>
        <v>VANNE REGUL.</v>
      </c>
      <c r="J83" s="44"/>
      <c r="L83" s="132" t="s">
        <v>519</v>
      </c>
      <c r="M83" s="25" t="s">
        <v>584</v>
      </c>
      <c r="N83" s="25" t="str">
        <f t="shared" si="27"/>
        <v>VANNE REGUL.  PROPORTIONNEL REG.  PL. HYDRAULIQUE SIGNAL</v>
      </c>
      <c r="O8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PROPORTIONNEL REG.  PL. HYDRAULIQUE SIGNAL</v>
      </c>
      <c r="P83" s="116">
        <f t="shared" si="28"/>
        <v>74</v>
      </c>
      <c r="Q83" s="44"/>
      <c r="R83" s="44"/>
      <c r="S83" s="44"/>
      <c r="T83" s="44"/>
      <c r="U83" s="44" t="s">
        <v>385</v>
      </c>
      <c r="V83" s="45" t="s">
        <v>23</v>
      </c>
      <c r="W83" s="44">
        <v>100</v>
      </c>
      <c r="X83" s="44"/>
      <c r="Y83" s="44"/>
      <c r="Z83" s="44"/>
      <c r="AA83" s="44"/>
      <c r="AB83" s="44"/>
      <c r="AC83" s="44"/>
      <c r="AD83" s="44"/>
      <c r="AE83" s="44"/>
      <c r="AF83" s="44">
        <v>1</v>
      </c>
      <c r="AG83" s="44"/>
      <c r="AH83" s="44"/>
      <c r="AI83" s="25" t="s">
        <v>274</v>
      </c>
      <c r="AJ83" s="44"/>
      <c r="AK83" s="44"/>
      <c r="AL83" s="44"/>
    </row>
    <row r="84" spans="2:38" s="25" customFormat="1" ht="20.100000000000001" customHeight="1" x14ac:dyDescent="0.25">
      <c r="B84" s="119" t="s">
        <v>529</v>
      </c>
      <c r="C84" s="124" t="str">
        <f t="shared" si="19"/>
        <v>CVC XX</v>
      </c>
      <c r="D84" s="121" t="s">
        <v>151</v>
      </c>
      <c r="E84" s="121" t="s">
        <v>140</v>
      </c>
      <c r="F84" s="121" t="s">
        <v>518</v>
      </c>
      <c r="G84" s="121" t="s">
        <v>59</v>
      </c>
      <c r="H84" s="121" t="s">
        <v>93</v>
      </c>
      <c r="I84" s="131" t="str">
        <f>VLOOKUP(H84,Données!$F$3:$H$75,2,FALSE)</f>
        <v>CTA</v>
      </c>
      <c r="J84" s="121"/>
      <c r="K84" s="120"/>
      <c r="L84" s="134" t="s">
        <v>519</v>
      </c>
      <c r="M84" s="120" t="s">
        <v>440</v>
      </c>
      <c r="N84" s="120" t="str">
        <f t="shared" ref="N84" si="40">IF(J84="_",(CONCATENATE(I84," ",M84)),(CONCATENATE(I84," ",K84," ",M84)))</f>
        <v>CTA  POSIT. COMMUT.AUTO</v>
      </c>
      <c r="O84" s="120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A0636.CVC.CTA.00X_CTA  POSIT. COMMUT.AUTO</v>
      </c>
      <c r="P84" s="123">
        <f t="shared" ref="P84" si="41">LEN(O84)</f>
        <v>41</v>
      </c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 t="s">
        <v>443</v>
      </c>
      <c r="AB84" s="121"/>
      <c r="AC84" s="121">
        <v>1</v>
      </c>
      <c r="AD84" s="121"/>
      <c r="AE84" s="121"/>
      <c r="AF84" s="121"/>
      <c r="AG84" s="121"/>
      <c r="AH84" s="121"/>
      <c r="AI84" s="120" t="s">
        <v>273</v>
      </c>
      <c r="AJ84" s="121"/>
      <c r="AK84" s="121"/>
      <c r="AL84" s="121"/>
    </row>
    <row r="85" spans="2:38" s="25" customFormat="1" ht="20.100000000000001" customHeight="1" x14ac:dyDescent="0.25">
      <c r="B85" s="74"/>
      <c r="C85" s="115" t="str">
        <f t="shared" si="19"/>
        <v>CVC XX</v>
      </c>
      <c r="D85" s="44" t="s">
        <v>151</v>
      </c>
      <c r="E85" s="44" t="s">
        <v>140</v>
      </c>
      <c r="F85" s="44" t="s">
        <v>518</v>
      </c>
      <c r="G85" s="44" t="s">
        <v>59</v>
      </c>
      <c r="H85" s="44" t="s">
        <v>93</v>
      </c>
      <c r="I85" s="1" t="str">
        <f>VLOOKUP(H85,Données!$F$3:$H$75,2,FALSE)</f>
        <v>CTA</v>
      </c>
      <c r="J85" s="44"/>
      <c r="L85" s="132" t="s">
        <v>519</v>
      </c>
      <c r="M85" s="25" t="s">
        <v>441</v>
      </c>
      <c r="N85" s="25" t="str">
        <f t="shared" ref="N85" si="42">IF(J85="_",(CONCATENATE(I85," ",M85)),(CONCATENATE(I85," ",K85," ",M85)))</f>
        <v>CTA  POSIT. COMMUT.MANU</v>
      </c>
      <c r="O8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A0636.CVC.CTA.00X_CTA  POSIT. COMMUT.MANU</v>
      </c>
      <c r="P85" s="116">
        <f t="shared" ref="P85" si="43">LEN(O85)</f>
        <v>41</v>
      </c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 t="s">
        <v>445</v>
      </c>
      <c r="AB85" s="44"/>
      <c r="AC85" s="44">
        <v>1</v>
      </c>
      <c r="AD85" s="44"/>
      <c r="AE85" s="44"/>
      <c r="AF85" s="44"/>
      <c r="AG85" s="44"/>
      <c r="AH85" s="44"/>
      <c r="AI85" s="25" t="s">
        <v>273</v>
      </c>
      <c r="AJ85" s="44"/>
      <c r="AK85" s="44"/>
      <c r="AL85" s="44"/>
    </row>
    <row r="86" spans="2:38" s="25" customFormat="1" ht="20.100000000000001" customHeight="1" x14ac:dyDescent="0.25">
      <c r="B86" s="74"/>
      <c r="C86" s="115" t="str">
        <f t="shared" si="19"/>
        <v>CVC XX</v>
      </c>
      <c r="D86" s="44" t="s">
        <v>151</v>
      </c>
      <c r="E86" s="44" t="s">
        <v>140</v>
      </c>
      <c r="F86" s="44" t="s">
        <v>518</v>
      </c>
      <c r="G86" s="44" t="s">
        <v>59</v>
      </c>
      <c r="H86" s="44" t="s">
        <v>93</v>
      </c>
      <c r="I86" s="1" t="str">
        <f>VLOOKUP(H86,Données!$F$3:$H$75,2,FALSE)</f>
        <v>CTA</v>
      </c>
      <c r="J86" s="44"/>
      <c r="L86" s="132" t="s">
        <v>519</v>
      </c>
      <c r="M86" s="25" t="s">
        <v>405</v>
      </c>
      <c r="N86" s="25" t="str">
        <f t="shared" ref="N86" si="44">IF(J86="_",(CONCATENATE(I86," ",M86)),(CONCATENATE(I86," ",K86," ",M86)))</f>
        <v>CTA  CDE M/A</v>
      </c>
      <c r="O8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A0636.CVC.CTA.00X_CTA  CDE M/A</v>
      </c>
      <c r="P86" s="116">
        <f t="shared" ref="P86" si="45">LEN(O86)</f>
        <v>30</v>
      </c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 t="s">
        <v>446</v>
      </c>
      <c r="AB86" s="44"/>
      <c r="AC86" s="44">
        <v>1</v>
      </c>
      <c r="AD86" s="44">
        <v>1</v>
      </c>
      <c r="AE86" s="44"/>
      <c r="AF86" s="44"/>
      <c r="AG86" s="44"/>
      <c r="AH86" s="44"/>
      <c r="AI86" s="25" t="s">
        <v>274</v>
      </c>
      <c r="AJ86" s="44"/>
      <c r="AK86" s="44"/>
      <c r="AL86" s="44"/>
    </row>
    <row r="87" spans="2:38" s="25" customFormat="1" ht="20.100000000000001" customHeight="1" x14ac:dyDescent="0.25">
      <c r="B87" s="74"/>
      <c r="C87" s="115" t="str">
        <f t="shared" si="19"/>
        <v>CVC XX</v>
      </c>
      <c r="D87" s="44" t="s">
        <v>151</v>
      </c>
      <c r="E87" s="44" t="s">
        <v>140</v>
      </c>
      <c r="F87" s="44" t="s">
        <v>518</v>
      </c>
      <c r="G87" s="44" t="s">
        <v>59</v>
      </c>
      <c r="H87" s="44" t="s">
        <v>167</v>
      </c>
      <c r="I87" s="1" t="str">
        <f>VLOOKUP(H87,Données!$F$3:$H$75,2,FALSE)</f>
        <v>SONDE</v>
      </c>
      <c r="J87" s="44" t="s">
        <v>167</v>
      </c>
      <c r="K87" s="25" t="str">
        <f>VLOOKUP(J87,Tableau5[#All],2,FALSE)</f>
        <v>TEMP.</v>
      </c>
      <c r="L87" s="132" t="s">
        <v>519</v>
      </c>
      <c r="M87" s="25" t="s">
        <v>353</v>
      </c>
      <c r="N87" s="25" t="str">
        <f t="shared" ref="N87:N110" si="46">IF(J87="_",(CONCATENATE(I87," ",M87)),(CONCATENATE(I87," ",K87," ",M87)))</f>
        <v>SONDE TEMP. AIR NEUF</v>
      </c>
      <c r="O8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AIR NEUF</v>
      </c>
      <c r="P87" s="116">
        <f t="shared" ref="P87" si="47">LEN(O87)</f>
        <v>41</v>
      </c>
      <c r="Q87" s="44"/>
      <c r="R87" s="44"/>
      <c r="S87" s="44"/>
      <c r="T87" s="44"/>
      <c r="U87" s="44" t="s">
        <v>247</v>
      </c>
      <c r="V87" s="44">
        <v>-50</v>
      </c>
      <c r="W87" s="44">
        <v>150</v>
      </c>
      <c r="X87" s="44"/>
      <c r="Y87" s="44"/>
      <c r="Z87" s="44"/>
      <c r="AA87" s="44" t="s">
        <v>447</v>
      </c>
      <c r="AB87" s="44"/>
      <c r="AC87" s="44"/>
      <c r="AD87" s="44"/>
      <c r="AE87" s="44">
        <v>1</v>
      </c>
      <c r="AF87" s="44"/>
      <c r="AG87" s="44"/>
      <c r="AH87" s="44"/>
      <c r="AI87" s="25" t="s">
        <v>273</v>
      </c>
      <c r="AJ87" s="44"/>
      <c r="AK87" s="44"/>
      <c r="AL87" s="44"/>
    </row>
    <row r="88" spans="2:38" s="25" customFormat="1" ht="20.100000000000001" customHeight="1" x14ac:dyDescent="0.25">
      <c r="B88" s="74"/>
      <c r="C88" s="115" t="str">
        <f t="shared" si="19"/>
        <v>CVC XX</v>
      </c>
      <c r="D88" s="44" t="s">
        <v>151</v>
      </c>
      <c r="E88" s="44" t="s">
        <v>140</v>
      </c>
      <c r="F88" s="44" t="s">
        <v>518</v>
      </c>
      <c r="G88" s="44" t="s">
        <v>59</v>
      </c>
      <c r="H88" s="44" t="s">
        <v>167</v>
      </c>
      <c r="I88" s="1" t="str">
        <f>VLOOKUP(H88,Données!$F$3:$H$75,2,FALSE)</f>
        <v>SONDE</v>
      </c>
      <c r="J88" s="44" t="s">
        <v>167</v>
      </c>
      <c r="K88" s="25" t="str">
        <f>VLOOKUP(J88,Tableau5[#All],2,FALSE)</f>
        <v>TEMP.</v>
      </c>
      <c r="L88" s="132" t="s">
        <v>519</v>
      </c>
      <c r="M88" s="25" t="s">
        <v>469</v>
      </c>
      <c r="N88" s="25" t="str">
        <f t="shared" ref="N88" si="48">IF(J88="_",(CONCATENATE(I88," ",M88)),(CONCATENATE(I88," ",K88," ",M88)))</f>
        <v>SONDE TEMP. LIMITE HAUTE AIR NEUF</v>
      </c>
      <c r="O8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LIMITE HAUTE AIR NEUF</v>
      </c>
      <c r="P88" s="116">
        <f t="shared" ref="P88" si="49">LEN(O88)</f>
        <v>54</v>
      </c>
      <c r="Q88" s="44"/>
      <c r="R88" s="44"/>
      <c r="S88" s="44"/>
      <c r="T88" s="44"/>
      <c r="U88" s="44" t="s">
        <v>247</v>
      </c>
      <c r="V88" s="44">
        <v>-50</v>
      </c>
      <c r="W88" s="44">
        <v>150</v>
      </c>
      <c r="X88" s="44"/>
      <c r="Y88" s="44"/>
      <c r="Z88" s="44"/>
      <c r="AA88" s="44"/>
      <c r="AB88" s="44">
        <v>1</v>
      </c>
      <c r="AC88" s="44"/>
      <c r="AD88" s="44"/>
      <c r="AE88" s="44"/>
      <c r="AF88" s="44"/>
      <c r="AG88" s="44"/>
      <c r="AH88" s="44"/>
      <c r="AI88" s="25" t="s">
        <v>274</v>
      </c>
      <c r="AJ88" s="44"/>
      <c r="AK88" s="44"/>
      <c r="AL88" s="44"/>
    </row>
    <row r="89" spans="2:38" s="25" customFormat="1" ht="20.100000000000001" customHeight="1" x14ac:dyDescent="0.25">
      <c r="B89" s="74"/>
      <c r="C89" s="115" t="str">
        <f t="shared" si="19"/>
        <v>CVC XX</v>
      </c>
      <c r="D89" s="44" t="s">
        <v>151</v>
      </c>
      <c r="E89" s="44" t="s">
        <v>140</v>
      </c>
      <c r="F89" s="44" t="s">
        <v>518</v>
      </c>
      <c r="G89" s="44" t="s">
        <v>59</v>
      </c>
      <c r="H89" s="44" t="s">
        <v>167</v>
      </c>
      <c r="I89" s="1" t="str">
        <f>VLOOKUP(H89,Données!$F$3:$H$75,2,FALSE)</f>
        <v>SONDE</v>
      </c>
      <c r="J89" s="44" t="s">
        <v>167</v>
      </c>
      <c r="K89" s="25" t="str">
        <f>VLOOKUP(J89,Tableau5[#All],2,FALSE)</f>
        <v>TEMP.</v>
      </c>
      <c r="L89" s="132" t="s">
        <v>519</v>
      </c>
      <c r="M89" s="25" t="s">
        <v>470</v>
      </c>
      <c r="N89" s="25" t="str">
        <f t="shared" ref="N89" si="50">IF(J89="_",(CONCATENATE(I89," ",M89)),(CONCATENATE(I89," ",K89," ",M89)))</f>
        <v>SONDE TEMP. LIMITE BASSE AIR NEUF</v>
      </c>
      <c r="O8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LIMITE BASSE AIR NEUF</v>
      </c>
      <c r="P89" s="116">
        <f t="shared" ref="P89" si="51">LEN(O89)</f>
        <v>54</v>
      </c>
      <c r="Q89" s="44"/>
      <c r="R89" s="44"/>
      <c r="S89" s="44"/>
      <c r="T89" s="44"/>
      <c r="U89" s="44" t="s">
        <v>247</v>
      </c>
      <c r="V89" s="44">
        <v>-50</v>
      </c>
      <c r="W89" s="44">
        <v>150</v>
      </c>
      <c r="X89" s="44"/>
      <c r="Y89" s="44"/>
      <c r="Z89" s="44"/>
      <c r="AA89" s="44"/>
      <c r="AB89" s="44">
        <v>1</v>
      </c>
      <c r="AC89" s="44"/>
      <c r="AD89" s="44"/>
      <c r="AE89" s="44"/>
      <c r="AF89" s="44"/>
      <c r="AG89" s="44"/>
      <c r="AH89" s="44"/>
      <c r="AI89" s="25" t="s">
        <v>274</v>
      </c>
      <c r="AJ89" s="44"/>
      <c r="AK89" s="44"/>
      <c r="AL89" s="44"/>
    </row>
    <row r="90" spans="2:38" s="25" customFormat="1" ht="20.100000000000001" customHeight="1" x14ac:dyDescent="0.25">
      <c r="B90" s="74"/>
      <c r="C90" s="115" t="str">
        <f t="shared" si="19"/>
        <v>CVC XX</v>
      </c>
      <c r="D90" s="44" t="s">
        <v>151</v>
      </c>
      <c r="E90" s="44" t="s">
        <v>140</v>
      </c>
      <c r="F90" s="44" t="s">
        <v>518</v>
      </c>
      <c r="G90" s="44" t="s">
        <v>59</v>
      </c>
      <c r="H90" s="44" t="s">
        <v>167</v>
      </c>
      <c r="I90" s="1" t="str">
        <f>VLOOKUP(H90,Données!$F$3:$H$75,2,FALSE)</f>
        <v>SONDE</v>
      </c>
      <c r="J90" s="44" t="s">
        <v>167</v>
      </c>
      <c r="K90" s="25" t="str">
        <f>VLOOKUP(J90,Tableau5[#All],2,FALSE)</f>
        <v>TEMP.</v>
      </c>
      <c r="L90" s="132" t="s">
        <v>519</v>
      </c>
      <c r="M90" s="25" t="s">
        <v>471</v>
      </c>
      <c r="N90" s="25" t="str">
        <f t="shared" ref="N90" si="52">IF(J90="_",(CONCATENATE(I90," ",M90)),(CONCATENATE(I90," ",K90," ",M90)))</f>
        <v>SONDE TEMP. CONSIGNE SOUFFLAGE</v>
      </c>
      <c r="O9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CONSIGNE SOUFFLAGE</v>
      </c>
      <c r="P90" s="116">
        <f t="shared" ref="P90" si="53">LEN(O90)</f>
        <v>51</v>
      </c>
      <c r="Q90" s="44"/>
      <c r="R90" s="44"/>
      <c r="S90" s="44"/>
      <c r="T90" s="44"/>
      <c r="U90" s="44" t="s">
        <v>247</v>
      </c>
      <c r="V90" s="44">
        <v>-50</v>
      </c>
      <c r="W90" s="44">
        <v>150</v>
      </c>
      <c r="X90" s="44"/>
      <c r="Y90" s="44"/>
      <c r="Z90" s="44"/>
      <c r="AA90" s="44"/>
      <c r="AB90" s="44">
        <v>1</v>
      </c>
      <c r="AC90" s="44"/>
      <c r="AD90" s="44"/>
      <c r="AE90" s="44"/>
      <c r="AF90" s="44"/>
      <c r="AG90" s="44"/>
      <c r="AH90" s="44"/>
      <c r="AI90" s="25" t="s">
        <v>274</v>
      </c>
      <c r="AJ90" s="44"/>
      <c r="AK90" s="44"/>
      <c r="AL90" s="44"/>
    </row>
    <row r="91" spans="2:38" s="25" customFormat="1" ht="20.100000000000001" customHeight="1" x14ac:dyDescent="0.25">
      <c r="B91" s="74"/>
      <c r="C91" s="115" t="str">
        <f t="shared" si="19"/>
        <v>CVC XX</v>
      </c>
      <c r="D91" s="44" t="s">
        <v>151</v>
      </c>
      <c r="E91" s="44" t="s">
        <v>140</v>
      </c>
      <c r="F91" s="44" t="s">
        <v>518</v>
      </c>
      <c r="G91" s="44" t="s">
        <v>59</v>
      </c>
      <c r="H91" s="44" t="s">
        <v>394</v>
      </c>
      <c r="I91" s="1" t="str">
        <f>VLOOKUP(H91,Données!$F$3:$H$75,2,FALSE)</f>
        <v>REGIST. MOT.</v>
      </c>
      <c r="J91" s="44"/>
      <c r="L91" s="132" t="s">
        <v>519</v>
      </c>
      <c r="M91" s="25" t="s">
        <v>356</v>
      </c>
      <c r="N91" s="25" t="str">
        <f t="shared" ref="N91" si="54">IF(J91="_",(CONCATENATE(I91," ",M91)),(CONCATENATE(I91," ",K91," ",M91)))</f>
        <v>REGIST. MOT.  AIR NEUF ETAT</v>
      </c>
      <c r="O9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A0636.CVC.RGM.00X_REGIST. MOT.  AIR NEUF ETAT</v>
      </c>
      <c r="P91" s="116">
        <f t="shared" ref="P91" si="55">LEN(O91)</f>
        <v>45</v>
      </c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 t="s">
        <v>442</v>
      </c>
      <c r="AB91" s="44"/>
      <c r="AC91" s="44">
        <v>1</v>
      </c>
      <c r="AD91" s="44"/>
      <c r="AE91" s="44"/>
      <c r="AF91" s="44"/>
      <c r="AG91" s="44"/>
      <c r="AH91" s="44"/>
      <c r="AI91" s="25" t="s">
        <v>273</v>
      </c>
      <c r="AJ91" s="44"/>
      <c r="AK91" s="44"/>
      <c r="AL91" s="44"/>
    </row>
    <row r="92" spans="2:38" s="25" customFormat="1" ht="20.100000000000001" customHeight="1" x14ac:dyDescent="0.25">
      <c r="B92" s="74"/>
      <c r="C92" s="115" t="str">
        <f t="shared" si="19"/>
        <v>CVC XX</v>
      </c>
      <c r="D92" s="44" t="s">
        <v>151</v>
      </c>
      <c r="E92" s="44" t="s">
        <v>140</v>
      </c>
      <c r="F92" s="44" t="s">
        <v>518</v>
      </c>
      <c r="G92" s="44" t="s">
        <v>59</v>
      </c>
      <c r="H92" s="44" t="s">
        <v>172</v>
      </c>
      <c r="I92" s="1" t="str">
        <f>VLOOKUP(H92,Données!$F$3:$H$75,2,FALSE)</f>
        <v>PRESSOSTAT</v>
      </c>
      <c r="J92" s="44"/>
      <c r="L92" s="132" t="s">
        <v>519</v>
      </c>
      <c r="M92" s="25" t="s">
        <v>355</v>
      </c>
      <c r="N92" s="25" t="str">
        <f t="shared" si="46"/>
        <v>PRESSOSTAT  FILTRE AIR NEUF G4</v>
      </c>
      <c r="O9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A0636.CVC.PST.00X_PRESSOSTAT  FILTRE AIR NEUF G4</v>
      </c>
      <c r="P92" s="116">
        <f t="shared" ref="P92:P110" si="56">LEN(O92)</f>
        <v>48</v>
      </c>
      <c r="Q92" s="44"/>
      <c r="R92" s="44"/>
      <c r="S92" s="44"/>
      <c r="T92" s="44"/>
      <c r="U92" s="44" t="s">
        <v>32</v>
      </c>
      <c r="V92" s="44">
        <v>50</v>
      </c>
      <c r="W92" s="44">
        <v>500</v>
      </c>
      <c r="X92" s="44"/>
      <c r="Y92" s="44"/>
      <c r="Z92" s="44"/>
      <c r="AA92" s="44" t="s">
        <v>449</v>
      </c>
      <c r="AB92" s="44"/>
      <c r="AC92" s="44">
        <v>1</v>
      </c>
      <c r="AD92" s="44"/>
      <c r="AE92" s="44"/>
      <c r="AF92" s="44"/>
      <c r="AG92" s="44"/>
      <c r="AH92" s="44"/>
      <c r="AI92" s="25" t="s">
        <v>273</v>
      </c>
      <c r="AJ92" s="44"/>
      <c r="AK92" s="44"/>
      <c r="AL92" s="44"/>
    </row>
    <row r="93" spans="2:38" s="25" customFormat="1" ht="20.100000000000001" customHeight="1" x14ac:dyDescent="0.25">
      <c r="B93" s="74"/>
      <c r="C93" s="115" t="str">
        <f t="shared" si="19"/>
        <v>CVC XX</v>
      </c>
      <c r="D93" s="44" t="s">
        <v>151</v>
      </c>
      <c r="E93" s="44" t="s">
        <v>140</v>
      </c>
      <c r="F93" s="44" t="s">
        <v>518</v>
      </c>
      <c r="G93" s="44" t="s">
        <v>59</v>
      </c>
      <c r="H93" s="44" t="s">
        <v>172</v>
      </c>
      <c r="I93" s="1" t="str">
        <f>VLOOKUP(H93,Données!$F$3:$H$75,2,FALSE)</f>
        <v>PRESSOSTAT</v>
      </c>
      <c r="J93" s="44"/>
      <c r="L93" s="132" t="s">
        <v>519</v>
      </c>
      <c r="M93" s="25" t="s">
        <v>354</v>
      </c>
      <c r="N93" s="25" t="str">
        <f t="shared" si="46"/>
        <v>PRESSOSTAT  FILTRE AIR NEUF F7</v>
      </c>
      <c r="O9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A0636.CVC.PST.00X_PRESSOSTAT  FILTRE AIR NEUF F7</v>
      </c>
      <c r="P93" s="116">
        <f t="shared" si="56"/>
        <v>48</v>
      </c>
      <c r="Q93" s="44"/>
      <c r="R93" s="44"/>
      <c r="S93" s="44"/>
      <c r="T93" s="44"/>
      <c r="U93" s="44" t="s">
        <v>32</v>
      </c>
      <c r="V93" s="44">
        <v>50</v>
      </c>
      <c r="W93" s="44">
        <v>500</v>
      </c>
      <c r="X93" s="44"/>
      <c r="Y93" s="44"/>
      <c r="Z93" s="44"/>
      <c r="AA93" s="44" t="s">
        <v>450</v>
      </c>
      <c r="AB93" s="44"/>
      <c r="AC93" s="44">
        <v>1</v>
      </c>
      <c r="AD93" s="44"/>
      <c r="AE93" s="44"/>
      <c r="AF93" s="44"/>
      <c r="AG93" s="44"/>
      <c r="AH93" s="44"/>
      <c r="AI93" s="25" t="s">
        <v>273</v>
      </c>
      <c r="AJ93" s="44"/>
      <c r="AK93" s="44"/>
      <c r="AL93" s="44"/>
    </row>
    <row r="94" spans="2:38" s="25" customFormat="1" ht="20.100000000000001" customHeight="1" x14ac:dyDescent="0.25">
      <c r="B94" s="74"/>
      <c r="C94" s="115" t="str">
        <f t="shared" si="19"/>
        <v>CVC XX</v>
      </c>
      <c r="D94" s="44" t="s">
        <v>151</v>
      </c>
      <c r="E94" s="44" t="s">
        <v>140</v>
      </c>
      <c r="F94" s="44" t="s">
        <v>518</v>
      </c>
      <c r="G94" s="44" t="s">
        <v>59</v>
      </c>
      <c r="H94" s="44" t="s">
        <v>174</v>
      </c>
      <c r="I94" s="1" t="str">
        <f>VLOOKUP(H94,Données!$F$3:$H$75,2,FALSE)</f>
        <v>THERMOSTAT SECURITE</v>
      </c>
      <c r="J94" s="44"/>
      <c r="L94" s="132" t="s">
        <v>519</v>
      </c>
      <c r="M94" s="25" t="s">
        <v>357</v>
      </c>
      <c r="N94" s="25" t="str">
        <f t="shared" si="46"/>
        <v>THERMOSTAT SECURITE  ANTIGEL</v>
      </c>
      <c r="O9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A0636.CVC.THS.00X_THERMOSTAT SECURITE  ANTIGEL</v>
      </c>
      <c r="P94" s="116">
        <f t="shared" si="56"/>
        <v>46</v>
      </c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 t="s">
        <v>451</v>
      </c>
      <c r="AB94" s="44">
        <v>1</v>
      </c>
      <c r="AC94" s="44"/>
      <c r="AD94" s="44"/>
      <c r="AE94" s="44"/>
      <c r="AF94" s="44"/>
      <c r="AG94" s="44"/>
      <c r="AH94" s="44"/>
      <c r="AI94" s="25" t="s">
        <v>273</v>
      </c>
      <c r="AJ94" s="44"/>
      <c r="AK94" s="44"/>
      <c r="AL94" s="44"/>
    </row>
    <row r="95" spans="2:38" s="25" customFormat="1" ht="20.100000000000001" customHeight="1" x14ac:dyDescent="0.25">
      <c r="B95" s="74"/>
      <c r="C95" s="115" t="str">
        <f t="shared" si="19"/>
        <v>CVC XX</v>
      </c>
      <c r="D95" s="44" t="s">
        <v>151</v>
      </c>
      <c r="E95" s="44" t="s">
        <v>140</v>
      </c>
      <c r="F95" s="44" t="s">
        <v>518</v>
      </c>
      <c r="G95" s="44" t="s">
        <v>59</v>
      </c>
      <c r="H95" s="44" t="s">
        <v>58</v>
      </c>
      <c r="I95" s="1" t="str">
        <f>VLOOKUP(H95,Données!$F$3:$H$75,2,FALSE)</f>
        <v>BATT.</v>
      </c>
      <c r="J95" s="44"/>
      <c r="L95" s="132" t="s">
        <v>519</v>
      </c>
      <c r="M95" s="25" t="s">
        <v>360</v>
      </c>
      <c r="N95" s="25" t="str">
        <f t="shared" si="46"/>
        <v>BATT.  REG. EG SIGNAL</v>
      </c>
      <c r="O9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A0636.CVC.BAT.00X_BATT.  REG. EG SIGNAL</v>
      </c>
      <c r="P95" s="116">
        <f t="shared" si="56"/>
        <v>39</v>
      </c>
      <c r="Q95" s="44"/>
      <c r="R95" s="44"/>
      <c r="S95" s="44"/>
      <c r="T95" s="44"/>
      <c r="U95" s="44" t="s">
        <v>22</v>
      </c>
      <c r="V95" s="45" t="s">
        <v>23</v>
      </c>
      <c r="W95" s="44">
        <v>100</v>
      </c>
      <c r="X95" s="44"/>
      <c r="Y95" s="44"/>
      <c r="Z95" s="44"/>
      <c r="AA95" s="44" t="s">
        <v>452</v>
      </c>
      <c r="AB95" s="44"/>
      <c r="AC95" s="44"/>
      <c r="AD95" s="44"/>
      <c r="AE95" s="44"/>
      <c r="AF95" s="44">
        <v>1</v>
      </c>
      <c r="AG95" s="44"/>
      <c r="AH95" s="44"/>
      <c r="AI95" s="25" t="s">
        <v>274</v>
      </c>
      <c r="AJ95" s="44"/>
      <c r="AK95" s="44"/>
      <c r="AL95" s="44"/>
    </row>
    <row r="96" spans="2:38" s="25" customFormat="1" ht="20.100000000000001" customHeight="1" x14ac:dyDescent="0.25">
      <c r="B96" s="74"/>
      <c r="C96" s="115" t="str">
        <f t="shared" si="19"/>
        <v>CVC XX</v>
      </c>
      <c r="D96" s="44" t="s">
        <v>151</v>
      </c>
      <c r="E96" s="44" t="s">
        <v>140</v>
      </c>
      <c r="F96" s="44" t="s">
        <v>518</v>
      </c>
      <c r="G96" s="44" t="s">
        <v>59</v>
      </c>
      <c r="H96" s="44" t="s">
        <v>236</v>
      </c>
      <c r="I96" s="1" t="str">
        <f>VLOOKUP(H96,Données!$F$3:$H$75,2,FALSE)</f>
        <v>VANNE REGUL.</v>
      </c>
      <c r="J96" s="44"/>
      <c r="L96" s="132" t="s">
        <v>519</v>
      </c>
      <c r="M96" s="25" t="s">
        <v>476</v>
      </c>
      <c r="N96" s="25" t="str">
        <f t="shared" ref="N96" si="57">IF(J96="_",(CONCATENATE(I96," ",M96)),(CONCATENATE(I96," ",K96," ",M96)))</f>
        <v>VANNE REGUL.  INTEGRAL REG. EG SIGNAL</v>
      </c>
      <c r="O9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INTEGRAL REG. EG SIGNAL</v>
      </c>
      <c r="P96" s="116">
        <f t="shared" ref="P96" si="58">LEN(O96)</f>
        <v>55</v>
      </c>
      <c r="Q96" s="44"/>
      <c r="R96" s="44"/>
      <c r="S96" s="44"/>
      <c r="T96" s="44"/>
      <c r="U96" s="44" t="s">
        <v>385</v>
      </c>
      <c r="V96" s="45" t="s">
        <v>23</v>
      </c>
      <c r="W96" s="44">
        <v>100</v>
      </c>
      <c r="X96" s="44"/>
      <c r="Y96" s="44"/>
      <c r="Z96" s="44"/>
      <c r="AA96" s="44"/>
      <c r="AB96" s="44"/>
      <c r="AC96" s="44"/>
      <c r="AD96" s="44"/>
      <c r="AE96" s="44"/>
      <c r="AF96" s="44">
        <v>1</v>
      </c>
      <c r="AG96" s="44"/>
      <c r="AH96" s="44"/>
      <c r="AI96" s="25" t="s">
        <v>274</v>
      </c>
      <c r="AJ96" s="44"/>
      <c r="AK96" s="44"/>
      <c r="AL96" s="44"/>
    </row>
    <row r="97" spans="2:38" s="25" customFormat="1" ht="20.100000000000001" customHeight="1" x14ac:dyDescent="0.25">
      <c r="B97" s="74"/>
      <c r="C97" s="115" t="str">
        <f t="shared" si="19"/>
        <v>CVC XX</v>
      </c>
      <c r="D97" s="44" t="s">
        <v>151</v>
      </c>
      <c r="E97" s="44" t="s">
        <v>140</v>
      </c>
      <c r="F97" s="44" t="s">
        <v>518</v>
      </c>
      <c r="G97" s="44" t="s">
        <v>59</v>
      </c>
      <c r="H97" s="44" t="s">
        <v>236</v>
      </c>
      <c r="I97" s="1" t="str">
        <f>VLOOKUP(H97,Données!$F$3:$H$75,2,FALSE)</f>
        <v>VANNE REGUL.</v>
      </c>
      <c r="J97" s="44"/>
      <c r="L97" s="132" t="s">
        <v>519</v>
      </c>
      <c r="M97" s="25" t="s">
        <v>477</v>
      </c>
      <c r="N97" s="25" t="str">
        <f t="shared" ref="N97" si="59">IF(J97="_",(CONCATENATE(I97," ",M97)),(CONCATENATE(I97," ",K97," ",M97)))</f>
        <v>VANNE REGUL.  PROPORTIONNEL REG. EG SIGNAL</v>
      </c>
      <c r="O9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PROPORTIONNEL REG. EG SIGNAL</v>
      </c>
      <c r="P97" s="116">
        <f t="shared" ref="P97" si="60">LEN(O97)</f>
        <v>60</v>
      </c>
      <c r="Q97" s="44"/>
      <c r="R97" s="44"/>
      <c r="S97" s="44"/>
      <c r="T97" s="44"/>
      <c r="U97" s="44" t="s">
        <v>385</v>
      </c>
      <c r="V97" s="45" t="s">
        <v>23</v>
      </c>
      <c r="W97" s="44">
        <v>100</v>
      </c>
      <c r="X97" s="44"/>
      <c r="Y97" s="44"/>
      <c r="Z97" s="44"/>
      <c r="AA97" s="44"/>
      <c r="AB97" s="44"/>
      <c r="AC97" s="44"/>
      <c r="AD97" s="44"/>
      <c r="AE97" s="44"/>
      <c r="AF97" s="44">
        <v>1</v>
      </c>
      <c r="AG97" s="44"/>
      <c r="AH97" s="44"/>
      <c r="AI97" s="25" t="s">
        <v>274</v>
      </c>
      <c r="AJ97" s="44"/>
      <c r="AK97" s="44"/>
      <c r="AL97" s="44"/>
    </row>
    <row r="98" spans="2:38" s="25" customFormat="1" ht="20.100000000000001" customHeight="1" x14ac:dyDescent="0.25">
      <c r="B98" s="74"/>
      <c r="C98" s="115" t="str">
        <f t="shared" si="19"/>
        <v>CVC XX</v>
      </c>
      <c r="D98" s="44" t="s">
        <v>151</v>
      </c>
      <c r="E98" s="44" t="s">
        <v>140</v>
      </c>
      <c r="F98" s="44" t="s">
        <v>518</v>
      </c>
      <c r="G98" s="44" t="s">
        <v>59</v>
      </c>
      <c r="H98" s="44" t="s">
        <v>58</v>
      </c>
      <c r="I98" s="1" t="str">
        <f>VLOOKUP(H98,Données!$F$3:$H$75,2,FALSE)</f>
        <v>BATT.</v>
      </c>
      <c r="J98" s="44"/>
      <c r="L98" s="132" t="s">
        <v>519</v>
      </c>
      <c r="M98" s="25" t="s">
        <v>361</v>
      </c>
      <c r="N98" s="25" t="str">
        <f t="shared" si="46"/>
        <v>BATT.  REG. EC SIGNAL</v>
      </c>
      <c r="O9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A0636.CVC.BAT.00X_BATT.  REG. EC SIGNAL</v>
      </c>
      <c r="P98" s="116">
        <f t="shared" si="56"/>
        <v>39</v>
      </c>
      <c r="Q98" s="44"/>
      <c r="R98" s="44"/>
      <c r="S98" s="44"/>
      <c r="T98" s="44"/>
      <c r="U98" s="44" t="s">
        <v>22</v>
      </c>
      <c r="V98" s="45" t="s">
        <v>23</v>
      </c>
      <c r="W98" s="44">
        <v>100</v>
      </c>
      <c r="X98" s="44"/>
      <c r="Y98" s="44"/>
      <c r="Z98" s="44"/>
      <c r="AA98" s="44" t="s">
        <v>453</v>
      </c>
      <c r="AB98" s="44"/>
      <c r="AC98" s="44"/>
      <c r="AD98" s="44"/>
      <c r="AE98" s="44"/>
      <c r="AF98" s="44">
        <v>1</v>
      </c>
      <c r="AG98" s="44"/>
      <c r="AH98" s="44"/>
      <c r="AI98" s="25" t="s">
        <v>274</v>
      </c>
      <c r="AJ98" s="44"/>
      <c r="AK98" s="44"/>
      <c r="AL98" s="44"/>
    </row>
    <row r="99" spans="2:38" s="25" customFormat="1" ht="20.100000000000001" customHeight="1" x14ac:dyDescent="0.25">
      <c r="B99" s="74"/>
      <c r="C99" s="115" t="str">
        <f t="shared" si="19"/>
        <v>CVC XX</v>
      </c>
      <c r="D99" s="44" t="s">
        <v>151</v>
      </c>
      <c r="E99" s="44" t="s">
        <v>140</v>
      </c>
      <c r="F99" s="44" t="s">
        <v>518</v>
      </c>
      <c r="G99" s="44" t="s">
        <v>59</v>
      </c>
      <c r="H99" s="44" t="s">
        <v>236</v>
      </c>
      <c r="I99" s="1" t="str">
        <f>VLOOKUP(H99,Données!$F$3:$H$75,2,FALSE)</f>
        <v>VANNE REGUL.</v>
      </c>
      <c r="J99" s="44"/>
      <c r="L99" s="132" t="s">
        <v>519</v>
      </c>
      <c r="M99" s="25" t="s">
        <v>478</v>
      </c>
      <c r="N99" s="25" t="str">
        <f t="shared" si="46"/>
        <v>VANNE REGUL.  INTEGRAL REG. EC SIGNAL</v>
      </c>
      <c r="O9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INTEGRAL REG. EC SIGNAL</v>
      </c>
      <c r="P99" s="76">
        <f t="shared" si="56"/>
        <v>55</v>
      </c>
      <c r="Q99" s="44"/>
      <c r="R99" s="44"/>
      <c r="S99" s="44"/>
      <c r="T99" s="44"/>
      <c r="U99" s="44" t="s">
        <v>385</v>
      </c>
      <c r="V99" s="45" t="s">
        <v>23</v>
      </c>
      <c r="W99" s="44">
        <v>100</v>
      </c>
      <c r="X99" s="44"/>
      <c r="Y99" s="44"/>
      <c r="Z99" s="44"/>
      <c r="AA99" s="44"/>
      <c r="AB99" s="44"/>
      <c r="AC99" s="44"/>
      <c r="AD99" s="44"/>
      <c r="AE99" s="44"/>
      <c r="AF99" s="44">
        <v>1</v>
      </c>
      <c r="AG99" s="44"/>
      <c r="AH99" s="44"/>
      <c r="AI99" s="25" t="s">
        <v>274</v>
      </c>
      <c r="AJ99" s="44"/>
      <c r="AK99" s="44"/>
      <c r="AL99" s="44"/>
    </row>
    <row r="100" spans="2:38" s="25" customFormat="1" ht="20.100000000000001" customHeight="1" x14ac:dyDescent="0.25">
      <c r="B100" s="74"/>
      <c r="C100" s="115" t="str">
        <f t="shared" si="19"/>
        <v>CVC XX</v>
      </c>
      <c r="D100" s="44" t="s">
        <v>151</v>
      </c>
      <c r="E100" s="44" t="s">
        <v>140</v>
      </c>
      <c r="F100" s="44" t="s">
        <v>518</v>
      </c>
      <c r="G100" s="44" t="s">
        <v>59</v>
      </c>
      <c r="H100" s="44" t="s">
        <v>236</v>
      </c>
      <c r="I100" s="1" t="str">
        <f>VLOOKUP(H100,Données!$F$3:$H$75,2,FALSE)</f>
        <v>VANNE REGUL.</v>
      </c>
      <c r="J100" s="44"/>
      <c r="L100" s="132" t="s">
        <v>519</v>
      </c>
      <c r="M100" s="25" t="s">
        <v>479</v>
      </c>
      <c r="N100" s="25" t="str">
        <f t="shared" si="46"/>
        <v>VANNE REGUL.  PROPORTIONNEL REG. EC SIGNAL</v>
      </c>
      <c r="O10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PROPORTIONNEL REG. EC SIGNAL</v>
      </c>
      <c r="P100" s="76">
        <f t="shared" si="56"/>
        <v>60</v>
      </c>
      <c r="Q100" s="44"/>
      <c r="R100" s="44"/>
      <c r="S100" s="44"/>
      <c r="T100" s="44"/>
      <c r="U100" s="44" t="s">
        <v>385</v>
      </c>
      <c r="V100" s="45" t="s">
        <v>23</v>
      </c>
      <c r="W100" s="44">
        <v>100</v>
      </c>
      <c r="X100" s="44"/>
      <c r="Y100" s="44"/>
      <c r="Z100" s="44"/>
      <c r="AA100" s="44"/>
      <c r="AB100" s="44"/>
      <c r="AC100" s="44"/>
      <c r="AD100" s="44"/>
      <c r="AE100" s="44"/>
      <c r="AF100" s="44">
        <v>1</v>
      </c>
      <c r="AG100" s="44"/>
      <c r="AH100" s="44"/>
      <c r="AI100" s="25" t="s">
        <v>274</v>
      </c>
      <c r="AJ100" s="44"/>
      <c r="AK100" s="44"/>
      <c r="AL100" s="44"/>
    </row>
    <row r="101" spans="2:38" s="25" customFormat="1" ht="20.100000000000001" customHeight="1" x14ac:dyDescent="0.25">
      <c r="B101" s="74"/>
      <c r="C101" s="115" t="str">
        <f t="shared" si="19"/>
        <v>CVC XX</v>
      </c>
      <c r="D101" s="44" t="s">
        <v>151</v>
      </c>
      <c r="E101" s="44" t="s">
        <v>140</v>
      </c>
      <c r="F101" s="44" t="s">
        <v>518</v>
      </c>
      <c r="G101" s="44" t="s">
        <v>59</v>
      </c>
      <c r="H101" s="44" t="s">
        <v>58</v>
      </c>
      <c r="I101" s="1" t="str">
        <f>VLOOKUP(H101,Données!$F$3:$H$75,2,FALSE)</f>
        <v>BATT.</v>
      </c>
      <c r="J101" s="44"/>
      <c r="L101" s="132" t="s">
        <v>519</v>
      </c>
      <c r="M101" s="25" t="s">
        <v>363</v>
      </c>
      <c r="N101" s="25" t="str">
        <f t="shared" ref="N101" si="61">IF(J101="_",(CONCATENATE(I101," ",M101)),(CONCATENATE(I101," ",K101," ",M101)))</f>
        <v>BATT.  EC DEFAUT</v>
      </c>
      <c r="O10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A0636.CVC.BAT.00X_BATT.  EC DEFAUT</v>
      </c>
      <c r="P101" s="76">
        <f t="shared" ref="P101" si="62">LEN(O101)</f>
        <v>34</v>
      </c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 t="s">
        <v>459</v>
      </c>
      <c r="AB101" s="44">
        <v>1</v>
      </c>
      <c r="AC101" s="44"/>
      <c r="AD101" s="44"/>
      <c r="AE101" s="44"/>
      <c r="AF101" s="44"/>
      <c r="AG101" s="44"/>
      <c r="AH101" s="44"/>
      <c r="AI101" s="25" t="s">
        <v>273</v>
      </c>
      <c r="AJ101" s="44"/>
      <c r="AK101" s="44"/>
      <c r="AL101" s="44"/>
    </row>
    <row r="102" spans="2:38" s="25" customFormat="1" ht="20.100000000000001" customHeight="1" x14ac:dyDescent="0.25">
      <c r="B102" s="74"/>
      <c r="C102" s="115" t="str">
        <f t="shared" si="19"/>
        <v>CVC XX</v>
      </c>
      <c r="D102" s="44" t="s">
        <v>151</v>
      </c>
      <c r="E102" s="44" t="s">
        <v>140</v>
      </c>
      <c r="F102" s="44" t="s">
        <v>518</v>
      </c>
      <c r="G102" s="44" t="s">
        <v>59</v>
      </c>
      <c r="H102" s="44" t="s">
        <v>174</v>
      </c>
      <c r="I102" s="1" t="str">
        <f>VLOOKUP(H102,Données!$F$3:$H$75,2,FALSE)</f>
        <v>THERMOSTAT SECURITE</v>
      </c>
      <c r="J102" s="44"/>
      <c r="L102" s="132" t="s">
        <v>519</v>
      </c>
      <c r="M102" s="25" t="s">
        <v>365</v>
      </c>
      <c r="N102" s="25" t="str">
        <f t="shared" si="46"/>
        <v>THERMOSTAT SECURITE  BATT. EC</v>
      </c>
      <c r="O10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A0636.CVC.THS.00X_THERMOSTAT SECURITE  BATT. EC</v>
      </c>
      <c r="P102" s="76">
        <f t="shared" si="56"/>
        <v>47</v>
      </c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 t="s">
        <v>456</v>
      </c>
      <c r="AB102" s="44">
        <v>1</v>
      </c>
      <c r="AC102" s="44"/>
      <c r="AD102" s="44"/>
      <c r="AE102" s="44"/>
      <c r="AF102" s="44"/>
      <c r="AG102" s="44"/>
      <c r="AH102" s="44"/>
      <c r="AI102" s="25" t="s">
        <v>273</v>
      </c>
      <c r="AJ102" s="44"/>
      <c r="AK102" s="44"/>
      <c r="AL102" s="44"/>
    </row>
    <row r="103" spans="2:38" s="25" customFormat="1" ht="20.100000000000001" customHeight="1" x14ac:dyDescent="0.25">
      <c r="B103" s="74"/>
      <c r="C103" s="115" t="str">
        <f t="shared" si="19"/>
        <v>CVC XX</v>
      </c>
      <c r="D103" s="44" t="s">
        <v>151</v>
      </c>
      <c r="E103" s="44" t="s">
        <v>140</v>
      </c>
      <c r="F103" s="44" t="s">
        <v>518</v>
      </c>
      <c r="G103" s="44" t="s">
        <v>59</v>
      </c>
      <c r="H103" s="44" t="s">
        <v>161</v>
      </c>
      <c r="I103" s="1" t="str">
        <f>VLOOKUP(H103,Données!$F$3:$H$75,2,FALSE)</f>
        <v>DETEC.</v>
      </c>
      <c r="J103" s="44"/>
      <c r="L103" s="132" t="s">
        <v>519</v>
      </c>
      <c r="M103" s="25" t="s">
        <v>362</v>
      </c>
      <c r="N103" s="25" t="str">
        <f t="shared" si="46"/>
        <v>DETEC.  INCENDIE</v>
      </c>
      <c r="O10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A0636.CVC.D.00X_DETEC.  INCENDIE</v>
      </c>
      <c r="P103" s="76">
        <f t="shared" si="56"/>
        <v>32</v>
      </c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 t="s">
        <v>457</v>
      </c>
      <c r="AB103" s="44">
        <v>1</v>
      </c>
      <c r="AC103" s="44"/>
      <c r="AD103" s="44"/>
      <c r="AE103" s="44"/>
      <c r="AF103" s="44"/>
      <c r="AG103" s="44"/>
      <c r="AH103" s="44"/>
      <c r="AI103" s="25" t="s">
        <v>273</v>
      </c>
      <c r="AJ103" s="44"/>
      <c r="AK103" s="44"/>
      <c r="AL103" s="44"/>
    </row>
    <row r="104" spans="2:38" s="25" customFormat="1" ht="20.100000000000001" customHeight="1" x14ac:dyDescent="0.25">
      <c r="B104" s="74"/>
      <c r="C104" s="115" t="str">
        <f t="shared" ref="C104:C132" si="63">CONCATENATE(D104," ",$F$1)</f>
        <v>CVC XX</v>
      </c>
      <c r="D104" s="44" t="s">
        <v>151</v>
      </c>
      <c r="E104" s="44" t="s">
        <v>140</v>
      </c>
      <c r="F104" s="44" t="s">
        <v>518</v>
      </c>
      <c r="G104" s="44" t="s">
        <v>59</v>
      </c>
      <c r="H104" s="44" t="s">
        <v>172</v>
      </c>
      <c r="I104" s="1" t="str">
        <f>VLOOKUP(H104,Données!$F$3:$H$75,2,FALSE)</f>
        <v>PRESSOSTAT</v>
      </c>
      <c r="J104" s="44" t="s">
        <v>161</v>
      </c>
      <c r="K104" s="25" t="str">
        <f>VLOOKUP(J104,Tableau5[#All],2,FALSE)</f>
        <v>DEBIT</v>
      </c>
      <c r="L104" s="132" t="s">
        <v>519</v>
      </c>
      <c r="M104" s="25" t="s">
        <v>366</v>
      </c>
      <c r="N104" s="25" t="str">
        <f t="shared" si="46"/>
        <v>PRESSOSTAT DEBIT VENT. SOUF.</v>
      </c>
      <c r="O10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A0636.CVC.VEN.PSTD.00X_PRESSOSTAT DEBIT VENT. SOUF.</v>
      </c>
      <c r="P104" s="76">
        <f t="shared" si="56"/>
        <v>51</v>
      </c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 t="s">
        <v>444</v>
      </c>
      <c r="AB104" s="44">
        <v>1</v>
      </c>
      <c r="AC104" s="44">
        <v>1</v>
      </c>
      <c r="AD104" s="44"/>
      <c r="AE104" s="44"/>
      <c r="AF104" s="44"/>
      <c r="AG104" s="44"/>
      <c r="AH104" s="44"/>
      <c r="AI104" s="25" t="s">
        <v>273</v>
      </c>
      <c r="AJ104" s="44"/>
      <c r="AK104" s="44"/>
      <c r="AL104" s="44"/>
    </row>
    <row r="105" spans="2:38" s="25" customFormat="1" ht="20.100000000000001" customHeight="1" x14ac:dyDescent="0.25">
      <c r="B105" s="74"/>
      <c r="C105" s="115" t="str">
        <f t="shared" si="63"/>
        <v>CVC XX</v>
      </c>
      <c r="D105" s="44" t="s">
        <v>151</v>
      </c>
      <c r="E105" s="44" t="s">
        <v>140</v>
      </c>
      <c r="F105" s="44" t="s">
        <v>518</v>
      </c>
      <c r="G105" s="44" t="s">
        <v>59</v>
      </c>
      <c r="H105" s="44" t="s">
        <v>140</v>
      </c>
      <c r="I105" s="1" t="str">
        <f>VLOOKUP(H105,Données!$F$3:$H$75,2,FALSE)</f>
        <v>VENT.</v>
      </c>
      <c r="J105" s="44"/>
      <c r="L105" s="132" t="s">
        <v>519</v>
      </c>
      <c r="M105" s="25" t="s">
        <v>369</v>
      </c>
      <c r="N105" s="25" t="str">
        <f t="shared" si="46"/>
        <v>VENT.  SOUF. DEFAUT</v>
      </c>
      <c r="O10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A0636.CVC.VEN.00X_VENT.  SOUF. DEFAUT</v>
      </c>
      <c r="P105" s="76">
        <f t="shared" si="56"/>
        <v>37</v>
      </c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 t="s">
        <v>458</v>
      </c>
      <c r="AB105" s="44">
        <v>1</v>
      </c>
      <c r="AC105" s="44"/>
      <c r="AD105" s="44"/>
      <c r="AE105" s="44"/>
      <c r="AF105" s="44"/>
      <c r="AG105" s="44"/>
      <c r="AH105" s="44"/>
      <c r="AI105" s="25" t="s">
        <v>273</v>
      </c>
      <c r="AJ105" s="44"/>
      <c r="AK105" s="44"/>
      <c r="AL105" s="44"/>
    </row>
    <row r="106" spans="2:38" s="25" customFormat="1" ht="20.100000000000001" customHeight="1" x14ac:dyDescent="0.25">
      <c r="B106" s="74"/>
      <c r="C106" s="115" t="str">
        <f t="shared" si="63"/>
        <v>CVC XX</v>
      </c>
      <c r="D106" s="44" t="s">
        <v>151</v>
      </c>
      <c r="E106" s="44" t="s">
        <v>140</v>
      </c>
      <c r="F106" s="44" t="s">
        <v>518</v>
      </c>
      <c r="G106" s="44" t="s">
        <v>59</v>
      </c>
      <c r="H106" s="44" t="s">
        <v>140</v>
      </c>
      <c r="I106" s="1" t="str">
        <f>VLOOKUP(H106,Données!$F$3:$H$75,2,FALSE)</f>
        <v>VENT.</v>
      </c>
      <c r="J106" s="44"/>
      <c r="L106" s="132" t="s">
        <v>519</v>
      </c>
      <c r="M106" s="25" t="s">
        <v>531</v>
      </c>
      <c r="N106" s="25" t="str">
        <f t="shared" ref="N106" si="64">IF(J106="_",(CONCATENATE(I106," ",M106)),(CONCATENATE(I106," ",K106," ",M106)))</f>
        <v>VENT.  REP. DEFAUT</v>
      </c>
      <c r="O10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A0636.CVC.VEN.00X_VENT.  REP. DEFAUT</v>
      </c>
      <c r="P106" s="76">
        <f t="shared" ref="P106" si="65">LEN(O106)</f>
        <v>36</v>
      </c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 t="s">
        <v>460</v>
      </c>
      <c r="AB106" s="44"/>
      <c r="AC106" s="44">
        <v>1</v>
      </c>
      <c r="AD106" s="44"/>
      <c r="AE106" s="44"/>
      <c r="AF106" s="44"/>
      <c r="AG106" s="44"/>
      <c r="AH106" s="44"/>
      <c r="AI106" s="25" t="s">
        <v>273</v>
      </c>
      <c r="AJ106" s="44"/>
      <c r="AK106" s="44"/>
      <c r="AL106" s="44"/>
    </row>
    <row r="107" spans="2:38" s="25" customFormat="1" ht="20.100000000000001" customHeight="1" x14ac:dyDescent="0.25">
      <c r="B107" s="74"/>
      <c r="C107" s="115" t="str">
        <f t="shared" si="63"/>
        <v>CVC XX</v>
      </c>
      <c r="D107" s="44" t="s">
        <v>151</v>
      </c>
      <c r="E107" s="44" t="s">
        <v>140</v>
      </c>
      <c r="F107" s="44" t="s">
        <v>518</v>
      </c>
      <c r="G107" s="44" t="s">
        <v>59</v>
      </c>
      <c r="H107" s="44" t="s">
        <v>167</v>
      </c>
      <c r="I107" s="1" t="str">
        <f>VLOOKUP(H107,Données!$F$3:$H$75,2,FALSE)</f>
        <v>SONDE</v>
      </c>
      <c r="J107" s="44" t="s">
        <v>196</v>
      </c>
      <c r="K107" s="25" t="str">
        <f>VLOOKUP(J107,Tableau5[#All],2,FALSE)</f>
        <v>PRESSION</v>
      </c>
      <c r="L107" s="132" t="s">
        <v>519</v>
      </c>
      <c r="M107" s="25" t="s">
        <v>367</v>
      </c>
      <c r="N107" s="25" t="str">
        <f t="shared" si="46"/>
        <v>SONDE PRESSION SOUF.</v>
      </c>
      <c r="O10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A0636.CVC.VEN.TP.00X_SONDE PRESSION SOUF.</v>
      </c>
      <c r="P107" s="76">
        <f t="shared" si="56"/>
        <v>41</v>
      </c>
      <c r="Q107" s="44"/>
      <c r="R107" s="44"/>
      <c r="S107" s="44"/>
      <c r="T107" s="44"/>
      <c r="U107" s="44" t="s">
        <v>32</v>
      </c>
      <c r="V107" s="45" t="s">
        <v>23</v>
      </c>
      <c r="W107" s="44">
        <v>1000</v>
      </c>
      <c r="X107" s="44"/>
      <c r="Y107" s="44"/>
      <c r="Z107" s="44"/>
      <c r="AA107" s="44" t="s">
        <v>431</v>
      </c>
      <c r="AB107" s="44"/>
      <c r="AC107" s="44"/>
      <c r="AD107" s="44"/>
      <c r="AE107" s="44">
        <v>1</v>
      </c>
      <c r="AF107" s="44"/>
      <c r="AG107" s="44"/>
      <c r="AH107" s="44"/>
      <c r="AI107" s="25" t="s">
        <v>273</v>
      </c>
      <c r="AJ107" s="44"/>
      <c r="AK107" s="44"/>
      <c r="AL107" s="44"/>
    </row>
    <row r="108" spans="2:38" s="25" customFormat="1" ht="20.100000000000001" customHeight="1" x14ac:dyDescent="0.25">
      <c r="B108" s="74"/>
      <c r="C108" s="115" t="str">
        <f t="shared" si="63"/>
        <v>CVC XX</v>
      </c>
      <c r="D108" s="44" t="s">
        <v>151</v>
      </c>
      <c r="E108" s="44" t="s">
        <v>140</v>
      </c>
      <c r="F108" s="44" t="s">
        <v>518</v>
      </c>
      <c r="G108" s="44" t="s">
        <v>59</v>
      </c>
      <c r="H108" s="44" t="s">
        <v>167</v>
      </c>
      <c r="I108" s="1" t="str">
        <f>VLOOKUP(H108,Données!$F$3:$H$75,2,FALSE)</f>
        <v>SONDE</v>
      </c>
      <c r="J108" s="44" t="s">
        <v>196</v>
      </c>
      <c r="K108" s="25" t="str">
        <f>VLOOKUP(J108,Tableau5[#All],2,FALSE)</f>
        <v>PRESSION</v>
      </c>
      <c r="L108" s="132" t="s">
        <v>519</v>
      </c>
      <c r="M108" s="25" t="s">
        <v>472</v>
      </c>
      <c r="N108" s="25" t="str">
        <f t="shared" ref="N108" si="66">IF(J108="_",(CONCATENATE(I108," ",M108)),(CONCATENATE(I108," ",K108," ",M108)))</f>
        <v>SONDE PRESSION LIMITE HAUTE SOUF.</v>
      </c>
      <c r="O10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A0636.CVC.VEN.TP.00X_SONDE PRESSION LIMITE HAUTE SOUF.</v>
      </c>
      <c r="P108" s="76">
        <f t="shared" ref="P108" si="67">LEN(O108)</f>
        <v>54</v>
      </c>
      <c r="Q108" s="44"/>
      <c r="R108" s="44"/>
      <c r="S108" s="44"/>
      <c r="T108" s="44"/>
      <c r="U108" s="44" t="s">
        <v>32</v>
      </c>
      <c r="V108" s="45" t="s">
        <v>23</v>
      </c>
      <c r="W108" s="44">
        <v>1000</v>
      </c>
      <c r="X108" s="44"/>
      <c r="Y108" s="44"/>
      <c r="Z108" s="44"/>
      <c r="AA108" s="44"/>
      <c r="AB108" s="44">
        <v>1</v>
      </c>
      <c r="AC108" s="44"/>
      <c r="AD108" s="44"/>
      <c r="AE108" s="44"/>
      <c r="AF108" s="44"/>
      <c r="AG108" s="44"/>
      <c r="AH108" s="44"/>
      <c r="AI108" s="25" t="s">
        <v>274</v>
      </c>
      <c r="AJ108" s="44"/>
      <c r="AK108" s="44"/>
      <c r="AL108" s="44"/>
    </row>
    <row r="109" spans="2:38" s="25" customFormat="1" ht="20.100000000000001" customHeight="1" x14ac:dyDescent="0.25">
      <c r="B109" s="74"/>
      <c r="C109" s="115" t="str">
        <f t="shared" si="63"/>
        <v>CVC XX</v>
      </c>
      <c r="D109" s="44" t="s">
        <v>151</v>
      </c>
      <c r="E109" s="44" t="s">
        <v>140</v>
      </c>
      <c r="F109" s="44" t="s">
        <v>518</v>
      </c>
      <c r="G109" s="44" t="s">
        <v>59</v>
      </c>
      <c r="H109" s="44" t="s">
        <v>167</v>
      </c>
      <c r="I109" s="1" t="str">
        <f>VLOOKUP(H109,Données!$F$3:$H$75,2,FALSE)</f>
        <v>SONDE</v>
      </c>
      <c r="J109" s="44" t="s">
        <v>196</v>
      </c>
      <c r="K109" s="25" t="str">
        <f>VLOOKUP(J109,Tableau5[#All],2,FALSE)</f>
        <v>PRESSION</v>
      </c>
      <c r="L109" s="132" t="s">
        <v>519</v>
      </c>
      <c r="M109" s="25" t="s">
        <v>473</v>
      </c>
      <c r="N109" s="25" t="str">
        <f t="shared" ref="N109" si="68">IF(J109="_",(CONCATENATE(I109," ",M109)),(CONCATENATE(I109," ",K109," ",M109)))</f>
        <v>SONDE PRESSION LIMITE BASSE SOUF.</v>
      </c>
      <c r="O10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A0636.CVC.VEN.TP.00X_SONDE PRESSION LIMITE BASSE SOUF.</v>
      </c>
      <c r="P109" s="76">
        <f t="shared" ref="P109" si="69">LEN(O109)</f>
        <v>54</v>
      </c>
      <c r="Q109" s="44"/>
      <c r="R109" s="44"/>
      <c r="S109" s="44"/>
      <c r="T109" s="44"/>
      <c r="U109" s="44" t="s">
        <v>32</v>
      </c>
      <c r="V109" s="45" t="s">
        <v>23</v>
      </c>
      <c r="W109" s="44">
        <v>1000</v>
      </c>
      <c r="X109" s="44"/>
      <c r="Y109" s="44"/>
      <c r="Z109" s="44"/>
      <c r="AA109" s="44"/>
      <c r="AB109" s="44">
        <v>1</v>
      </c>
      <c r="AC109" s="44"/>
      <c r="AD109" s="44"/>
      <c r="AE109" s="44"/>
      <c r="AF109" s="44"/>
      <c r="AG109" s="44"/>
      <c r="AH109" s="44"/>
      <c r="AI109" s="25" t="s">
        <v>274</v>
      </c>
      <c r="AJ109" s="44"/>
      <c r="AK109" s="44"/>
      <c r="AL109" s="44"/>
    </row>
    <row r="110" spans="2:38" s="25" customFormat="1" ht="20.100000000000001" customHeight="1" x14ac:dyDescent="0.25">
      <c r="B110" s="74"/>
      <c r="C110" s="115" t="str">
        <f t="shared" si="63"/>
        <v>CVC XX</v>
      </c>
      <c r="D110" s="44" t="s">
        <v>151</v>
      </c>
      <c r="E110" s="44" t="s">
        <v>140</v>
      </c>
      <c r="F110" s="44" t="s">
        <v>518</v>
      </c>
      <c r="G110" s="44" t="s">
        <v>59</v>
      </c>
      <c r="H110" s="44" t="s">
        <v>167</v>
      </c>
      <c r="I110" s="1" t="str">
        <f>VLOOKUP(H110,Données!$F$3:$H$75,2,FALSE)</f>
        <v>SONDE</v>
      </c>
      <c r="J110" s="44" t="s">
        <v>167</v>
      </c>
      <c r="K110" s="25" t="str">
        <f>VLOOKUP(J110,Tableau5[#All],2,FALSE)</f>
        <v>TEMP.</v>
      </c>
      <c r="L110" s="132" t="s">
        <v>519</v>
      </c>
      <c r="M110" s="25" t="s">
        <v>370</v>
      </c>
      <c r="N110" s="25" t="str">
        <f t="shared" si="46"/>
        <v>SONDE TEMP. SOUFFLAGE</v>
      </c>
      <c r="O11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SOUFFLAGE</v>
      </c>
      <c r="P110" s="76">
        <f t="shared" si="56"/>
        <v>42</v>
      </c>
      <c r="Q110" s="44"/>
      <c r="R110" s="44"/>
      <c r="S110" s="44"/>
      <c r="T110" s="44"/>
      <c r="U110" s="44" t="s">
        <v>247</v>
      </c>
      <c r="V110" s="44">
        <v>-50</v>
      </c>
      <c r="W110" s="44">
        <v>150</v>
      </c>
      <c r="X110" s="44"/>
      <c r="Y110" s="44"/>
      <c r="Z110" s="44"/>
      <c r="AA110" s="44" t="s">
        <v>448</v>
      </c>
      <c r="AB110" s="44"/>
      <c r="AC110" s="44"/>
      <c r="AD110" s="44"/>
      <c r="AE110" s="44">
        <v>1</v>
      </c>
      <c r="AF110" s="44"/>
      <c r="AG110" s="44"/>
      <c r="AH110" s="44"/>
      <c r="AI110" s="25" t="s">
        <v>273</v>
      </c>
      <c r="AJ110" s="44"/>
      <c r="AK110" s="44"/>
      <c r="AL110" s="44"/>
    </row>
    <row r="111" spans="2:38" s="25" customFormat="1" ht="20.100000000000001" customHeight="1" x14ac:dyDescent="0.25">
      <c r="B111" s="74"/>
      <c r="C111" s="115" t="str">
        <f t="shared" si="63"/>
        <v>CVC XX</v>
      </c>
      <c r="D111" s="44" t="s">
        <v>151</v>
      </c>
      <c r="E111" s="44" t="s">
        <v>140</v>
      </c>
      <c r="F111" s="44" t="s">
        <v>518</v>
      </c>
      <c r="G111" s="44" t="s">
        <v>59</v>
      </c>
      <c r="H111" s="44" t="s">
        <v>167</v>
      </c>
      <c r="I111" s="1" t="str">
        <f>VLOOKUP(H111,Données!$F$3:$H$75,2,FALSE)</f>
        <v>SONDE</v>
      </c>
      <c r="J111" s="44" t="s">
        <v>167</v>
      </c>
      <c r="K111" s="25" t="str">
        <f>VLOOKUP(J111,Tableau5[#All],2,FALSE)</f>
        <v>TEMP.</v>
      </c>
      <c r="L111" s="132" t="s">
        <v>519</v>
      </c>
      <c r="M111" s="25" t="s">
        <v>474</v>
      </c>
      <c r="N111" s="25" t="str">
        <f t="shared" ref="N111" si="70">IF(J111="_",(CONCATENATE(I111," ",M111)),(CONCATENATE(I111," ",K111," ",M111)))</f>
        <v>SONDE TEMP. LIMITE HAUTE SOUFFLAGE</v>
      </c>
      <c r="O11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LIMITE HAUTE SOUFFLAGE</v>
      </c>
      <c r="P111" s="76">
        <f t="shared" ref="P111" si="71">LEN(O111)</f>
        <v>55</v>
      </c>
      <c r="Q111" s="44"/>
      <c r="R111" s="44"/>
      <c r="S111" s="44"/>
      <c r="T111" s="44"/>
      <c r="U111" s="44" t="s">
        <v>247</v>
      </c>
      <c r="V111" s="44">
        <v>-50</v>
      </c>
      <c r="W111" s="44">
        <v>150</v>
      </c>
      <c r="X111" s="44"/>
      <c r="Y111" s="44"/>
      <c r="Z111" s="44"/>
      <c r="AA111" s="44"/>
      <c r="AB111" s="44">
        <v>1</v>
      </c>
      <c r="AC111" s="44"/>
      <c r="AD111" s="44"/>
      <c r="AE111" s="44"/>
      <c r="AF111" s="44"/>
      <c r="AG111" s="44"/>
      <c r="AH111" s="44"/>
      <c r="AI111" s="25" t="s">
        <v>273</v>
      </c>
      <c r="AJ111" s="44"/>
      <c r="AK111" s="44"/>
      <c r="AL111" s="44"/>
    </row>
    <row r="112" spans="2:38" s="25" customFormat="1" ht="20.100000000000001" customHeight="1" thickBot="1" x14ac:dyDescent="0.3">
      <c r="B112" s="74"/>
      <c r="C112" s="115" t="str">
        <f t="shared" si="63"/>
        <v>CVC XX</v>
      </c>
      <c r="D112" s="44" t="s">
        <v>151</v>
      </c>
      <c r="E112" s="44" t="s">
        <v>140</v>
      </c>
      <c r="F112" s="44" t="s">
        <v>518</v>
      </c>
      <c r="G112" s="44" t="s">
        <v>59</v>
      </c>
      <c r="H112" s="44" t="s">
        <v>167</v>
      </c>
      <c r="I112" s="1" t="str">
        <f>VLOOKUP(H112,Données!$F$3:$H$75,2,FALSE)</f>
        <v>SONDE</v>
      </c>
      <c r="J112" s="44" t="s">
        <v>167</v>
      </c>
      <c r="K112" s="25" t="str">
        <f>VLOOKUP(J112,Tableau5[#All],2,FALSE)</f>
        <v>TEMP.</v>
      </c>
      <c r="L112" s="132" t="s">
        <v>519</v>
      </c>
      <c r="M112" s="25" t="s">
        <v>475</v>
      </c>
      <c r="N112" s="25" t="str">
        <f t="shared" ref="N112:N140" si="72">IF(J112="_",(CONCATENATE(I112," ",M112)),(CONCATENATE(I112," ",K112," ",M112)))</f>
        <v>SONDE TEMP. LIMITE BASSE SOUFFLAGE</v>
      </c>
      <c r="O11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LIMITE BASSE SOUFFLAGE</v>
      </c>
      <c r="P112" s="76">
        <f t="shared" ref="P112:P140" si="73">LEN(O112)</f>
        <v>55</v>
      </c>
      <c r="Q112" s="44"/>
      <c r="R112" s="44"/>
      <c r="S112" s="44"/>
      <c r="T112" s="44"/>
      <c r="U112" s="44" t="s">
        <v>247</v>
      </c>
      <c r="V112" s="44">
        <v>-50</v>
      </c>
      <c r="W112" s="44">
        <v>150</v>
      </c>
      <c r="X112" s="44"/>
      <c r="Y112" s="44"/>
      <c r="Z112" s="44"/>
      <c r="AA112" s="44"/>
      <c r="AB112" s="44">
        <v>1</v>
      </c>
      <c r="AC112" s="44"/>
      <c r="AD112" s="44"/>
      <c r="AE112" s="44"/>
      <c r="AF112" s="44"/>
      <c r="AG112" s="44"/>
      <c r="AH112" s="44"/>
      <c r="AI112" s="25" t="s">
        <v>273</v>
      </c>
      <c r="AJ112" s="44"/>
      <c r="AK112" s="44"/>
      <c r="AL112" s="44"/>
    </row>
    <row r="113" spans="2:38" s="25" customFormat="1" ht="20.100000000000001" customHeight="1" x14ac:dyDescent="0.25">
      <c r="B113" s="119" t="s">
        <v>530</v>
      </c>
      <c r="C113" s="124" t="str">
        <f t="shared" si="63"/>
        <v>CVC XX</v>
      </c>
      <c r="D113" s="121" t="s">
        <v>151</v>
      </c>
      <c r="E113" s="121" t="s">
        <v>140</v>
      </c>
      <c r="F113" s="121" t="s">
        <v>518</v>
      </c>
      <c r="G113" s="121" t="s">
        <v>59</v>
      </c>
      <c r="H113" s="121" t="s">
        <v>93</v>
      </c>
      <c r="I113" s="131" t="str">
        <f>VLOOKUP(H113,Données!$F$3:$H$75,2,FALSE)</f>
        <v>CTA</v>
      </c>
      <c r="J113" s="121"/>
      <c r="K113" s="120"/>
      <c r="L113" s="134" t="s">
        <v>519</v>
      </c>
      <c r="M113" s="120" t="s">
        <v>440</v>
      </c>
      <c r="N113" s="120" t="str">
        <f t="shared" si="72"/>
        <v>CTA  POSIT. COMMUT.AUTO</v>
      </c>
      <c r="O113" s="120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A0636.CVC.CTA.00X_CTA  POSIT. COMMUT.AUTO</v>
      </c>
      <c r="P113" s="123">
        <f t="shared" si="73"/>
        <v>41</v>
      </c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 t="s">
        <v>443</v>
      </c>
      <c r="AB113" s="121"/>
      <c r="AC113" s="121">
        <v>1</v>
      </c>
      <c r="AD113" s="121"/>
      <c r="AE113" s="121"/>
      <c r="AF113" s="121"/>
      <c r="AG113" s="121"/>
      <c r="AH113" s="121"/>
      <c r="AI113" s="120" t="s">
        <v>273</v>
      </c>
      <c r="AJ113" s="121"/>
      <c r="AK113" s="121"/>
      <c r="AL113" s="121"/>
    </row>
    <row r="114" spans="2:38" s="25" customFormat="1" ht="20.100000000000001" customHeight="1" x14ac:dyDescent="0.25">
      <c r="B114" s="74"/>
      <c r="C114" s="115" t="str">
        <f t="shared" si="63"/>
        <v>CVC XX</v>
      </c>
      <c r="D114" s="44" t="s">
        <v>151</v>
      </c>
      <c r="E114" s="44" t="s">
        <v>140</v>
      </c>
      <c r="F114" s="44" t="s">
        <v>518</v>
      </c>
      <c r="G114" s="44" t="s">
        <v>59</v>
      </c>
      <c r="H114" s="44" t="s">
        <v>93</v>
      </c>
      <c r="I114" s="1" t="str">
        <f>VLOOKUP(H114,Données!$F$3:$H$75,2,FALSE)</f>
        <v>CTA</v>
      </c>
      <c r="J114" s="44"/>
      <c r="L114" s="132" t="s">
        <v>519</v>
      </c>
      <c r="M114" s="25" t="s">
        <v>441</v>
      </c>
      <c r="N114" s="25" t="str">
        <f t="shared" si="72"/>
        <v>CTA  POSIT. COMMUT.MANU</v>
      </c>
      <c r="O11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A0636.CVC.CTA.00X_CTA  POSIT. COMMUT.MANU</v>
      </c>
      <c r="P114" s="116">
        <f t="shared" si="73"/>
        <v>41</v>
      </c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 t="s">
        <v>445</v>
      </c>
      <c r="AB114" s="44"/>
      <c r="AC114" s="44">
        <v>1</v>
      </c>
      <c r="AD114" s="44"/>
      <c r="AE114" s="44"/>
      <c r="AF114" s="44"/>
      <c r="AG114" s="44"/>
      <c r="AH114" s="44"/>
      <c r="AI114" s="25" t="s">
        <v>273</v>
      </c>
      <c r="AJ114" s="44"/>
      <c r="AK114" s="44"/>
      <c r="AL114" s="44"/>
    </row>
    <row r="115" spans="2:38" s="25" customFormat="1" ht="20.100000000000001" customHeight="1" x14ac:dyDescent="0.25">
      <c r="B115" s="74"/>
      <c r="C115" s="115" t="str">
        <f t="shared" si="63"/>
        <v>CVC XX</v>
      </c>
      <c r="D115" s="44" t="s">
        <v>151</v>
      </c>
      <c r="E115" s="44" t="s">
        <v>140</v>
      </c>
      <c r="F115" s="44" t="s">
        <v>518</v>
      </c>
      <c r="G115" s="44" t="s">
        <v>59</v>
      </c>
      <c r="H115" s="44" t="s">
        <v>93</v>
      </c>
      <c r="I115" s="1" t="str">
        <f>VLOOKUP(H115,Données!$F$3:$H$75,2,FALSE)</f>
        <v>CTA</v>
      </c>
      <c r="J115" s="44"/>
      <c r="L115" s="132" t="s">
        <v>519</v>
      </c>
      <c r="M115" s="25" t="s">
        <v>405</v>
      </c>
      <c r="N115" s="25" t="str">
        <f t="shared" si="72"/>
        <v>CTA  CDE M/A</v>
      </c>
      <c r="O11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A0636.CVC.CTA.00X_CTA  CDE M/A</v>
      </c>
      <c r="P115" s="116">
        <f t="shared" si="73"/>
        <v>30</v>
      </c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 t="s">
        <v>446</v>
      </c>
      <c r="AB115" s="44"/>
      <c r="AC115" s="44">
        <v>1</v>
      </c>
      <c r="AD115" s="44">
        <v>1</v>
      </c>
      <c r="AE115" s="44"/>
      <c r="AF115" s="44"/>
      <c r="AG115" s="44"/>
      <c r="AH115" s="44"/>
      <c r="AI115" s="25" t="s">
        <v>274</v>
      </c>
      <c r="AJ115" s="44"/>
      <c r="AK115" s="44"/>
      <c r="AL115" s="44"/>
    </row>
    <row r="116" spans="2:38" s="25" customFormat="1" ht="20.100000000000001" customHeight="1" x14ac:dyDescent="0.25">
      <c r="B116" s="74"/>
      <c r="C116" s="115" t="str">
        <f t="shared" si="63"/>
        <v>CVC XX</v>
      </c>
      <c r="D116" s="44" t="s">
        <v>151</v>
      </c>
      <c r="E116" s="44" t="s">
        <v>140</v>
      </c>
      <c r="F116" s="44" t="s">
        <v>518</v>
      </c>
      <c r="G116" s="44" t="s">
        <v>59</v>
      </c>
      <c r="H116" s="44" t="s">
        <v>167</v>
      </c>
      <c r="I116" s="1" t="str">
        <f>VLOOKUP(H116,Données!$F$3:$H$75,2,FALSE)</f>
        <v>SONDE</v>
      </c>
      <c r="J116" s="44" t="s">
        <v>167</v>
      </c>
      <c r="K116" s="25" t="str">
        <f>VLOOKUP(J116,Tableau5[#All],2,FALSE)</f>
        <v>TEMP.</v>
      </c>
      <c r="L116" s="132" t="s">
        <v>519</v>
      </c>
      <c r="M116" s="25" t="s">
        <v>353</v>
      </c>
      <c r="N116" s="25" t="str">
        <f t="shared" si="72"/>
        <v>SONDE TEMP. AIR NEUF</v>
      </c>
      <c r="O11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AIR NEUF</v>
      </c>
      <c r="P116" s="116">
        <f t="shared" si="73"/>
        <v>41</v>
      </c>
      <c r="Q116" s="44"/>
      <c r="R116" s="44"/>
      <c r="S116" s="44"/>
      <c r="T116" s="44"/>
      <c r="U116" s="44" t="s">
        <v>247</v>
      </c>
      <c r="V116" s="44">
        <v>-50</v>
      </c>
      <c r="W116" s="44">
        <v>150</v>
      </c>
      <c r="X116" s="44"/>
      <c r="Y116" s="44"/>
      <c r="Z116" s="44"/>
      <c r="AA116" s="44" t="s">
        <v>447</v>
      </c>
      <c r="AB116" s="44"/>
      <c r="AC116" s="44"/>
      <c r="AD116" s="44"/>
      <c r="AE116" s="44">
        <v>1</v>
      </c>
      <c r="AF116" s="44"/>
      <c r="AG116" s="44"/>
      <c r="AH116" s="44"/>
      <c r="AI116" s="25" t="s">
        <v>273</v>
      </c>
      <c r="AJ116" s="44"/>
      <c r="AK116" s="44"/>
      <c r="AL116" s="44"/>
    </row>
    <row r="117" spans="2:38" s="25" customFormat="1" ht="20.100000000000001" customHeight="1" x14ac:dyDescent="0.25">
      <c r="B117" s="74"/>
      <c r="C117" s="115" t="str">
        <f t="shared" si="63"/>
        <v>CVC XX</v>
      </c>
      <c r="D117" s="44" t="s">
        <v>151</v>
      </c>
      <c r="E117" s="44" t="s">
        <v>140</v>
      </c>
      <c r="F117" s="44" t="s">
        <v>518</v>
      </c>
      <c r="G117" s="44" t="s">
        <v>59</v>
      </c>
      <c r="H117" s="44" t="s">
        <v>167</v>
      </c>
      <c r="I117" s="1" t="str">
        <f>VLOOKUP(H117,Données!$F$3:$H$75,2,FALSE)</f>
        <v>SONDE</v>
      </c>
      <c r="J117" s="44" t="s">
        <v>167</v>
      </c>
      <c r="K117" s="25" t="str">
        <f>VLOOKUP(J117,Tableau5[#All],2,FALSE)</f>
        <v>TEMP.</v>
      </c>
      <c r="L117" s="132" t="s">
        <v>519</v>
      </c>
      <c r="M117" s="25" t="s">
        <v>469</v>
      </c>
      <c r="N117" s="25" t="str">
        <f t="shared" si="72"/>
        <v>SONDE TEMP. LIMITE HAUTE AIR NEUF</v>
      </c>
      <c r="O11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LIMITE HAUTE AIR NEUF</v>
      </c>
      <c r="P117" s="116">
        <f t="shared" si="73"/>
        <v>54</v>
      </c>
      <c r="Q117" s="44"/>
      <c r="R117" s="44"/>
      <c r="S117" s="44"/>
      <c r="T117" s="44"/>
      <c r="U117" s="44" t="s">
        <v>247</v>
      </c>
      <c r="V117" s="44">
        <v>-50</v>
      </c>
      <c r="W117" s="44">
        <v>150</v>
      </c>
      <c r="X117" s="44"/>
      <c r="Y117" s="44"/>
      <c r="Z117" s="44"/>
      <c r="AA117" s="44"/>
      <c r="AB117" s="44">
        <v>1</v>
      </c>
      <c r="AC117" s="44"/>
      <c r="AD117" s="44"/>
      <c r="AE117" s="44"/>
      <c r="AF117" s="44"/>
      <c r="AG117" s="44"/>
      <c r="AH117" s="44"/>
      <c r="AI117" s="25" t="s">
        <v>274</v>
      </c>
      <c r="AJ117" s="44"/>
      <c r="AK117" s="44"/>
      <c r="AL117" s="44"/>
    </row>
    <row r="118" spans="2:38" s="25" customFormat="1" ht="20.100000000000001" customHeight="1" x14ac:dyDescent="0.25">
      <c r="B118" s="74"/>
      <c r="C118" s="115" t="str">
        <f t="shared" si="63"/>
        <v>CVC XX</v>
      </c>
      <c r="D118" s="44" t="s">
        <v>151</v>
      </c>
      <c r="E118" s="44" t="s">
        <v>140</v>
      </c>
      <c r="F118" s="44" t="s">
        <v>518</v>
      </c>
      <c r="G118" s="44" t="s">
        <v>59</v>
      </c>
      <c r="H118" s="44" t="s">
        <v>167</v>
      </c>
      <c r="I118" s="1" t="str">
        <f>VLOOKUP(H118,Données!$F$3:$H$75,2,FALSE)</f>
        <v>SONDE</v>
      </c>
      <c r="J118" s="44" t="s">
        <v>167</v>
      </c>
      <c r="K118" s="25" t="str">
        <f>VLOOKUP(J118,Tableau5[#All],2,FALSE)</f>
        <v>TEMP.</v>
      </c>
      <c r="L118" s="132" t="s">
        <v>519</v>
      </c>
      <c r="M118" s="25" t="s">
        <v>470</v>
      </c>
      <c r="N118" s="25" t="str">
        <f t="shared" si="72"/>
        <v>SONDE TEMP. LIMITE BASSE AIR NEUF</v>
      </c>
      <c r="O11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LIMITE BASSE AIR NEUF</v>
      </c>
      <c r="P118" s="116">
        <f t="shared" si="73"/>
        <v>54</v>
      </c>
      <c r="Q118" s="44"/>
      <c r="R118" s="44"/>
      <c r="S118" s="44"/>
      <c r="T118" s="44"/>
      <c r="U118" s="44" t="s">
        <v>247</v>
      </c>
      <c r="V118" s="44">
        <v>-50</v>
      </c>
      <c r="W118" s="44">
        <v>150</v>
      </c>
      <c r="X118" s="44"/>
      <c r="Y118" s="44"/>
      <c r="Z118" s="44"/>
      <c r="AA118" s="44"/>
      <c r="AB118" s="44">
        <v>1</v>
      </c>
      <c r="AC118" s="44"/>
      <c r="AD118" s="44"/>
      <c r="AE118" s="44"/>
      <c r="AF118" s="44"/>
      <c r="AG118" s="44"/>
      <c r="AH118" s="44"/>
      <c r="AI118" s="25" t="s">
        <v>274</v>
      </c>
      <c r="AJ118" s="44"/>
      <c r="AK118" s="44"/>
      <c r="AL118" s="44"/>
    </row>
    <row r="119" spans="2:38" s="25" customFormat="1" ht="20.100000000000001" customHeight="1" x14ac:dyDescent="0.25">
      <c r="B119" s="74"/>
      <c r="C119" s="115" t="str">
        <f t="shared" si="63"/>
        <v>CVC XX</v>
      </c>
      <c r="D119" s="44" t="s">
        <v>151</v>
      </c>
      <c r="E119" s="44" t="s">
        <v>140</v>
      </c>
      <c r="F119" s="44" t="s">
        <v>518</v>
      </c>
      <c r="G119" s="44" t="s">
        <v>59</v>
      </c>
      <c r="H119" s="44" t="s">
        <v>167</v>
      </c>
      <c r="I119" s="1" t="str">
        <f>VLOOKUP(H119,Données!$F$3:$H$75,2,FALSE)</f>
        <v>SONDE</v>
      </c>
      <c r="J119" s="44" t="s">
        <v>167</v>
      </c>
      <c r="K119" s="25" t="str">
        <f>VLOOKUP(J119,Tableau5[#All],2,FALSE)</f>
        <v>TEMP.</v>
      </c>
      <c r="L119" s="132" t="s">
        <v>519</v>
      </c>
      <c r="M119" s="25" t="s">
        <v>471</v>
      </c>
      <c r="N119" s="25" t="str">
        <f t="shared" si="72"/>
        <v>SONDE TEMP. CONSIGNE SOUFFLAGE</v>
      </c>
      <c r="O11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CONSIGNE SOUFFLAGE</v>
      </c>
      <c r="P119" s="116">
        <f t="shared" si="73"/>
        <v>51</v>
      </c>
      <c r="Q119" s="44"/>
      <c r="R119" s="44"/>
      <c r="S119" s="44"/>
      <c r="T119" s="44"/>
      <c r="U119" s="44" t="s">
        <v>247</v>
      </c>
      <c r="V119" s="44">
        <v>-50</v>
      </c>
      <c r="W119" s="44">
        <v>150</v>
      </c>
      <c r="X119" s="44"/>
      <c r="Y119" s="44"/>
      <c r="Z119" s="44"/>
      <c r="AA119" s="44"/>
      <c r="AB119" s="44">
        <v>1</v>
      </c>
      <c r="AC119" s="44"/>
      <c r="AD119" s="44"/>
      <c r="AE119" s="44"/>
      <c r="AF119" s="44"/>
      <c r="AG119" s="44"/>
      <c r="AH119" s="44"/>
      <c r="AI119" s="25" t="s">
        <v>274</v>
      </c>
      <c r="AJ119" s="44"/>
      <c r="AK119" s="44"/>
      <c r="AL119" s="44"/>
    </row>
    <row r="120" spans="2:38" s="25" customFormat="1" ht="20.100000000000001" customHeight="1" x14ac:dyDescent="0.25">
      <c r="B120" s="74"/>
      <c r="C120" s="115" t="str">
        <f t="shared" si="63"/>
        <v>CVC XX</v>
      </c>
      <c r="D120" s="44" t="s">
        <v>151</v>
      </c>
      <c r="E120" s="44" t="s">
        <v>140</v>
      </c>
      <c r="F120" s="44" t="s">
        <v>518</v>
      </c>
      <c r="G120" s="44" t="s">
        <v>59</v>
      </c>
      <c r="H120" s="44" t="s">
        <v>394</v>
      </c>
      <c r="I120" s="1" t="str">
        <f>VLOOKUP(H120,Données!$F$3:$H$75,2,FALSE)</f>
        <v>REGIST. MOT.</v>
      </c>
      <c r="J120" s="44"/>
      <c r="L120" s="132" t="s">
        <v>519</v>
      </c>
      <c r="M120" s="25" t="s">
        <v>356</v>
      </c>
      <c r="N120" s="25" t="str">
        <f t="shared" si="72"/>
        <v>REGIST. MOT.  AIR NEUF ETAT</v>
      </c>
      <c r="O12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A0636.CVC.RGM.00X_REGIST. MOT.  AIR NEUF ETAT</v>
      </c>
      <c r="P120" s="116">
        <f t="shared" si="73"/>
        <v>45</v>
      </c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 t="s">
        <v>442</v>
      </c>
      <c r="AB120" s="44"/>
      <c r="AC120" s="44">
        <v>1</v>
      </c>
      <c r="AD120" s="44"/>
      <c r="AE120" s="44"/>
      <c r="AF120" s="44"/>
      <c r="AG120" s="44"/>
      <c r="AH120" s="44"/>
      <c r="AI120" s="25" t="s">
        <v>273</v>
      </c>
      <c r="AJ120" s="44"/>
      <c r="AK120" s="44"/>
      <c r="AL120" s="44"/>
    </row>
    <row r="121" spans="2:38" s="25" customFormat="1" ht="20.100000000000001" customHeight="1" x14ac:dyDescent="0.25">
      <c r="B121" s="74"/>
      <c r="C121" s="115" t="str">
        <f t="shared" si="63"/>
        <v>CVC XX</v>
      </c>
      <c r="D121" s="44" t="s">
        <v>151</v>
      </c>
      <c r="E121" s="44" t="s">
        <v>140</v>
      </c>
      <c r="F121" s="44" t="s">
        <v>518</v>
      </c>
      <c r="G121" s="44" t="s">
        <v>59</v>
      </c>
      <c r="H121" s="44" t="s">
        <v>172</v>
      </c>
      <c r="I121" s="1" t="str">
        <f>VLOOKUP(H121,Données!$F$3:$H$75,2,FALSE)</f>
        <v>PRESSOSTAT</v>
      </c>
      <c r="J121" s="44"/>
      <c r="L121" s="132" t="s">
        <v>519</v>
      </c>
      <c r="M121" s="25" t="s">
        <v>355</v>
      </c>
      <c r="N121" s="25" t="str">
        <f t="shared" si="72"/>
        <v>PRESSOSTAT  FILTRE AIR NEUF G4</v>
      </c>
      <c r="O12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A0636.CVC.PST.00X_PRESSOSTAT  FILTRE AIR NEUF G4</v>
      </c>
      <c r="P121" s="116">
        <f t="shared" si="73"/>
        <v>48</v>
      </c>
      <c r="Q121" s="44"/>
      <c r="R121" s="44"/>
      <c r="S121" s="44"/>
      <c r="T121" s="44"/>
      <c r="U121" s="44" t="s">
        <v>32</v>
      </c>
      <c r="V121" s="44">
        <v>50</v>
      </c>
      <c r="W121" s="44">
        <v>500</v>
      </c>
      <c r="X121" s="44"/>
      <c r="Y121" s="44"/>
      <c r="Z121" s="44"/>
      <c r="AA121" s="44" t="s">
        <v>449</v>
      </c>
      <c r="AB121" s="44"/>
      <c r="AC121" s="44">
        <v>1</v>
      </c>
      <c r="AD121" s="44"/>
      <c r="AE121" s="44"/>
      <c r="AF121" s="44"/>
      <c r="AG121" s="44"/>
      <c r="AH121" s="44"/>
      <c r="AI121" s="25" t="s">
        <v>273</v>
      </c>
      <c r="AJ121" s="44"/>
      <c r="AK121" s="44"/>
      <c r="AL121" s="44"/>
    </row>
    <row r="122" spans="2:38" s="25" customFormat="1" ht="20.100000000000001" customHeight="1" x14ac:dyDescent="0.25">
      <c r="B122" s="74"/>
      <c r="C122" s="115" t="str">
        <f t="shared" si="63"/>
        <v>CVC XX</v>
      </c>
      <c r="D122" s="44" t="s">
        <v>151</v>
      </c>
      <c r="E122" s="44" t="s">
        <v>140</v>
      </c>
      <c r="F122" s="44" t="s">
        <v>518</v>
      </c>
      <c r="G122" s="44" t="s">
        <v>59</v>
      </c>
      <c r="H122" s="44" t="s">
        <v>172</v>
      </c>
      <c r="I122" s="1" t="str">
        <f>VLOOKUP(H122,Données!$F$3:$H$75,2,FALSE)</f>
        <v>PRESSOSTAT</v>
      </c>
      <c r="J122" s="44"/>
      <c r="L122" s="132" t="s">
        <v>519</v>
      </c>
      <c r="M122" s="25" t="s">
        <v>354</v>
      </c>
      <c r="N122" s="25" t="str">
        <f t="shared" si="72"/>
        <v>PRESSOSTAT  FILTRE AIR NEUF F7</v>
      </c>
      <c r="O12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A0636.CVC.PST.00X_PRESSOSTAT  FILTRE AIR NEUF F7</v>
      </c>
      <c r="P122" s="116">
        <f t="shared" si="73"/>
        <v>48</v>
      </c>
      <c r="Q122" s="44"/>
      <c r="R122" s="44"/>
      <c r="S122" s="44"/>
      <c r="T122" s="44"/>
      <c r="U122" s="44" t="s">
        <v>32</v>
      </c>
      <c r="V122" s="44">
        <v>50</v>
      </c>
      <c r="W122" s="44">
        <v>500</v>
      </c>
      <c r="X122" s="44"/>
      <c r="Y122" s="44"/>
      <c r="Z122" s="44"/>
      <c r="AA122" s="44" t="s">
        <v>450</v>
      </c>
      <c r="AB122" s="44"/>
      <c r="AC122" s="44">
        <v>1</v>
      </c>
      <c r="AD122" s="44"/>
      <c r="AE122" s="44"/>
      <c r="AF122" s="44"/>
      <c r="AG122" s="44"/>
      <c r="AH122" s="44"/>
      <c r="AI122" s="25" t="s">
        <v>273</v>
      </c>
      <c r="AJ122" s="44"/>
      <c r="AK122" s="44"/>
      <c r="AL122" s="44"/>
    </row>
    <row r="123" spans="2:38" s="25" customFormat="1" ht="20.100000000000001" customHeight="1" x14ac:dyDescent="0.25">
      <c r="B123" s="74"/>
      <c r="C123" s="115" t="str">
        <f t="shared" si="63"/>
        <v>CVC XX</v>
      </c>
      <c r="D123" s="44" t="s">
        <v>151</v>
      </c>
      <c r="E123" s="44" t="s">
        <v>140</v>
      </c>
      <c r="F123" s="44" t="s">
        <v>518</v>
      </c>
      <c r="G123" s="44" t="s">
        <v>59</v>
      </c>
      <c r="H123" s="44" t="s">
        <v>174</v>
      </c>
      <c r="I123" s="1" t="str">
        <f>VLOOKUP(H123,Données!$F$3:$H$75,2,FALSE)</f>
        <v>THERMOSTAT SECURITE</v>
      </c>
      <c r="J123" s="44"/>
      <c r="L123" s="132" t="s">
        <v>519</v>
      </c>
      <c r="M123" s="25" t="s">
        <v>357</v>
      </c>
      <c r="N123" s="25" t="str">
        <f t="shared" si="72"/>
        <v>THERMOSTAT SECURITE  ANTIGEL</v>
      </c>
      <c r="O12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A0636.CVC.THS.00X_THERMOSTAT SECURITE  ANTIGEL</v>
      </c>
      <c r="P123" s="116">
        <f t="shared" si="73"/>
        <v>46</v>
      </c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 t="s">
        <v>451</v>
      </c>
      <c r="AB123" s="44">
        <v>1</v>
      </c>
      <c r="AC123" s="44"/>
      <c r="AD123" s="44"/>
      <c r="AE123" s="44"/>
      <c r="AF123" s="44"/>
      <c r="AG123" s="44"/>
      <c r="AH123" s="44"/>
      <c r="AI123" s="25" t="s">
        <v>273</v>
      </c>
      <c r="AJ123" s="44"/>
      <c r="AK123" s="44"/>
      <c r="AL123" s="44"/>
    </row>
    <row r="124" spans="2:38" s="25" customFormat="1" ht="20.100000000000001" customHeight="1" x14ac:dyDescent="0.25">
      <c r="B124" s="74"/>
      <c r="C124" s="115" t="str">
        <f t="shared" si="63"/>
        <v>CVC XX</v>
      </c>
      <c r="D124" s="44" t="s">
        <v>151</v>
      </c>
      <c r="E124" s="44" t="s">
        <v>140</v>
      </c>
      <c r="F124" s="44" t="s">
        <v>518</v>
      </c>
      <c r="G124" s="44" t="s">
        <v>59</v>
      </c>
      <c r="H124" s="44" t="s">
        <v>58</v>
      </c>
      <c r="I124" s="1" t="str">
        <f>VLOOKUP(H124,Données!$F$3:$H$75,2,FALSE)</f>
        <v>BATT.</v>
      </c>
      <c r="J124" s="44"/>
      <c r="L124" s="132" t="s">
        <v>519</v>
      </c>
      <c r="M124" s="25" t="s">
        <v>360</v>
      </c>
      <c r="N124" s="25" t="str">
        <f t="shared" si="72"/>
        <v>BATT.  REG. EG SIGNAL</v>
      </c>
      <c r="O12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A0636.CVC.BAT.00X_BATT.  REG. EG SIGNAL</v>
      </c>
      <c r="P124" s="116">
        <f t="shared" si="73"/>
        <v>39</v>
      </c>
      <c r="Q124" s="44"/>
      <c r="R124" s="44"/>
      <c r="S124" s="44"/>
      <c r="T124" s="44"/>
      <c r="U124" s="44" t="s">
        <v>22</v>
      </c>
      <c r="V124" s="45" t="s">
        <v>23</v>
      </c>
      <c r="W124" s="44">
        <v>100</v>
      </c>
      <c r="X124" s="44"/>
      <c r="Y124" s="44"/>
      <c r="Z124" s="44"/>
      <c r="AA124" s="44" t="s">
        <v>452</v>
      </c>
      <c r="AB124" s="44"/>
      <c r="AC124" s="44"/>
      <c r="AD124" s="44"/>
      <c r="AE124" s="44"/>
      <c r="AF124" s="44">
        <v>1</v>
      </c>
      <c r="AG124" s="44"/>
      <c r="AH124" s="44"/>
      <c r="AI124" s="25" t="s">
        <v>274</v>
      </c>
      <c r="AJ124" s="44"/>
      <c r="AK124" s="44"/>
      <c r="AL124" s="44"/>
    </row>
    <row r="125" spans="2:38" s="25" customFormat="1" ht="20.100000000000001" customHeight="1" x14ac:dyDescent="0.25">
      <c r="B125" s="74"/>
      <c r="C125" s="115" t="str">
        <f t="shared" si="63"/>
        <v>CVC XX</v>
      </c>
      <c r="D125" s="44" t="s">
        <v>151</v>
      </c>
      <c r="E125" s="44" t="s">
        <v>140</v>
      </c>
      <c r="F125" s="44" t="s">
        <v>518</v>
      </c>
      <c r="G125" s="44" t="s">
        <v>59</v>
      </c>
      <c r="H125" s="44" t="s">
        <v>236</v>
      </c>
      <c r="I125" s="1" t="str">
        <f>VLOOKUP(H125,Données!$F$3:$H$75,2,FALSE)</f>
        <v>VANNE REGUL.</v>
      </c>
      <c r="J125" s="44"/>
      <c r="L125" s="132" t="s">
        <v>519</v>
      </c>
      <c r="M125" s="25" t="s">
        <v>476</v>
      </c>
      <c r="N125" s="25" t="str">
        <f t="shared" si="72"/>
        <v>VANNE REGUL.  INTEGRAL REG. EG SIGNAL</v>
      </c>
      <c r="O12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INTEGRAL REG. EG SIGNAL</v>
      </c>
      <c r="P125" s="116">
        <f t="shared" si="73"/>
        <v>55</v>
      </c>
      <c r="Q125" s="44"/>
      <c r="R125" s="44"/>
      <c r="S125" s="44"/>
      <c r="T125" s="44"/>
      <c r="U125" s="44" t="s">
        <v>385</v>
      </c>
      <c r="V125" s="45" t="s">
        <v>23</v>
      </c>
      <c r="W125" s="44">
        <v>100</v>
      </c>
      <c r="X125" s="44"/>
      <c r="Y125" s="44"/>
      <c r="Z125" s="44"/>
      <c r="AA125" s="44"/>
      <c r="AB125" s="44"/>
      <c r="AC125" s="44"/>
      <c r="AD125" s="44"/>
      <c r="AE125" s="44"/>
      <c r="AF125" s="44">
        <v>1</v>
      </c>
      <c r="AG125" s="44"/>
      <c r="AH125" s="44"/>
      <c r="AI125" s="25" t="s">
        <v>274</v>
      </c>
      <c r="AJ125" s="44"/>
      <c r="AK125" s="44"/>
      <c r="AL125" s="44"/>
    </row>
    <row r="126" spans="2:38" s="25" customFormat="1" ht="20.100000000000001" customHeight="1" x14ac:dyDescent="0.25">
      <c r="B126" s="74"/>
      <c r="C126" s="115" t="str">
        <f t="shared" si="63"/>
        <v>CVC XX</v>
      </c>
      <c r="D126" s="44" t="s">
        <v>151</v>
      </c>
      <c r="E126" s="44" t="s">
        <v>140</v>
      </c>
      <c r="F126" s="44" t="s">
        <v>518</v>
      </c>
      <c r="G126" s="44" t="s">
        <v>59</v>
      </c>
      <c r="H126" s="44" t="s">
        <v>236</v>
      </c>
      <c r="I126" s="1" t="str">
        <f>VLOOKUP(H126,Données!$F$3:$H$75,2,FALSE)</f>
        <v>VANNE REGUL.</v>
      </c>
      <c r="J126" s="44"/>
      <c r="L126" s="132" t="s">
        <v>519</v>
      </c>
      <c r="M126" s="25" t="s">
        <v>477</v>
      </c>
      <c r="N126" s="25" t="str">
        <f t="shared" si="72"/>
        <v>VANNE REGUL.  PROPORTIONNEL REG. EG SIGNAL</v>
      </c>
      <c r="O12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PROPORTIONNEL REG. EG SIGNAL</v>
      </c>
      <c r="P126" s="116">
        <f t="shared" si="73"/>
        <v>60</v>
      </c>
      <c r="Q126" s="44"/>
      <c r="R126" s="44"/>
      <c r="S126" s="44"/>
      <c r="T126" s="44"/>
      <c r="U126" s="44" t="s">
        <v>385</v>
      </c>
      <c r="V126" s="45" t="s">
        <v>23</v>
      </c>
      <c r="W126" s="44">
        <v>100</v>
      </c>
      <c r="X126" s="44"/>
      <c r="Y126" s="44"/>
      <c r="Z126" s="44"/>
      <c r="AA126" s="44"/>
      <c r="AB126" s="44"/>
      <c r="AC126" s="44"/>
      <c r="AD126" s="44"/>
      <c r="AE126" s="44"/>
      <c r="AF126" s="44">
        <v>1</v>
      </c>
      <c r="AG126" s="44"/>
      <c r="AH126" s="44"/>
      <c r="AI126" s="25" t="s">
        <v>274</v>
      </c>
      <c r="AJ126" s="44"/>
      <c r="AK126" s="44"/>
      <c r="AL126" s="44"/>
    </row>
    <row r="127" spans="2:38" s="25" customFormat="1" ht="20.100000000000001" customHeight="1" x14ac:dyDescent="0.25">
      <c r="B127" s="74"/>
      <c r="C127" s="115" t="str">
        <f t="shared" si="63"/>
        <v>CVC XX</v>
      </c>
      <c r="D127" s="44" t="s">
        <v>151</v>
      </c>
      <c r="E127" s="44" t="s">
        <v>140</v>
      </c>
      <c r="F127" s="44" t="s">
        <v>518</v>
      </c>
      <c r="G127" s="44" t="s">
        <v>59</v>
      </c>
      <c r="H127" s="44" t="s">
        <v>58</v>
      </c>
      <c r="I127" s="1" t="str">
        <f>VLOOKUP(H127,Données!$F$3:$H$75,2,FALSE)</f>
        <v>BATT.</v>
      </c>
      <c r="J127" s="44"/>
      <c r="L127" s="132" t="s">
        <v>519</v>
      </c>
      <c r="M127" s="25" t="s">
        <v>361</v>
      </c>
      <c r="N127" s="25" t="str">
        <f t="shared" si="72"/>
        <v>BATT.  REG. EC SIGNAL</v>
      </c>
      <c r="O12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A0636.CVC.BAT.00X_BATT.  REG. EC SIGNAL</v>
      </c>
      <c r="P127" s="116">
        <f t="shared" si="73"/>
        <v>39</v>
      </c>
      <c r="Q127" s="44"/>
      <c r="R127" s="44"/>
      <c r="S127" s="44"/>
      <c r="T127" s="44"/>
      <c r="U127" s="44" t="s">
        <v>22</v>
      </c>
      <c r="V127" s="45" t="s">
        <v>23</v>
      </c>
      <c r="W127" s="44">
        <v>100</v>
      </c>
      <c r="X127" s="44"/>
      <c r="Y127" s="44"/>
      <c r="Z127" s="44"/>
      <c r="AA127" s="44" t="s">
        <v>453</v>
      </c>
      <c r="AB127" s="44"/>
      <c r="AC127" s="44"/>
      <c r="AD127" s="44"/>
      <c r="AE127" s="44"/>
      <c r="AF127" s="44">
        <v>1</v>
      </c>
      <c r="AG127" s="44"/>
      <c r="AH127" s="44"/>
      <c r="AI127" s="25" t="s">
        <v>274</v>
      </c>
      <c r="AJ127" s="44"/>
      <c r="AK127" s="44"/>
      <c r="AL127" s="44"/>
    </row>
    <row r="128" spans="2:38" s="25" customFormat="1" ht="20.100000000000001" customHeight="1" x14ac:dyDescent="0.25">
      <c r="B128" s="74"/>
      <c r="C128" s="115" t="str">
        <f t="shared" si="63"/>
        <v>CVC XX</v>
      </c>
      <c r="D128" s="44" t="s">
        <v>151</v>
      </c>
      <c r="E128" s="44" t="s">
        <v>140</v>
      </c>
      <c r="F128" s="44" t="s">
        <v>518</v>
      </c>
      <c r="G128" s="44" t="s">
        <v>59</v>
      </c>
      <c r="H128" s="44" t="s">
        <v>236</v>
      </c>
      <c r="I128" s="1" t="str">
        <f>VLOOKUP(H128,Données!$F$3:$H$75,2,FALSE)</f>
        <v>VANNE REGUL.</v>
      </c>
      <c r="J128" s="44"/>
      <c r="L128" s="132" t="s">
        <v>519</v>
      </c>
      <c r="M128" s="25" t="s">
        <v>478</v>
      </c>
      <c r="N128" s="25" t="str">
        <f t="shared" si="72"/>
        <v>VANNE REGUL.  INTEGRAL REG. EC SIGNAL</v>
      </c>
      <c r="O12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INTEGRAL REG. EC SIGNAL</v>
      </c>
      <c r="P128" s="76">
        <f t="shared" si="73"/>
        <v>55</v>
      </c>
      <c r="Q128" s="44"/>
      <c r="R128" s="44"/>
      <c r="S128" s="44"/>
      <c r="T128" s="44"/>
      <c r="U128" s="44" t="s">
        <v>385</v>
      </c>
      <c r="V128" s="45" t="s">
        <v>23</v>
      </c>
      <c r="W128" s="44">
        <v>100</v>
      </c>
      <c r="X128" s="44"/>
      <c r="Y128" s="44"/>
      <c r="Z128" s="44"/>
      <c r="AA128" s="44"/>
      <c r="AB128" s="44"/>
      <c r="AC128" s="44"/>
      <c r="AD128" s="44"/>
      <c r="AE128" s="44"/>
      <c r="AF128" s="44">
        <v>1</v>
      </c>
      <c r="AG128" s="44"/>
      <c r="AH128" s="44"/>
      <c r="AI128" s="25" t="s">
        <v>274</v>
      </c>
      <c r="AJ128" s="44"/>
      <c r="AK128" s="44"/>
      <c r="AL128" s="44"/>
    </row>
    <row r="129" spans="2:38" s="25" customFormat="1" ht="20.100000000000001" customHeight="1" x14ac:dyDescent="0.25">
      <c r="B129" s="74"/>
      <c r="C129" s="115" t="str">
        <f t="shared" si="63"/>
        <v>CVC XX</v>
      </c>
      <c r="D129" s="44" t="s">
        <v>151</v>
      </c>
      <c r="E129" s="44" t="s">
        <v>140</v>
      </c>
      <c r="F129" s="44" t="s">
        <v>518</v>
      </c>
      <c r="G129" s="44" t="s">
        <v>59</v>
      </c>
      <c r="H129" s="44" t="s">
        <v>236</v>
      </c>
      <c r="I129" s="1" t="str">
        <f>VLOOKUP(H129,Données!$F$3:$H$75,2,FALSE)</f>
        <v>VANNE REGUL.</v>
      </c>
      <c r="J129" s="44"/>
      <c r="L129" s="132" t="s">
        <v>519</v>
      </c>
      <c r="M129" s="25" t="s">
        <v>479</v>
      </c>
      <c r="N129" s="25" t="str">
        <f t="shared" si="72"/>
        <v>VANNE REGUL.  PROPORTIONNEL REG. EC SIGNAL</v>
      </c>
      <c r="O12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A0636.CVC.V3V.00X_VANNE REGUL.  PROPORTIONNEL REG. EC SIGNAL</v>
      </c>
      <c r="P129" s="76">
        <f t="shared" si="73"/>
        <v>60</v>
      </c>
      <c r="Q129" s="44"/>
      <c r="R129" s="44"/>
      <c r="S129" s="44"/>
      <c r="T129" s="44"/>
      <c r="U129" s="44" t="s">
        <v>385</v>
      </c>
      <c r="V129" s="45" t="s">
        <v>23</v>
      </c>
      <c r="W129" s="44">
        <v>100</v>
      </c>
      <c r="X129" s="44"/>
      <c r="Y129" s="44"/>
      <c r="Z129" s="44"/>
      <c r="AA129" s="44"/>
      <c r="AB129" s="44"/>
      <c r="AC129" s="44"/>
      <c r="AD129" s="44"/>
      <c r="AE129" s="44"/>
      <c r="AF129" s="44">
        <v>1</v>
      </c>
      <c r="AG129" s="44"/>
      <c r="AH129" s="44"/>
      <c r="AI129" s="25" t="s">
        <v>274</v>
      </c>
      <c r="AJ129" s="44"/>
      <c r="AK129" s="44"/>
      <c r="AL129" s="44"/>
    </row>
    <row r="130" spans="2:38" s="25" customFormat="1" ht="20.100000000000001" customHeight="1" x14ac:dyDescent="0.25">
      <c r="B130" s="74"/>
      <c r="C130" s="115" t="str">
        <f t="shared" si="63"/>
        <v>CVC XX</v>
      </c>
      <c r="D130" s="44" t="s">
        <v>151</v>
      </c>
      <c r="E130" s="44" t="s">
        <v>140</v>
      </c>
      <c r="F130" s="44" t="s">
        <v>518</v>
      </c>
      <c r="G130" s="44" t="s">
        <v>59</v>
      </c>
      <c r="H130" s="44" t="s">
        <v>58</v>
      </c>
      <c r="I130" s="1" t="str">
        <f>VLOOKUP(H130,Données!$F$3:$H$75,2,FALSE)</f>
        <v>BATT.</v>
      </c>
      <c r="J130" s="44"/>
      <c r="L130" s="132" t="s">
        <v>519</v>
      </c>
      <c r="M130" s="25" t="s">
        <v>363</v>
      </c>
      <c r="N130" s="25" t="str">
        <f t="shared" si="72"/>
        <v>BATT.  EC DEFAUT</v>
      </c>
      <c r="O13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A0636.CVC.BAT.00X_BATT.  EC DEFAUT</v>
      </c>
      <c r="P130" s="76">
        <f t="shared" si="73"/>
        <v>34</v>
      </c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 t="s">
        <v>459</v>
      </c>
      <c r="AB130" s="44">
        <v>1</v>
      </c>
      <c r="AC130" s="44"/>
      <c r="AD130" s="44"/>
      <c r="AE130" s="44"/>
      <c r="AF130" s="44"/>
      <c r="AG130" s="44"/>
      <c r="AH130" s="44"/>
      <c r="AI130" s="25" t="s">
        <v>273</v>
      </c>
      <c r="AJ130" s="44"/>
      <c r="AK130" s="44"/>
      <c r="AL130" s="44"/>
    </row>
    <row r="131" spans="2:38" s="25" customFormat="1" ht="20.100000000000001" customHeight="1" x14ac:dyDescent="0.25">
      <c r="B131" s="74"/>
      <c r="C131" s="115" t="str">
        <f t="shared" si="63"/>
        <v>CVC XX</v>
      </c>
      <c r="D131" s="44" t="s">
        <v>151</v>
      </c>
      <c r="E131" s="44" t="s">
        <v>140</v>
      </c>
      <c r="F131" s="44" t="s">
        <v>518</v>
      </c>
      <c r="G131" s="44" t="s">
        <v>59</v>
      </c>
      <c r="H131" s="44" t="s">
        <v>174</v>
      </c>
      <c r="I131" s="1" t="str">
        <f>VLOOKUP(H131,Données!$F$3:$H$75,2,FALSE)</f>
        <v>THERMOSTAT SECURITE</v>
      </c>
      <c r="J131" s="44"/>
      <c r="L131" s="132" t="s">
        <v>519</v>
      </c>
      <c r="M131" s="25" t="s">
        <v>365</v>
      </c>
      <c r="N131" s="25" t="str">
        <f t="shared" si="72"/>
        <v>THERMOSTAT SECURITE  BATT. EC</v>
      </c>
      <c r="O13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A0636.CVC.THS.00X_THERMOSTAT SECURITE  BATT. EC</v>
      </c>
      <c r="P131" s="76">
        <f t="shared" si="73"/>
        <v>47</v>
      </c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 t="s">
        <v>456</v>
      </c>
      <c r="AB131" s="44">
        <v>1</v>
      </c>
      <c r="AC131" s="44"/>
      <c r="AD131" s="44"/>
      <c r="AE131" s="44"/>
      <c r="AF131" s="44"/>
      <c r="AG131" s="44"/>
      <c r="AH131" s="44"/>
      <c r="AI131" s="25" t="s">
        <v>273</v>
      </c>
      <c r="AJ131" s="44"/>
      <c r="AK131" s="44"/>
      <c r="AL131" s="44"/>
    </row>
    <row r="132" spans="2:38" s="25" customFormat="1" ht="20.100000000000001" customHeight="1" x14ac:dyDescent="0.25">
      <c r="B132" s="74"/>
      <c r="C132" s="115" t="str">
        <f t="shared" si="63"/>
        <v>CVC XX</v>
      </c>
      <c r="D132" s="44" t="s">
        <v>151</v>
      </c>
      <c r="E132" s="44" t="s">
        <v>140</v>
      </c>
      <c r="F132" s="44" t="s">
        <v>518</v>
      </c>
      <c r="G132" s="44" t="s">
        <v>59</v>
      </c>
      <c r="H132" s="44" t="s">
        <v>161</v>
      </c>
      <c r="I132" s="1" t="str">
        <f>VLOOKUP(H132,Données!$F$3:$H$75,2,FALSE)</f>
        <v>DETEC.</v>
      </c>
      <c r="J132" s="44"/>
      <c r="L132" s="132" t="s">
        <v>519</v>
      </c>
      <c r="M132" s="25" t="s">
        <v>362</v>
      </c>
      <c r="N132" s="25" t="str">
        <f t="shared" si="72"/>
        <v>DETEC.  INCENDIE</v>
      </c>
      <c r="O13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A0636.CVC.D.00X_DETEC.  INCENDIE</v>
      </c>
      <c r="P132" s="76">
        <f t="shared" si="73"/>
        <v>32</v>
      </c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 t="s">
        <v>457</v>
      </c>
      <c r="AB132" s="44">
        <v>1</v>
      </c>
      <c r="AC132" s="44"/>
      <c r="AD132" s="44"/>
      <c r="AE132" s="44"/>
      <c r="AF132" s="44"/>
      <c r="AG132" s="44"/>
      <c r="AH132" s="44"/>
      <c r="AI132" s="25" t="s">
        <v>273</v>
      </c>
      <c r="AJ132" s="44"/>
      <c r="AK132" s="44"/>
      <c r="AL132" s="44"/>
    </row>
    <row r="133" spans="2:38" s="25" customFormat="1" ht="20.100000000000001" customHeight="1" x14ac:dyDescent="0.25">
      <c r="B133" s="74"/>
      <c r="C133" s="115" t="str">
        <f t="shared" ref="C133:C141" si="74">CONCATENATE(D133," ",$F$1)</f>
        <v>CVC XX</v>
      </c>
      <c r="D133" s="44" t="s">
        <v>151</v>
      </c>
      <c r="E133" s="44" t="s">
        <v>140</v>
      </c>
      <c r="F133" s="44" t="s">
        <v>518</v>
      </c>
      <c r="G133" s="44" t="s">
        <v>59</v>
      </c>
      <c r="H133" s="44" t="s">
        <v>172</v>
      </c>
      <c r="I133" s="1" t="str">
        <f>VLOOKUP(H133,Données!$F$3:$H$75,2,FALSE)</f>
        <v>PRESSOSTAT</v>
      </c>
      <c r="J133" s="44" t="s">
        <v>161</v>
      </c>
      <c r="K133" s="25" t="str">
        <f>VLOOKUP(J133,Tableau5[#All],2,FALSE)</f>
        <v>DEBIT</v>
      </c>
      <c r="L133" s="132" t="s">
        <v>519</v>
      </c>
      <c r="M133" s="25" t="s">
        <v>366</v>
      </c>
      <c r="N133" s="25" t="str">
        <f t="shared" si="72"/>
        <v>PRESSOSTAT DEBIT VENT. SOUF.</v>
      </c>
      <c r="O13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A0636.CVC.VEN.PSTD.00X_PRESSOSTAT DEBIT VENT. SOUF.</v>
      </c>
      <c r="P133" s="76">
        <f t="shared" si="73"/>
        <v>51</v>
      </c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 t="s">
        <v>444</v>
      </c>
      <c r="AB133" s="44">
        <v>1</v>
      </c>
      <c r="AC133" s="44">
        <v>1</v>
      </c>
      <c r="AD133" s="44"/>
      <c r="AE133" s="44"/>
      <c r="AF133" s="44"/>
      <c r="AG133" s="44"/>
      <c r="AH133" s="44"/>
      <c r="AI133" s="25" t="s">
        <v>273</v>
      </c>
      <c r="AJ133" s="44"/>
      <c r="AK133" s="44"/>
      <c r="AL133" s="44"/>
    </row>
    <row r="134" spans="2:38" s="25" customFormat="1" ht="20.100000000000001" customHeight="1" x14ac:dyDescent="0.25">
      <c r="B134" s="74"/>
      <c r="C134" s="115" t="str">
        <f t="shared" si="74"/>
        <v>CVC XX</v>
      </c>
      <c r="D134" s="44" t="s">
        <v>151</v>
      </c>
      <c r="E134" s="44" t="s">
        <v>140</v>
      </c>
      <c r="F134" s="44" t="s">
        <v>518</v>
      </c>
      <c r="G134" s="44" t="s">
        <v>59</v>
      </c>
      <c r="H134" s="44" t="s">
        <v>140</v>
      </c>
      <c r="I134" s="1" t="str">
        <f>VLOOKUP(H134,Données!$F$3:$H$75,2,FALSE)</f>
        <v>VENT.</v>
      </c>
      <c r="J134" s="44"/>
      <c r="L134" s="132" t="s">
        <v>519</v>
      </c>
      <c r="M134" s="25" t="s">
        <v>369</v>
      </c>
      <c r="N134" s="25" t="str">
        <f t="shared" si="72"/>
        <v>VENT.  SOUF. DEFAUT</v>
      </c>
      <c r="O13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A0636.CVC.VEN.00X_VENT.  SOUF. DEFAUT</v>
      </c>
      <c r="P134" s="76">
        <f t="shared" si="73"/>
        <v>37</v>
      </c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 t="s">
        <v>458</v>
      </c>
      <c r="AB134" s="44">
        <v>1</v>
      </c>
      <c r="AC134" s="44"/>
      <c r="AD134" s="44"/>
      <c r="AE134" s="44"/>
      <c r="AF134" s="44"/>
      <c r="AG134" s="44"/>
      <c r="AH134" s="44"/>
      <c r="AI134" s="25" t="s">
        <v>273</v>
      </c>
      <c r="AJ134" s="44"/>
      <c r="AK134" s="44"/>
      <c r="AL134" s="44"/>
    </row>
    <row r="135" spans="2:38" s="25" customFormat="1" ht="20.100000000000001" customHeight="1" x14ac:dyDescent="0.25">
      <c r="B135" s="74"/>
      <c r="C135" s="115" t="str">
        <f t="shared" si="74"/>
        <v>CVC XX</v>
      </c>
      <c r="D135" s="44" t="s">
        <v>151</v>
      </c>
      <c r="E135" s="44" t="s">
        <v>140</v>
      </c>
      <c r="F135" s="44" t="s">
        <v>518</v>
      </c>
      <c r="G135" s="44" t="s">
        <v>59</v>
      </c>
      <c r="H135" s="44" t="s">
        <v>140</v>
      </c>
      <c r="I135" s="1" t="str">
        <f>VLOOKUP(H135,Données!$F$3:$H$75,2,FALSE)</f>
        <v>VENT.</v>
      </c>
      <c r="J135" s="44"/>
      <c r="L135" s="132" t="s">
        <v>519</v>
      </c>
      <c r="M135" s="25" t="s">
        <v>531</v>
      </c>
      <c r="N135" s="25" t="str">
        <f t="shared" si="72"/>
        <v>VENT.  REP. DEFAUT</v>
      </c>
      <c r="O13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A0636.CVC.VEN.00X_VENT.  REP. DEFAUT</v>
      </c>
      <c r="P135" s="76">
        <f t="shared" si="73"/>
        <v>36</v>
      </c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 t="s">
        <v>460</v>
      </c>
      <c r="AB135" s="44"/>
      <c r="AC135" s="44">
        <v>1</v>
      </c>
      <c r="AD135" s="44"/>
      <c r="AE135" s="44"/>
      <c r="AF135" s="44"/>
      <c r="AG135" s="44"/>
      <c r="AH135" s="44"/>
      <c r="AI135" s="25" t="s">
        <v>273</v>
      </c>
      <c r="AJ135" s="44"/>
      <c r="AK135" s="44"/>
      <c r="AL135" s="44"/>
    </row>
    <row r="136" spans="2:38" s="25" customFormat="1" ht="20.100000000000001" customHeight="1" x14ac:dyDescent="0.25">
      <c r="B136" s="74"/>
      <c r="C136" s="115" t="str">
        <f t="shared" si="74"/>
        <v>CVC XX</v>
      </c>
      <c r="D136" s="44" t="s">
        <v>151</v>
      </c>
      <c r="E136" s="44" t="s">
        <v>140</v>
      </c>
      <c r="F136" s="44" t="s">
        <v>518</v>
      </c>
      <c r="G136" s="44" t="s">
        <v>59</v>
      </c>
      <c r="H136" s="44" t="s">
        <v>167</v>
      </c>
      <c r="I136" s="1" t="str">
        <f>VLOOKUP(H136,Données!$F$3:$H$75,2,FALSE)</f>
        <v>SONDE</v>
      </c>
      <c r="J136" s="44" t="s">
        <v>196</v>
      </c>
      <c r="K136" s="25" t="str">
        <f>VLOOKUP(J136,Tableau5[#All],2,FALSE)</f>
        <v>PRESSION</v>
      </c>
      <c r="L136" s="132" t="s">
        <v>519</v>
      </c>
      <c r="M136" s="25" t="s">
        <v>367</v>
      </c>
      <c r="N136" s="25" t="str">
        <f t="shared" si="72"/>
        <v>SONDE PRESSION SOUF.</v>
      </c>
      <c r="O13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A0636.CVC.VEN.TP.00X_SONDE PRESSION SOUF.</v>
      </c>
      <c r="P136" s="76">
        <f t="shared" si="73"/>
        <v>41</v>
      </c>
      <c r="Q136" s="44"/>
      <c r="R136" s="44"/>
      <c r="S136" s="44"/>
      <c r="T136" s="44"/>
      <c r="U136" s="44" t="s">
        <v>32</v>
      </c>
      <c r="V136" s="45" t="s">
        <v>23</v>
      </c>
      <c r="W136" s="44">
        <v>1000</v>
      </c>
      <c r="X136" s="44"/>
      <c r="Y136" s="44"/>
      <c r="Z136" s="44"/>
      <c r="AA136" s="44" t="s">
        <v>431</v>
      </c>
      <c r="AB136" s="44"/>
      <c r="AC136" s="44"/>
      <c r="AD136" s="44"/>
      <c r="AE136" s="44">
        <v>1</v>
      </c>
      <c r="AF136" s="44"/>
      <c r="AG136" s="44"/>
      <c r="AH136" s="44"/>
      <c r="AI136" s="25" t="s">
        <v>273</v>
      </c>
      <c r="AJ136" s="44"/>
      <c r="AK136" s="44"/>
      <c r="AL136" s="44"/>
    </row>
    <row r="137" spans="2:38" s="25" customFormat="1" ht="20.100000000000001" customHeight="1" x14ac:dyDescent="0.25">
      <c r="B137" s="74"/>
      <c r="C137" s="115" t="str">
        <f t="shared" si="74"/>
        <v>CVC XX</v>
      </c>
      <c r="D137" s="44" t="s">
        <v>151</v>
      </c>
      <c r="E137" s="44" t="s">
        <v>140</v>
      </c>
      <c r="F137" s="44" t="s">
        <v>518</v>
      </c>
      <c r="G137" s="44" t="s">
        <v>59</v>
      </c>
      <c r="H137" s="44" t="s">
        <v>167</v>
      </c>
      <c r="I137" s="1" t="str">
        <f>VLOOKUP(H137,Données!$F$3:$H$75,2,FALSE)</f>
        <v>SONDE</v>
      </c>
      <c r="J137" s="44" t="s">
        <v>196</v>
      </c>
      <c r="K137" s="25" t="str">
        <f>VLOOKUP(J137,Tableau5[#All],2,FALSE)</f>
        <v>PRESSION</v>
      </c>
      <c r="L137" s="132" t="s">
        <v>519</v>
      </c>
      <c r="M137" s="25" t="s">
        <v>472</v>
      </c>
      <c r="N137" s="25" t="str">
        <f t="shared" si="72"/>
        <v>SONDE PRESSION LIMITE HAUTE SOUF.</v>
      </c>
      <c r="O13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A0636.CVC.VEN.TP.00X_SONDE PRESSION LIMITE HAUTE SOUF.</v>
      </c>
      <c r="P137" s="76">
        <f t="shared" si="73"/>
        <v>54</v>
      </c>
      <c r="Q137" s="44"/>
      <c r="R137" s="44"/>
      <c r="S137" s="44"/>
      <c r="T137" s="44"/>
      <c r="U137" s="44" t="s">
        <v>32</v>
      </c>
      <c r="V137" s="45" t="s">
        <v>23</v>
      </c>
      <c r="W137" s="44">
        <v>1000</v>
      </c>
      <c r="X137" s="44"/>
      <c r="Y137" s="44"/>
      <c r="Z137" s="44"/>
      <c r="AA137" s="44"/>
      <c r="AB137" s="44">
        <v>1</v>
      </c>
      <c r="AC137" s="44"/>
      <c r="AD137" s="44"/>
      <c r="AE137" s="44"/>
      <c r="AF137" s="44"/>
      <c r="AG137" s="44"/>
      <c r="AH137" s="44"/>
      <c r="AI137" s="25" t="s">
        <v>274</v>
      </c>
      <c r="AJ137" s="44"/>
      <c r="AK137" s="44"/>
      <c r="AL137" s="44"/>
    </row>
    <row r="138" spans="2:38" s="25" customFormat="1" ht="20.100000000000001" customHeight="1" x14ac:dyDescent="0.25">
      <c r="B138" s="74"/>
      <c r="C138" s="115" t="str">
        <f t="shared" si="74"/>
        <v>CVC XX</v>
      </c>
      <c r="D138" s="44" t="s">
        <v>151</v>
      </c>
      <c r="E138" s="44" t="s">
        <v>140</v>
      </c>
      <c r="F138" s="44" t="s">
        <v>518</v>
      </c>
      <c r="G138" s="44" t="s">
        <v>59</v>
      </c>
      <c r="H138" s="44" t="s">
        <v>167</v>
      </c>
      <c r="I138" s="1" t="str">
        <f>VLOOKUP(H138,Données!$F$3:$H$75,2,FALSE)</f>
        <v>SONDE</v>
      </c>
      <c r="J138" s="44" t="s">
        <v>196</v>
      </c>
      <c r="K138" s="25" t="str">
        <f>VLOOKUP(J138,Tableau5[#All],2,FALSE)</f>
        <v>PRESSION</v>
      </c>
      <c r="L138" s="132" t="s">
        <v>519</v>
      </c>
      <c r="M138" s="25" t="s">
        <v>473</v>
      </c>
      <c r="N138" s="25" t="str">
        <f t="shared" si="72"/>
        <v>SONDE PRESSION LIMITE BASSE SOUF.</v>
      </c>
      <c r="O13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A0636.CVC.VEN.TP.00X_SONDE PRESSION LIMITE BASSE SOUF.</v>
      </c>
      <c r="P138" s="76">
        <f t="shared" si="73"/>
        <v>54</v>
      </c>
      <c r="Q138" s="44"/>
      <c r="R138" s="44"/>
      <c r="S138" s="44"/>
      <c r="T138" s="44"/>
      <c r="U138" s="44" t="s">
        <v>32</v>
      </c>
      <c r="V138" s="45" t="s">
        <v>23</v>
      </c>
      <c r="W138" s="44">
        <v>1000</v>
      </c>
      <c r="X138" s="44"/>
      <c r="Y138" s="44"/>
      <c r="Z138" s="44"/>
      <c r="AA138" s="44"/>
      <c r="AB138" s="44">
        <v>1</v>
      </c>
      <c r="AC138" s="44"/>
      <c r="AD138" s="44"/>
      <c r="AE138" s="44"/>
      <c r="AF138" s="44"/>
      <c r="AG138" s="44"/>
      <c r="AH138" s="44"/>
      <c r="AI138" s="25" t="s">
        <v>274</v>
      </c>
      <c r="AJ138" s="44"/>
      <c r="AK138" s="44"/>
      <c r="AL138" s="44"/>
    </row>
    <row r="139" spans="2:38" s="25" customFormat="1" ht="20.100000000000001" customHeight="1" x14ac:dyDescent="0.25">
      <c r="B139" s="74"/>
      <c r="C139" s="115" t="str">
        <f t="shared" si="74"/>
        <v>CVC XX</v>
      </c>
      <c r="D139" s="44" t="s">
        <v>151</v>
      </c>
      <c r="E139" s="44" t="s">
        <v>140</v>
      </c>
      <c r="F139" s="44" t="s">
        <v>518</v>
      </c>
      <c r="G139" s="44" t="s">
        <v>59</v>
      </c>
      <c r="H139" s="44" t="s">
        <v>167</v>
      </c>
      <c r="I139" s="1" t="str">
        <f>VLOOKUP(H139,Données!$F$3:$H$75,2,FALSE)</f>
        <v>SONDE</v>
      </c>
      <c r="J139" s="44" t="s">
        <v>167</v>
      </c>
      <c r="K139" s="25" t="str">
        <f>VLOOKUP(J139,Tableau5[#All],2,FALSE)</f>
        <v>TEMP.</v>
      </c>
      <c r="L139" s="132" t="s">
        <v>519</v>
      </c>
      <c r="M139" s="25" t="s">
        <v>370</v>
      </c>
      <c r="N139" s="25" t="str">
        <f t="shared" si="72"/>
        <v>SONDE TEMP. SOUFFLAGE</v>
      </c>
      <c r="O13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SOUFFLAGE</v>
      </c>
      <c r="P139" s="76">
        <f t="shared" si="73"/>
        <v>42</v>
      </c>
      <c r="Q139" s="44"/>
      <c r="R139" s="44"/>
      <c r="S139" s="44"/>
      <c r="T139" s="44"/>
      <c r="U139" s="44" t="s">
        <v>247</v>
      </c>
      <c r="V139" s="44">
        <v>-50</v>
      </c>
      <c r="W139" s="44">
        <v>150</v>
      </c>
      <c r="X139" s="44"/>
      <c r="Y139" s="44"/>
      <c r="Z139" s="44"/>
      <c r="AA139" s="44" t="s">
        <v>448</v>
      </c>
      <c r="AB139" s="44"/>
      <c r="AC139" s="44"/>
      <c r="AD139" s="44"/>
      <c r="AE139" s="44">
        <v>1</v>
      </c>
      <c r="AF139" s="44"/>
      <c r="AG139" s="44"/>
      <c r="AH139" s="44"/>
      <c r="AI139" s="25" t="s">
        <v>273</v>
      </c>
      <c r="AJ139" s="44"/>
      <c r="AK139" s="44"/>
      <c r="AL139" s="44"/>
    </row>
    <row r="140" spans="2:38" s="25" customFormat="1" ht="20.100000000000001" customHeight="1" x14ac:dyDescent="0.25">
      <c r="B140" s="74"/>
      <c r="C140" s="115" t="str">
        <f t="shared" si="74"/>
        <v>CVC XX</v>
      </c>
      <c r="D140" s="44" t="s">
        <v>151</v>
      </c>
      <c r="E140" s="44" t="s">
        <v>140</v>
      </c>
      <c r="F140" s="44" t="s">
        <v>518</v>
      </c>
      <c r="G140" s="44" t="s">
        <v>59</v>
      </c>
      <c r="H140" s="44" t="s">
        <v>167</v>
      </c>
      <c r="I140" s="1" t="str">
        <f>VLOOKUP(H140,Données!$F$3:$H$75,2,FALSE)</f>
        <v>SONDE</v>
      </c>
      <c r="J140" s="44" t="s">
        <v>167</v>
      </c>
      <c r="K140" s="25" t="str">
        <f>VLOOKUP(J140,Tableau5[#All],2,FALSE)</f>
        <v>TEMP.</v>
      </c>
      <c r="L140" s="132" t="s">
        <v>519</v>
      </c>
      <c r="M140" s="25" t="s">
        <v>474</v>
      </c>
      <c r="N140" s="25" t="str">
        <f t="shared" si="72"/>
        <v>SONDE TEMP. LIMITE HAUTE SOUFFLAGE</v>
      </c>
      <c r="O14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LIMITE HAUTE SOUFFLAGE</v>
      </c>
      <c r="P140" s="76">
        <f t="shared" si="73"/>
        <v>55</v>
      </c>
      <c r="Q140" s="44"/>
      <c r="R140" s="44"/>
      <c r="S140" s="44"/>
      <c r="T140" s="44"/>
      <c r="U140" s="44" t="s">
        <v>247</v>
      </c>
      <c r="V140" s="44">
        <v>-50</v>
      </c>
      <c r="W140" s="44">
        <v>150</v>
      </c>
      <c r="X140" s="44"/>
      <c r="Y140" s="44"/>
      <c r="Z140" s="44"/>
      <c r="AA140" s="44"/>
      <c r="AB140" s="44">
        <v>1</v>
      </c>
      <c r="AC140" s="44"/>
      <c r="AD140" s="44"/>
      <c r="AE140" s="44"/>
      <c r="AF140" s="44"/>
      <c r="AG140" s="44"/>
      <c r="AH140" s="44"/>
      <c r="AI140" s="25" t="s">
        <v>273</v>
      </c>
      <c r="AJ140" s="44"/>
      <c r="AK140" s="44"/>
      <c r="AL140" s="44"/>
    </row>
    <row r="141" spans="2:38" s="25" customFormat="1" ht="20.100000000000001" customHeight="1" thickBot="1" x14ac:dyDescent="0.3">
      <c r="B141" s="74"/>
      <c r="C141" s="115" t="str">
        <f t="shared" si="74"/>
        <v>CVC XX</v>
      </c>
      <c r="D141" s="44" t="s">
        <v>151</v>
      </c>
      <c r="E141" s="44" t="s">
        <v>140</v>
      </c>
      <c r="F141" s="44" t="s">
        <v>518</v>
      </c>
      <c r="G141" s="44" t="s">
        <v>59</v>
      </c>
      <c r="H141" s="44" t="s">
        <v>167</v>
      </c>
      <c r="I141" s="1" t="str">
        <f>VLOOKUP(H141,Données!$F$3:$H$75,2,FALSE)</f>
        <v>SONDE</v>
      </c>
      <c r="J141" s="44" t="s">
        <v>167</v>
      </c>
      <c r="K141" s="25" t="str">
        <f>VLOOKUP(J141,Tableau5[#All],2,FALSE)</f>
        <v>TEMP.</v>
      </c>
      <c r="L141" s="132" t="s">
        <v>519</v>
      </c>
      <c r="M141" s="25" t="s">
        <v>475</v>
      </c>
      <c r="N141" s="25" t="str">
        <f t="shared" ref="N141" si="75">IF(J141="_",(CONCATENATE(I141," ",M141)),(CONCATENATE(I141," ",K141," ",M141)))</f>
        <v>SONDE TEMP. LIMITE BASSE SOUFFLAGE</v>
      </c>
      <c r="O14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A0636.CVC.VEN.TT.00X_SONDE TEMP. LIMITE BASSE SOUFFLAGE</v>
      </c>
      <c r="P141" s="76">
        <f t="shared" ref="P141" si="76">LEN(O141)</f>
        <v>55</v>
      </c>
      <c r="Q141" s="44"/>
      <c r="R141" s="44"/>
      <c r="S141" s="44"/>
      <c r="T141" s="44"/>
      <c r="U141" s="44" t="s">
        <v>247</v>
      </c>
      <c r="V141" s="44">
        <v>-50</v>
      </c>
      <c r="W141" s="44">
        <v>150</v>
      </c>
      <c r="X141" s="44"/>
      <c r="Y141" s="44"/>
      <c r="Z141" s="44"/>
      <c r="AA141" s="44"/>
      <c r="AB141" s="44">
        <v>1</v>
      </c>
      <c r="AC141" s="44"/>
      <c r="AD141" s="44"/>
      <c r="AE141" s="44"/>
      <c r="AF141" s="44"/>
      <c r="AG141" s="44"/>
      <c r="AH141" s="44"/>
      <c r="AI141" s="25" t="s">
        <v>273</v>
      </c>
      <c r="AJ141" s="44"/>
      <c r="AK141" s="44"/>
      <c r="AL141" s="44"/>
    </row>
    <row r="142" spans="2:38" s="25" customFormat="1" ht="20.100000000000001" customHeight="1" x14ac:dyDescent="0.25">
      <c r="B142" s="119" t="s">
        <v>528</v>
      </c>
      <c r="C142" s="124" t="str">
        <f t="shared" ref="C142:C148" si="77">CONCATENATE(D142," ",$F$1)</f>
        <v>CVC XX</v>
      </c>
      <c r="D142" s="121" t="s">
        <v>151</v>
      </c>
      <c r="E142" s="121" t="s">
        <v>140</v>
      </c>
      <c r="F142" s="121" t="s">
        <v>518</v>
      </c>
      <c r="G142" s="121" t="s">
        <v>59</v>
      </c>
      <c r="H142" s="121" t="s">
        <v>140</v>
      </c>
      <c r="I142" s="131" t="str">
        <f>VLOOKUP(H142,Données!$F$3:$H$75,2,FALSE)</f>
        <v>VENT.</v>
      </c>
      <c r="J142" s="122"/>
      <c r="K142" s="120"/>
      <c r="L142" s="134" t="s">
        <v>519</v>
      </c>
      <c r="M142" s="120" t="s">
        <v>440</v>
      </c>
      <c r="N142" s="120" t="str">
        <f t="shared" ref="N142:N148" si="78">IF(J142="_",(CONCATENATE(I142," ",M142)),(CONCATENATE(I142," ",M142," ",K142)))</f>
        <v xml:space="preserve">VENT. POSIT. COMMUT.AUTO </v>
      </c>
      <c r="O142" s="120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 xml:space="preserve">A0636.CVC.VEN.00X_VENT. POSIT. COMMUT.AUTO </v>
      </c>
      <c r="P142" s="125">
        <f t="shared" ref="P142:P148" si="79">LEN(O142)</f>
        <v>43</v>
      </c>
      <c r="Q142" s="121"/>
      <c r="R142" s="121"/>
      <c r="S142" s="121"/>
      <c r="T142" s="121"/>
      <c r="U142" s="121"/>
      <c r="V142" s="121"/>
      <c r="W142" s="121"/>
      <c r="X142" s="121"/>
      <c r="Y142" s="121"/>
      <c r="Z142" s="121"/>
      <c r="AA142" s="121" t="s">
        <v>461</v>
      </c>
      <c r="AB142" s="121"/>
      <c r="AC142" s="121">
        <v>1</v>
      </c>
      <c r="AD142" s="121"/>
      <c r="AE142" s="121"/>
      <c r="AF142" s="121"/>
      <c r="AG142" s="121"/>
      <c r="AH142" s="121"/>
      <c r="AI142" s="120" t="s">
        <v>273</v>
      </c>
      <c r="AJ142" s="121"/>
      <c r="AK142" s="121"/>
      <c r="AL142" s="121"/>
    </row>
    <row r="143" spans="2:38" s="25" customFormat="1" ht="20.100000000000001" customHeight="1" x14ac:dyDescent="0.25">
      <c r="B143" s="74"/>
      <c r="C143" s="115" t="str">
        <f t="shared" si="77"/>
        <v>CVC XX</v>
      </c>
      <c r="D143" s="44" t="s">
        <v>151</v>
      </c>
      <c r="E143" s="44" t="s">
        <v>140</v>
      </c>
      <c r="F143" s="44" t="s">
        <v>518</v>
      </c>
      <c r="G143" s="44" t="s">
        <v>59</v>
      </c>
      <c r="H143" s="44" t="s">
        <v>140</v>
      </c>
      <c r="I143" s="1" t="str">
        <f>VLOOKUP(H143,Données!$F$3:$H$75,2,FALSE)</f>
        <v>VENT.</v>
      </c>
      <c r="J143" s="45"/>
      <c r="L143" s="132" t="s">
        <v>519</v>
      </c>
      <c r="M143" s="25" t="s">
        <v>441</v>
      </c>
      <c r="N143" s="25" t="str">
        <f t="shared" ref="N143" si="80">IF(J143="_",(CONCATENATE(I143," ",M143)),(CONCATENATE(I143," ",M143," ",K143)))</f>
        <v xml:space="preserve">VENT. POSIT. COMMUT.MANU </v>
      </c>
      <c r="O14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 xml:space="preserve">A0636.CVC.VEN.00X_VENT. POSIT. COMMUT.MANU </v>
      </c>
      <c r="P143" s="76">
        <f t="shared" ref="P143" si="81">LEN(O143)</f>
        <v>43</v>
      </c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 t="s">
        <v>454</v>
      </c>
      <c r="AB143" s="44"/>
      <c r="AC143" s="44">
        <v>1</v>
      </c>
      <c r="AD143" s="44"/>
      <c r="AE143" s="44"/>
      <c r="AF143" s="44"/>
      <c r="AG143" s="44"/>
      <c r="AH143" s="44"/>
      <c r="AI143" s="25" t="s">
        <v>273</v>
      </c>
      <c r="AJ143" s="44"/>
      <c r="AK143" s="44"/>
      <c r="AL143" s="44"/>
    </row>
    <row r="144" spans="2:38" s="25" customFormat="1" ht="20.100000000000001" customHeight="1" x14ac:dyDescent="0.25">
      <c r="B144" s="74"/>
      <c r="C144" s="115" t="str">
        <f t="shared" si="77"/>
        <v>CVC XX</v>
      </c>
      <c r="D144" s="44" t="s">
        <v>151</v>
      </c>
      <c r="E144" s="44" t="s">
        <v>140</v>
      </c>
      <c r="F144" s="44" t="s">
        <v>518</v>
      </c>
      <c r="G144" s="44" t="s">
        <v>59</v>
      </c>
      <c r="H144" s="44" t="s">
        <v>140</v>
      </c>
      <c r="I144" s="1" t="str">
        <f>VLOOKUP(H144,Données!$F$3:$H$75,2,FALSE)</f>
        <v>VENT.</v>
      </c>
      <c r="J144" s="45"/>
      <c r="L144" s="132" t="s">
        <v>519</v>
      </c>
      <c r="M144" s="25" t="s">
        <v>405</v>
      </c>
      <c r="N144" s="25" t="str">
        <f t="shared" si="78"/>
        <v xml:space="preserve">VENT. CDE M/A </v>
      </c>
      <c r="O14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 xml:space="preserve">A0636.CVC.VEN.00X_VENT. CDE M/A </v>
      </c>
      <c r="P144" s="76">
        <f t="shared" si="79"/>
        <v>32</v>
      </c>
      <c r="Q144" s="44"/>
      <c r="R144" s="44"/>
      <c r="S144" s="44"/>
      <c r="T144" s="44" t="s">
        <v>253</v>
      </c>
      <c r="U144" s="44"/>
      <c r="V144" s="44"/>
      <c r="W144" s="44"/>
      <c r="X144" s="44"/>
      <c r="Y144" s="44"/>
      <c r="Z144" s="44"/>
      <c r="AA144" s="44" t="s">
        <v>462</v>
      </c>
      <c r="AB144" s="44"/>
      <c r="AC144" s="44">
        <v>1</v>
      </c>
      <c r="AD144" s="44">
        <v>1</v>
      </c>
      <c r="AE144" s="44"/>
      <c r="AF144" s="44"/>
      <c r="AG144" s="44"/>
      <c r="AH144" s="44"/>
      <c r="AI144" s="25" t="s">
        <v>274</v>
      </c>
      <c r="AJ144" s="44"/>
      <c r="AK144" s="44"/>
      <c r="AL144" s="44"/>
    </row>
    <row r="145" spans="2:38" s="25" customFormat="1" ht="20.100000000000001" customHeight="1" x14ac:dyDescent="0.25">
      <c r="B145" s="74"/>
      <c r="C145" s="115" t="str">
        <f t="shared" si="77"/>
        <v>CVC XX</v>
      </c>
      <c r="D145" s="44" t="s">
        <v>151</v>
      </c>
      <c r="E145" s="44" t="s">
        <v>140</v>
      </c>
      <c r="F145" s="44" t="s">
        <v>518</v>
      </c>
      <c r="G145" s="44" t="s">
        <v>59</v>
      </c>
      <c r="H145" s="44" t="s">
        <v>140</v>
      </c>
      <c r="I145" s="1" t="str">
        <f>VLOOKUP(H145,Données!$F$3:$H$75,2,FALSE)</f>
        <v>VENT.</v>
      </c>
      <c r="J145" s="45"/>
      <c r="L145" s="132" t="s">
        <v>519</v>
      </c>
      <c r="M145" s="25" t="s">
        <v>404</v>
      </c>
      <c r="N145" s="25" t="str">
        <f t="shared" si="78"/>
        <v xml:space="preserve">VENT. RETOUR DE MARCHE </v>
      </c>
      <c r="O14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 xml:space="preserve">A0636.CVC.VEN.00X_VENT. RETOUR DE MARCHE </v>
      </c>
      <c r="P145" s="76">
        <f t="shared" si="79"/>
        <v>41</v>
      </c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 t="s">
        <v>455</v>
      </c>
      <c r="AB145" s="44"/>
      <c r="AC145" s="44">
        <v>1</v>
      </c>
      <c r="AD145" s="44"/>
      <c r="AE145" s="44"/>
      <c r="AF145" s="44"/>
      <c r="AG145" s="44"/>
      <c r="AH145" s="44"/>
      <c r="AI145" s="25" t="s">
        <v>273</v>
      </c>
      <c r="AJ145" s="44"/>
      <c r="AK145" s="44"/>
      <c r="AL145" s="44"/>
    </row>
    <row r="146" spans="2:38" s="25" customFormat="1" ht="20.100000000000001" customHeight="1" x14ac:dyDescent="0.25">
      <c r="B146" s="74"/>
      <c r="C146" s="115" t="str">
        <f t="shared" si="77"/>
        <v>CVC XX</v>
      </c>
      <c r="D146" s="44" t="s">
        <v>151</v>
      </c>
      <c r="E146" s="44" t="s">
        <v>140</v>
      </c>
      <c r="F146" s="44" t="s">
        <v>518</v>
      </c>
      <c r="G146" s="44" t="s">
        <v>59</v>
      </c>
      <c r="H146" s="44" t="s">
        <v>140</v>
      </c>
      <c r="I146" s="1" t="str">
        <f>VLOOKUP(H146,Données!$F$3:$H$75,2,FALSE)</f>
        <v>VENT.</v>
      </c>
      <c r="J146" s="45"/>
      <c r="L146" s="132" t="s">
        <v>519</v>
      </c>
      <c r="M146" s="25" t="s">
        <v>316</v>
      </c>
      <c r="N146" s="25" t="str">
        <f t="shared" si="78"/>
        <v xml:space="preserve">VENT. DEF. DEBIT </v>
      </c>
      <c r="O14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 xml:space="preserve">A0636.CVC.VEN.00X_VENT. DEF. DEBIT </v>
      </c>
      <c r="P146" s="76">
        <f t="shared" si="79"/>
        <v>35</v>
      </c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 t="s">
        <v>463</v>
      </c>
      <c r="AB146" s="44">
        <v>1</v>
      </c>
      <c r="AC146" s="44"/>
      <c r="AD146" s="44"/>
      <c r="AE146" s="44"/>
      <c r="AF146" s="44"/>
      <c r="AG146" s="44"/>
      <c r="AH146" s="44"/>
      <c r="AI146" s="25" t="s">
        <v>273</v>
      </c>
      <c r="AJ146" s="44"/>
      <c r="AK146" s="44"/>
      <c r="AL146" s="44"/>
    </row>
    <row r="147" spans="2:38" s="25" customFormat="1" ht="20.100000000000001" customHeight="1" x14ac:dyDescent="0.25">
      <c r="B147" s="74"/>
      <c r="C147" s="115" t="str">
        <f t="shared" si="77"/>
        <v>CVC XX</v>
      </c>
      <c r="D147" s="44" t="s">
        <v>151</v>
      </c>
      <c r="E147" s="44" t="s">
        <v>140</v>
      </c>
      <c r="F147" s="44" t="s">
        <v>518</v>
      </c>
      <c r="G147" s="44" t="s">
        <v>59</v>
      </c>
      <c r="H147" s="44" t="s">
        <v>140</v>
      </c>
      <c r="I147" s="1" t="str">
        <f>VLOOKUP(H147,Données!$F$3:$H$75,2,FALSE)</f>
        <v>VENT.</v>
      </c>
      <c r="J147" s="45"/>
      <c r="L147" s="132" t="s">
        <v>519</v>
      </c>
      <c r="M147" s="25" t="s">
        <v>317</v>
      </c>
      <c r="N147" s="25" t="str">
        <f t="shared" si="78"/>
        <v xml:space="preserve">VENT. DEF. MOTEUR </v>
      </c>
      <c r="O14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 xml:space="preserve">A0636.CVC.VEN.00X_VENT. DEF. MOTEUR </v>
      </c>
      <c r="P147" s="76">
        <f t="shared" si="79"/>
        <v>36</v>
      </c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 t="s">
        <v>464</v>
      </c>
      <c r="AB147" s="44">
        <v>1</v>
      </c>
      <c r="AC147" s="44"/>
      <c r="AD147" s="44"/>
      <c r="AE147" s="44"/>
      <c r="AF147" s="44"/>
      <c r="AG147" s="44"/>
      <c r="AH147" s="44"/>
      <c r="AI147" s="25" t="s">
        <v>273</v>
      </c>
      <c r="AJ147" s="44"/>
      <c r="AK147" s="44"/>
      <c r="AL147" s="44"/>
    </row>
    <row r="148" spans="2:38" s="25" customFormat="1" ht="20.100000000000001" customHeight="1" thickBot="1" x14ac:dyDescent="0.3">
      <c r="B148" s="74"/>
      <c r="C148" s="115" t="str">
        <f t="shared" si="77"/>
        <v>CVC XX</v>
      </c>
      <c r="D148" s="44" t="s">
        <v>151</v>
      </c>
      <c r="E148" s="44" t="s">
        <v>140</v>
      </c>
      <c r="F148" s="44" t="s">
        <v>518</v>
      </c>
      <c r="G148" s="44" t="s">
        <v>59</v>
      </c>
      <c r="H148" s="44" t="s">
        <v>140</v>
      </c>
      <c r="I148" s="1" t="str">
        <f>VLOOKUP(H148,Données!$F$3:$H$75,2,FALSE)</f>
        <v>VENT.</v>
      </c>
      <c r="J148" s="45"/>
      <c r="L148" s="132" t="s">
        <v>519</v>
      </c>
      <c r="M148" s="25" t="s">
        <v>406</v>
      </c>
      <c r="N148" s="25" t="str">
        <f t="shared" si="78"/>
        <v xml:space="preserve">VENT. COMPTAGE </v>
      </c>
      <c r="O14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 xml:space="preserve">A0636.CVC.VEN.00X_VENT. COMPTAGE </v>
      </c>
      <c r="P148" s="76">
        <f t="shared" si="79"/>
        <v>33</v>
      </c>
      <c r="Q148" s="44"/>
      <c r="R148" s="44"/>
      <c r="S148" s="44"/>
      <c r="T148" s="44"/>
      <c r="U148" s="44" t="s">
        <v>384</v>
      </c>
      <c r="V148" s="44"/>
      <c r="W148" s="44"/>
      <c r="X148" s="44"/>
      <c r="Y148" s="44"/>
      <c r="Z148" s="44"/>
      <c r="AA148" s="44"/>
      <c r="AB148" s="44"/>
      <c r="AC148" s="44"/>
      <c r="AD148" s="44"/>
      <c r="AE148" s="44">
        <v>1</v>
      </c>
      <c r="AF148" s="44"/>
      <c r="AG148" s="44"/>
      <c r="AH148" s="44"/>
      <c r="AI148" s="25" t="s">
        <v>273</v>
      </c>
      <c r="AJ148" s="44"/>
      <c r="AK148" s="44"/>
      <c r="AL148" s="44"/>
    </row>
    <row r="149" spans="2:38" s="25" customFormat="1" ht="20.100000000000001" customHeight="1" x14ac:dyDescent="0.25">
      <c r="B149" s="119" t="s">
        <v>522</v>
      </c>
      <c r="C149" s="124" t="str">
        <f t="shared" ref="C149:C159" si="82">CONCATENATE(D149," ",$F$1)</f>
        <v>CVC XX</v>
      </c>
      <c r="D149" s="121" t="s">
        <v>151</v>
      </c>
      <c r="E149" s="121" t="s">
        <v>155</v>
      </c>
      <c r="F149" s="121" t="s">
        <v>523</v>
      </c>
      <c r="G149" s="121" t="s">
        <v>62</v>
      </c>
      <c r="H149" s="121" t="s">
        <v>143</v>
      </c>
      <c r="I149" s="131" t="str">
        <f>VLOOKUP(H149,Données!$F$3:$H$75,2,FALSE)</f>
        <v>VC</v>
      </c>
      <c r="J149" s="122" t="s">
        <v>229</v>
      </c>
      <c r="K149" s="120" t="str">
        <f>VLOOKUP(J149,Tableau5[#All],2,FALSE)</f>
        <v>_</v>
      </c>
      <c r="L149" s="134" t="s">
        <v>519</v>
      </c>
      <c r="M149" s="120" t="s">
        <v>405</v>
      </c>
      <c r="N149" s="120" t="str">
        <f t="shared" ref="N149:N159" si="83">IF(J149="_",(CONCATENATE(I149," ",M149)),(CONCATENATE(I149," ",M149," ",K149)))</f>
        <v>VC CDE M/A</v>
      </c>
      <c r="O149" s="120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A0534b.CVC.EG.VNC_.00X_VC CDE M/A</v>
      </c>
      <c r="P149" s="125">
        <f t="shared" ref="P149:P159" si="84">LEN(O149)</f>
        <v>33</v>
      </c>
      <c r="Q149" s="121"/>
      <c r="R149" s="121"/>
      <c r="S149" s="121"/>
      <c r="T149" s="121"/>
      <c r="U149" s="121"/>
      <c r="V149" s="121"/>
      <c r="W149" s="121"/>
      <c r="X149" s="121"/>
      <c r="Y149" s="121"/>
      <c r="Z149" s="121"/>
      <c r="AA149" s="121"/>
      <c r="AB149" s="121"/>
      <c r="AC149" s="121">
        <v>1</v>
      </c>
      <c r="AD149" s="121">
        <v>1</v>
      </c>
      <c r="AE149" s="121"/>
      <c r="AF149" s="121"/>
      <c r="AG149" s="121"/>
      <c r="AH149" s="121"/>
      <c r="AI149" s="120" t="s">
        <v>274</v>
      </c>
      <c r="AJ149" s="121"/>
      <c r="AK149" s="121"/>
      <c r="AL149" s="121"/>
    </row>
    <row r="150" spans="2:38" s="25" customFormat="1" ht="20.100000000000001" customHeight="1" x14ac:dyDescent="0.25">
      <c r="B150" s="44"/>
      <c r="C150" s="115" t="str">
        <f t="shared" ref="C150" si="85">CONCATENATE(D150," ",$F$1)</f>
        <v>CVC XX</v>
      </c>
      <c r="D150" s="44" t="s">
        <v>151</v>
      </c>
      <c r="E150" s="44" t="s">
        <v>155</v>
      </c>
      <c r="F150" s="44" t="s">
        <v>523</v>
      </c>
      <c r="G150" s="44" t="s">
        <v>59</v>
      </c>
      <c r="H150" s="44" t="s">
        <v>143</v>
      </c>
      <c r="I150" s="1" t="str">
        <f>VLOOKUP(H150,Données!$F$3:$H$75,2,FALSE)</f>
        <v>VC</v>
      </c>
      <c r="J150" s="45" t="s">
        <v>229</v>
      </c>
      <c r="K150" s="25" t="str">
        <f>VLOOKUP(J150,Tableau5[#All],2,FALSE)</f>
        <v>_</v>
      </c>
      <c r="L150" s="132" t="s">
        <v>519</v>
      </c>
      <c r="M150" s="25" t="s">
        <v>524</v>
      </c>
      <c r="N150" s="25" t="s">
        <v>525</v>
      </c>
      <c r="O15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A0534b.CVC.EG.VNC_.00X_VC DEFAUT</v>
      </c>
      <c r="P150" s="76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>
        <v>1</v>
      </c>
      <c r="AC150" s="44"/>
      <c r="AD150" s="44"/>
      <c r="AE150" s="44"/>
      <c r="AF150" s="44"/>
      <c r="AG150" s="44"/>
      <c r="AH150" s="44"/>
      <c r="AI150" s="117"/>
      <c r="AJ150" s="44"/>
      <c r="AK150" s="44"/>
      <c r="AL150" s="44"/>
    </row>
    <row r="151" spans="2:38" s="25" customFormat="1" ht="20.100000000000001" customHeight="1" x14ac:dyDescent="0.25">
      <c r="B151" s="74"/>
      <c r="C151" s="115" t="str">
        <f t="shared" si="82"/>
        <v>CVC XX</v>
      </c>
      <c r="D151" s="44" t="s">
        <v>151</v>
      </c>
      <c r="E151" s="44" t="s">
        <v>155</v>
      </c>
      <c r="F151" s="44" t="s">
        <v>523</v>
      </c>
      <c r="G151" s="44" t="s">
        <v>62</v>
      </c>
      <c r="H151" s="44" t="s">
        <v>143</v>
      </c>
      <c r="I151" s="1" t="str">
        <f>VLOOKUP(H151,Données!$F$3:$H$75,2,FALSE)</f>
        <v>VC</v>
      </c>
      <c r="J151" s="45" t="s">
        <v>229</v>
      </c>
      <c r="K151" s="25" t="str">
        <f>VLOOKUP(J151,Tableau5[#All],2,FALSE)</f>
        <v>_</v>
      </c>
      <c r="L151" s="132" t="s">
        <v>519</v>
      </c>
      <c r="M151" s="25" t="s">
        <v>466</v>
      </c>
      <c r="N151" s="25" t="str">
        <f t="shared" si="83"/>
        <v>VC CDE PV</v>
      </c>
      <c r="O15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A0534b.CVC.EG.VNC_.00X_VC CDE PV</v>
      </c>
      <c r="P151" s="76">
        <f t="shared" si="84"/>
        <v>32</v>
      </c>
      <c r="Q151" s="44"/>
      <c r="R151" s="44"/>
      <c r="S151" s="44"/>
      <c r="T151" s="44" t="s">
        <v>253</v>
      </c>
      <c r="U151" s="44"/>
      <c r="V151" s="44"/>
      <c r="W151" s="44"/>
      <c r="X151" s="44"/>
      <c r="Y151" s="44"/>
      <c r="Z151" s="44"/>
      <c r="AA151" s="44"/>
      <c r="AB151" s="44"/>
      <c r="AC151" s="44"/>
      <c r="AD151" s="44">
        <v>1</v>
      </c>
      <c r="AE151" s="44"/>
      <c r="AF151" s="44"/>
      <c r="AG151" s="44"/>
      <c r="AH151" s="44"/>
      <c r="AI151" s="25" t="s">
        <v>274</v>
      </c>
      <c r="AJ151" s="44"/>
      <c r="AK151" s="44"/>
      <c r="AL151" s="44"/>
    </row>
    <row r="152" spans="2:38" s="25" customFormat="1" ht="20.100000000000001" customHeight="1" x14ac:dyDescent="0.25">
      <c r="B152" s="74"/>
      <c r="C152" s="115" t="str">
        <f t="shared" si="82"/>
        <v>CVC XX</v>
      </c>
      <c r="D152" s="44" t="s">
        <v>151</v>
      </c>
      <c r="E152" s="44" t="s">
        <v>155</v>
      </c>
      <c r="F152" s="44" t="s">
        <v>523</v>
      </c>
      <c r="G152" s="44" t="s">
        <v>62</v>
      </c>
      <c r="H152" s="44" t="s">
        <v>143</v>
      </c>
      <c r="I152" s="1" t="str">
        <f>VLOOKUP(H152,Données!$F$3:$H$75,2,FALSE)</f>
        <v>VC</v>
      </c>
      <c r="J152" s="45" t="s">
        <v>229</v>
      </c>
      <c r="K152" s="25" t="str">
        <f>VLOOKUP(J152,Tableau5[#All],2,FALSE)</f>
        <v>_</v>
      </c>
      <c r="L152" s="132" t="s">
        <v>519</v>
      </c>
      <c r="M152" s="25" t="s">
        <v>467</v>
      </c>
      <c r="N152" s="25" t="str">
        <f t="shared" ref="N152:N153" si="86">IF(J152="_",(CONCATENATE(I152," ",M152)),(CONCATENATE(I152," ",M152," ",K152)))</f>
        <v>VC CDE MV</v>
      </c>
      <c r="O15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A0534b.CVC.EG.VNC_.00X_VC CDE MV</v>
      </c>
      <c r="P152" s="76">
        <f t="shared" ref="P152:P153" si="87">LEN(O152)</f>
        <v>32</v>
      </c>
      <c r="Q152" s="44"/>
      <c r="R152" s="44"/>
      <c r="S152" s="44"/>
      <c r="T152" s="44" t="s">
        <v>253</v>
      </c>
      <c r="U152" s="44"/>
      <c r="V152" s="44"/>
      <c r="W152" s="44"/>
      <c r="X152" s="44"/>
      <c r="Y152" s="44"/>
      <c r="Z152" s="44"/>
      <c r="AA152" s="44"/>
      <c r="AB152" s="44"/>
      <c r="AC152" s="44"/>
      <c r="AD152" s="44">
        <v>1</v>
      </c>
      <c r="AE152" s="44"/>
      <c r="AF152" s="44"/>
      <c r="AG152" s="44"/>
      <c r="AH152" s="44"/>
      <c r="AI152" s="25" t="s">
        <v>274</v>
      </c>
      <c r="AJ152" s="44"/>
      <c r="AK152" s="44"/>
      <c r="AL152" s="44"/>
    </row>
    <row r="153" spans="2:38" s="25" customFormat="1" ht="20.100000000000001" customHeight="1" x14ac:dyDescent="0.25">
      <c r="B153" s="74"/>
      <c r="C153" s="115" t="str">
        <f t="shared" si="82"/>
        <v>CVC XX</v>
      </c>
      <c r="D153" s="44" t="s">
        <v>151</v>
      </c>
      <c r="E153" s="44" t="s">
        <v>155</v>
      </c>
      <c r="F153" s="44" t="s">
        <v>523</v>
      </c>
      <c r="G153" s="44" t="s">
        <v>62</v>
      </c>
      <c r="H153" s="44" t="s">
        <v>143</v>
      </c>
      <c r="I153" s="1" t="str">
        <f>VLOOKUP(H153,Données!$F$3:$H$75,2,FALSE)</f>
        <v>VC</v>
      </c>
      <c r="J153" s="45" t="s">
        <v>229</v>
      </c>
      <c r="K153" s="25" t="str">
        <f>VLOOKUP(J153,Tableau5[#All],2,FALSE)</f>
        <v>_</v>
      </c>
      <c r="L153" s="132" t="s">
        <v>519</v>
      </c>
      <c r="M153" s="25" t="s">
        <v>468</v>
      </c>
      <c r="N153" s="25" t="str">
        <f t="shared" si="86"/>
        <v>VC CDE GV</v>
      </c>
      <c r="O15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A0534b.CVC.EG.VNC_.00X_VC CDE GV</v>
      </c>
      <c r="P153" s="76">
        <f t="shared" si="87"/>
        <v>32</v>
      </c>
      <c r="Q153" s="44"/>
      <c r="R153" s="44"/>
      <c r="S153" s="44"/>
      <c r="T153" s="44" t="s">
        <v>253</v>
      </c>
      <c r="U153" s="44"/>
      <c r="V153" s="44"/>
      <c r="W153" s="44"/>
      <c r="X153" s="44"/>
      <c r="Y153" s="44"/>
      <c r="Z153" s="44"/>
      <c r="AA153" s="44"/>
      <c r="AB153" s="44"/>
      <c r="AC153" s="44"/>
      <c r="AD153" s="44">
        <v>1</v>
      </c>
      <c r="AE153" s="44"/>
      <c r="AF153" s="44"/>
      <c r="AG153" s="44"/>
      <c r="AH153" s="44"/>
      <c r="AI153" s="25" t="s">
        <v>274</v>
      </c>
      <c r="AJ153" s="44"/>
      <c r="AK153" s="44"/>
      <c r="AL153" s="44"/>
    </row>
    <row r="154" spans="2:38" s="25" customFormat="1" ht="20.100000000000001" customHeight="1" x14ac:dyDescent="0.25">
      <c r="B154" s="74"/>
      <c r="C154" s="115" t="str">
        <f t="shared" si="82"/>
        <v>CVC XX</v>
      </c>
      <c r="D154" s="44" t="s">
        <v>151</v>
      </c>
      <c r="E154" s="44" t="s">
        <v>155</v>
      </c>
      <c r="F154" s="44" t="s">
        <v>523</v>
      </c>
      <c r="G154" s="44" t="s">
        <v>62</v>
      </c>
      <c r="H154" s="44" t="s">
        <v>234</v>
      </c>
      <c r="I154" s="1" t="str">
        <f>VLOOKUP(H154,Données!$F$3:$H$75,2,FALSE)</f>
        <v>VANNE REGUL.</v>
      </c>
      <c r="J154" s="45" t="s">
        <v>229</v>
      </c>
      <c r="K154" s="25" t="str">
        <f>VLOOKUP(J154,Tableau5[#All],2,FALSE)</f>
        <v>_</v>
      </c>
      <c r="L154" s="132" t="s">
        <v>519</v>
      </c>
      <c r="M154" s="25" t="s">
        <v>465</v>
      </c>
      <c r="N154" s="25" t="str">
        <f t="shared" si="83"/>
        <v>VANNE REGUL. CDE</v>
      </c>
      <c r="O15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A0534b.CVC.EG.V2V_.00X_VANNE REGUL. CDE</v>
      </c>
      <c r="P154" s="76">
        <f t="shared" si="84"/>
        <v>39</v>
      </c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>
        <v>1</v>
      </c>
      <c r="AD154" s="44">
        <v>1</v>
      </c>
      <c r="AE154" s="44"/>
      <c r="AF154" s="44"/>
      <c r="AG154" s="44"/>
      <c r="AH154" s="44"/>
      <c r="AI154" s="25" t="s">
        <v>274</v>
      </c>
      <c r="AJ154" s="44"/>
      <c r="AK154" s="44"/>
      <c r="AL154" s="44"/>
    </row>
    <row r="155" spans="2:38" s="25" customFormat="1" ht="20.100000000000001" customHeight="1" x14ac:dyDescent="0.25">
      <c r="B155" s="44"/>
      <c r="C155" s="115" t="str">
        <f t="shared" ref="C155" si="88">CONCATENATE(D155," ",$F$1)</f>
        <v>CVC XX</v>
      </c>
      <c r="D155" s="44" t="s">
        <v>151</v>
      </c>
      <c r="E155" s="44" t="s">
        <v>154</v>
      </c>
      <c r="F155" s="44" t="s">
        <v>523</v>
      </c>
      <c r="G155" s="44" t="s">
        <v>62</v>
      </c>
      <c r="H155" s="44" t="s">
        <v>234</v>
      </c>
      <c r="I155" s="1" t="str">
        <f>VLOOKUP(H155,Données!$F$3:$H$75,2,FALSE)</f>
        <v>VANNE REGUL.</v>
      </c>
      <c r="J155" s="45" t="s">
        <v>229</v>
      </c>
      <c r="K155" s="25" t="str">
        <f>VLOOKUP(J155,Tableau5[#All],2,FALSE)</f>
        <v>_</v>
      </c>
      <c r="L155" s="132" t="s">
        <v>519</v>
      </c>
      <c r="M155" s="25" t="s">
        <v>465</v>
      </c>
      <c r="N155" s="25" t="str">
        <f t="shared" ref="N155" si="89">IF(J155="_",(CONCATENATE(I155," ",M155)),(CONCATENATE(I155," ",M155," ",K155)))</f>
        <v>VANNE REGUL. CDE</v>
      </c>
      <c r="O15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A0534b.CVC.EC.V2V_.00X_VANNE REGUL. CDE</v>
      </c>
      <c r="P155" s="76">
        <f t="shared" ref="P155" si="90">LEN(O155)</f>
        <v>39</v>
      </c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>
        <v>1</v>
      </c>
      <c r="AD155" s="44">
        <v>1</v>
      </c>
      <c r="AE155" s="44"/>
      <c r="AF155" s="44"/>
      <c r="AG155" s="44"/>
      <c r="AH155" s="44"/>
      <c r="AI155" s="25" t="s">
        <v>274</v>
      </c>
      <c r="AJ155" s="44"/>
      <c r="AK155" s="44"/>
      <c r="AL155" s="44"/>
    </row>
    <row r="156" spans="2:38" s="25" customFormat="1" ht="20.100000000000001" customHeight="1" x14ac:dyDescent="0.25">
      <c r="B156" s="74"/>
      <c r="C156" s="115" t="str">
        <f t="shared" si="82"/>
        <v>CVC XX</v>
      </c>
      <c r="D156" s="44" t="s">
        <v>151</v>
      </c>
      <c r="E156" s="44" t="s">
        <v>155</v>
      </c>
      <c r="F156" s="44" t="s">
        <v>523</v>
      </c>
      <c r="G156" s="44" t="s">
        <v>62</v>
      </c>
      <c r="H156" s="44" t="s">
        <v>167</v>
      </c>
      <c r="I156" s="1" t="str">
        <f>VLOOKUP(H156,Données!$F$3:$H$75,2,FALSE)</f>
        <v>SONDE</v>
      </c>
      <c r="J156" s="45" t="s">
        <v>275</v>
      </c>
      <c r="K156" s="25" t="str">
        <f>VLOOKUP(J156,Tableau5[#All],2,FALSE)</f>
        <v>AMBIANTE</v>
      </c>
      <c r="L156" s="132" t="s">
        <v>519</v>
      </c>
      <c r="M156" s="25" t="s">
        <v>261</v>
      </c>
      <c r="N156" s="25" t="str">
        <f t="shared" si="83"/>
        <v>SONDE TEMP. AMBIANTE</v>
      </c>
      <c r="O15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A0534b.CVC.EG.TA.00X_SONDE TEMP. AMBIANTE</v>
      </c>
      <c r="P156" s="76">
        <f t="shared" si="84"/>
        <v>41</v>
      </c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>
        <v>1</v>
      </c>
      <c r="AF156" s="44"/>
      <c r="AG156" s="44"/>
      <c r="AH156" s="44"/>
      <c r="AI156" s="25" t="s">
        <v>273</v>
      </c>
      <c r="AJ156" s="44"/>
      <c r="AK156" s="44"/>
      <c r="AL156" s="44"/>
    </row>
    <row r="157" spans="2:38" s="25" customFormat="1" ht="20.100000000000001" customHeight="1" x14ac:dyDescent="0.25">
      <c r="B157" s="74"/>
      <c r="C157" s="115" t="str">
        <f t="shared" si="82"/>
        <v>CVC XX</v>
      </c>
      <c r="D157" s="44" t="s">
        <v>151</v>
      </c>
      <c r="E157" s="44" t="s">
        <v>155</v>
      </c>
      <c r="F157" s="44" t="s">
        <v>523</v>
      </c>
      <c r="G157" s="44" t="s">
        <v>62</v>
      </c>
      <c r="H157" s="44" t="s">
        <v>167</v>
      </c>
      <c r="I157" s="1" t="str">
        <f>VLOOKUP(H157,Données!$F$3:$H$75,2,FALSE)</f>
        <v>SONDE</v>
      </c>
      <c r="J157" s="45" t="s">
        <v>275</v>
      </c>
      <c r="K157" s="25" t="str">
        <f>VLOOKUP(J157,Tableau5[#All],2,FALSE)</f>
        <v>AMBIANTE</v>
      </c>
      <c r="L157" s="132" t="s">
        <v>519</v>
      </c>
      <c r="M157" s="25" t="s">
        <v>409</v>
      </c>
      <c r="N157" s="25" t="str">
        <f t="shared" si="83"/>
        <v>SONDE SEUIL HAUT 1 AMBIANTE</v>
      </c>
      <c r="O15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A0534b.CVC.EG.TA.00X_SONDE SEUIL HAUT 1 AMBIANTE</v>
      </c>
      <c r="P157" s="76">
        <f t="shared" si="84"/>
        <v>48</v>
      </c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>
        <v>1</v>
      </c>
      <c r="AF157" s="44"/>
      <c r="AG157" s="44"/>
      <c r="AH157" s="44"/>
      <c r="AI157" s="25" t="s">
        <v>274</v>
      </c>
      <c r="AJ157" s="44"/>
      <c r="AK157" s="44"/>
      <c r="AL157" s="44"/>
    </row>
    <row r="158" spans="2:38" s="25" customFormat="1" ht="20.100000000000001" customHeight="1" x14ac:dyDescent="0.25">
      <c r="B158" s="74"/>
      <c r="C158" s="115" t="str">
        <f t="shared" si="82"/>
        <v>CVC XX</v>
      </c>
      <c r="D158" s="44" t="s">
        <v>151</v>
      </c>
      <c r="E158" s="44" t="s">
        <v>155</v>
      </c>
      <c r="F158" s="44" t="s">
        <v>523</v>
      </c>
      <c r="G158" s="44" t="s">
        <v>62</v>
      </c>
      <c r="H158" s="44" t="s">
        <v>167</v>
      </c>
      <c r="I158" s="1" t="str">
        <f>VLOOKUP(H158,Données!$F$3:$H$75,2,FALSE)</f>
        <v>SONDE</v>
      </c>
      <c r="J158" s="45" t="s">
        <v>275</v>
      </c>
      <c r="K158" s="25" t="str">
        <f>VLOOKUP(J158,Tableau5[#All],2,FALSE)</f>
        <v>AMBIANTE</v>
      </c>
      <c r="L158" s="132" t="s">
        <v>519</v>
      </c>
      <c r="M158" s="25" t="s">
        <v>410</v>
      </c>
      <c r="N158" s="25" t="str">
        <f t="shared" si="83"/>
        <v>SONDE SEUIL HAUT 2 AMBIANTE</v>
      </c>
      <c r="O15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A0534b.CVC.EG.TA.00X_SONDE SEUIL HAUT 2 AMBIANTE</v>
      </c>
      <c r="P158" s="76">
        <f t="shared" si="84"/>
        <v>48</v>
      </c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>
        <v>1</v>
      </c>
      <c r="AF158" s="44"/>
      <c r="AG158" s="44"/>
      <c r="AH158" s="44"/>
      <c r="AI158" s="25" t="s">
        <v>274</v>
      </c>
      <c r="AJ158" s="44"/>
      <c r="AK158" s="44"/>
      <c r="AL158" s="44"/>
    </row>
    <row r="159" spans="2:38" s="25" customFormat="1" ht="20.100000000000001" customHeight="1" thickBot="1" x14ac:dyDescent="0.3">
      <c r="B159" s="74"/>
      <c r="C159" s="115" t="str">
        <f t="shared" si="82"/>
        <v>CVC XX</v>
      </c>
      <c r="D159" s="44" t="s">
        <v>151</v>
      </c>
      <c r="E159" s="44" t="s">
        <v>155</v>
      </c>
      <c r="F159" s="44" t="s">
        <v>523</v>
      </c>
      <c r="G159" s="44" t="s">
        <v>62</v>
      </c>
      <c r="H159" s="44" t="s">
        <v>167</v>
      </c>
      <c r="I159" s="1" t="str">
        <f>VLOOKUP(H159,Données!$F$3:$H$75,2,FALSE)</f>
        <v>SONDE</v>
      </c>
      <c r="J159" s="45" t="s">
        <v>275</v>
      </c>
      <c r="K159" s="25" t="str">
        <f>VLOOKUP(J159,Tableau5[#All],2,FALSE)</f>
        <v>AMBIANTE</v>
      </c>
      <c r="L159" s="132" t="s">
        <v>519</v>
      </c>
      <c r="M159" s="25" t="s">
        <v>408</v>
      </c>
      <c r="N159" s="25" t="str">
        <f t="shared" si="83"/>
        <v>SONDE CONSIGNE AMBIANTE</v>
      </c>
      <c r="O15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A0534b.CVC.EG.TA.00X_SONDE CONSIGNE AMBIANTE</v>
      </c>
      <c r="P159" s="76">
        <f t="shared" si="84"/>
        <v>44</v>
      </c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>
        <v>1</v>
      </c>
      <c r="AF159" s="44"/>
      <c r="AG159" s="44"/>
      <c r="AH159" s="44"/>
      <c r="AI159" s="25" t="s">
        <v>274</v>
      </c>
      <c r="AJ159" s="44"/>
      <c r="AK159" s="44"/>
      <c r="AL159" s="44"/>
    </row>
    <row r="160" spans="2:38" s="25" customFormat="1" ht="20.100000000000001" customHeight="1" x14ac:dyDescent="0.25">
      <c r="B160" s="119" t="s">
        <v>526</v>
      </c>
      <c r="C160" s="124" t="str">
        <f t="shared" ref="C160:C170" si="91">CONCATENATE(D160," ",$F$1)</f>
        <v>CVC XX</v>
      </c>
      <c r="D160" s="121" t="s">
        <v>151</v>
      </c>
      <c r="E160" s="121" t="s">
        <v>155</v>
      </c>
      <c r="F160" s="121" t="s">
        <v>527</v>
      </c>
      <c r="G160" s="121" t="s">
        <v>62</v>
      </c>
      <c r="H160" s="121" t="s">
        <v>143</v>
      </c>
      <c r="I160" s="131" t="str">
        <f>VLOOKUP(H160,Données!$F$3:$H$75,2,FALSE)</f>
        <v>VC</v>
      </c>
      <c r="J160" s="122" t="s">
        <v>229</v>
      </c>
      <c r="K160" s="120" t="str">
        <f>VLOOKUP(J160,Tableau5[#All],2,FALSE)</f>
        <v>_</v>
      </c>
      <c r="L160" s="134" t="s">
        <v>519</v>
      </c>
      <c r="M160" s="120" t="s">
        <v>405</v>
      </c>
      <c r="N160" s="120" t="str">
        <f t="shared" ref="N160" si="92">IF(J160="_",(CONCATENATE(I160," ",M160)),(CONCATENATE(I160," ",M160," ",K160)))</f>
        <v>VC CDE M/A</v>
      </c>
      <c r="O160" s="120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A0534.CVC.EG.VNC_.00X_VC CDE M/A</v>
      </c>
      <c r="P160" s="125">
        <f t="shared" ref="P160" si="93">LEN(O160)</f>
        <v>32</v>
      </c>
      <c r="Q160" s="121"/>
      <c r="R160" s="121"/>
      <c r="S160" s="121"/>
      <c r="T160" s="121"/>
      <c r="U160" s="121"/>
      <c r="V160" s="121"/>
      <c r="W160" s="121"/>
      <c r="X160" s="121"/>
      <c r="Y160" s="121"/>
      <c r="Z160" s="121"/>
      <c r="AA160" s="121"/>
      <c r="AB160" s="121"/>
      <c r="AC160" s="121">
        <v>1</v>
      </c>
      <c r="AD160" s="121">
        <v>1</v>
      </c>
      <c r="AE160" s="121"/>
      <c r="AF160" s="121"/>
      <c r="AG160" s="121"/>
      <c r="AH160" s="121"/>
      <c r="AI160" s="120" t="s">
        <v>274</v>
      </c>
      <c r="AJ160" s="121"/>
      <c r="AK160" s="121"/>
      <c r="AL160" s="121"/>
    </row>
    <row r="161" spans="2:38" s="25" customFormat="1" ht="20.100000000000001" customHeight="1" x14ac:dyDescent="0.25">
      <c r="B161" s="44"/>
      <c r="C161" s="115" t="str">
        <f t="shared" si="91"/>
        <v>CVC XX</v>
      </c>
      <c r="D161" s="44" t="s">
        <v>151</v>
      </c>
      <c r="E161" s="44" t="s">
        <v>155</v>
      </c>
      <c r="F161" s="44" t="s">
        <v>527</v>
      </c>
      <c r="G161" s="44" t="s">
        <v>59</v>
      </c>
      <c r="H161" s="44" t="s">
        <v>143</v>
      </c>
      <c r="I161" s="1" t="str">
        <f>VLOOKUP(H161,Données!$F$3:$H$75,2,FALSE)</f>
        <v>VC</v>
      </c>
      <c r="J161" s="45" t="s">
        <v>229</v>
      </c>
      <c r="K161" s="25" t="str">
        <f>VLOOKUP(J161,Tableau5[#All],2,FALSE)</f>
        <v>_</v>
      </c>
      <c r="L161" s="132" t="s">
        <v>519</v>
      </c>
      <c r="M161" s="25" t="s">
        <v>524</v>
      </c>
      <c r="N161" s="25" t="s">
        <v>525</v>
      </c>
      <c r="O16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A0534.CVC.EG.VNC_.00X_VC DEFAUT</v>
      </c>
      <c r="P161" s="76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>
        <v>1</v>
      </c>
      <c r="AC161" s="44"/>
      <c r="AD161" s="44"/>
      <c r="AE161" s="44"/>
      <c r="AF161" s="44"/>
      <c r="AG161" s="44"/>
      <c r="AH161" s="44"/>
      <c r="AI161" s="117"/>
      <c r="AJ161" s="44"/>
      <c r="AK161" s="44"/>
      <c r="AL161" s="44"/>
    </row>
    <row r="162" spans="2:38" s="25" customFormat="1" ht="20.100000000000001" customHeight="1" x14ac:dyDescent="0.25">
      <c r="B162" s="74"/>
      <c r="C162" s="115" t="str">
        <f t="shared" si="91"/>
        <v>CVC XX</v>
      </c>
      <c r="D162" s="44" t="s">
        <v>151</v>
      </c>
      <c r="E162" s="44" t="s">
        <v>155</v>
      </c>
      <c r="F162" s="44" t="s">
        <v>527</v>
      </c>
      <c r="G162" s="44" t="s">
        <v>62</v>
      </c>
      <c r="H162" s="44" t="s">
        <v>143</v>
      </c>
      <c r="I162" s="1" t="str">
        <f>VLOOKUP(H162,Données!$F$3:$H$75,2,FALSE)</f>
        <v>VC</v>
      </c>
      <c r="J162" s="45" t="s">
        <v>229</v>
      </c>
      <c r="K162" s="25" t="str">
        <f>VLOOKUP(J162,Tableau5[#All],2,FALSE)</f>
        <v>_</v>
      </c>
      <c r="L162" s="132" t="s">
        <v>519</v>
      </c>
      <c r="M162" s="25" t="s">
        <v>466</v>
      </c>
      <c r="N162" s="25" t="str">
        <f t="shared" ref="N162:N170" si="94">IF(J162="_",(CONCATENATE(I162," ",M162)),(CONCATENATE(I162," ",M162," ",K162)))</f>
        <v>VC CDE PV</v>
      </c>
      <c r="O16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A0534.CVC.EG.VNC_.00X_VC CDE PV</v>
      </c>
      <c r="P162" s="76">
        <f t="shared" ref="P162:P170" si="95">LEN(O162)</f>
        <v>31</v>
      </c>
      <c r="Q162" s="44"/>
      <c r="R162" s="44"/>
      <c r="S162" s="44"/>
      <c r="T162" s="44" t="s">
        <v>253</v>
      </c>
      <c r="U162" s="44"/>
      <c r="V162" s="44"/>
      <c r="W162" s="44"/>
      <c r="X162" s="44"/>
      <c r="Y162" s="44"/>
      <c r="Z162" s="44"/>
      <c r="AA162" s="44"/>
      <c r="AB162" s="44"/>
      <c r="AC162" s="44"/>
      <c r="AD162" s="44">
        <v>1</v>
      </c>
      <c r="AE162" s="44"/>
      <c r="AF162" s="44"/>
      <c r="AG162" s="44"/>
      <c r="AH162" s="44"/>
      <c r="AI162" s="25" t="s">
        <v>274</v>
      </c>
      <c r="AJ162" s="44"/>
      <c r="AK162" s="44"/>
      <c r="AL162" s="44"/>
    </row>
    <row r="163" spans="2:38" s="25" customFormat="1" ht="20.100000000000001" customHeight="1" x14ac:dyDescent="0.25">
      <c r="B163" s="74"/>
      <c r="C163" s="115" t="str">
        <f t="shared" si="91"/>
        <v>CVC XX</v>
      </c>
      <c r="D163" s="44" t="s">
        <v>151</v>
      </c>
      <c r="E163" s="44" t="s">
        <v>155</v>
      </c>
      <c r="F163" s="44" t="s">
        <v>527</v>
      </c>
      <c r="G163" s="44" t="s">
        <v>62</v>
      </c>
      <c r="H163" s="44" t="s">
        <v>143</v>
      </c>
      <c r="I163" s="1" t="str">
        <f>VLOOKUP(H163,Données!$F$3:$H$75,2,FALSE)</f>
        <v>VC</v>
      </c>
      <c r="J163" s="45" t="s">
        <v>229</v>
      </c>
      <c r="K163" s="25" t="str">
        <f>VLOOKUP(J163,Tableau5[#All],2,FALSE)</f>
        <v>_</v>
      </c>
      <c r="L163" s="132" t="s">
        <v>519</v>
      </c>
      <c r="M163" s="25" t="s">
        <v>467</v>
      </c>
      <c r="N163" s="25" t="str">
        <f t="shared" si="94"/>
        <v>VC CDE MV</v>
      </c>
      <c r="O16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A0534.CVC.EG.VNC_.00X_VC CDE MV</v>
      </c>
      <c r="P163" s="76">
        <f t="shared" si="95"/>
        <v>31</v>
      </c>
      <c r="Q163" s="44"/>
      <c r="R163" s="44"/>
      <c r="S163" s="44"/>
      <c r="T163" s="44" t="s">
        <v>253</v>
      </c>
      <c r="U163" s="44"/>
      <c r="V163" s="44"/>
      <c r="W163" s="44"/>
      <c r="X163" s="44"/>
      <c r="Y163" s="44"/>
      <c r="Z163" s="44"/>
      <c r="AA163" s="44"/>
      <c r="AB163" s="44"/>
      <c r="AC163" s="44"/>
      <c r="AD163" s="44">
        <v>1</v>
      </c>
      <c r="AE163" s="44"/>
      <c r="AF163" s="44"/>
      <c r="AG163" s="44"/>
      <c r="AH163" s="44"/>
      <c r="AI163" s="25" t="s">
        <v>274</v>
      </c>
      <c r="AJ163" s="44"/>
      <c r="AK163" s="44"/>
      <c r="AL163" s="44"/>
    </row>
    <row r="164" spans="2:38" s="25" customFormat="1" ht="20.100000000000001" customHeight="1" x14ac:dyDescent="0.25">
      <c r="B164" s="74"/>
      <c r="C164" s="115" t="str">
        <f t="shared" si="91"/>
        <v>CVC XX</v>
      </c>
      <c r="D164" s="44" t="s">
        <v>151</v>
      </c>
      <c r="E164" s="44" t="s">
        <v>155</v>
      </c>
      <c r="F164" s="44" t="s">
        <v>527</v>
      </c>
      <c r="G164" s="44" t="s">
        <v>62</v>
      </c>
      <c r="H164" s="44" t="s">
        <v>143</v>
      </c>
      <c r="I164" s="1" t="str">
        <f>VLOOKUP(H164,Données!$F$3:$H$75,2,FALSE)</f>
        <v>VC</v>
      </c>
      <c r="J164" s="45" t="s">
        <v>229</v>
      </c>
      <c r="K164" s="25" t="str">
        <f>VLOOKUP(J164,Tableau5[#All],2,FALSE)</f>
        <v>_</v>
      </c>
      <c r="L164" s="132" t="s">
        <v>519</v>
      </c>
      <c r="M164" s="25" t="s">
        <v>468</v>
      </c>
      <c r="N164" s="25" t="str">
        <f t="shared" si="94"/>
        <v>VC CDE GV</v>
      </c>
      <c r="O16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A0534.CVC.EG.VNC_.00X_VC CDE GV</v>
      </c>
      <c r="P164" s="76">
        <f t="shared" si="95"/>
        <v>31</v>
      </c>
      <c r="Q164" s="44"/>
      <c r="R164" s="44"/>
      <c r="S164" s="44"/>
      <c r="T164" s="44" t="s">
        <v>253</v>
      </c>
      <c r="U164" s="44"/>
      <c r="V164" s="44"/>
      <c r="W164" s="44"/>
      <c r="X164" s="44"/>
      <c r="Y164" s="44"/>
      <c r="Z164" s="44"/>
      <c r="AA164" s="44"/>
      <c r="AB164" s="44"/>
      <c r="AC164" s="44"/>
      <c r="AD164" s="44">
        <v>1</v>
      </c>
      <c r="AE164" s="44"/>
      <c r="AF164" s="44"/>
      <c r="AG164" s="44"/>
      <c r="AH164" s="44"/>
      <c r="AI164" s="25" t="s">
        <v>274</v>
      </c>
      <c r="AJ164" s="44"/>
      <c r="AK164" s="44"/>
      <c r="AL164" s="44"/>
    </row>
    <row r="165" spans="2:38" s="25" customFormat="1" ht="20.100000000000001" customHeight="1" x14ac:dyDescent="0.25">
      <c r="B165" s="74"/>
      <c r="C165" s="115" t="str">
        <f t="shared" si="91"/>
        <v>CVC XX</v>
      </c>
      <c r="D165" s="44" t="s">
        <v>151</v>
      </c>
      <c r="E165" s="44" t="s">
        <v>155</v>
      </c>
      <c r="F165" s="44" t="s">
        <v>527</v>
      </c>
      <c r="G165" s="44" t="s">
        <v>62</v>
      </c>
      <c r="H165" s="44" t="s">
        <v>234</v>
      </c>
      <c r="I165" s="1" t="str">
        <f>VLOOKUP(H165,Données!$F$3:$H$75,2,FALSE)</f>
        <v>VANNE REGUL.</v>
      </c>
      <c r="J165" s="45" t="s">
        <v>229</v>
      </c>
      <c r="K165" s="25" t="str">
        <f>VLOOKUP(J165,Tableau5[#All],2,FALSE)</f>
        <v>_</v>
      </c>
      <c r="L165" s="132" t="s">
        <v>519</v>
      </c>
      <c r="M165" s="25" t="s">
        <v>465</v>
      </c>
      <c r="N165" s="25" t="str">
        <f t="shared" si="94"/>
        <v>VANNE REGUL. CDE</v>
      </c>
      <c r="O16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A0534.CVC.EG.V2V_.00X_VANNE REGUL. CDE</v>
      </c>
      <c r="P165" s="76">
        <f t="shared" si="95"/>
        <v>38</v>
      </c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>
        <v>1</v>
      </c>
      <c r="AD165" s="44">
        <v>1</v>
      </c>
      <c r="AE165" s="44"/>
      <c r="AF165" s="44"/>
      <c r="AG165" s="44"/>
      <c r="AH165" s="44"/>
      <c r="AI165" s="25" t="s">
        <v>274</v>
      </c>
      <c r="AJ165" s="44"/>
      <c r="AK165" s="44"/>
      <c r="AL165" s="44"/>
    </row>
    <row r="166" spans="2:38" s="25" customFormat="1" ht="20.100000000000001" customHeight="1" x14ac:dyDescent="0.25">
      <c r="B166" s="44"/>
      <c r="C166" s="115" t="str">
        <f t="shared" si="91"/>
        <v>CVC XX</v>
      </c>
      <c r="D166" s="44" t="s">
        <v>151</v>
      </c>
      <c r="E166" s="44" t="s">
        <v>154</v>
      </c>
      <c r="F166" s="44" t="s">
        <v>527</v>
      </c>
      <c r="G166" s="44" t="s">
        <v>62</v>
      </c>
      <c r="H166" s="44" t="s">
        <v>234</v>
      </c>
      <c r="I166" s="1" t="str">
        <f>VLOOKUP(H166,Données!$F$3:$H$75,2,FALSE)</f>
        <v>VANNE REGUL.</v>
      </c>
      <c r="J166" s="45" t="s">
        <v>229</v>
      </c>
      <c r="K166" s="25" t="str">
        <f>VLOOKUP(J166,Tableau5[#All],2,FALSE)</f>
        <v>_</v>
      </c>
      <c r="L166" s="132" t="s">
        <v>519</v>
      </c>
      <c r="M166" s="25" t="s">
        <v>465</v>
      </c>
      <c r="N166" s="25" t="str">
        <f t="shared" si="94"/>
        <v>VANNE REGUL. CDE</v>
      </c>
      <c r="O16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A0534.CVC.EC.V2V_.00X_VANNE REGUL. CDE</v>
      </c>
      <c r="P166" s="76">
        <f t="shared" si="95"/>
        <v>38</v>
      </c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>
        <v>1</v>
      </c>
      <c r="AD166" s="44">
        <v>1</v>
      </c>
      <c r="AE166" s="44"/>
      <c r="AF166" s="44"/>
      <c r="AG166" s="44"/>
      <c r="AH166" s="44"/>
      <c r="AI166" s="25" t="s">
        <v>274</v>
      </c>
      <c r="AJ166" s="44"/>
      <c r="AK166" s="44"/>
      <c r="AL166" s="44"/>
    </row>
    <row r="167" spans="2:38" s="25" customFormat="1" ht="20.100000000000001" customHeight="1" x14ac:dyDescent="0.25">
      <c r="B167" s="74"/>
      <c r="C167" s="115" t="str">
        <f t="shared" si="91"/>
        <v>CVC XX</v>
      </c>
      <c r="D167" s="44" t="s">
        <v>151</v>
      </c>
      <c r="E167" s="44" t="s">
        <v>155</v>
      </c>
      <c r="F167" s="44" t="s">
        <v>527</v>
      </c>
      <c r="G167" s="44" t="s">
        <v>62</v>
      </c>
      <c r="H167" s="44" t="s">
        <v>167</v>
      </c>
      <c r="I167" s="1" t="str">
        <f>VLOOKUP(H167,Données!$F$3:$H$75,2,FALSE)</f>
        <v>SONDE</v>
      </c>
      <c r="J167" s="45" t="s">
        <v>275</v>
      </c>
      <c r="K167" s="25" t="str">
        <f>VLOOKUP(J167,Tableau5[#All],2,FALSE)</f>
        <v>AMBIANTE</v>
      </c>
      <c r="L167" s="132" t="s">
        <v>519</v>
      </c>
      <c r="M167" s="25" t="s">
        <v>261</v>
      </c>
      <c r="N167" s="25" t="str">
        <f t="shared" si="94"/>
        <v>SONDE TEMP. AMBIANTE</v>
      </c>
      <c r="O16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A0534.CVC.EG.TA.00X_SONDE TEMP. AMBIANTE</v>
      </c>
      <c r="P167" s="76">
        <f t="shared" si="95"/>
        <v>40</v>
      </c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>
        <v>1</v>
      </c>
      <c r="AF167" s="44"/>
      <c r="AG167" s="44"/>
      <c r="AH167" s="44"/>
      <c r="AI167" s="25" t="s">
        <v>273</v>
      </c>
      <c r="AJ167" s="44"/>
      <c r="AK167" s="44"/>
      <c r="AL167" s="44"/>
    </row>
    <row r="168" spans="2:38" s="25" customFormat="1" ht="20.100000000000001" customHeight="1" x14ac:dyDescent="0.25">
      <c r="B168" s="74"/>
      <c r="C168" s="115" t="str">
        <f t="shared" si="91"/>
        <v>CVC XX</v>
      </c>
      <c r="D168" s="44" t="s">
        <v>151</v>
      </c>
      <c r="E168" s="44" t="s">
        <v>155</v>
      </c>
      <c r="F168" s="44" t="s">
        <v>527</v>
      </c>
      <c r="G168" s="44" t="s">
        <v>62</v>
      </c>
      <c r="H168" s="44" t="s">
        <v>167</v>
      </c>
      <c r="I168" s="1" t="str">
        <f>VLOOKUP(H168,Données!$F$3:$H$75,2,FALSE)</f>
        <v>SONDE</v>
      </c>
      <c r="J168" s="45" t="s">
        <v>275</v>
      </c>
      <c r="K168" s="25" t="str">
        <f>VLOOKUP(J168,Tableau5[#All],2,FALSE)</f>
        <v>AMBIANTE</v>
      </c>
      <c r="L168" s="132" t="s">
        <v>519</v>
      </c>
      <c r="M168" s="25" t="s">
        <v>409</v>
      </c>
      <c r="N168" s="25" t="str">
        <f t="shared" si="94"/>
        <v>SONDE SEUIL HAUT 1 AMBIANTE</v>
      </c>
      <c r="O16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A0534.CVC.EG.TA.00X_SONDE SEUIL HAUT 1 AMBIANTE</v>
      </c>
      <c r="P168" s="76">
        <f t="shared" si="95"/>
        <v>47</v>
      </c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>
        <v>1</v>
      </c>
      <c r="AF168" s="44"/>
      <c r="AG168" s="44"/>
      <c r="AH168" s="44"/>
      <c r="AI168" s="25" t="s">
        <v>274</v>
      </c>
      <c r="AJ168" s="44"/>
      <c r="AK168" s="44"/>
      <c r="AL168" s="44"/>
    </row>
    <row r="169" spans="2:38" s="25" customFormat="1" ht="20.100000000000001" customHeight="1" x14ac:dyDescent="0.25">
      <c r="B169" s="74"/>
      <c r="C169" s="115" t="str">
        <f t="shared" si="91"/>
        <v>CVC XX</v>
      </c>
      <c r="D169" s="44" t="s">
        <v>151</v>
      </c>
      <c r="E169" s="44" t="s">
        <v>155</v>
      </c>
      <c r="F169" s="44" t="s">
        <v>527</v>
      </c>
      <c r="G169" s="44" t="s">
        <v>62</v>
      </c>
      <c r="H169" s="44" t="s">
        <v>167</v>
      </c>
      <c r="I169" s="1" t="str">
        <f>VLOOKUP(H169,Données!$F$3:$H$75,2,FALSE)</f>
        <v>SONDE</v>
      </c>
      <c r="J169" s="45" t="s">
        <v>275</v>
      </c>
      <c r="K169" s="25" t="str">
        <f>VLOOKUP(J169,Tableau5[#All],2,FALSE)</f>
        <v>AMBIANTE</v>
      </c>
      <c r="L169" s="132" t="s">
        <v>519</v>
      </c>
      <c r="M169" s="25" t="s">
        <v>410</v>
      </c>
      <c r="N169" s="25" t="str">
        <f t="shared" si="94"/>
        <v>SONDE SEUIL HAUT 2 AMBIANTE</v>
      </c>
      <c r="O16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A0534.CVC.EG.TA.00X_SONDE SEUIL HAUT 2 AMBIANTE</v>
      </c>
      <c r="P169" s="76">
        <f t="shared" si="95"/>
        <v>47</v>
      </c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>
        <v>1</v>
      </c>
      <c r="AF169" s="44"/>
      <c r="AG169" s="44"/>
      <c r="AH169" s="44"/>
      <c r="AI169" s="25" t="s">
        <v>274</v>
      </c>
      <c r="AJ169" s="44"/>
      <c r="AK169" s="44"/>
      <c r="AL169" s="44"/>
    </row>
    <row r="170" spans="2:38" s="25" customFormat="1" ht="20.100000000000001" customHeight="1" thickBot="1" x14ac:dyDescent="0.3">
      <c r="B170" s="74"/>
      <c r="C170" s="115" t="str">
        <f t="shared" si="91"/>
        <v>CVC XX</v>
      </c>
      <c r="D170" s="44" t="s">
        <v>151</v>
      </c>
      <c r="E170" s="44" t="s">
        <v>155</v>
      </c>
      <c r="F170" s="44" t="s">
        <v>527</v>
      </c>
      <c r="G170" s="44" t="s">
        <v>62</v>
      </c>
      <c r="H170" s="44" t="s">
        <v>167</v>
      </c>
      <c r="I170" s="1" t="str">
        <f>VLOOKUP(H170,Données!$F$3:$H$75,2,FALSE)</f>
        <v>SONDE</v>
      </c>
      <c r="J170" s="45" t="s">
        <v>275</v>
      </c>
      <c r="K170" s="25" t="str">
        <f>VLOOKUP(J170,Tableau5[#All],2,FALSE)</f>
        <v>AMBIANTE</v>
      </c>
      <c r="L170" s="132" t="s">
        <v>519</v>
      </c>
      <c r="M170" s="25" t="s">
        <v>408</v>
      </c>
      <c r="N170" s="25" t="str">
        <f t="shared" si="94"/>
        <v>SONDE CONSIGNE AMBIANTE</v>
      </c>
      <c r="O17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A0534.CVC.EG.TA.00X_SONDE CONSIGNE AMBIANTE</v>
      </c>
      <c r="P170" s="76">
        <f t="shared" si="95"/>
        <v>43</v>
      </c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>
        <v>1</v>
      </c>
      <c r="AF170" s="44"/>
      <c r="AG170" s="44"/>
      <c r="AH170" s="44"/>
      <c r="AI170" s="25" t="s">
        <v>274</v>
      </c>
      <c r="AJ170" s="44"/>
      <c r="AK170" s="44"/>
      <c r="AL170" s="44"/>
    </row>
    <row r="171" spans="2:38" s="1" customFormat="1" ht="20.100000000000001" customHeight="1" x14ac:dyDescent="0.25">
      <c r="B171" s="119" t="s">
        <v>587</v>
      </c>
      <c r="C171" s="124" t="str">
        <f t="shared" ref="C171:C181" si="96">CONCATENATE(D171," ",$F$1)</f>
        <v>CVC XX</v>
      </c>
      <c r="D171" s="121" t="s">
        <v>151</v>
      </c>
      <c r="E171" s="121" t="s">
        <v>154</v>
      </c>
      <c r="F171" s="121" t="s">
        <v>532</v>
      </c>
      <c r="G171" s="121" t="s">
        <v>65</v>
      </c>
      <c r="H171" s="121" t="s">
        <v>143</v>
      </c>
      <c r="I171" s="130" t="str">
        <f>VLOOKUP(H171,Données!$F$3:$H$75,2,FALSE)</f>
        <v>VC</v>
      </c>
      <c r="J171" s="122" t="s">
        <v>229</v>
      </c>
      <c r="K171" s="126" t="str">
        <f>VLOOKUP(J171,Tableau5[#All],2,FALSE)</f>
        <v>_</v>
      </c>
      <c r="L171" s="134" t="s">
        <v>519</v>
      </c>
      <c r="M171" s="120" t="s">
        <v>405</v>
      </c>
      <c r="N171" s="120" t="str">
        <f t="shared" ref="N171" si="97">IF(J171="_",(CONCATENATE(I171," ",M171)),(CONCATENATE(I171," ",M171," ",K171)))</f>
        <v>VC CDE M/A</v>
      </c>
      <c r="O171" s="120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A0038.CVC.EC.VNC_.00X_VC CDE M/A</v>
      </c>
      <c r="P171" s="125">
        <f t="shared" ref="P171" si="98">LEN(O171)</f>
        <v>32</v>
      </c>
      <c r="Q171" s="121"/>
      <c r="R171" s="121"/>
      <c r="S171" s="121"/>
      <c r="T171" s="121"/>
      <c r="U171" s="121"/>
      <c r="V171" s="121"/>
      <c r="W171" s="121"/>
      <c r="X171" s="121"/>
      <c r="Y171" s="121"/>
      <c r="Z171" s="121"/>
      <c r="AA171" s="121"/>
      <c r="AB171" s="121"/>
      <c r="AC171" s="121">
        <v>1</v>
      </c>
      <c r="AD171" s="121">
        <v>1</v>
      </c>
      <c r="AE171" s="121"/>
      <c r="AF171" s="121"/>
      <c r="AG171" s="121"/>
      <c r="AH171" s="121"/>
      <c r="AI171" s="126" t="s">
        <v>274</v>
      </c>
      <c r="AJ171" s="121"/>
      <c r="AK171" s="121"/>
      <c r="AL171" s="121"/>
    </row>
    <row r="172" spans="2:38" s="1" customFormat="1" ht="20.100000000000001" customHeight="1" x14ac:dyDescent="0.25">
      <c r="B172" s="44"/>
      <c r="C172" s="115" t="str">
        <f t="shared" si="96"/>
        <v>CVC XX</v>
      </c>
      <c r="D172" s="44" t="s">
        <v>151</v>
      </c>
      <c r="E172" s="44" t="s">
        <v>154</v>
      </c>
      <c r="F172" s="44" t="s">
        <v>532</v>
      </c>
      <c r="G172" s="44" t="s">
        <v>65</v>
      </c>
      <c r="H172" s="44" t="s">
        <v>143</v>
      </c>
      <c r="I172" s="129" t="str">
        <f>VLOOKUP(H172,Données!$F$3:$H$75,2,FALSE)</f>
        <v>VC</v>
      </c>
      <c r="J172" s="45" t="s">
        <v>229</v>
      </c>
      <c r="K172" s="117" t="str">
        <f>VLOOKUP(J172,Tableau5[#All],2,FALSE)</f>
        <v>_</v>
      </c>
      <c r="L172" s="132" t="s">
        <v>519</v>
      </c>
      <c r="M172" s="25" t="s">
        <v>524</v>
      </c>
      <c r="N172" s="25" t="s">
        <v>525</v>
      </c>
      <c r="O17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A0038.CVC.EC.VNC_.00X_VC DEFAUT</v>
      </c>
      <c r="P172" s="76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>
        <v>1</v>
      </c>
      <c r="AC172" s="44"/>
      <c r="AD172" s="44"/>
      <c r="AE172" s="44"/>
      <c r="AF172" s="44"/>
      <c r="AG172" s="44"/>
      <c r="AH172" s="44"/>
      <c r="AI172" s="118"/>
      <c r="AJ172" s="44"/>
      <c r="AK172" s="44"/>
      <c r="AL172" s="44"/>
    </row>
    <row r="173" spans="2:38" s="1" customFormat="1" ht="20.100000000000001" customHeight="1" x14ac:dyDescent="0.25">
      <c r="B173" s="44"/>
      <c r="C173" s="115" t="str">
        <f t="shared" si="96"/>
        <v>CVC XX</v>
      </c>
      <c r="D173" s="44" t="s">
        <v>151</v>
      </c>
      <c r="E173" s="44" t="s">
        <v>154</v>
      </c>
      <c r="F173" s="44" t="s">
        <v>532</v>
      </c>
      <c r="G173" s="44" t="s">
        <v>65</v>
      </c>
      <c r="H173" s="44" t="s">
        <v>143</v>
      </c>
      <c r="I173" s="129" t="str">
        <f>VLOOKUP(H173,Données!$F$3:$H$75,2,FALSE)</f>
        <v>VC</v>
      </c>
      <c r="J173" s="45" t="s">
        <v>229</v>
      </c>
      <c r="K173" s="117" t="str">
        <f>VLOOKUP(J173,Tableau5[#All],2,FALSE)</f>
        <v>_</v>
      </c>
      <c r="L173" s="132" t="s">
        <v>519</v>
      </c>
      <c r="M173" s="25" t="s">
        <v>466</v>
      </c>
      <c r="N173" s="25" t="str">
        <f t="shared" ref="N173:N182" si="99">IF(J173="_",(CONCATENATE(I173," ",M173)),(CONCATENATE(I173," ",M173," ",K173)))</f>
        <v>VC CDE PV</v>
      </c>
      <c r="O17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A0038.CVC.EC.VNC_.00X_VC CDE PV</v>
      </c>
      <c r="P173" s="76">
        <f t="shared" ref="P173:P182" si="100">LEN(O173)</f>
        <v>31</v>
      </c>
      <c r="Q173" s="44"/>
      <c r="R173" s="44"/>
      <c r="S173" s="44"/>
      <c r="T173" s="44" t="s">
        <v>253</v>
      </c>
      <c r="U173" s="44"/>
      <c r="V173" s="44"/>
      <c r="W173" s="44"/>
      <c r="X173" s="44"/>
      <c r="Y173" s="44"/>
      <c r="Z173" s="44"/>
      <c r="AA173" s="44"/>
      <c r="AB173" s="44"/>
      <c r="AC173" s="44"/>
      <c r="AD173" s="44">
        <v>1</v>
      </c>
      <c r="AE173" s="44"/>
      <c r="AF173" s="44"/>
      <c r="AG173" s="44"/>
      <c r="AH173" s="44"/>
      <c r="AI173" s="117" t="s">
        <v>274</v>
      </c>
      <c r="AJ173" s="44"/>
      <c r="AK173" s="44"/>
      <c r="AL173" s="44"/>
    </row>
    <row r="174" spans="2:38" s="1" customFormat="1" ht="20.100000000000001" customHeight="1" x14ac:dyDescent="0.25">
      <c r="B174" s="44"/>
      <c r="C174" s="115" t="str">
        <f t="shared" si="96"/>
        <v>CVC XX</v>
      </c>
      <c r="D174" s="44" t="s">
        <v>151</v>
      </c>
      <c r="E174" s="44" t="s">
        <v>154</v>
      </c>
      <c r="F174" s="44" t="s">
        <v>532</v>
      </c>
      <c r="G174" s="44" t="s">
        <v>65</v>
      </c>
      <c r="H174" s="44" t="s">
        <v>143</v>
      </c>
      <c r="I174" s="129" t="str">
        <f>VLOOKUP(H174,Données!$F$3:$H$75,2,FALSE)</f>
        <v>VC</v>
      </c>
      <c r="J174" s="45" t="s">
        <v>229</v>
      </c>
      <c r="K174" s="117" t="str">
        <f>VLOOKUP(J174,Tableau5[#All],2,FALSE)</f>
        <v>_</v>
      </c>
      <c r="L174" s="132" t="s">
        <v>519</v>
      </c>
      <c r="M174" s="25" t="s">
        <v>467</v>
      </c>
      <c r="N174" s="25" t="str">
        <f t="shared" si="99"/>
        <v>VC CDE MV</v>
      </c>
      <c r="O17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A0038.CVC.EC.VNC_.00X_VC CDE MV</v>
      </c>
      <c r="P174" s="76">
        <f t="shared" si="100"/>
        <v>31</v>
      </c>
      <c r="Q174" s="44"/>
      <c r="R174" s="44"/>
      <c r="S174" s="44"/>
      <c r="T174" s="44" t="s">
        <v>253</v>
      </c>
      <c r="U174" s="44"/>
      <c r="V174" s="44"/>
      <c r="W174" s="44"/>
      <c r="X174" s="44"/>
      <c r="Y174" s="44"/>
      <c r="Z174" s="44"/>
      <c r="AA174" s="44"/>
      <c r="AB174" s="44"/>
      <c r="AC174" s="44"/>
      <c r="AD174" s="44">
        <v>1</v>
      </c>
      <c r="AE174" s="44"/>
      <c r="AF174" s="44"/>
      <c r="AG174" s="44"/>
      <c r="AH174" s="44"/>
      <c r="AI174" s="117" t="s">
        <v>274</v>
      </c>
      <c r="AJ174" s="44"/>
      <c r="AK174" s="44"/>
      <c r="AL174" s="44"/>
    </row>
    <row r="175" spans="2:38" s="1" customFormat="1" ht="20.100000000000001" customHeight="1" x14ac:dyDescent="0.25">
      <c r="B175" s="44"/>
      <c r="C175" s="115" t="str">
        <f t="shared" si="96"/>
        <v>CVC XX</v>
      </c>
      <c r="D175" s="44" t="s">
        <v>151</v>
      </c>
      <c r="E175" s="44" t="s">
        <v>154</v>
      </c>
      <c r="F175" s="44" t="s">
        <v>532</v>
      </c>
      <c r="G175" s="44" t="s">
        <v>65</v>
      </c>
      <c r="H175" s="44" t="s">
        <v>143</v>
      </c>
      <c r="I175" s="129" t="str">
        <f>VLOOKUP(H175,Données!$F$3:$H$75,2,FALSE)</f>
        <v>VC</v>
      </c>
      <c r="J175" s="45" t="s">
        <v>229</v>
      </c>
      <c r="K175" s="117" t="str">
        <f>VLOOKUP(J175,Tableau5[#All],2,FALSE)</f>
        <v>_</v>
      </c>
      <c r="L175" s="132" t="s">
        <v>519</v>
      </c>
      <c r="M175" s="25" t="s">
        <v>468</v>
      </c>
      <c r="N175" s="25" t="str">
        <f t="shared" si="99"/>
        <v>VC CDE GV</v>
      </c>
      <c r="O17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A0038.CVC.EC.VNC_.00X_VC CDE GV</v>
      </c>
      <c r="P175" s="76">
        <f t="shared" si="100"/>
        <v>31</v>
      </c>
      <c r="Q175" s="44"/>
      <c r="R175" s="44"/>
      <c r="S175" s="44"/>
      <c r="T175" s="44" t="s">
        <v>253</v>
      </c>
      <c r="U175" s="44"/>
      <c r="V175" s="44"/>
      <c r="W175" s="44"/>
      <c r="X175" s="44"/>
      <c r="Y175" s="44"/>
      <c r="Z175" s="44"/>
      <c r="AA175" s="44"/>
      <c r="AB175" s="44"/>
      <c r="AC175" s="44"/>
      <c r="AD175" s="44">
        <v>1</v>
      </c>
      <c r="AE175" s="44"/>
      <c r="AF175" s="44"/>
      <c r="AG175" s="44"/>
      <c r="AH175" s="44"/>
      <c r="AI175" s="117" t="s">
        <v>274</v>
      </c>
      <c r="AJ175" s="44"/>
      <c r="AK175" s="44"/>
      <c r="AL175" s="44"/>
    </row>
    <row r="176" spans="2:38" s="1" customFormat="1" ht="20.100000000000001" customHeight="1" x14ac:dyDescent="0.25">
      <c r="B176" s="44"/>
      <c r="C176" s="115" t="str">
        <f t="shared" si="96"/>
        <v>CVC XX</v>
      </c>
      <c r="D176" s="44" t="s">
        <v>151</v>
      </c>
      <c r="E176" s="44" t="s">
        <v>154</v>
      </c>
      <c r="F176" s="44" t="s">
        <v>532</v>
      </c>
      <c r="G176" s="44" t="s">
        <v>65</v>
      </c>
      <c r="H176" s="44" t="s">
        <v>234</v>
      </c>
      <c r="I176" s="129" t="str">
        <f>VLOOKUP(H176,Données!$F$3:$H$75,2,FALSE)</f>
        <v>VANNE REGUL.</v>
      </c>
      <c r="J176" s="45" t="s">
        <v>229</v>
      </c>
      <c r="K176" s="117" t="str">
        <f>VLOOKUP(J176,Tableau5[#All],2,FALSE)</f>
        <v>_</v>
      </c>
      <c r="L176" s="132" t="s">
        <v>519</v>
      </c>
      <c r="M176" s="25" t="s">
        <v>465</v>
      </c>
      <c r="N176" s="25" t="str">
        <f t="shared" si="99"/>
        <v>VANNE REGUL. CDE</v>
      </c>
      <c r="O17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A0038.CVC.EC.V2V_.00X_VANNE REGUL. CDE</v>
      </c>
      <c r="P176" s="76">
        <f t="shared" si="100"/>
        <v>38</v>
      </c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>
        <v>1</v>
      </c>
      <c r="AD176" s="44">
        <v>1</v>
      </c>
      <c r="AE176" s="44"/>
      <c r="AF176" s="44"/>
      <c r="AG176" s="44"/>
      <c r="AH176" s="44"/>
      <c r="AI176" s="117" t="s">
        <v>274</v>
      </c>
      <c r="AJ176" s="44"/>
      <c r="AK176" s="44"/>
      <c r="AL176" s="44"/>
    </row>
    <row r="177" spans="2:38" s="1" customFormat="1" ht="20.100000000000001" customHeight="1" x14ac:dyDescent="0.25">
      <c r="B177" s="44"/>
      <c r="C177" s="115" t="str">
        <f t="shared" si="96"/>
        <v>CVC XX</v>
      </c>
      <c r="D177" s="44" t="s">
        <v>151</v>
      </c>
      <c r="E177" s="44" t="s">
        <v>154</v>
      </c>
      <c r="F177" s="44" t="s">
        <v>532</v>
      </c>
      <c r="G177" s="44" t="s">
        <v>65</v>
      </c>
      <c r="H177" s="44" t="s">
        <v>234</v>
      </c>
      <c r="I177" s="129" t="str">
        <f>VLOOKUP(H177,Données!$F$3:$H$75,2,FALSE)</f>
        <v>VANNE REGUL.</v>
      </c>
      <c r="J177" s="45" t="s">
        <v>229</v>
      </c>
      <c r="K177" s="117" t="str">
        <f>VLOOKUP(J177,Tableau5[#All],2,FALSE)</f>
        <v>_</v>
      </c>
      <c r="L177" s="132" t="s">
        <v>519</v>
      </c>
      <c r="M177" s="25" t="s">
        <v>465</v>
      </c>
      <c r="N177" s="25" t="str">
        <f t="shared" si="99"/>
        <v>VANNE REGUL. CDE</v>
      </c>
      <c r="O17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A0038.CVC.EC.V2V_.00X_VANNE REGUL. CDE</v>
      </c>
      <c r="P177" s="76">
        <f t="shared" si="100"/>
        <v>38</v>
      </c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>
        <v>1</v>
      </c>
      <c r="AD177" s="44">
        <v>1</v>
      </c>
      <c r="AE177" s="44"/>
      <c r="AF177" s="44"/>
      <c r="AG177" s="44"/>
      <c r="AH177" s="44"/>
      <c r="AI177" s="117" t="s">
        <v>274</v>
      </c>
      <c r="AJ177" s="44"/>
      <c r="AK177" s="44"/>
      <c r="AL177" s="44"/>
    </row>
    <row r="178" spans="2:38" s="1" customFormat="1" ht="20.100000000000001" customHeight="1" x14ac:dyDescent="0.25">
      <c r="B178" s="44"/>
      <c r="C178" s="115" t="str">
        <f t="shared" si="96"/>
        <v>CVC XX</v>
      </c>
      <c r="D178" s="44" t="s">
        <v>151</v>
      </c>
      <c r="E178" s="44" t="s">
        <v>154</v>
      </c>
      <c r="F178" s="44" t="s">
        <v>532</v>
      </c>
      <c r="G178" s="44" t="s">
        <v>65</v>
      </c>
      <c r="H178" s="44" t="s">
        <v>167</v>
      </c>
      <c r="I178" s="129" t="str">
        <f>VLOOKUP(H178,Données!$F$3:$H$75,2,FALSE)</f>
        <v>SONDE</v>
      </c>
      <c r="J178" s="45" t="s">
        <v>275</v>
      </c>
      <c r="K178" s="117" t="str">
        <f>VLOOKUP(J178,Tableau5[#All],2,FALSE)</f>
        <v>AMBIANTE</v>
      </c>
      <c r="L178" s="132" t="s">
        <v>519</v>
      </c>
      <c r="M178" s="25" t="s">
        <v>261</v>
      </c>
      <c r="N178" s="25" t="str">
        <f t="shared" si="99"/>
        <v>SONDE TEMP. AMBIANTE</v>
      </c>
      <c r="O17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A0038.CVC.EC.TA.00X_SONDE TEMP. AMBIANTE</v>
      </c>
      <c r="P178" s="76">
        <f t="shared" si="100"/>
        <v>40</v>
      </c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>
        <v>1</v>
      </c>
      <c r="AF178" s="44"/>
      <c r="AG178" s="44"/>
      <c r="AH178" s="44"/>
      <c r="AI178" s="117" t="s">
        <v>273</v>
      </c>
      <c r="AJ178" s="44"/>
      <c r="AK178" s="44"/>
      <c r="AL178" s="44"/>
    </row>
    <row r="179" spans="2:38" s="1" customFormat="1" ht="20.100000000000001" customHeight="1" x14ac:dyDescent="0.25">
      <c r="B179" s="44"/>
      <c r="C179" s="115" t="str">
        <f t="shared" si="96"/>
        <v>CVC XX</v>
      </c>
      <c r="D179" s="44" t="s">
        <v>151</v>
      </c>
      <c r="E179" s="44" t="s">
        <v>154</v>
      </c>
      <c r="F179" s="44" t="s">
        <v>532</v>
      </c>
      <c r="G179" s="44" t="s">
        <v>65</v>
      </c>
      <c r="H179" s="44" t="s">
        <v>167</v>
      </c>
      <c r="I179" s="129" t="str">
        <f>VLOOKUP(H179,Données!$F$3:$H$75,2,FALSE)</f>
        <v>SONDE</v>
      </c>
      <c r="J179" s="45" t="s">
        <v>275</v>
      </c>
      <c r="K179" s="117" t="str">
        <f>VLOOKUP(J179,Tableau5[#All],2,FALSE)</f>
        <v>AMBIANTE</v>
      </c>
      <c r="L179" s="132" t="s">
        <v>519</v>
      </c>
      <c r="M179" s="25" t="s">
        <v>409</v>
      </c>
      <c r="N179" s="25" t="str">
        <f t="shared" si="99"/>
        <v>SONDE SEUIL HAUT 1 AMBIANTE</v>
      </c>
      <c r="O17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A0038.CVC.EC.TA.00X_SONDE SEUIL HAUT 1 AMBIANTE</v>
      </c>
      <c r="P179" s="76">
        <f t="shared" si="100"/>
        <v>47</v>
      </c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>
        <v>1</v>
      </c>
      <c r="AF179" s="44"/>
      <c r="AG179" s="44"/>
      <c r="AH179" s="44"/>
      <c r="AI179" s="117" t="s">
        <v>274</v>
      </c>
      <c r="AJ179" s="44"/>
      <c r="AK179" s="44"/>
      <c r="AL179" s="44"/>
    </row>
    <row r="180" spans="2:38" s="1" customFormat="1" ht="20.100000000000001" customHeight="1" x14ac:dyDescent="0.25">
      <c r="B180" s="44"/>
      <c r="C180" s="115" t="str">
        <f t="shared" si="96"/>
        <v>CVC XX</v>
      </c>
      <c r="D180" s="44" t="s">
        <v>151</v>
      </c>
      <c r="E180" s="44" t="s">
        <v>154</v>
      </c>
      <c r="F180" s="44" t="s">
        <v>532</v>
      </c>
      <c r="G180" s="44" t="s">
        <v>65</v>
      </c>
      <c r="H180" s="44" t="s">
        <v>167</v>
      </c>
      <c r="I180" s="129" t="str">
        <f>VLOOKUP(H180,Données!$F$3:$H$75,2,FALSE)</f>
        <v>SONDE</v>
      </c>
      <c r="J180" s="45" t="s">
        <v>275</v>
      </c>
      <c r="K180" s="117" t="str">
        <f>VLOOKUP(J180,Tableau5[#All],2,FALSE)</f>
        <v>AMBIANTE</v>
      </c>
      <c r="L180" s="132" t="s">
        <v>519</v>
      </c>
      <c r="M180" s="25" t="s">
        <v>410</v>
      </c>
      <c r="N180" s="25" t="str">
        <f t="shared" si="99"/>
        <v>SONDE SEUIL HAUT 2 AMBIANTE</v>
      </c>
      <c r="O18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A0038.CVC.EC.TA.00X_SONDE SEUIL HAUT 2 AMBIANTE</v>
      </c>
      <c r="P180" s="76">
        <f t="shared" si="100"/>
        <v>47</v>
      </c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>
        <v>1</v>
      </c>
      <c r="AF180" s="44"/>
      <c r="AG180" s="44"/>
      <c r="AH180" s="44"/>
      <c r="AI180" s="117" t="s">
        <v>274</v>
      </c>
      <c r="AJ180" s="44"/>
      <c r="AK180" s="44"/>
      <c r="AL180" s="44"/>
    </row>
    <row r="181" spans="2:38" s="1" customFormat="1" ht="20.100000000000001" customHeight="1" thickBot="1" x14ac:dyDescent="0.3">
      <c r="B181" s="44"/>
      <c r="C181" s="115" t="str">
        <f t="shared" si="96"/>
        <v>CVC XX</v>
      </c>
      <c r="D181" s="44" t="s">
        <v>151</v>
      </c>
      <c r="E181" s="44" t="s">
        <v>154</v>
      </c>
      <c r="F181" s="44" t="s">
        <v>532</v>
      </c>
      <c r="G181" s="44" t="s">
        <v>65</v>
      </c>
      <c r="H181" s="44" t="s">
        <v>167</v>
      </c>
      <c r="I181" s="129" t="str">
        <f>VLOOKUP(H181,Données!$F$3:$H$75,2,FALSE)</f>
        <v>SONDE</v>
      </c>
      <c r="J181" s="45" t="s">
        <v>275</v>
      </c>
      <c r="K181" s="117" t="str">
        <f>VLOOKUP(J181,Tableau5[#All],2,FALSE)</f>
        <v>AMBIANTE</v>
      </c>
      <c r="L181" s="132" t="s">
        <v>519</v>
      </c>
      <c r="M181" s="25" t="s">
        <v>408</v>
      </c>
      <c r="N181" s="25" t="str">
        <f t="shared" si="99"/>
        <v>SONDE CONSIGNE AMBIANTE</v>
      </c>
      <c r="O18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A0038.CVC.EC.TA.00X_SONDE CONSIGNE AMBIANTE</v>
      </c>
      <c r="P181" s="76">
        <f t="shared" si="100"/>
        <v>43</v>
      </c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>
        <v>1</v>
      </c>
      <c r="AF181" s="44"/>
      <c r="AG181" s="44"/>
      <c r="AH181" s="44"/>
      <c r="AI181" s="117" t="s">
        <v>274</v>
      </c>
      <c r="AJ181" s="44"/>
      <c r="AK181" s="44"/>
      <c r="AL181" s="44"/>
    </row>
    <row r="182" spans="2:38" s="1" customFormat="1" ht="20.100000000000001" customHeight="1" x14ac:dyDescent="0.25">
      <c r="B182" s="119" t="s">
        <v>586</v>
      </c>
      <c r="C182" s="124" t="str">
        <f t="shared" ref="C182:C192" si="101">CONCATENATE(D182," ",$F$1)</f>
        <v>CVC XX</v>
      </c>
      <c r="D182" s="121" t="s">
        <v>151</v>
      </c>
      <c r="E182" s="121" t="s">
        <v>154</v>
      </c>
      <c r="F182" s="121" t="s">
        <v>532</v>
      </c>
      <c r="G182" s="121" t="s">
        <v>65</v>
      </c>
      <c r="H182" s="121" t="s">
        <v>120</v>
      </c>
      <c r="I182" s="130" t="str">
        <f>VLOOKUP(H182,Données!$F$3:$H$75,2,FALSE)</f>
        <v>Rideau d’air chaud</v>
      </c>
      <c r="J182" s="122" t="s">
        <v>229</v>
      </c>
      <c r="K182" s="126" t="str">
        <f>VLOOKUP(J182,Tableau5[#All],2,FALSE)</f>
        <v>_</v>
      </c>
      <c r="L182" s="134" t="s">
        <v>519</v>
      </c>
      <c r="M182" s="120" t="s">
        <v>405</v>
      </c>
      <c r="N182" s="120" t="str">
        <f t="shared" si="99"/>
        <v>Rideau d’air chaud CDE M/A</v>
      </c>
      <c r="O182" s="120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A0038.CVC.EC.RAC_.00X_Rideau d’air chaud CDE M/A</v>
      </c>
      <c r="P182" s="125">
        <f t="shared" si="100"/>
        <v>48</v>
      </c>
      <c r="Q182" s="121"/>
      <c r="R182" s="121"/>
      <c r="S182" s="121"/>
      <c r="T182" s="121"/>
      <c r="U182" s="121"/>
      <c r="V182" s="121"/>
      <c r="W182" s="121"/>
      <c r="X182" s="121"/>
      <c r="Y182" s="121"/>
      <c r="Z182" s="121"/>
      <c r="AA182" s="121"/>
      <c r="AB182" s="121"/>
      <c r="AC182" s="121">
        <v>1</v>
      </c>
      <c r="AD182" s="121">
        <v>1</v>
      </c>
      <c r="AE182" s="121"/>
      <c r="AF182" s="121"/>
      <c r="AG182" s="121"/>
      <c r="AH182" s="121"/>
      <c r="AI182" s="126" t="s">
        <v>274</v>
      </c>
      <c r="AJ182" s="121"/>
      <c r="AK182" s="121"/>
      <c r="AL182" s="121"/>
    </row>
    <row r="183" spans="2:38" s="1" customFormat="1" ht="20.100000000000001" customHeight="1" x14ac:dyDescent="0.25">
      <c r="B183" s="44"/>
      <c r="C183" s="115" t="str">
        <f t="shared" si="101"/>
        <v>CVC XX</v>
      </c>
      <c r="D183" s="44" t="s">
        <v>151</v>
      </c>
      <c r="E183" s="44" t="s">
        <v>154</v>
      </c>
      <c r="F183" s="44" t="s">
        <v>532</v>
      </c>
      <c r="G183" s="44" t="s">
        <v>65</v>
      </c>
      <c r="H183" s="44" t="s">
        <v>120</v>
      </c>
      <c r="I183" s="129" t="str">
        <f>VLOOKUP(H183,Données!$F$3:$H$75,2,FALSE)</f>
        <v>Rideau d’air chaud</v>
      </c>
      <c r="J183" s="45" t="s">
        <v>229</v>
      </c>
      <c r="K183" s="117" t="str">
        <f>VLOOKUP(J183,Tableau5[#All],2,FALSE)</f>
        <v>_</v>
      </c>
      <c r="L183" s="132" t="s">
        <v>519</v>
      </c>
      <c r="M183" s="25" t="s">
        <v>524</v>
      </c>
      <c r="N183" s="25" t="s">
        <v>525</v>
      </c>
      <c r="O183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A0038.CVC.EC.RAC_.00X_VC DEFAUT</v>
      </c>
      <c r="P183" s="76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>
        <v>1</v>
      </c>
      <c r="AC183" s="44"/>
      <c r="AD183" s="44"/>
      <c r="AE183" s="44"/>
      <c r="AF183" s="44"/>
      <c r="AG183" s="44"/>
      <c r="AH183" s="44"/>
      <c r="AI183" s="118"/>
      <c r="AJ183" s="44"/>
      <c r="AK183" s="44"/>
      <c r="AL183" s="44"/>
    </row>
    <row r="184" spans="2:38" s="1" customFormat="1" ht="20.100000000000001" customHeight="1" x14ac:dyDescent="0.25">
      <c r="B184" s="44"/>
      <c r="C184" s="115" t="str">
        <f t="shared" si="101"/>
        <v>CVC XX</v>
      </c>
      <c r="D184" s="44" t="s">
        <v>151</v>
      </c>
      <c r="E184" s="44" t="s">
        <v>154</v>
      </c>
      <c r="F184" s="44" t="s">
        <v>532</v>
      </c>
      <c r="G184" s="44" t="s">
        <v>65</v>
      </c>
      <c r="H184" s="44" t="s">
        <v>120</v>
      </c>
      <c r="I184" s="129" t="str">
        <f>VLOOKUP(H184,Données!$F$3:$H$75,2,FALSE)</f>
        <v>Rideau d’air chaud</v>
      </c>
      <c r="J184" s="45" t="s">
        <v>229</v>
      </c>
      <c r="K184" s="117" t="str">
        <f>VLOOKUP(J184,Tableau5[#All],2,FALSE)</f>
        <v>_</v>
      </c>
      <c r="L184" s="132" t="s">
        <v>519</v>
      </c>
      <c r="M184" s="25" t="s">
        <v>466</v>
      </c>
      <c r="N184" s="25" t="str">
        <f t="shared" ref="N184:N192" si="102">IF(J184="_",(CONCATENATE(I184," ",M184)),(CONCATENATE(I184," ",M184," ",K184)))</f>
        <v>Rideau d’air chaud CDE PV</v>
      </c>
      <c r="O184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A0038.CVC.EC.RAC_.00X_Rideau d’air chaud CDE PV</v>
      </c>
      <c r="P184" s="76">
        <f t="shared" ref="P184:P192" si="103">LEN(O184)</f>
        <v>47</v>
      </c>
      <c r="Q184" s="44"/>
      <c r="R184" s="44"/>
      <c r="S184" s="44"/>
      <c r="T184" s="44" t="s">
        <v>253</v>
      </c>
      <c r="U184" s="44"/>
      <c r="V184" s="44"/>
      <c r="W184" s="44"/>
      <c r="X184" s="44"/>
      <c r="Y184" s="44"/>
      <c r="Z184" s="44"/>
      <c r="AA184" s="44"/>
      <c r="AB184" s="44"/>
      <c r="AC184" s="44"/>
      <c r="AD184" s="44">
        <v>1</v>
      </c>
      <c r="AE184" s="44"/>
      <c r="AF184" s="44"/>
      <c r="AG184" s="44"/>
      <c r="AH184" s="44"/>
      <c r="AI184" s="117" t="s">
        <v>274</v>
      </c>
      <c r="AJ184" s="44"/>
      <c r="AK184" s="44"/>
      <c r="AL184" s="44"/>
    </row>
    <row r="185" spans="2:38" s="1" customFormat="1" ht="20.100000000000001" customHeight="1" x14ac:dyDescent="0.25">
      <c r="B185" s="44"/>
      <c r="C185" s="115" t="str">
        <f t="shared" si="101"/>
        <v>CVC XX</v>
      </c>
      <c r="D185" s="44" t="s">
        <v>151</v>
      </c>
      <c r="E185" s="44" t="s">
        <v>154</v>
      </c>
      <c r="F185" s="44" t="s">
        <v>532</v>
      </c>
      <c r="G185" s="44" t="s">
        <v>65</v>
      </c>
      <c r="H185" s="44" t="s">
        <v>120</v>
      </c>
      <c r="I185" s="129" t="str">
        <f>VLOOKUP(H185,Données!$F$3:$H$75,2,FALSE)</f>
        <v>Rideau d’air chaud</v>
      </c>
      <c r="J185" s="45" t="s">
        <v>229</v>
      </c>
      <c r="K185" s="117" t="str">
        <f>VLOOKUP(J185,Tableau5[#All],2,FALSE)</f>
        <v>_</v>
      </c>
      <c r="L185" s="132" t="s">
        <v>519</v>
      </c>
      <c r="M185" s="25" t="s">
        <v>467</v>
      </c>
      <c r="N185" s="25" t="str">
        <f t="shared" si="102"/>
        <v>Rideau d’air chaud CDE MV</v>
      </c>
      <c r="O185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A0038.CVC.EC.RAC_.00X_Rideau d’air chaud CDE MV</v>
      </c>
      <c r="P185" s="76">
        <f t="shared" si="103"/>
        <v>47</v>
      </c>
      <c r="Q185" s="44"/>
      <c r="R185" s="44"/>
      <c r="S185" s="44"/>
      <c r="T185" s="44" t="s">
        <v>253</v>
      </c>
      <c r="U185" s="44"/>
      <c r="V185" s="44"/>
      <c r="W185" s="44"/>
      <c r="X185" s="44"/>
      <c r="Y185" s="44"/>
      <c r="Z185" s="44"/>
      <c r="AA185" s="44"/>
      <c r="AB185" s="44"/>
      <c r="AC185" s="44"/>
      <c r="AD185" s="44">
        <v>1</v>
      </c>
      <c r="AE185" s="44"/>
      <c r="AF185" s="44"/>
      <c r="AG185" s="44"/>
      <c r="AH185" s="44"/>
      <c r="AI185" s="117" t="s">
        <v>274</v>
      </c>
      <c r="AJ185" s="44"/>
      <c r="AK185" s="44"/>
      <c r="AL185" s="44"/>
    </row>
    <row r="186" spans="2:38" s="1" customFormat="1" ht="20.100000000000001" customHeight="1" x14ac:dyDescent="0.25">
      <c r="B186" s="44"/>
      <c r="C186" s="115" t="str">
        <f t="shared" si="101"/>
        <v>CVC XX</v>
      </c>
      <c r="D186" s="44" t="s">
        <v>151</v>
      </c>
      <c r="E186" s="44" t="s">
        <v>154</v>
      </c>
      <c r="F186" s="44" t="s">
        <v>532</v>
      </c>
      <c r="G186" s="44" t="s">
        <v>65</v>
      </c>
      <c r="H186" s="44" t="s">
        <v>120</v>
      </c>
      <c r="I186" s="129" t="str">
        <f>VLOOKUP(H186,Données!$F$3:$H$75,2,FALSE)</f>
        <v>Rideau d’air chaud</v>
      </c>
      <c r="J186" s="45" t="s">
        <v>229</v>
      </c>
      <c r="K186" s="117" t="str">
        <f>VLOOKUP(J186,Tableau5[#All],2,FALSE)</f>
        <v>_</v>
      </c>
      <c r="L186" s="132" t="s">
        <v>519</v>
      </c>
      <c r="M186" s="25" t="s">
        <v>468</v>
      </c>
      <c r="N186" s="25" t="str">
        <f t="shared" si="102"/>
        <v>Rideau d’air chaud CDE GV</v>
      </c>
      <c r="O186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A0038.CVC.EC.RAC_.00X_Rideau d’air chaud CDE GV</v>
      </c>
      <c r="P186" s="76">
        <f t="shared" si="103"/>
        <v>47</v>
      </c>
      <c r="Q186" s="44"/>
      <c r="R186" s="44"/>
      <c r="S186" s="44"/>
      <c r="T186" s="44" t="s">
        <v>253</v>
      </c>
      <c r="U186" s="44"/>
      <c r="V186" s="44"/>
      <c r="W186" s="44"/>
      <c r="X186" s="44"/>
      <c r="Y186" s="44"/>
      <c r="Z186" s="44"/>
      <c r="AA186" s="44"/>
      <c r="AB186" s="44"/>
      <c r="AC186" s="44"/>
      <c r="AD186" s="44">
        <v>1</v>
      </c>
      <c r="AE186" s="44"/>
      <c r="AF186" s="44"/>
      <c r="AG186" s="44"/>
      <c r="AH186" s="44"/>
      <c r="AI186" s="117" t="s">
        <v>274</v>
      </c>
      <c r="AJ186" s="44"/>
      <c r="AK186" s="44"/>
      <c r="AL186" s="44"/>
    </row>
    <row r="187" spans="2:38" s="1" customFormat="1" ht="20.100000000000001" customHeight="1" x14ac:dyDescent="0.25">
      <c r="B187" s="44"/>
      <c r="C187" s="115" t="str">
        <f t="shared" si="101"/>
        <v>CVC XX</v>
      </c>
      <c r="D187" s="44" t="s">
        <v>151</v>
      </c>
      <c r="E187" s="44" t="s">
        <v>154</v>
      </c>
      <c r="F187" s="44" t="s">
        <v>532</v>
      </c>
      <c r="G187" s="44" t="s">
        <v>65</v>
      </c>
      <c r="H187" s="44" t="s">
        <v>120</v>
      </c>
      <c r="I187" s="129" t="str">
        <f>VLOOKUP(H187,Données!$F$3:$H$75,2,FALSE)</f>
        <v>Rideau d’air chaud</v>
      </c>
      <c r="J187" s="45" t="s">
        <v>229</v>
      </c>
      <c r="K187" s="117" t="str">
        <f>VLOOKUP(J187,Tableau5[#All],2,FALSE)</f>
        <v>_</v>
      </c>
      <c r="L187" s="132" t="s">
        <v>519</v>
      </c>
      <c r="M187" s="25" t="s">
        <v>465</v>
      </c>
      <c r="N187" s="25" t="str">
        <f t="shared" si="102"/>
        <v>Rideau d’air chaud CDE</v>
      </c>
      <c r="O187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A0038.CVC.EC.RAC_.00X_Rideau d’air chaud CDE</v>
      </c>
      <c r="P187" s="76">
        <f t="shared" si="103"/>
        <v>44</v>
      </c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>
        <v>1</v>
      </c>
      <c r="AD187" s="44">
        <v>1</v>
      </c>
      <c r="AE187" s="44"/>
      <c r="AF187" s="44"/>
      <c r="AG187" s="44"/>
      <c r="AH187" s="44"/>
      <c r="AI187" s="117" t="s">
        <v>274</v>
      </c>
      <c r="AJ187" s="44"/>
      <c r="AK187" s="44"/>
      <c r="AL187" s="44"/>
    </row>
    <row r="188" spans="2:38" s="1" customFormat="1" ht="20.100000000000001" customHeight="1" x14ac:dyDescent="0.25">
      <c r="B188" s="44"/>
      <c r="C188" s="115" t="str">
        <f t="shared" ref="C188" si="104">CONCATENATE(D188," ",$F$1)</f>
        <v>CVC XX</v>
      </c>
      <c r="D188" s="44" t="s">
        <v>151</v>
      </c>
      <c r="E188" s="44" t="s">
        <v>154</v>
      </c>
      <c r="F188" s="44" t="s">
        <v>532</v>
      </c>
      <c r="G188" s="44" t="s">
        <v>65</v>
      </c>
      <c r="H188" s="44" t="s">
        <v>120</v>
      </c>
      <c r="I188" s="129" t="str">
        <f>VLOOKUP(H188,Données!$F$3:$H$75,2,FALSE)</f>
        <v>Rideau d’air chaud</v>
      </c>
      <c r="J188" s="45" t="s">
        <v>229</v>
      </c>
      <c r="K188" s="117" t="str">
        <f>VLOOKUP(J188,Tableau5[#All],2,FALSE)</f>
        <v>_</v>
      </c>
      <c r="L188" s="132" t="s">
        <v>519</v>
      </c>
      <c r="M188" s="25" t="s">
        <v>585</v>
      </c>
      <c r="N188" s="25" t="str">
        <f t="shared" ref="N188" si="105">IF(J188="_",(CONCATENATE(I188," ",M188)),(CONCATENATE(I188," ",M188," ",K188)))</f>
        <v>Rideau d’air chaud DEFAUT BATTERIE ELEC</v>
      </c>
      <c r="O188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A0038.CVC.EC.RAC_.00X_Rideau d’air chaud DEFAUT BATTERIE ELEC</v>
      </c>
      <c r="P188" s="76">
        <f t="shared" ref="P188" si="106">LEN(O188)</f>
        <v>61</v>
      </c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>
        <v>1</v>
      </c>
      <c r="AC188" s="44"/>
      <c r="AD188" s="44"/>
      <c r="AE188" s="44"/>
      <c r="AF188" s="44"/>
      <c r="AG188" s="44"/>
      <c r="AH188" s="44"/>
      <c r="AI188" s="117" t="s">
        <v>274</v>
      </c>
      <c r="AJ188" s="44"/>
      <c r="AK188" s="44"/>
      <c r="AL188" s="44"/>
    </row>
    <row r="189" spans="2:38" s="1" customFormat="1" ht="20.100000000000001" customHeight="1" x14ac:dyDescent="0.25">
      <c r="B189" s="44"/>
      <c r="C189" s="115" t="str">
        <f t="shared" si="101"/>
        <v>CVC XX</v>
      </c>
      <c r="D189" s="44" t="s">
        <v>151</v>
      </c>
      <c r="E189" s="44" t="s">
        <v>154</v>
      </c>
      <c r="F189" s="44" t="s">
        <v>532</v>
      </c>
      <c r="G189" s="44" t="s">
        <v>65</v>
      </c>
      <c r="H189" s="44" t="s">
        <v>167</v>
      </c>
      <c r="I189" s="129" t="str">
        <f>VLOOKUP(H189,Données!$F$3:$H$75,2,FALSE)</f>
        <v>SONDE</v>
      </c>
      <c r="J189" s="45" t="s">
        <v>275</v>
      </c>
      <c r="K189" s="117" t="str">
        <f>VLOOKUP(J189,Tableau5[#All],2,FALSE)</f>
        <v>AMBIANTE</v>
      </c>
      <c r="L189" s="132" t="s">
        <v>519</v>
      </c>
      <c r="M189" s="25" t="s">
        <v>261</v>
      </c>
      <c r="N189" s="25" t="str">
        <f t="shared" si="102"/>
        <v>SONDE TEMP. AMBIANTE</v>
      </c>
      <c r="O189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A0038.CVC.EC.TA.00X_SONDE TEMP. AMBIANTE</v>
      </c>
      <c r="P189" s="76">
        <f t="shared" si="103"/>
        <v>40</v>
      </c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>
        <v>1</v>
      </c>
      <c r="AF189" s="44"/>
      <c r="AG189" s="44"/>
      <c r="AH189" s="44"/>
      <c r="AI189" s="117" t="s">
        <v>273</v>
      </c>
      <c r="AJ189" s="44"/>
      <c r="AK189" s="44"/>
      <c r="AL189" s="44"/>
    </row>
    <row r="190" spans="2:38" s="1" customFormat="1" ht="20.100000000000001" customHeight="1" x14ac:dyDescent="0.25">
      <c r="B190" s="44"/>
      <c r="C190" s="115" t="str">
        <f t="shared" si="101"/>
        <v>CVC XX</v>
      </c>
      <c r="D190" s="44" t="s">
        <v>151</v>
      </c>
      <c r="E190" s="44" t="s">
        <v>154</v>
      </c>
      <c r="F190" s="44" t="s">
        <v>532</v>
      </c>
      <c r="G190" s="44" t="s">
        <v>65</v>
      </c>
      <c r="H190" s="44" t="s">
        <v>167</v>
      </c>
      <c r="I190" s="129" t="str">
        <f>VLOOKUP(H190,Données!$F$3:$H$75,2,FALSE)</f>
        <v>SONDE</v>
      </c>
      <c r="J190" s="45" t="s">
        <v>275</v>
      </c>
      <c r="K190" s="117" t="str">
        <f>VLOOKUP(J190,Tableau5[#All],2,FALSE)</f>
        <v>AMBIANTE</v>
      </c>
      <c r="L190" s="132" t="s">
        <v>519</v>
      </c>
      <c r="M190" s="25" t="s">
        <v>409</v>
      </c>
      <c r="N190" s="25" t="str">
        <f t="shared" si="102"/>
        <v>SONDE SEUIL HAUT 1 AMBIANTE</v>
      </c>
      <c r="O190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A0038.CVC.EC.TA.00X_SONDE SEUIL HAUT 1 AMBIANTE</v>
      </c>
      <c r="P190" s="76">
        <f t="shared" si="103"/>
        <v>47</v>
      </c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>
        <v>1</v>
      </c>
      <c r="AF190" s="44"/>
      <c r="AG190" s="44"/>
      <c r="AH190" s="44"/>
      <c r="AI190" s="117" t="s">
        <v>274</v>
      </c>
      <c r="AJ190" s="44"/>
      <c r="AK190" s="44"/>
      <c r="AL190" s="44"/>
    </row>
    <row r="191" spans="2:38" s="1" customFormat="1" ht="20.100000000000001" customHeight="1" x14ac:dyDescent="0.25">
      <c r="B191" s="44"/>
      <c r="C191" s="115" t="str">
        <f t="shared" si="101"/>
        <v>CVC XX</v>
      </c>
      <c r="D191" s="44" t="s">
        <v>151</v>
      </c>
      <c r="E191" s="44" t="s">
        <v>154</v>
      </c>
      <c r="F191" s="44" t="s">
        <v>532</v>
      </c>
      <c r="G191" s="44" t="s">
        <v>65</v>
      </c>
      <c r="H191" s="44" t="s">
        <v>167</v>
      </c>
      <c r="I191" s="129" t="str">
        <f>VLOOKUP(H191,Données!$F$3:$H$75,2,FALSE)</f>
        <v>SONDE</v>
      </c>
      <c r="J191" s="45" t="s">
        <v>275</v>
      </c>
      <c r="K191" s="117" t="str">
        <f>VLOOKUP(J191,Tableau5[#All],2,FALSE)</f>
        <v>AMBIANTE</v>
      </c>
      <c r="L191" s="132" t="s">
        <v>519</v>
      </c>
      <c r="M191" s="25" t="s">
        <v>410</v>
      </c>
      <c r="N191" s="25" t="str">
        <f t="shared" si="102"/>
        <v>SONDE SEUIL HAUT 2 AMBIANTE</v>
      </c>
      <c r="O191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A0038.CVC.EC.TA.00X_SONDE SEUIL HAUT 2 AMBIANTE</v>
      </c>
      <c r="P191" s="76">
        <f t="shared" si="103"/>
        <v>47</v>
      </c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>
        <v>1</v>
      </c>
      <c r="AF191" s="44"/>
      <c r="AG191" s="44"/>
      <c r="AH191" s="44"/>
      <c r="AI191" s="117" t="s">
        <v>274</v>
      </c>
      <c r="AJ191" s="44"/>
      <c r="AK191" s="44"/>
      <c r="AL191" s="44"/>
    </row>
    <row r="192" spans="2:38" s="1" customFormat="1" ht="20.100000000000001" customHeight="1" x14ac:dyDescent="0.25">
      <c r="B192" s="44"/>
      <c r="C192" s="115" t="str">
        <f t="shared" si="101"/>
        <v>CVC XX</v>
      </c>
      <c r="D192" s="44" t="s">
        <v>151</v>
      </c>
      <c r="E192" s="44" t="s">
        <v>154</v>
      </c>
      <c r="F192" s="44" t="s">
        <v>532</v>
      </c>
      <c r="G192" s="44" t="s">
        <v>65</v>
      </c>
      <c r="H192" s="44" t="s">
        <v>167</v>
      </c>
      <c r="I192" s="129" t="str">
        <f>VLOOKUP(H192,Données!$F$3:$H$75,2,FALSE)</f>
        <v>SONDE</v>
      </c>
      <c r="J192" s="45" t="s">
        <v>275</v>
      </c>
      <c r="K192" s="117" t="str">
        <f>VLOOKUP(J192,Tableau5[#All],2,FALSE)</f>
        <v>AMBIANTE</v>
      </c>
      <c r="L192" s="132" t="s">
        <v>519</v>
      </c>
      <c r="M192" s="25" t="s">
        <v>408</v>
      </c>
      <c r="N192" s="25" t="str">
        <f t="shared" si="102"/>
        <v>SONDE CONSIGNE AMBIANTE</v>
      </c>
      <c r="O192" s="25" t="str">
        <f>IF(AND(Tableau11[[#This Row],[LOT]]&lt;&gt;"",Tableau11[[#This Row],[S/LOT]]&lt;&gt;"",Tableau11[[#This Row],[REPERE
NIV. 2]]&lt;&gt;""),CONCATENATE(Tableau11[[#This Row],[LOCAL]],$AN$2,Tableau11[[#This Row],[LOT]],$AN$2,Tableau11[[#This Row],[S/LOT]],$AN$2,Tableau11[[#This Row],[REPERE]],Tableau11[[#This Row],[REPERE
NIV. 2]],$AN$2,Tableau11[[#This Row],[N°]],$AW$4,Tableau11[[#This Row],[DESIGNATION POINTS]]),IF(AND(Tableau11[[#This Row],[LOT]]&lt;&gt;"",Tableau11[[#This Row],[S/LOT]]&lt;&gt;"",),CONCATENATE(Tableau11[[#This Row],[LOCAL]],$AN$2,Tableau11[[#This Row],[LOT]],$AN$2,Tableau11[[#This Row],[S/LOT]],$AN$2,Tableau11[[#This Row],[REPERE]],Tableau11[[#This Row],[N°]],$AW$4,Tableau11[[#This Row],[DESIGNATION POINTS]]),IF(Tableau11[[#This Row],[LOT]]&lt;&gt;"",CONCATENATE(Tableau11[[#This Row],[LOCAL]],$AN$2,Tableau11[[#This Row],[LOT]],$AN$2,Tableau11[[#This Row],[REPERE]],$AN$2,Tableau11[[#This Row],[N°]],$AW$4,Tableau11[[#This Row],[DESIGNATION POINTS]]),"")))</f>
        <v>A0038.CVC.EC.TA.00X_SONDE CONSIGNE AMBIANTE</v>
      </c>
      <c r="P192" s="76">
        <f t="shared" si="103"/>
        <v>43</v>
      </c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>
        <v>1</v>
      </c>
      <c r="AF192" s="44"/>
      <c r="AG192" s="44"/>
      <c r="AH192" s="44"/>
      <c r="AI192" s="117" t="s">
        <v>274</v>
      </c>
      <c r="AJ192" s="44"/>
      <c r="AK192" s="44"/>
      <c r="AL192" s="44"/>
    </row>
    <row r="193" spans="3:33" s="1" customFormat="1" x14ac:dyDescent="0.25">
      <c r="C193" s="5"/>
      <c r="D193" s="5"/>
      <c r="E193" s="5"/>
      <c r="F193" s="5"/>
      <c r="G193" s="5"/>
      <c r="H193" s="9"/>
      <c r="I193" s="5"/>
      <c r="J193" s="9"/>
      <c r="K193" s="5"/>
      <c r="O193" s="5"/>
      <c r="P193" s="75"/>
      <c r="Q193" s="5"/>
      <c r="R193" s="5"/>
      <c r="S193" s="5"/>
      <c r="T193" s="23"/>
      <c r="U193" s="24"/>
      <c r="V193" s="23"/>
      <c r="W193" s="23"/>
      <c r="X193" s="24"/>
      <c r="Y193" s="5"/>
      <c r="Z193" s="5"/>
      <c r="AA193" s="5"/>
      <c r="AC193" s="5"/>
      <c r="AD193" s="5"/>
      <c r="AE193" s="5"/>
      <c r="AF193" s="5"/>
      <c r="AG193" s="5"/>
    </row>
    <row r="194" spans="3:33" s="1" customFormat="1" x14ac:dyDescent="0.25">
      <c r="C194" s="5"/>
      <c r="D194" s="5"/>
      <c r="E194" s="5"/>
      <c r="F194" s="5"/>
      <c r="G194" s="5"/>
      <c r="H194" s="9"/>
      <c r="I194" s="5"/>
      <c r="J194" s="9"/>
      <c r="K194" s="5"/>
      <c r="O194" s="5"/>
      <c r="P194" s="75"/>
      <c r="Q194" s="5"/>
      <c r="R194" s="5"/>
      <c r="S194" s="5"/>
      <c r="T194" s="23"/>
      <c r="U194" s="24"/>
      <c r="V194" s="23"/>
      <c r="W194" s="23"/>
      <c r="X194" s="24"/>
      <c r="Y194" s="5"/>
      <c r="Z194" s="5"/>
      <c r="AA194" s="5"/>
      <c r="AC194" s="5"/>
      <c r="AD194" s="5"/>
      <c r="AE194" s="5"/>
      <c r="AF194" s="5"/>
      <c r="AG194" s="5"/>
    </row>
    <row r="195" spans="3:33" s="1" customFormat="1" x14ac:dyDescent="0.25">
      <c r="C195" s="5"/>
      <c r="D195" s="5"/>
      <c r="E195" s="5"/>
      <c r="F195" s="5"/>
      <c r="G195" s="5"/>
      <c r="H195" s="9"/>
      <c r="I195" s="5"/>
      <c r="J195" s="9"/>
      <c r="K195" s="5"/>
      <c r="O195" s="5"/>
      <c r="P195" s="75"/>
      <c r="Q195" s="5"/>
      <c r="R195" s="5"/>
      <c r="S195" s="5"/>
      <c r="T195" s="23"/>
      <c r="U195" s="24"/>
      <c r="V195" s="23"/>
      <c r="W195" s="23"/>
      <c r="X195" s="24"/>
      <c r="Y195" s="5"/>
      <c r="Z195" s="5"/>
      <c r="AA195" s="5"/>
      <c r="AC195" s="5"/>
      <c r="AD195" s="5"/>
      <c r="AE195" s="5"/>
      <c r="AF195" s="5"/>
      <c r="AG195" s="5"/>
    </row>
    <row r="196" spans="3:33" s="1" customFormat="1" x14ac:dyDescent="0.25">
      <c r="C196" s="5"/>
      <c r="D196" s="5"/>
      <c r="E196" s="5"/>
      <c r="F196" s="5"/>
      <c r="G196" s="5"/>
      <c r="H196" s="9"/>
      <c r="I196" s="5"/>
      <c r="J196" s="9"/>
      <c r="K196" s="5"/>
      <c r="O196" s="5"/>
      <c r="P196" s="75"/>
      <c r="Q196" s="5"/>
      <c r="R196" s="5"/>
      <c r="S196" s="5"/>
      <c r="T196" s="23"/>
      <c r="U196" s="24"/>
      <c r="V196" s="23"/>
      <c r="W196" s="23"/>
      <c r="X196" s="24"/>
      <c r="Y196" s="5"/>
      <c r="Z196" s="5"/>
      <c r="AA196" s="5"/>
      <c r="AC196" s="5"/>
      <c r="AD196" s="5"/>
      <c r="AE196" s="5"/>
      <c r="AF196" s="5"/>
      <c r="AG196" s="5"/>
    </row>
    <row r="197" spans="3:33" s="1" customFormat="1" x14ac:dyDescent="0.25">
      <c r="C197" s="5"/>
      <c r="D197" s="5"/>
      <c r="E197" s="5"/>
      <c r="F197" s="5"/>
      <c r="G197" s="5"/>
      <c r="H197" s="9"/>
      <c r="I197" s="5"/>
      <c r="J197" s="9"/>
      <c r="K197" s="5"/>
      <c r="O197" s="5"/>
      <c r="P197" s="75"/>
      <c r="Q197" s="5"/>
      <c r="R197" s="5"/>
      <c r="S197" s="5"/>
      <c r="T197" s="23"/>
      <c r="U197" s="24"/>
      <c r="V197" s="23"/>
      <c r="W197" s="23"/>
      <c r="X197" s="24"/>
      <c r="Y197" s="5"/>
      <c r="Z197" s="5"/>
      <c r="AA197" s="5"/>
      <c r="AC197" s="5"/>
      <c r="AD197" s="5"/>
      <c r="AE197" s="5"/>
      <c r="AF197" s="5"/>
      <c r="AG197" s="5"/>
    </row>
    <row r="198" spans="3:33" s="1" customFormat="1" x14ac:dyDescent="0.25">
      <c r="C198" s="5"/>
      <c r="D198" s="5"/>
      <c r="E198" s="5"/>
      <c r="F198" s="5"/>
      <c r="G198" s="5"/>
      <c r="H198" s="9"/>
      <c r="I198" s="5"/>
      <c r="J198" s="9"/>
      <c r="K198" s="5"/>
      <c r="O198" s="5"/>
      <c r="P198" s="75"/>
      <c r="Q198" s="5"/>
      <c r="R198" s="5"/>
      <c r="S198" s="5"/>
      <c r="T198" s="23"/>
      <c r="U198" s="24"/>
      <c r="V198" s="23"/>
      <c r="W198" s="23"/>
      <c r="X198" s="24"/>
      <c r="Y198" s="5"/>
      <c r="Z198" s="5"/>
      <c r="AA198" s="5"/>
      <c r="AC198" s="5"/>
      <c r="AD198" s="5"/>
      <c r="AE198" s="5"/>
      <c r="AF198" s="5"/>
      <c r="AG198" s="5"/>
    </row>
    <row r="199" spans="3:33" s="1" customFormat="1" x14ac:dyDescent="0.25">
      <c r="C199" s="5"/>
      <c r="D199" s="5"/>
      <c r="E199" s="5"/>
      <c r="F199" s="5"/>
      <c r="G199" s="5"/>
      <c r="H199" s="9"/>
      <c r="I199" s="5"/>
      <c r="J199" s="9"/>
      <c r="K199" s="5"/>
      <c r="O199" s="5"/>
      <c r="P199" s="75"/>
      <c r="Q199" s="5"/>
      <c r="R199" s="5"/>
      <c r="S199" s="5"/>
      <c r="T199" s="23"/>
      <c r="U199" s="24"/>
      <c r="V199" s="23"/>
      <c r="W199" s="23"/>
      <c r="X199" s="24"/>
      <c r="Y199" s="5"/>
      <c r="Z199" s="5"/>
      <c r="AA199" s="5"/>
      <c r="AC199" s="5"/>
      <c r="AD199" s="5"/>
      <c r="AE199" s="5"/>
      <c r="AF199" s="5"/>
      <c r="AG199" s="5"/>
    </row>
    <row r="200" spans="3:33" s="1" customFormat="1" x14ac:dyDescent="0.25">
      <c r="C200" s="5"/>
      <c r="D200" s="5"/>
      <c r="E200" s="5"/>
      <c r="F200" s="5"/>
      <c r="G200" s="5"/>
      <c r="H200" s="9"/>
      <c r="I200" s="5"/>
      <c r="J200" s="9"/>
      <c r="K200" s="5"/>
      <c r="O200" s="5"/>
      <c r="P200" s="75"/>
      <c r="Q200" s="5"/>
      <c r="R200" s="5"/>
      <c r="S200" s="5"/>
      <c r="T200" s="23"/>
      <c r="U200" s="24"/>
      <c r="V200" s="23"/>
      <c r="W200" s="23"/>
      <c r="X200" s="24"/>
      <c r="Y200" s="5"/>
      <c r="Z200" s="5"/>
      <c r="AA200" s="5"/>
      <c r="AC200" s="5"/>
      <c r="AD200" s="5"/>
      <c r="AE200" s="5"/>
      <c r="AF200" s="5"/>
      <c r="AG200" s="5"/>
    </row>
    <row r="201" spans="3:33" s="1" customFormat="1" x14ac:dyDescent="0.25">
      <c r="C201" s="5"/>
      <c r="D201" s="5"/>
      <c r="E201" s="5"/>
      <c r="F201" s="5"/>
      <c r="G201" s="5"/>
      <c r="H201" s="9"/>
      <c r="I201" s="5"/>
      <c r="J201" s="9"/>
      <c r="K201" s="5"/>
      <c r="O201" s="5"/>
      <c r="P201" s="75"/>
      <c r="Q201" s="5"/>
      <c r="R201" s="5"/>
      <c r="S201" s="5"/>
      <c r="T201" s="23"/>
      <c r="U201" s="24"/>
      <c r="V201" s="23"/>
      <c r="W201" s="23"/>
      <c r="X201" s="24"/>
      <c r="Y201" s="5"/>
      <c r="Z201" s="5"/>
      <c r="AA201" s="5"/>
      <c r="AC201" s="5"/>
      <c r="AD201" s="5"/>
      <c r="AE201" s="5"/>
      <c r="AF201" s="5"/>
      <c r="AG201" s="5"/>
    </row>
    <row r="202" spans="3:33" s="1" customFormat="1" x14ac:dyDescent="0.25">
      <c r="C202" s="5"/>
      <c r="D202" s="5"/>
      <c r="E202" s="5"/>
      <c r="F202" s="5"/>
      <c r="G202" s="5"/>
      <c r="H202" s="9"/>
      <c r="I202" s="5"/>
      <c r="J202" s="9"/>
      <c r="K202" s="5"/>
      <c r="O202" s="5"/>
      <c r="P202" s="75"/>
      <c r="Q202" s="5"/>
      <c r="R202" s="5"/>
      <c r="S202" s="5"/>
      <c r="T202" s="23"/>
      <c r="U202" s="24"/>
      <c r="V202" s="23"/>
      <c r="W202" s="23"/>
      <c r="X202" s="24"/>
      <c r="Y202" s="5"/>
      <c r="Z202" s="5"/>
      <c r="AA202" s="5"/>
      <c r="AC202" s="5"/>
      <c r="AD202" s="5"/>
      <c r="AE202" s="5"/>
      <c r="AF202" s="5"/>
      <c r="AG202" s="5"/>
    </row>
    <row r="203" spans="3:33" s="1" customFormat="1" x14ac:dyDescent="0.25">
      <c r="C203" s="5"/>
      <c r="D203" s="5"/>
      <c r="E203" s="5"/>
      <c r="F203" s="5"/>
      <c r="G203" s="5"/>
      <c r="H203" s="9"/>
      <c r="I203" s="5"/>
      <c r="J203" s="9"/>
      <c r="K203" s="5"/>
      <c r="O203" s="5"/>
      <c r="P203" s="75"/>
      <c r="Q203" s="5"/>
      <c r="R203" s="5"/>
      <c r="S203" s="5"/>
      <c r="T203" s="23"/>
      <c r="U203" s="24"/>
      <c r="V203" s="23"/>
      <c r="W203" s="23"/>
      <c r="X203" s="24"/>
      <c r="Y203" s="5"/>
      <c r="Z203" s="5"/>
      <c r="AA203" s="5"/>
      <c r="AC203" s="5"/>
      <c r="AD203" s="5"/>
      <c r="AE203" s="5"/>
      <c r="AF203" s="5"/>
      <c r="AG203" s="5"/>
    </row>
    <row r="204" spans="3:33" s="1" customFormat="1" x14ac:dyDescent="0.25">
      <c r="C204" s="5"/>
      <c r="D204" s="5"/>
      <c r="E204" s="5"/>
      <c r="F204" s="5"/>
      <c r="G204" s="5"/>
      <c r="H204" s="9"/>
      <c r="I204" s="5"/>
      <c r="J204" s="9"/>
      <c r="K204" s="5"/>
      <c r="O204" s="5"/>
      <c r="P204" s="75"/>
      <c r="Q204" s="5"/>
      <c r="R204" s="5"/>
      <c r="S204" s="5"/>
      <c r="T204" s="23"/>
      <c r="U204" s="24"/>
      <c r="V204" s="23"/>
      <c r="W204" s="23"/>
      <c r="X204" s="24"/>
      <c r="Y204" s="5"/>
      <c r="Z204" s="5"/>
      <c r="AA204" s="5"/>
      <c r="AC204" s="5"/>
      <c r="AD204" s="5"/>
      <c r="AE204" s="5"/>
      <c r="AF204" s="5"/>
      <c r="AG204" s="5"/>
    </row>
    <row r="205" spans="3:33" s="1" customFormat="1" x14ac:dyDescent="0.25">
      <c r="C205" s="5"/>
      <c r="D205" s="5"/>
      <c r="E205" s="5"/>
      <c r="F205" s="5"/>
      <c r="G205" s="5"/>
      <c r="H205" s="9"/>
      <c r="I205" s="5"/>
      <c r="J205" s="9"/>
      <c r="K205" s="5"/>
      <c r="O205" s="5"/>
      <c r="P205" s="75"/>
      <c r="Q205" s="5"/>
      <c r="R205" s="5"/>
      <c r="S205" s="5"/>
      <c r="T205" s="23"/>
      <c r="U205" s="24"/>
      <c r="V205" s="23"/>
      <c r="W205" s="23"/>
      <c r="X205" s="24"/>
      <c r="Y205" s="5"/>
      <c r="Z205" s="5"/>
      <c r="AA205" s="5"/>
      <c r="AC205" s="5"/>
      <c r="AD205" s="5"/>
      <c r="AE205" s="5"/>
      <c r="AF205" s="5"/>
      <c r="AG205" s="5"/>
    </row>
    <row r="206" spans="3:33" s="1" customFormat="1" x14ac:dyDescent="0.25">
      <c r="C206" s="5"/>
      <c r="D206" s="5"/>
      <c r="E206" s="5"/>
      <c r="F206" s="5"/>
      <c r="G206" s="5"/>
      <c r="H206" s="9"/>
      <c r="I206" s="5"/>
      <c r="J206" s="9"/>
      <c r="K206" s="5"/>
      <c r="O206" s="5"/>
      <c r="P206" s="75"/>
      <c r="Q206" s="5"/>
      <c r="R206" s="5"/>
      <c r="S206" s="5"/>
      <c r="T206" s="23"/>
      <c r="U206" s="24"/>
      <c r="V206" s="23"/>
      <c r="W206" s="23"/>
      <c r="X206" s="24"/>
      <c r="Y206" s="5"/>
      <c r="Z206" s="5"/>
      <c r="AA206" s="5"/>
      <c r="AC206" s="5"/>
      <c r="AD206" s="5"/>
      <c r="AE206" s="5"/>
      <c r="AF206" s="5"/>
      <c r="AG206" s="5"/>
    </row>
    <row r="207" spans="3:33" s="1" customFormat="1" x14ac:dyDescent="0.25">
      <c r="C207" s="5"/>
      <c r="D207" s="5"/>
      <c r="E207" s="5"/>
      <c r="F207" s="5"/>
      <c r="G207" s="5"/>
      <c r="H207" s="9"/>
      <c r="I207" s="5"/>
      <c r="J207" s="9"/>
      <c r="K207" s="5"/>
      <c r="O207" s="5"/>
      <c r="P207" s="75"/>
      <c r="Q207" s="5"/>
      <c r="R207" s="5"/>
      <c r="S207" s="5"/>
      <c r="T207" s="23"/>
      <c r="U207" s="24"/>
      <c r="V207" s="23"/>
      <c r="W207" s="23"/>
      <c r="X207" s="24"/>
      <c r="Y207" s="5"/>
      <c r="Z207" s="5"/>
      <c r="AA207" s="5"/>
      <c r="AC207" s="5"/>
      <c r="AD207" s="5"/>
      <c r="AE207" s="5"/>
      <c r="AF207" s="5"/>
      <c r="AG207" s="5"/>
    </row>
    <row r="208" spans="3:33" s="1" customFormat="1" x14ac:dyDescent="0.25">
      <c r="C208" s="5"/>
      <c r="D208" s="5"/>
      <c r="E208" s="5"/>
      <c r="F208" s="5"/>
      <c r="G208" s="5"/>
      <c r="H208" s="9"/>
      <c r="I208" s="5"/>
      <c r="J208" s="9"/>
      <c r="K208" s="5"/>
      <c r="O208" s="5"/>
      <c r="P208" s="75"/>
      <c r="Q208" s="5"/>
      <c r="R208" s="5"/>
      <c r="S208" s="5"/>
      <c r="T208" s="23"/>
      <c r="U208" s="24"/>
      <c r="V208" s="23"/>
      <c r="W208" s="23"/>
      <c r="X208" s="24"/>
      <c r="Y208" s="5"/>
      <c r="Z208" s="5"/>
      <c r="AA208" s="5"/>
      <c r="AC208" s="5"/>
      <c r="AD208" s="5"/>
      <c r="AE208" s="5"/>
      <c r="AF208" s="5"/>
      <c r="AG208" s="5"/>
    </row>
    <row r="209" spans="2:48" s="1" customFormat="1" x14ac:dyDescent="0.25">
      <c r="C209" s="5"/>
      <c r="D209" s="5"/>
      <c r="E209" s="5"/>
      <c r="F209" s="5"/>
      <c r="G209" s="5"/>
      <c r="H209" s="9"/>
      <c r="I209" s="5"/>
      <c r="J209" s="9"/>
      <c r="K209" s="5"/>
      <c r="O209" s="5"/>
      <c r="P209" s="75"/>
      <c r="Q209" s="5"/>
      <c r="R209" s="5"/>
      <c r="S209" s="5"/>
      <c r="T209" s="23"/>
      <c r="U209" s="24"/>
      <c r="V209" s="23"/>
      <c r="W209" s="23"/>
      <c r="X209" s="24"/>
      <c r="Y209" s="5"/>
      <c r="Z209" s="5"/>
      <c r="AA209" s="5"/>
      <c r="AC209" s="5"/>
      <c r="AD209" s="5"/>
      <c r="AE209" s="5"/>
      <c r="AF209" s="5"/>
      <c r="AG209" s="5"/>
    </row>
    <row r="210" spans="2:48" s="1" customFormat="1" x14ac:dyDescent="0.25">
      <c r="C210" s="5"/>
      <c r="D210" s="5"/>
      <c r="E210" s="5"/>
      <c r="F210" s="5"/>
      <c r="G210" s="5"/>
      <c r="H210" s="9"/>
      <c r="I210" s="5"/>
      <c r="J210" s="9"/>
      <c r="K210" s="5"/>
      <c r="O210" s="5"/>
      <c r="P210" s="75"/>
      <c r="Q210" s="5"/>
      <c r="R210" s="5"/>
      <c r="S210" s="5"/>
      <c r="T210" s="23"/>
      <c r="U210" s="24"/>
      <c r="V210" s="23"/>
      <c r="W210" s="23"/>
      <c r="X210" s="24"/>
      <c r="Y210" s="5"/>
      <c r="Z210" s="5"/>
      <c r="AA210" s="5"/>
      <c r="AC210" s="5"/>
      <c r="AD210" s="5"/>
      <c r="AE210" s="5"/>
      <c r="AF210" s="5"/>
      <c r="AG210" s="5"/>
    </row>
    <row r="211" spans="2:48" s="1" customFormat="1" x14ac:dyDescent="0.25">
      <c r="C211" s="5"/>
      <c r="D211" s="5"/>
      <c r="E211" s="5"/>
      <c r="F211" s="5"/>
      <c r="G211" s="5"/>
      <c r="H211" s="9"/>
      <c r="I211" s="5"/>
      <c r="J211" s="9"/>
      <c r="K211" s="5"/>
      <c r="O211" s="5"/>
      <c r="P211" s="75"/>
      <c r="Q211" s="5"/>
      <c r="R211" s="5"/>
      <c r="S211" s="5"/>
      <c r="T211" s="23"/>
      <c r="U211" s="24"/>
      <c r="V211" s="23"/>
      <c r="W211" s="23"/>
      <c r="X211" s="24"/>
      <c r="Y211" s="5"/>
      <c r="Z211" s="5"/>
      <c r="AA211" s="5"/>
      <c r="AC211" s="5"/>
      <c r="AD211" s="5"/>
      <c r="AE211" s="5"/>
      <c r="AF211" s="5"/>
      <c r="AG211" s="5"/>
    </row>
    <row r="212" spans="2:48" s="1" customFormat="1" x14ac:dyDescent="0.25">
      <c r="C212" s="5"/>
      <c r="D212" s="5"/>
      <c r="E212" s="5"/>
      <c r="F212" s="5"/>
      <c r="G212" s="5"/>
      <c r="H212" s="9"/>
      <c r="I212" s="5"/>
      <c r="J212" s="9"/>
      <c r="K212" s="5"/>
      <c r="O212" s="5"/>
      <c r="P212" s="75"/>
      <c r="Q212" s="5"/>
      <c r="R212" s="5"/>
      <c r="S212" s="5"/>
      <c r="T212" s="23"/>
      <c r="U212" s="24"/>
      <c r="V212" s="23"/>
      <c r="W212" s="23"/>
      <c r="X212" s="24"/>
      <c r="Y212" s="5"/>
      <c r="Z212" s="5"/>
      <c r="AA212" s="5"/>
      <c r="AC212" s="5"/>
      <c r="AD212" s="5"/>
      <c r="AE212" s="5"/>
      <c r="AF212" s="5"/>
      <c r="AG212" s="5"/>
    </row>
    <row r="213" spans="2:48" s="1" customFormat="1" x14ac:dyDescent="0.25">
      <c r="C213" s="5"/>
      <c r="D213" s="5"/>
      <c r="E213" s="5"/>
      <c r="F213" s="5"/>
      <c r="G213" s="5"/>
      <c r="H213" s="9"/>
      <c r="I213" s="5"/>
      <c r="J213" s="9"/>
      <c r="K213" s="5"/>
      <c r="O213" s="5"/>
      <c r="P213" s="75"/>
      <c r="Q213" s="5"/>
      <c r="R213" s="5"/>
      <c r="S213" s="5"/>
      <c r="T213" s="23"/>
      <c r="U213" s="24"/>
      <c r="V213" s="23"/>
      <c r="W213" s="23"/>
      <c r="X213" s="24"/>
      <c r="Y213" s="5"/>
      <c r="Z213" s="5"/>
      <c r="AA213" s="5"/>
      <c r="AC213" s="5"/>
      <c r="AD213" s="5"/>
      <c r="AE213" s="5"/>
      <c r="AF213" s="5"/>
      <c r="AG213" s="5"/>
    </row>
    <row r="214" spans="2:48" s="1" customFormat="1" x14ac:dyDescent="0.25">
      <c r="C214" s="5"/>
      <c r="D214" s="5"/>
      <c r="E214" s="5"/>
      <c r="F214" s="5"/>
      <c r="G214" s="5"/>
      <c r="H214" s="9"/>
      <c r="I214" s="5"/>
      <c r="J214" s="9"/>
      <c r="K214" s="5"/>
      <c r="O214" s="5"/>
      <c r="P214" s="75"/>
      <c r="Q214" s="5"/>
      <c r="R214" s="5"/>
      <c r="S214" s="5"/>
      <c r="T214" s="23"/>
      <c r="U214" s="24"/>
      <c r="V214" s="23"/>
      <c r="W214" s="23"/>
      <c r="X214" s="24"/>
      <c r="Y214" s="5"/>
      <c r="Z214" s="5"/>
      <c r="AA214" s="5"/>
      <c r="AC214" s="5"/>
      <c r="AD214" s="5"/>
      <c r="AE214" s="5"/>
      <c r="AF214" s="5"/>
      <c r="AG214" s="5"/>
    </row>
    <row r="215" spans="2:48" s="1" customFormat="1" x14ac:dyDescent="0.25">
      <c r="C215" s="5"/>
      <c r="D215" s="5"/>
      <c r="E215" s="5"/>
      <c r="F215" s="5"/>
      <c r="G215" s="5"/>
      <c r="H215" s="9"/>
      <c r="I215" s="5"/>
      <c r="J215" s="9"/>
      <c r="K215" s="5"/>
      <c r="O215" s="5"/>
      <c r="P215" s="75"/>
      <c r="Q215" s="5"/>
      <c r="R215" s="5"/>
      <c r="S215" s="5"/>
      <c r="T215" s="23"/>
      <c r="U215" s="24"/>
      <c r="V215" s="23"/>
      <c r="W215" s="23"/>
      <c r="X215" s="24"/>
      <c r="Y215" s="5"/>
      <c r="Z215" s="5"/>
      <c r="AA215" s="5"/>
      <c r="AC215" s="5"/>
      <c r="AD215" s="5"/>
      <c r="AE215" s="5"/>
      <c r="AF215" s="5"/>
      <c r="AG215" s="5"/>
    </row>
    <row r="216" spans="2:48" s="1" customFormat="1" x14ac:dyDescent="0.25">
      <c r="C216" s="5"/>
      <c r="D216" s="5"/>
      <c r="E216" s="5"/>
      <c r="F216" s="5"/>
      <c r="G216" s="5"/>
      <c r="H216" s="9"/>
      <c r="I216" s="5"/>
      <c r="J216" s="9"/>
      <c r="K216" s="5"/>
      <c r="O216" s="5"/>
      <c r="P216" s="75"/>
      <c r="Q216" s="5"/>
      <c r="R216" s="5"/>
      <c r="S216" s="5"/>
      <c r="T216" s="23"/>
      <c r="U216" s="24"/>
      <c r="V216" s="23"/>
      <c r="W216" s="23"/>
      <c r="X216" s="24"/>
      <c r="Y216" s="5"/>
      <c r="Z216" s="5"/>
      <c r="AA216" s="5"/>
      <c r="AC216" s="5"/>
      <c r="AD216" s="5"/>
      <c r="AE216" s="5"/>
      <c r="AF216" s="5"/>
      <c r="AG216" s="5"/>
    </row>
    <row r="217" spans="2:48" s="1" customFormat="1" x14ac:dyDescent="0.25">
      <c r="C217" s="5"/>
      <c r="D217" s="5"/>
      <c r="E217" s="5"/>
      <c r="F217" s="5"/>
      <c r="G217" s="5"/>
      <c r="H217" s="9"/>
      <c r="I217" s="5"/>
      <c r="J217" s="9"/>
      <c r="K217" s="5"/>
      <c r="O217" s="5"/>
      <c r="P217" s="75"/>
      <c r="Q217" s="5"/>
      <c r="R217" s="5"/>
      <c r="S217" s="5"/>
      <c r="T217" s="23"/>
      <c r="U217" s="24"/>
      <c r="V217" s="23"/>
      <c r="W217" s="23"/>
      <c r="X217" s="24"/>
      <c r="Y217" s="5"/>
      <c r="Z217" s="5"/>
      <c r="AA217" s="5"/>
      <c r="AC217" s="5"/>
      <c r="AD217" s="5"/>
      <c r="AE217" s="5"/>
      <c r="AF217" s="5"/>
      <c r="AG217" s="5"/>
    </row>
    <row r="218" spans="2:48" x14ac:dyDescent="0.25">
      <c r="B218" s="1"/>
      <c r="M218" s="1"/>
      <c r="N218" s="1"/>
      <c r="AH218" s="1"/>
      <c r="AI218" s="1"/>
      <c r="AJ218" s="1"/>
      <c r="AK218" s="1"/>
      <c r="AL218" s="1"/>
      <c r="AV218" s="1"/>
    </row>
    <row r="219" spans="2:48" x14ac:dyDescent="0.25">
      <c r="B219" s="1"/>
      <c r="M219" s="1"/>
      <c r="N219" s="1"/>
      <c r="AH219" s="1"/>
      <c r="AI219" s="1"/>
      <c r="AJ219" s="1"/>
      <c r="AK219" s="1"/>
      <c r="AL219" s="1"/>
    </row>
    <row r="220" spans="2:48" x14ac:dyDescent="0.25">
      <c r="B220" s="1"/>
      <c r="M220" s="1"/>
      <c r="N220" s="1"/>
      <c r="AH220" s="1"/>
      <c r="AI220" s="1"/>
      <c r="AJ220" s="1"/>
      <c r="AK220" s="1"/>
      <c r="AL220" s="1"/>
    </row>
    <row r="221" spans="2:48" x14ac:dyDescent="0.25">
      <c r="B221" s="1"/>
      <c r="M221" s="1"/>
      <c r="N221" s="1"/>
      <c r="AH221" s="1"/>
      <c r="AI221" s="1"/>
      <c r="AJ221" s="1"/>
      <c r="AK221" s="1"/>
      <c r="AL221" s="1"/>
    </row>
    <row r="222" spans="2:48" x14ac:dyDescent="0.25">
      <c r="B222" s="1"/>
      <c r="M222" s="1"/>
      <c r="N222" s="1"/>
      <c r="AH222" s="1"/>
      <c r="AI222" s="1"/>
      <c r="AJ222" s="1"/>
      <c r="AK222" s="1"/>
      <c r="AL222" s="1"/>
    </row>
    <row r="223" spans="2:48" x14ac:dyDescent="0.25">
      <c r="B223" s="1"/>
      <c r="M223" s="1"/>
      <c r="N223" s="1"/>
      <c r="AH223" s="1"/>
      <c r="AI223" s="1"/>
      <c r="AJ223" s="1"/>
      <c r="AK223" s="1"/>
      <c r="AL223" s="1"/>
    </row>
    <row r="224" spans="2:48" x14ac:dyDescent="0.25">
      <c r="B224" s="1"/>
      <c r="M224" s="1"/>
      <c r="N224" s="1"/>
      <c r="AH224" s="1"/>
      <c r="AI224" s="1"/>
      <c r="AJ224" s="1"/>
      <c r="AK224" s="1"/>
      <c r="AL224" s="1"/>
    </row>
    <row r="225" spans="2:38" x14ac:dyDescent="0.25">
      <c r="B225" s="1"/>
      <c r="M225" s="1"/>
      <c r="N225" s="1"/>
      <c r="AH225" s="1"/>
      <c r="AI225" s="1"/>
      <c r="AJ225" s="1"/>
      <c r="AK225" s="1"/>
      <c r="AL225" s="1"/>
    </row>
    <row r="226" spans="2:38" x14ac:dyDescent="0.25">
      <c r="B226" s="1"/>
      <c r="M226" s="1"/>
      <c r="N226" s="1"/>
      <c r="AH226" s="1"/>
      <c r="AI226" s="1"/>
      <c r="AJ226" s="1"/>
      <c r="AK226" s="1"/>
      <c r="AL226" s="1"/>
    </row>
    <row r="227" spans="2:38" x14ac:dyDescent="0.25">
      <c r="B227" s="1"/>
      <c r="M227" s="1"/>
      <c r="N227" s="1"/>
      <c r="AH227" s="1"/>
      <c r="AI227" s="1"/>
      <c r="AJ227" s="1"/>
      <c r="AK227" s="1"/>
      <c r="AL227" s="1"/>
    </row>
    <row r="239" spans="2:38" x14ac:dyDescent="0.25">
      <c r="C239"/>
      <c r="D239"/>
      <c r="E239"/>
      <c r="F239"/>
      <c r="G239"/>
      <c r="H239"/>
      <c r="I239"/>
      <c r="J239"/>
      <c r="K239"/>
      <c r="L239"/>
      <c r="O239"/>
      <c r="P239" s="77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</row>
    <row r="240" spans="2:38" x14ac:dyDescent="0.25">
      <c r="C240"/>
      <c r="D240"/>
      <c r="E240"/>
      <c r="F240"/>
      <c r="G240"/>
      <c r="H240"/>
      <c r="I240"/>
      <c r="J240"/>
      <c r="K240"/>
      <c r="L240"/>
      <c r="O240"/>
      <c r="P240" s="77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</row>
    <row r="241" spans="16:16" customFormat="1" x14ac:dyDescent="0.25">
      <c r="P241" s="77"/>
    </row>
    <row r="242" spans="16:16" customFormat="1" x14ac:dyDescent="0.25">
      <c r="P242" s="77"/>
    </row>
    <row r="243" spans="16:16" customFormat="1" x14ac:dyDescent="0.25">
      <c r="P243" s="77"/>
    </row>
    <row r="244" spans="16:16" customFormat="1" x14ac:dyDescent="0.25">
      <c r="P244" s="77"/>
    </row>
    <row r="245" spans="16:16" customFormat="1" x14ac:dyDescent="0.25">
      <c r="P245" s="77"/>
    </row>
    <row r="246" spans="16:16" customFormat="1" x14ac:dyDescent="0.25">
      <c r="P246" s="77"/>
    </row>
    <row r="247" spans="16:16" customFormat="1" x14ac:dyDescent="0.25">
      <c r="P247" s="77"/>
    </row>
    <row r="248" spans="16:16" customFormat="1" x14ac:dyDescent="0.25">
      <c r="P248" s="77"/>
    </row>
    <row r="249" spans="16:16" customFormat="1" x14ac:dyDescent="0.25">
      <c r="P249" s="77"/>
    </row>
    <row r="250" spans="16:16" customFormat="1" x14ac:dyDescent="0.25">
      <c r="P250" s="77"/>
    </row>
    <row r="255" spans="16:16" customFormat="1" x14ac:dyDescent="0.25">
      <c r="P255" s="77"/>
    </row>
    <row r="256" spans="16:16" customFormat="1" x14ac:dyDescent="0.25">
      <c r="P256" s="77"/>
    </row>
    <row r="257" spans="16:16" customFormat="1" x14ac:dyDescent="0.25">
      <c r="P257" s="77"/>
    </row>
    <row r="258" spans="16:16" customFormat="1" x14ac:dyDescent="0.25">
      <c r="P258" s="77"/>
    </row>
    <row r="259" spans="16:16" customFormat="1" x14ac:dyDescent="0.25">
      <c r="P259" s="77"/>
    </row>
    <row r="260" spans="16:16" customFormat="1" x14ac:dyDescent="0.25">
      <c r="P260" s="77"/>
    </row>
    <row r="261" spans="16:16" customFormat="1" x14ac:dyDescent="0.25">
      <c r="P261" s="77"/>
    </row>
    <row r="262" spans="16:16" customFormat="1" x14ac:dyDescent="0.25">
      <c r="P262" s="77"/>
    </row>
    <row r="263" spans="16:16" customFormat="1" x14ac:dyDescent="0.25">
      <c r="P263" s="77"/>
    </row>
    <row r="264" spans="16:16" customFormat="1" x14ac:dyDescent="0.25">
      <c r="P264" s="77"/>
    </row>
    <row r="265" spans="16:16" customFormat="1" x14ac:dyDescent="0.25">
      <c r="P265" s="77"/>
    </row>
    <row r="266" spans="16:16" customFormat="1" x14ac:dyDescent="0.25">
      <c r="P266" s="77"/>
    </row>
    <row r="267" spans="16:16" customFormat="1" x14ac:dyDescent="0.25">
      <c r="P267" s="77"/>
    </row>
    <row r="268" spans="16:16" customFormat="1" x14ac:dyDescent="0.25">
      <c r="P268" s="77"/>
    </row>
    <row r="269" spans="16:16" customFormat="1" x14ac:dyDescent="0.25">
      <c r="P269" s="77"/>
    </row>
    <row r="270" spans="16:16" customFormat="1" x14ac:dyDescent="0.25">
      <c r="P270" s="77"/>
    </row>
    <row r="271" spans="16:16" customFormat="1" x14ac:dyDescent="0.25">
      <c r="P271" s="77"/>
    </row>
    <row r="272" spans="16:16" customFormat="1" x14ac:dyDescent="0.25">
      <c r="P272" s="77"/>
    </row>
    <row r="273" spans="16:16" customFormat="1" x14ac:dyDescent="0.25">
      <c r="P273" s="77"/>
    </row>
    <row r="274" spans="16:16" customFormat="1" x14ac:dyDescent="0.25">
      <c r="P274" s="77"/>
    </row>
    <row r="275" spans="16:16" customFormat="1" x14ac:dyDescent="0.25">
      <c r="P275" s="77"/>
    </row>
    <row r="276" spans="16:16" customFormat="1" x14ac:dyDescent="0.25">
      <c r="P276" s="77"/>
    </row>
    <row r="277" spans="16:16" customFormat="1" x14ac:dyDescent="0.25">
      <c r="P277" s="77"/>
    </row>
    <row r="278" spans="16:16" customFormat="1" x14ac:dyDescent="0.25">
      <c r="P278" s="77"/>
    </row>
    <row r="279" spans="16:16" customFormat="1" x14ac:dyDescent="0.25">
      <c r="P279" s="77"/>
    </row>
    <row r="280" spans="16:16" customFormat="1" x14ac:dyDescent="0.25">
      <c r="P280" s="77"/>
    </row>
    <row r="281" spans="16:16" customFormat="1" x14ac:dyDescent="0.25">
      <c r="P281" s="77"/>
    </row>
    <row r="282" spans="16:16" customFormat="1" x14ac:dyDescent="0.25">
      <c r="P282" s="77"/>
    </row>
    <row r="283" spans="16:16" customFormat="1" x14ac:dyDescent="0.25">
      <c r="P283" s="77"/>
    </row>
    <row r="284" spans="16:16" customFormat="1" x14ac:dyDescent="0.25">
      <c r="P284" s="77"/>
    </row>
    <row r="285" spans="16:16" customFormat="1" x14ac:dyDescent="0.25">
      <c r="P285" s="77"/>
    </row>
    <row r="286" spans="16:16" customFormat="1" x14ac:dyDescent="0.25">
      <c r="P286" s="77"/>
    </row>
    <row r="287" spans="16:16" customFormat="1" x14ac:dyDescent="0.25">
      <c r="P287" s="77"/>
    </row>
    <row r="288" spans="16:16" customFormat="1" x14ac:dyDescent="0.25">
      <c r="P288" s="77"/>
    </row>
    <row r="289" spans="16:16" customFormat="1" x14ac:dyDescent="0.25">
      <c r="P289" s="77"/>
    </row>
    <row r="290" spans="16:16" customFormat="1" x14ac:dyDescent="0.25">
      <c r="P290" s="77"/>
    </row>
    <row r="291" spans="16:16" customFormat="1" x14ac:dyDescent="0.25">
      <c r="P291" s="77"/>
    </row>
    <row r="292" spans="16:16" customFormat="1" x14ac:dyDescent="0.25">
      <c r="P292" s="77"/>
    </row>
    <row r="293" spans="16:16" customFormat="1" x14ac:dyDescent="0.25">
      <c r="P293" s="77"/>
    </row>
    <row r="294" spans="16:16" customFormat="1" x14ac:dyDescent="0.25">
      <c r="P294" s="77"/>
    </row>
    <row r="295" spans="16:16" customFormat="1" x14ac:dyDescent="0.25">
      <c r="P295" s="77"/>
    </row>
    <row r="296" spans="16:16" customFormat="1" x14ac:dyDescent="0.25">
      <c r="P296" s="77"/>
    </row>
    <row r="297" spans="16:16" customFormat="1" x14ac:dyDescent="0.25">
      <c r="P297" s="77"/>
    </row>
    <row r="298" spans="16:16" customFormat="1" x14ac:dyDescent="0.25">
      <c r="P298" s="77"/>
    </row>
    <row r="299" spans="16:16" customFormat="1" x14ac:dyDescent="0.25">
      <c r="P299" s="77"/>
    </row>
    <row r="300" spans="16:16" customFormat="1" x14ac:dyDescent="0.25">
      <c r="P300" s="77"/>
    </row>
    <row r="301" spans="16:16" customFormat="1" x14ac:dyDescent="0.25">
      <c r="P301" s="77"/>
    </row>
    <row r="302" spans="16:16" customFormat="1" x14ac:dyDescent="0.25">
      <c r="P302" s="77"/>
    </row>
    <row r="303" spans="16:16" customFormat="1" x14ac:dyDescent="0.25">
      <c r="P303" s="77"/>
    </row>
    <row r="304" spans="16:16" customFormat="1" x14ac:dyDescent="0.25">
      <c r="P304" s="77"/>
    </row>
    <row r="305" spans="16:16" customFormat="1" x14ac:dyDescent="0.25">
      <c r="P305" s="77"/>
    </row>
    <row r="306" spans="16:16" customFormat="1" x14ac:dyDescent="0.25">
      <c r="P306" s="77"/>
    </row>
    <row r="307" spans="16:16" customFormat="1" x14ac:dyDescent="0.25">
      <c r="P307" s="77"/>
    </row>
    <row r="308" spans="16:16" customFormat="1" x14ac:dyDescent="0.25">
      <c r="P308" s="77"/>
    </row>
    <row r="309" spans="16:16" customFormat="1" x14ac:dyDescent="0.25">
      <c r="P309" s="77"/>
    </row>
    <row r="310" spans="16:16" customFormat="1" x14ac:dyDescent="0.25">
      <c r="P310" s="77"/>
    </row>
    <row r="311" spans="16:16" customFormat="1" x14ac:dyDescent="0.25">
      <c r="P311" s="77"/>
    </row>
    <row r="312" spans="16:16" customFormat="1" x14ac:dyDescent="0.25">
      <c r="P312" s="77"/>
    </row>
    <row r="313" spans="16:16" customFormat="1" x14ac:dyDescent="0.25">
      <c r="P313" s="77"/>
    </row>
    <row r="314" spans="16:16" customFormat="1" x14ac:dyDescent="0.25">
      <c r="P314" s="77"/>
    </row>
    <row r="315" spans="16:16" customFormat="1" x14ac:dyDescent="0.25">
      <c r="P315" s="77"/>
    </row>
    <row r="316" spans="16:16" customFormat="1" x14ac:dyDescent="0.25">
      <c r="P316" s="77"/>
    </row>
    <row r="319" spans="16:16" customFormat="1" x14ac:dyDescent="0.25">
      <c r="P319" s="77"/>
    </row>
    <row r="320" spans="16:16" customFormat="1" x14ac:dyDescent="0.25">
      <c r="P320" s="77"/>
    </row>
    <row r="321" spans="16:16" customFormat="1" x14ac:dyDescent="0.25">
      <c r="P321" s="77"/>
    </row>
    <row r="322" spans="16:16" customFormat="1" x14ac:dyDescent="0.25">
      <c r="P322" s="77"/>
    </row>
    <row r="323" spans="16:16" customFormat="1" x14ac:dyDescent="0.25">
      <c r="P323" s="77"/>
    </row>
    <row r="324" spans="16:16" customFormat="1" x14ac:dyDescent="0.25">
      <c r="P324" s="77"/>
    </row>
    <row r="325" spans="16:16" customFormat="1" x14ac:dyDescent="0.25">
      <c r="P325" s="77"/>
    </row>
    <row r="326" spans="16:16" customFormat="1" x14ac:dyDescent="0.25">
      <c r="P326" s="77"/>
    </row>
    <row r="327" spans="16:16" customFormat="1" x14ac:dyDescent="0.25">
      <c r="P327" s="77"/>
    </row>
    <row r="328" spans="16:16" customFormat="1" x14ac:dyDescent="0.25">
      <c r="P328" s="77"/>
    </row>
    <row r="329" spans="16:16" customFormat="1" x14ac:dyDescent="0.25">
      <c r="P329" s="77"/>
    </row>
    <row r="330" spans="16:16" customFormat="1" x14ac:dyDescent="0.25">
      <c r="P330" s="77"/>
    </row>
    <row r="331" spans="16:16" customFormat="1" x14ac:dyDescent="0.25">
      <c r="P331" s="77"/>
    </row>
    <row r="332" spans="16:16" customFormat="1" x14ac:dyDescent="0.25">
      <c r="P332" s="77"/>
    </row>
    <row r="333" spans="16:16" customFormat="1" x14ac:dyDescent="0.25">
      <c r="P333" s="77"/>
    </row>
    <row r="334" spans="16:16" customFormat="1" x14ac:dyDescent="0.25">
      <c r="P334" s="77"/>
    </row>
    <row r="335" spans="16:16" customFormat="1" x14ac:dyDescent="0.25">
      <c r="P335" s="77"/>
    </row>
    <row r="336" spans="16:16" customFormat="1" x14ac:dyDescent="0.25">
      <c r="P336" s="77"/>
    </row>
    <row r="337" spans="16:16" customFormat="1" x14ac:dyDescent="0.25">
      <c r="P337" s="77"/>
    </row>
    <row r="338" spans="16:16" customFormat="1" x14ac:dyDescent="0.25">
      <c r="P338" s="77"/>
    </row>
    <row r="339" spans="16:16" customFormat="1" x14ac:dyDescent="0.25">
      <c r="P339" s="77"/>
    </row>
    <row r="340" spans="16:16" customFormat="1" x14ac:dyDescent="0.25">
      <c r="P340" s="77"/>
    </row>
    <row r="341" spans="16:16" customFormat="1" x14ac:dyDescent="0.25">
      <c r="P341" s="77"/>
    </row>
    <row r="342" spans="16:16" customFormat="1" x14ac:dyDescent="0.25">
      <c r="P342" s="77"/>
    </row>
    <row r="343" spans="16:16" customFormat="1" x14ac:dyDescent="0.25">
      <c r="P343" s="77"/>
    </row>
    <row r="344" spans="16:16" customFormat="1" x14ac:dyDescent="0.25">
      <c r="P344" s="77"/>
    </row>
    <row r="345" spans="16:16" customFormat="1" x14ac:dyDescent="0.25">
      <c r="P345" s="77"/>
    </row>
    <row r="346" spans="16:16" customFormat="1" x14ac:dyDescent="0.25">
      <c r="P346" s="77"/>
    </row>
    <row r="347" spans="16:16" customFormat="1" x14ac:dyDescent="0.25">
      <c r="P347" s="77"/>
    </row>
    <row r="348" spans="16:16" customFormat="1" x14ac:dyDescent="0.25">
      <c r="P348" s="77"/>
    </row>
    <row r="349" spans="16:16" customFormat="1" x14ac:dyDescent="0.25">
      <c r="P349" s="77"/>
    </row>
    <row r="350" spans="16:16" customFormat="1" x14ac:dyDescent="0.25">
      <c r="P350" s="77"/>
    </row>
    <row r="351" spans="16:16" customFormat="1" x14ac:dyDescent="0.25">
      <c r="P351" s="77"/>
    </row>
    <row r="352" spans="16:16" customFormat="1" x14ac:dyDescent="0.25">
      <c r="P352" s="77"/>
    </row>
    <row r="353" spans="16:16" customFormat="1" x14ac:dyDescent="0.25">
      <c r="P353" s="77"/>
    </row>
    <row r="354" spans="16:16" customFormat="1" x14ac:dyDescent="0.25">
      <c r="P354" s="77"/>
    </row>
    <row r="355" spans="16:16" customFormat="1" x14ac:dyDescent="0.25">
      <c r="P355" s="77"/>
    </row>
    <row r="356" spans="16:16" customFormat="1" x14ac:dyDescent="0.25">
      <c r="P356" s="77"/>
    </row>
    <row r="357" spans="16:16" customFormat="1" x14ac:dyDescent="0.25">
      <c r="P357" s="77"/>
    </row>
    <row r="358" spans="16:16" customFormat="1" x14ac:dyDescent="0.25">
      <c r="P358" s="77"/>
    </row>
    <row r="359" spans="16:16" customFormat="1" x14ac:dyDescent="0.25">
      <c r="P359" s="77"/>
    </row>
    <row r="360" spans="16:16" customFormat="1" x14ac:dyDescent="0.25">
      <c r="P360" s="77"/>
    </row>
    <row r="361" spans="16:16" customFormat="1" x14ac:dyDescent="0.25">
      <c r="P361" s="77"/>
    </row>
    <row r="362" spans="16:16" customFormat="1" x14ac:dyDescent="0.25">
      <c r="P362" s="77"/>
    </row>
    <row r="363" spans="16:16" customFormat="1" x14ac:dyDescent="0.25">
      <c r="P363" s="77"/>
    </row>
    <row r="364" spans="16:16" customFormat="1" x14ac:dyDescent="0.25">
      <c r="P364" s="77"/>
    </row>
    <row r="365" spans="16:16" customFormat="1" x14ac:dyDescent="0.25">
      <c r="P365" s="77"/>
    </row>
    <row r="366" spans="16:16" customFormat="1" x14ac:dyDescent="0.25">
      <c r="P366" s="77"/>
    </row>
    <row r="367" spans="16:16" customFormat="1" x14ac:dyDescent="0.25">
      <c r="P367" s="77"/>
    </row>
    <row r="368" spans="16:16" customFormat="1" x14ac:dyDescent="0.25">
      <c r="P368" s="77"/>
    </row>
    <row r="369" spans="16:16" customFormat="1" x14ac:dyDescent="0.25">
      <c r="P369" s="77"/>
    </row>
    <row r="370" spans="16:16" customFormat="1" x14ac:dyDescent="0.25">
      <c r="P370" s="77"/>
    </row>
    <row r="371" spans="16:16" customFormat="1" x14ac:dyDescent="0.25">
      <c r="P371" s="77"/>
    </row>
    <row r="372" spans="16:16" customFormat="1" x14ac:dyDescent="0.25">
      <c r="P372" s="77"/>
    </row>
    <row r="373" spans="16:16" customFormat="1" x14ac:dyDescent="0.25">
      <c r="P373" s="77"/>
    </row>
    <row r="374" spans="16:16" customFormat="1" x14ac:dyDescent="0.25">
      <c r="P374" s="77"/>
    </row>
    <row r="375" spans="16:16" customFormat="1" x14ac:dyDescent="0.25">
      <c r="P375" s="77"/>
    </row>
    <row r="376" spans="16:16" customFormat="1" x14ac:dyDescent="0.25">
      <c r="P376" s="77"/>
    </row>
    <row r="377" spans="16:16" customFormat="1" x14ac:dyDescent="0.25">
      <c r="P377" s="77"/>
    </row>
    <row r="378" spans="16:16" customFormat="1" x14ac:dyDescent="0.25">
      <c r="P378" s="77"/>
    </row>
    <row r="379" spans="16:16" customFormat="1" x14ac:dyDescent="0.25">
      <c r="P379" s="77"/>
    </row>
    <row r="380" spans="16:16" customFormat="1" x14ac:dyDescent="0.25">
      <c r="P380" s="77"/>
    </row>
    <row r="381" spans="16:16" customFormat="1" x14ac:dyDescent="0.25">
      <c r="P381" s="77"/>
    </row>
    <row r="382" spans="16:16" customFormat="1" x14ac:dyDescent="0.25">
      <c r="P382" s="77"/>
    </row>
    <row r="383" spans="16:16" customFormat="1" x14ac:dyDescent="0.25">
      <c r="P383" s="77"/>
    </row>
    <row r="384" spans="16:16" customFormat="1" x14ac:dyDescent="0.25">
      <c r="P384" s="77"/>
    </row>
    <row r="385" spans="16:16" customFormat="1" x14ac:dyDescent="0.25">
      <c r="P385" s="77"/>
    </row>
    <row r="386" spans="16:16" customFormat="1" x14ac:dyDescent="0.25">
      <c r="P386" s="77"/>
    </row>
    <row r="387" spans="16:16" customFormat="1" x14ac:dyDescent="0.25">
      <c r="P387" s="77"/>
    </row>
    <row r="388" spans="16:16" customFormat="1" x14ac:dyDescent="0.25">
      <c r="P388" s="77"/>
    </row>
    <row r="389" spans="16:16" customFormat="1" x14ac:dyDescent="0.25">
      <c r="P389" s="77"/>
    </row>
    <row r="390" spans="16:16" customFormat="1" x14ac:dyDescent="0.25">
      <c r="P390" s="77"/>
    </row>
    <row r="391" spans="16:16" customFormat="1" x14ac:dyDescent="0.25">
      <c r="P391" s="77"/>
    </row>
    <row r="392" spans="16:16" customFormat="1" x14ac:dyDescent="0.25">
      <c r="P392" s="77"/>
    </row>
    <row r="393" spans="16:16" customFormat="1" x14ac:dyDescent="0.25">
      <c r="P393" s="77"/>
    </row>
    <row r="394" spans="16:16" customFormat="1" x14ac:dyDescent="0.25">
      <c r="P394" s="77"/>
    </row>
    <row r="395" spans="16:16" customFormat="1" x14ac:dyDescent="0.25">
      <c r="P395" s="77"/>
    </row>
    <row r="396" spans="16:16" customFormat="1" x14ac:dyDescent="0.25">
      <c r="P396" s="77"/>
    </row>
    <row r="397" spans="16:16" customFormat="1" x14ac:dyDescent="0.25">
      <c r="P397" s="77"/>
    </row>
    <row r="398" spans="16:16" customFormat="1" x14ac:dyDescent="0.25">
      <c r="P398" s="77"/>
    </row>
    <row r="399" spans="16:16" customFormat="1" x14ac:dyDescent="0.25">
      <c r="P399" s="77"/>
    </row>
    <row r="400" spans="16:16" customFormat="1" x14ac:dyDescent="0.25">
      <c r="P400" s="77"/>
    </row>
    <row r="401" spans="16:16" customFormat="1" x14ac:dyDescent="0.25">
      <c r="P401" s="77"/>
    </row>
    <row r="402" spans="16:16" customFormat="1" x14ac:dyDescent="0.25">
      <c r="P402" s="77"/>
    </row>
  </sheetData>
  <mergeCells count="1">
    <mergeCell ref="AW15:AZ15"/>
  </mergeCells>
  <phoneticPr fontId="8" type="noConversion"/>
  <printOptions horizontalCentered="1"/>
  <pageMargins left="0.19685039370078741" right="0.19685039370078741" top="0.39370078740157483" bottom="0.39370078740157483" header="0.31496062992125984" footer="0.31496062992125984"/>
  <pageSetup paperSize="8" scale="28" fitToHeight="0" orientation="landscape" r:id="rId1"/>
  <rowBreaks count="1" manualBreakCount="1">
    <brk id="347" max="31" man="1"/>
  </rowBreaks>
  <colBreaks count="1" manualBreakCount="1">
    <brk id="1" max="183" man="1"/>
  </colBreaks>
  <drawing r:id="rId2"/>
  <legacyDrawing r:id="rId3"/>
  <tableParts count="1"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4" id="{9A39A6DC-A660-48E6-9B45-67D8AA15E7AE}">
            <x14:iconSet custom="1">
              <x14:cfvo type="percent">
                <xm:f>0</xm:f>
              </x14:cfvo>
              <x14:cfvo type="num">
                <xm:f>50</xm:f>
              </x14:cfvo>
              <x14:cfvo type="num">
                <xm:f>60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P8:P192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0000000}">
          <x14:formula1>
            <xm:f>Données!$B$4:$B$8</xm:f>
          </x14:formula1>
          <xm:sqref>D8:D192</xm:sqref>
        </x14:dataValidation>
        <x14:dataValidation type="list" allowBlank="1" showInputMessage="1" showErrorMessage="1" xr:uid="{00000000-0002-0000-0100-000001000000}">
          <x14:formula1>
            <xm:f>Données!$M$4:$M$21</xm:f>
          </x14:formula1>
          <xm:sqref>G8:G192</xm:sqref>
        </x14:dataValidation>
        <x14:dataValidation type="list" allowBlank="1" showInputMessage="1" showErrorMessage="1" xr:uid="{00000000-0002-0000-0100-000002000000}">
          <x14:formula1>
            <xm:f>Données!$X$4:$X$7</xm:f>
          </x14:formula1>
          <xm:sqref>AI8:AI192</xm:sqref>
        </x14:dataValidation>
        <x14:dataValidation type="list" allowBlank="1" showInputMessage="1" showErrorMessage="1" xr:uid="{00000000-0002-0000-0100-000003000000}">
          <x14:formula1>
            <xm:f>Données!$AB$4:$AB$11</xm:f>
          </x14:formula1>
          <xm:sqref>AJ8:AJ192</xm:sqref>
        </x14:dataValidation>
        <x14:dataValidation type="list" allowBlank="1" showInputMessage="1" showErrorMessage="1" xr:uid="{00000000-0002-0000-0100-000004000000}">
          <x14:formula1>
            <xm:f>Données!$AL$5:$AL$6</xm:f>
          </x14:formula1>
          <xm:sqref>AK8:AK192</xm:sqref>
        </x14:dataValidation>
        <x14:dataValidation type="list" allowBlank="1" showInputMessage="1" showErrorMessage="1" xr:uid="{00000000-0002-0000-0100-000005000000}">
          <x14:formula1>
            <xm:f>Données!$AK$5:$AK$10</xm:f>
          </x14:formula1>
          <xm:sqref>AL8:AL192</xm:sqref>
        </x14:dataValidation>
        <x14:dataValidation type="list" allowBlank="1" showInputMessage="1" showErrorMessage="1" xr:uid="{00000000-0002-0000-0100-000006000000}">
          <x14:formula1>
            <xm:f>Données!$J$4:$J$35</xm:f>
          </x14:formula1>
          <xm:sqref>J8:J192</xm:sqref>
        </x14:dataValidation>
        <x14:dataValidation type="list" allowBlank="1" showInputMessage="1" showErrorMessage="1" xr:uid="{00000000-0002-0000-0100-000007000000}">
          <x14:formula1>
            <xm:f>Données!$D$3:$D$10</xm:f>
          </x14:formula1>
          <xm:sqref>E8:E192</xm:sqref>
        </x14:dataValidation>
        <x14:dataValidation type="list" allowBlank="1" showInputMessage="1" showErrorMessage="1" xr:uid="{00000000-0002-0000-0100-000008000000}">
          <x14:formula1>
            <xm:f>Données!$O$3:$O$9</xm:f>
          </x14:formula1>
          <xm:sqref>Q8:Q192</xm:sqref>
        </x14:dataValidation>
        <x14:dataValidation type="list" allowBlank="1" showInputMessage="1" showErrorMessage="1" xr:uid="{00000000-0002-0000-0100-000009000000}">
          <x14:formula1>
            <xm:f>Données!$Q$4:$Q$9</xm:f>
          </x14:formula1>
          <xm:sqref>R8:R192</xm:sqref>
        </x14:dataValidation>
        <x14:dataValidation type="list" allowBlank="1" showInputMessage="1" showErrorMessage="1" xr:uid="{00000000-0002-0000-0100-00000A000000}">
          <x14:formula1>
            <xm:f>Données!$V$4:$V$7</xm:f>
          </x14:formula1>
          <xm:sqref>T8:T192</xm:sqref>
        </x14:dataValidation>
        <x14:dataValidation type="list" allowBlank="1" showInputMessage="1" showErrorMessage="1" xr:uid="{00000000-0002-0000-0100-00000B000000}">
          <x14:formula1>
            <xm:f>Données!$Z$4:$Z$38</xm:f>
          </x14:formula1>
          <xm:sqref>U8:U192</xm:sqref>
        </x14:dataValidation>
        <x14:dataValidation type="list" allowBlank="1" showInputMessage="1" showErrorMessage="1" xr:uid="{00000000-0002-0000-0100-00000C000000}">
          <x14:formula1>
            <xm:f>Données!$S$3:$S$23</xm:f>
          </x14:formula1>
          <xm:sqref>S8:S192</xm:sqref>
        </x14:dataValidation>
        <x14:dataValidation type="list" allowBlank="1" showInputMessage="1" showErrorMessage="1" xr:uid="{00000000-0002-0000-0100-00000D000000}">
          <x14:formula1>
            <xm:f>Données!$F$4:$F$74</xm:f>
          </x14:formula1>
          <xm:sqref>H8:H192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K264"/>
  <sheetViews>
    <sheetView showZeros="0" workbookViewId="0">
      <pane ySplit="9" topLeftCell="A49" activePane="bottomLeft" state="frozenSplit"/>
      <selection pane="bottomLeft" activeCell="B4" sqref="B4"/>
    </sheetView>
  </sheetViews>
  <sheetFormatPr baseColWidth="10" defaultRowHeight="20.100000000000001" customHeight="1" x14ac:dyDescent="0.25"/>
  <cols>
    <col min="2" max="2" width="41.5703125" customWidth="1"/>
    <col min="3" max="3" width="39.28515625" bestFit="1" customWidth="1"/>
    <col min="4" max="4" width="70.85546875" bestFit="1" customWidth="1"/>
    <col min="5" max="5" width="15.7109375" customWidth="1"/>
  </cols>
  <sheetData>
    <row r="3" spans="2:11" ht="20.100000000000001" customHeight="1" x14ac:dyDescent="0.25">
      <c r="B3" s="80" t="s">
        <v>496</v>
      </c>
      <c r="E3">
        <v>0</v>
      </c>
      <c r="F3">
        <v>0</v>
      </c>
      <c r="H3">
        <v>0</v>
      </c>
      <c r="K3">
        <v>0</v>
      </c>
    </row>
    <row r="4" spans="2:11" ht="20.100000000000001" customHeight="1" x14ac:dyDescent="0.25">
      <c r="B4" s="79" t="s">
        <v>497</v>
      </c>
      <c r="C4" s="9">
        <f>Tableau3[[#Totals],[MNÉMONIQUE DU POINT]]</f>
        <v>254</v>
      </c>
    </row>
    <row r="5" spans="2:11" ht="20.100000000000001" customHeight="1" x14ac:dyDescent="0.25">
      <c r="B5" s="79" t="s">
        <v>498</v>
      </c>
      <c r="C5" s="9">
        <f>Tableau3[[#Totals],[LIBELLÉ FICHER EDE / TRAME MODBUS]]</f>
        <v>1</v>
      </c>
    </row>
    <row r="6" spans="2:11" ht="20.100000000000001" customHeight="1" x14ac:dyDescent="0.25">
      <c r="B6" s="79" t="s">
        <v>499</v>
      </c>
      <c r="C6" s="9">
        <f>Tableau3[[#Totals],[CONTRÔLE]]</f>
        <v>89</v>
      </c>
    </row>
    <row r="9" spans="2:11" ht="20.100000000000001" customHeight="1" x14ac:dyDescent="0.25">
      <c r="B9" s="42" t="s">
        <v>492</v>
      </c>
      <c r="C9" s="42" t="s">
        <v>493</v>
      </c>
      <c r="D9" s="42" t="s">
        <v>393</v>
      </c>
      <c r="E9" s="42" t="s">
        <v>494</v>
      </c>
    </row>
    <row r="10" spans="2:11" ht="20.100000000000001" customHeight="1" x14ac:dyDescent="0.25">
      <c r="B10" s="1" t="str">
        <f>CVC_XXX!B8</f>
        <v>Armoire de puissance et de gestion [ADE]</v>
      </c>
      <c r="C10" s="1"/>
      <c r="D10" s="1" t="str">
        <f>CVC_XXX!O8</f>
        <v>A0636.CVC.ADE.00X_ARM. ELEC  PRES. TENSION</v>
      </c>
      <c r="E10" t="b">
        <f>EXACT(C10,D10)</f>
        <v>0</v>
      </c>
    </row>
    <row r="11" spans="2:11" ht="20.100000000000001" customHeight="1" x14ac:dyDescent="0.25">
      <c r="B11" s="1">
        <f>CVC_XXX!B9</f>
        <v>0</v>
      </c>
      <c r="C11" s="1"/>
      <c r="D11" s="1" t="str">
        <f>CVC_XXX!O9</f>
        <v>A0636.CVC.ADE.00X_ARM. ELEC  DEF. PRES. TENSION</v>
      </c>
      <c r="E11" t="b">
        <f t="shared" ref="E11:E32" si="0">EXACT(C11,D11)</f>
        <v>0</v>
      </c>
    </row>
    <row r="12" spans="2:11" ht="20.100000000000001" customHeight="1" x14ac:dyDescent="0.25">
      <c r="B12" s="1">
        <f>CVC_XXX!B10</f>
        <v>0</v>
      </c>
      <c r="C12" s="1"/>
      <c r="D12" s="1" t="str">
        <f>CVC_XXX!O10</f>
        <v>A0636.CVC.ADE.00X_ARM. ELEC  REARMEMENT DEF.</v>
      </c>
      <c r="E12" t="b">
        <f t="shared" si="0"/>
        <v>0</v>
      </c>
    </row>
    <row r="13" spans="2:11" ht="20.100000000000001" customHeight="1" x14ac:dyDescent="0.25">
      <c r="B13" s="1">
        <f>CVC_XXX!B11</f>
        <v>0</v>
      </c>
      <c r="C13" s="1"/>
      <c r="D13" s="1" t="str">
        <f>CVC_XXX!O11</f>
        <v>A0636.CVC.ADE.00X_ARM. ELEC  PORTE OUVERTE</v>
      </c>
      <c r="E13" t="b">
        <f t="shared" si="0"/>
        <v>0</v>
      </c>
    </row>
    <row r="14" spans="2:11" ht="20.100000000000001" customHeight="1" x14ac:dyDescent="0.25">
      <c r="B14" s="1">
        <f>CVC_XXX!B12</f>
        <v>0</v>
      </c>
      <c r="C14" s="1"/>
      <c r="D14" s="1" t="str">
        <f>CVC_XXX!O12</f>
        <v>A0636.CVC.ADE.00X_ARM. ELEC  ETAT ASI API</v>
      </c>
      <c r="E14" t="b">
        <f t="shared" si="0"/>
        <v>0</v>
      </c>
    </row>
    <row r="15" spans="2:11" ht="20.100000000000001" customHeight="1" x14ac:dyDescent="0.25">
      <c r="B15" s="1">
        <f>CVC_XXX!B13</f>
        <v>0</v>
      </c>
      <c r="C15" s="1"/>
      <c r="D15" s="1" t="str">
        <f>CVC_XXX!O13</f>
        <v>A0636.CVC.ADE.00X_ARM. ELEC  BATTERIE ASI API</v>
      </c>
      <c r="E15" t="b">
        <f t="shared" si="0"/>
        <v>0</v>
      </c>
    </row>
    <row r="16" spans="2:11" ht="20.100000000000001" customHeight="1" x14ac:dyDescent="0.25">
      <c r="B16" s="1">
        <f>CVC_XXX!B14</f>
        <v>0</v>
      </c>
      <c r="C16" s="1"/>
      <c r="D16" s="1" t="str">
        <f>CVC_XXX!O14</f>
        <v>A0636.CVC.ADE.00X_ARM. ELEC  DEF. COM. API</v>
      </c>
      <c r="E16" t="b">
        <f t="shared" si="0"/>
        <v>0</v>
      </c>
    </row>
    <row r="17" spans="2:5" ht="20.100000000000001" customHeight="1" x14ac:dyDescent="0.25">
      <c r="B17" s="1">
        <f>CVC_XXX!B15</f>
        <v>0</v>
      </c>
      <c r="C17" s="1"/>
      <c r="D17" s="1" t="str">
        <f>CVC_XXX!O15</f>
        <v>A0636.CVC.ADE.00X_ARM. ELEC  DEF. COM. MODULE 1</v>
      </c>
      <c r="E17" t="b">
        <f t="shared" si="0"/>
        <v>0</v>
      </c>
    </row>
    <row r="18" spans="2:5" ht="20.100000000000001" customHeight="1" x14ac:dyDescent="0.25">
      <c r="B18" s="1" t="e">
        <f>CVC_XXX!#REF!</f>
        <v>#REF!</v>
      </c>
      <c r="C18" s="1"/>
      <c r="D18" s="1" t="e">
        <f>CVC_XXX!#REF!</f>
        <v>#REF!</v>
      </c>
      <c r="E18" t="e">
        <f t="shared" si="0"/>
        <v>#REF!</v>
      </c>
    </row>
    <row r="19" spans="2:5" ht="20.100000000000001" customHeight="1" x14ac:dyDescent="0.25">
      <c r="B19" s="1" t="e">
        <f>CVC_XXX!#REF!</f>
        <v>#REF!</v>
      </c>
      <c r="C19" s="1"/>
      <c r="D19" s="1" t="e">
        <f>CVC_XXX!#REF!</f>
        <v>#REF!</v>
      </c>
      <c r="E19" t="e">
        <f t="shared" si="0"/>
        <v>#REF!</v>
      </c>
    </row>
    <row r="20" spans="2:5" ht="20.100000000000001" customHeight="1" x14ac:dyDescent="0.25">
      <c r="B20" s="1" t="e">
        <f>CVC_XXX!#REF!</f>
        <v>#REF!</v>
      </c>
      <c r="C20" s="1"/>
      <c r="D20" s="1" t="e">
        <f>CVC_XXX!#REF!</f>
        <v>#REF!</v>
      </c>
      <c r="E20" t="e">
        <f t="shared" si="0"/>
        <v>#REF!</v>
      </c>
    </row>
    <row r="21" spans="2:5" ht="20.100000000000001" customHeight="1" x14ac:dyDescent="0.25">
      <c r="B21" s="1" t="e">
        <f>CVC_XXX!#REF!</f>
        <v>#REF!</v>
      </c>
      <c r="C21" s="1"/>
      <c r="D21" s="1" t="e">
        <f>CVC_XXX!#REF!</f>
        <v>#REF!</v>
      </c>
      <c r="E21" t="e">
        <f t="shared" si="0"/>
        <v>#REF!</v>
      </c>
    </row>
    <row r="22" spans="2:5" ht="20.100000000000001" customHeight="1" x14ac:dyDescent="0.25">
      <c r="B22" s="1" t="e">
        <f>CVC_XXX!#REF!</f>
        <v>#REF!</v>
      </c>
      <c r="C22" s="1"/>
      <c r="D22" s="1" t="e">
        <f>CVC_XXX!#REF!</f>
        <v>#REF!</v>
      </c>
      <c r="E22" t="e">
        <f t="shared" si="0"/>
        <v>#REF!</v>
      </c>
    </row>
    <row r="23" spans="2:5" ht="20.100000000000001" customHeight="1" x14ac:dyDescent="0.25">
      <c r="B23" s="1" t="e">
        <f>CVC_XXX!#REF!</f>
        <v>#REF!</v>
      </c>
      <c r="C23" s="1"/>
      <c r="D23" s="1" t="e">
        <f>CVC_XXX!#REF!</f>
        <v>#REF!</v>
      </c>
      <c r="E23" t="e">
        <f t="shared" si="0"/>
        <v>#REF!</v>
      </c>
    </row>
    <row r="24" spans="2:5" ht="20.100000000000001" customHeight="1" x14ac:dyDescent="0.25">
      <c r="B24" s="1" t="e">
        <f>CVC_XXX!#REF!</f>
        <v>#REF!</v>
      </c>
      <c r="C24" s="1"/>
      <c r="D24" s="1" t="e">
        <f>CVC_XXX!#REF!</f>
        <v>#REF!</v>
      </c>
      <c r="E24" t="e">
        <f t="shared" si="0"/>
        <v>#REF!</v>
      </c>
    </row>
    <row r="25" spans="2:5" ht="20.100000000000001" customHeight="1" x14ac:dyDescent="0.25">
      <c r="B25" s="1">
        <f>CVC_XXX!B16</f>
        <v>0</v>
      </c>
      <c r="C25" s="1"/>
      <c r="D25" s="1" t="str">
        <f>CVC_XXX!O16</f>
        <v>A0636.CVC.ADE.00X_ARM. ELEC  DEF. COM. MODULE X</v>
      </c>
      <c r="E25" t="b">
        <f t="shared" si="0"/>
        <v>0</v>
      </c>
    </row>
    <row r="26" spans="2:5" ht="20.100000000000001" customHeight="1" x14ac:dyDescent="0.25">
      <c r="B26" s="1">
        <f>CVC_XXX!B17</f>
        <v>0</v>
      </c>
      <c r="C26" s="1"/>
      <c r="D26" s="1" t="str">
        <f>CVC_XXX!O17</f>
        <v>A0636.CVC.CPT.00X_COMPTEUR  ADE INTENSITÉ PHASE 1</v>
      </c>
      <c r="E26" t="b">
        <f t="shared" si="0"/>
        <v>0</v>
      </c>
    </row>
    <row r="27" spans="2:5" ht="20.100000000000001" customHeight="1" x14ac:dyDescent="0.25">
      <c r="B27" s="1">
        <f>CVC_XXX!B18</f>
        <v>0</v>
      </c>
      <c r="C27" s="1"/>
      <c r="D27" s="1" t="str">
        <f>CVC_XXX!O18</f>
        <v>A0636.CVC.CPT.00X_COMPTEUR  ADE  INTENSITÉ PHASE 2</v>
      </c>
      <c r="E27" t="b">
        <f t="shared" si="0"/>
        <v>0</v>
      </c>
    </row>
    <row r="28" spans="2:5" ht="20.100000000000001" customHeight="1" x14ac:dyDescent="0.25">
      <c r="B28" s="1">
        <f>CVC_XXX!B19</f>
        <v>0</v>
      </c>
      <c r="C28" s="1"/>
      <c r="D28" s="1" t="str">
        <f>CVC_XXX!O19</f>
        <v>A0636.CVC.CPT.00X_COMPTEUR  ADE  INTENSITÉ PHASE 3</v>
      </c>
      <c r="E28" t="b">
        <f t="shared" si="0"/>
        <v>0</v>
      </c>
    </row>
    <row r="29" spans="2:5" ht="20.100000000000001" customHeight="1" x14ac:dyDescent="0.25">
      <c r="B29" s="1">
        <f>CVC_XXX!B20</f>
        <v>0</v>
      </c>
      <c r="C29" s="1"/>
      <c r="D29" s="1" t="str">
        <f>CVC_XXX!O20</f>
        <v>A0636.CVC.CPT.00X_COMPTEUR  ADE TENSION PHASE 1</v>
      </c>
      <c r="E29" t="b">
        <f t="shared" si="0"/>
        <v>0</v>
      </c>
    </row>
    <row r="30" spans="2:5" ht="20.100000000000001" customHeight="1" x14ac:dyDescent="0.25">
      <c r="B30" s="1">
        <f>CVC_XXX!B21</f>
        <v>0</v>
      </c>
      <c r="C30" s="1"/>
      <c r="D30" s="1" t="str">
        <f>CVC_XXX!O21</f>
        <v>A0636.CVC.CPT.00X_COMPTEUR  ADE TENSION PHASE 2</v>
      </c>
      <c r="E30" t="b">
        <f t="shared" si="0"/>
        <v>0</v>
      </c>
    </row>
    <row r="31" spans="2:5" ht="20.100000000000001" customHeight="1" x14ac:dyDescent="0.25">
      <c r="B31" s="1">
        <f>CVC_XXX!B22</f>
        <v>0</v>
      </c>
      <c r="C31" s="1"/>
      <c r="D31" s="1" t="str">
        <f>CVC_XXX!O22</f>
        <v>A0636.CVC.CPT.00X_COMPTEUR  ADE TENSION PHASE 3</v>
      </c>
      <c r="E31" t="b">
        <f t="shared" si="0"/>
        <v>0</v>
      </c>
    </row>
    <row r="32" spans="2:5" ht="20.100000000000001" customHeight="1" x14ac:dyDescent="0.25">
      <c r="B32" s="1">
        <f>CVC_XXX!B23</f>
        <v>0</v>
      </c>
      <c r="C32" s="1"/>
      <c r="D32" s="1" t="str">
        <f>CVC_XXX!O23</f>
        <v>A0636.CVC.CPT.00X_COMPTEUR  ADE FRÉQUENCE</v>
      </c>
      <c r="E32" t="b">
        <f t="shared" si="0"/>
        <v>0</v>
      </c>
    </row>
    <row r="33" spans="2:5" ht="20.100000000000001" customHeight="1" x14ac:dyDescent="0.25">
      <c r="B33" s="1">
        <f>CVC_XXX!B24</f>
        <v>0</v>
      </c>
      <c r="C33" s="1"/>
      <c r="D33" s="1" t="str">
        <f>CVC_XXX!O24</f>
        <v>A0636.CVC.CPT.00X_COMPTEUR  ADE PUISSANCE INST.</v>
      </c>
      <c r="E33" t="b">
        <f>EXACT(C33,D33)</f>
        <v>0</v>
      </c>
    </row>
    <row r="34" spans="2:5" ht="20.100000000000001" customHeight="1" x14ac:dyDescent="0.25">
      <c r="B34" s="1">
        <f>CVC_XXX!B25</f>
        <v>0</v>
      </c>
      <c r="C34" s="1"/>
      <c r="D34" s="1" t="str">
        <f>CVC_XXX!O25</f>
        <v>A0636.CVC.CPT.00X_COMPTEUR  ADE PUISSANCE REACTIVE</v>
      </c>
      <c r="E34" t="b">
        <f t="shared" ref="E34:E97" si="1">EXACT(C34,D34)</f>
        <v>0</v>
      </c>
    </row>
    <row r="35" spans="2:5" ht="20.100000000000001" customHeight="1" x14ac:dyDescent="0.25">
      <c r="B35" s="1">
        <f>CVC_XXX!B26</f>
        <v>0</v>
      </c>
      <c r="C35" s="1"/>
      <c r="D35" s="1" t="str">
        <f>CVC_XXX!O26</f>
        <v>A0636.CVC.CPT.00X_COMPTEUR  ADE PUISSANCE APPARENTE</v>
      </c>
      <c r="E35" t="b">
        <f t="shared" si="1"/>
        <v>0</v>
      </c>
    </row>
    <row r="36" spans="2:5" ht="20.100000000000001" customHeight="1" x14ac:dyDescent="0.25">
      <c r="B36" s="1">
        <f>CVC_XXX!B27</f>
        <v>0</v>
      </c>
      <c r="C36" s="1"/>
      <c r="D36" s="1" t="str">
        <f>CVC_XXX!O27</f>
        <v xml:space="preserve">A0636.CVC.CPT.00X_COMPTEUR  ADE ENERGIE </v>
      </c>
      <c r="E36" t="b">
        <f t="shared" si="1"/>
        <v>0</v>
      </c>
    </row>
    <row r="37" spans="2:5" ht="20.100000000000001" customHeight="1" x14ac:dyDescent="0.25">
      <c r="B37" s="1" t="e">
        <f>CVC_XXX!#REF!</f>
        <v>#REF!</v>
      </c>
      <c r="C37" s="1"/>
      <c r="D37" s="1" t="e">
        <f>CVC_XXX!#REF!</f>
        <v>#REF!</v>
      </c>
      <c r="E37" t="e">
        <f t="shared" si="1"/>
        <v>#REF!</v>
      </c>
    </row>
    <row r="38" spans="2:5" ht="20.100000000000001" customHeight="1" x14ac:dyDescent="0.25">
      <c r="B38" s="1" t="e">
        <f>CVC_XXX!#REF!</f>
        <v>#REF!</v>
      </c>
      <c r="C38" s="1"/>
      <c r="D38" s="1" t="e">
        <f>CVC_XXX!#REF!</f>
        <v>#REF!</v>
      </c>
      <c r="E38" t="e">
        <f t="shared" si="1"/>
        <v>#REF!</v>
      </c>
    </row>
    <row r="39" spans="2:5" ht="20.100000000000001" customHeight="1" x14ac:dyDescent="0.25">
      <c r="B39" s="1" t="e">
        <f>CVC_XXX!#REF!</f>
        <v>#REF!</v>
      </c>
      <c r="C39" s="1"/>
      <c r="D39" s="1" t="e">
        <f>CVC_XXX!#REF!</f>
        <v>#REF!</v>
      </c>
      <c r="E39" t="e">
        <f t="shared" si="1"/>
        <v>#REF!</v>
      </c>
    </row>
    <row r="40" spans="2:5" ht="20.100000000000001" customHeight="1" x14ac:dyDescent="0.25">
      <c r="B40" s="1" t="e">
        <f>CVC_XXX!#REF!</f>
        <v>#REF!</v>
      </c>
      <c r="C40" s="1"/>
      <c r="D40" s="1" t="e">
        <f>CVC_XXX!#REF!</f>
        <v>#REF!</v>
      </c>
      <c r="E40" t="e">
        <f t="shared" si="1"/>
        <v>#REF!</v>
      </c>
    </row>
    <row r="41" spans="2:5" ht="20.100000000000001" customHeight="1" x14ac:dyDescent="0.25">
      <c r="B41" s="1" t="e">
        <f>CVC_XXX!#REF!</f>
        <v>#REF!</v>
      </c>
      <c r="C41" s="1"/>
      <c r="D41" s="1" t="e">
        <f>CVC_XXX!#REF!</f>
        <v>#REF!</v>
      </c>
      <c r="E41" t="e">
        <f t="shared" si="1"/>
        <v>#REF!</v>
      </c>
    </row>
    <row r="42" spans="2:5" ht="20.100000000000001" customHeight="1" x14ac:dyDescent="0.25">
      <c r="B42" s="1" t="e">
        <f>CVC_XXX!#REF!</f>
        <v>#REF!</v>
      </c>
      <c r="C42" s="1"/>
      <c r="D42" s="1" t="e">
        <f>CVC_XXX!#REF!</f>
        <v>#REF!</v>
      </c>
      <c r="E42" t="e">
        <f t="shared" si="1"/>
        <v>#REF!</v>
      </c>
    </row>
    <row r="43" spans="2:5" ht="20.100000000000001" customHeight="1" x14ac:dyDescent="0.25">
      <c r="B43" s="1" t="e">
        <f>CVC_XXX!#REF!</f>
        <v>#REF!</v>
      </c>
      <c r="C43" s="1"/>
      <c r="D43" s="1" t="e">
        <f>CVC_XXX!#REF!</f>
        <v>#REF!</v>
      </c>
      <c r="E43" t="e">
        <f t="shared" si="1"/>
        <v>#REF!</v>
      </c>
    </row>
    <row r="44" spans="2:5" ht="20.100000000000001" customHeight="1" x14ac:dyDescent="0.25">
      <c r="B44" s="1" t="e">
        <f>CVC_XXX!#REF!</f>
        <v>#REF!</v>
      </c>
      <c r="C44" s="1"/>
      <c r="D44" s="1" t="e">
        <f>CVC_XXX!#REF!</f>
        <v>#REF!</v>
      </c>
      <c r="E44" t="e">
        <f t="shared" si="1"/>
        <v>#REF!</v>
      </c>
    </row>
    <row r="45" spans="2:5" ht="20.100000000000001" customHeight="1" x14ac:dyDescent="0.25">
      <c r="B45" s="1" t="e">
        <f>CVC_XXX!#REF!</f>
        <v>#REF!</v>
      </c>
      <c r="C45" s="1"/>
      <c r="D45" s="1" t="e">
        <f>CVC_XXX!#REF!</f>
        <v>#REF!</v>
      </c>
      <c r="E45" t="e">
        <f t="shared" si="1"/>
        <v>#REF!</v>
      </c>
    </row>
    <row r="46" spans="2:5" ht="20.100000000000001" customHeight="1" x14ac:dyDescent="0.25">
      <c r="B46" s="1" t="e">
        <f>CVC_XXX!#REF!</f>
        <v>#REF!</v>
      </c>
      <c r="C46" s="1"/>
      <c r="D46" s="1" t="e">
        <f>CVC_XXX!#REF!</f>
        <v>#REF!</v>
      </c>
      <c r="E46" t="e">
        <f t="shared" si="1"/>
        <v>#REF!</v>
      </c>
    </row>
    <row r="47" spans="2:5" ht="20.100000000000001" customHeight="1" x14ac:dyDescent="0.25">
      <c r="B47" s="1" t="e">
        <f>CVC_XXX!#REF!</f>
        <v>#REF!</v>
      </c>
      <c r="C47" s="1"/>
      <c r="D47" s="1" t="e">
        <f>CVC_XXX!#REF!</f>
        <v>#REF!</v>
      </c>
      <c r="E47" t="e">
        <f t="shared" si="1"/>
        <v>#REF!</v>
      </c>
    </row>
    <row r="48" spans="2:5" ht="20.100000000000001" customHeight="1" x14ac:dyDescent="0.25">
      <c r="B48" s="1" t="e">
        <f>CVC_XXX!#REF!</f>
        <v>#REF!</v>
      </c>
      <c r="C48" s="1"/>
      <c r="D48" s="1" t="e">
        <f>CVC_XXX!#REF!</f>
        <v>#REF!</v>
      </c>
      <c r="E48" t="e">
        <f t="shared" si="1"/>
        <v>#REF!</v>
      </c>
    </row>
    <row r="49" spans="2:5" ht="20.100000000000001" customHeight="1" x14ac:dyDescent="0.25">
      <c r="B49" s="1" t="e">
        <f>CVC_XXX!#REF!</f>
        <v>#REF!</v>
      </c>
      <c r="C49" s="1"/>
      <c r="D49" s="1" t="e">
        <f>CVC_XXX!#REF!</f>
        <v>#REF!</v>
      </c>
      <c r="E49" t="e">
        <f t="shared" si="1"/>
        <v>#REF!</v>
      </c>
    </row>
    <row r="50" spans="2:5" ht="20.100000000000001" customHeight="1" x14ac:dyDescent="0.25">
      <c r="B50" s="1" t="e">
        <f>CVC_XXX!#REF!</f>
        <v>#REF!</v>
      </c>
      <c r="C50" s="1"/>
      <c r="D50" s="1" t="e">
        <f>CVC_XXX!#REF!</f>
        <v>#REF!</v>
      </c>
      <c r="E50" t="e">
        <f t="shared" si="1"/>
        <v>#REF!</v>
      </c>
    </row>
    <row r="51" spans="2:5" ht="20.100000000000001" customHeight="1" x14ac:dyDescent="0.25">
      <c r="B51" s="1" t="e">
        <f>CVC_XXX!#REF!</f>
        <v>#REF!</v>
      </c>
      <c r="C51" s="1"/>
      <c r="D51" s="1" t="e">
        <f>CVC_XXX!#REF!</f>
        <v>#REF!</v>
      </c>
      <c r="E51" t="e">
        <f t="shared" si="1"/>
        <v>#REF!</v>
      </c>
    </row>
    <row r="52" spans="2:5" ht="20.100000000000001" customHeight="1" x14ac:dyDescent="0.25">
      <c r="B52" s="1" t="e">
        <f>CVC_XXX!#REF!</f>
        <v>#REF!</v>
      </c>
      <c r="C52" s="1"/>
      <c r="D52" s="1" t="e">
        <f>CVC_XXX!#REF!</f>
        <v>#REF!</v>
      </c>
      <c r="E52" t="e">
        <f t="shared" si="1"/>
        <v>#REF!</v>
      </c>
    </row>
    <row r="53" spans="2:5" ht="20.100000000000001" customHeight="1" x14ac:dyDescent="0.25">
      <c r="B53" s="1" t="e">
        <f>CVC_XXX!#REF!</f>
        <v>#REF!</v>
      </c>
      <c r="C53" s="1"/>
      <c r="D53" s="1" t="e">
        <f>CVC_XXX!#REF!</f>
        <v>#REF!</v>
      </c>
      <c r="E53" t="e">
        <f t="shared" si="1"/>
        <v>#REF!</v>
      </c>
    </row>
    <row r="54" spans="2:5" ht="20.100000000000001" customHeight="1" x14ac:dyDescent="0.25">
      <c r="B54" s="1" t="e">
        <f>CVC_XXX!#REF!</f>
        <v>#REF!</v>
      </c>
      <c r="C54" s="1"/>
      <c r="D54" s="1" t="e">
        <f>CVC_XXX!#REF!</f>
        <v>#REF!</v>
      </c>
      <c r="E54" t="e">
        <f t="shared" si="1"/>
        <v>#REF!</v>
      </c>
    </row>
    <row r="55" spans="2:5" ht="20.100000000000001" customHeight="1" x14ac:dyDescent="0.25">
      <c r="B55" s="1" t="e">
        <f>CVC_XXX!#REF!</f>
        <v>#REF!</v>
      </c>
      <c r="C55" s="1"/>
      <c r="D55" s="1" t="e">
        <f>CVC_XXX!#REF!</f>
        <v>#REF!</v>
      </c>
      <c r="E55" t="e">
        <f t="shared" si="1"/>
        <v>#REF!</v>
      </c>
    </row>
    <row r="56" spans="2:5" ht="20.100000000000001" customHeight="1" x14ac:dyDescent="0.25">
      <c r="B56" s="1" t="e">
        <f>CVC_XXX!#REF!</f>
        <v>#REF!</v>
      </c>
      <c r="C56" s="1"/>
      <c r="D56" s="1" t="e">
        <f>CVC_XXX!#REF!</f>
        <v>#REF!</v>
      </c>
      <c r="E56" t="e">
        <f t="shared" si="1"/>
        <v>#REF!</v>
      </c>
    </row>
    <row r="57" spans="2:5" ht="20.100000000000001" customHeight="1" x14ac:dyDescent="0.25">
      <c r="B57" s="1" t="e">
        <f>CVC_XXX!#REF!</f>
        <v>#REF!</v>
      </c>
      <c r="C57" s="1"/>
      <c r="D57" s="1" t="e">
        <f>CVC_XXX!#REF!</f>
        <v>#REF!</v>
      </c>
      <c r="E57" t="e">
        <f t="shared" si="1"/>
        <v>#REF!</v>
      </c>
    </row>
    <row r="58" spans="2:5" ht="20.100000000000001" customHeight="1" x14ac:dyDescent="0.25">
      <c r="B58" s="1" t="e">
        <f>CVC_XXX!#REF!</f>
        <v>#REF!</v>
      </c>
      <c r="C58" s="1"/>
      <c r="D58" s="1" t="e">
        <f>CVC_XXX!#REF!</f>
        <v>#REF!</v>
      </c>
      <c r="E58" t="e">
        <f t="shared" si="1"/>
        <v>#REF!</v>
      </c>
    </row>
    <row r="59" spans="2:5" ht="20.100000000000001" customHeight="1" x14ac:dyDescent="0.25">
      <c r="B59" s="1" t="e">
        <f>CVC_XXX!#REF!</f>
        <v>#REF!</v>
      </c>
      <c r="C59" s="1"/>
      <c r="D59" s="1" t="e">
        <f>CVC_XXX!#REF!</f>
        <v>#REF!</v>
      </c>
      <c r="E59" t="e">
        <f t="shared" si="1"/>
        <v>#REF!</v>
      </c>
    </row>
    <row r="60" spans="2:5" ht="20.100000000000001" customHeight="1" x14ac:dyDescent="0.25">
      <c r="B60" s="1" t="e">
        <f>CVC_XXX!#REF!</f>
        <v>#REF!</v>
      </c>
      <c r="C60" s="1"/>
      <c r="D60" s="1" t="e">
        <f>CVC_XXX!#REF!</f>
        <v>#REF!</v>
      </c>
      <c r="E60" t="e">
        <f t="shared" si="1"/>
        <v>#REF!</v>
      </c>
    </row>
    <row r="61" spans="2:5" ht="20.100000000000001" customHeight="1" x14ac:dyDescent="0.25">
      <c r="B61" s="1" t="e">
        <f>CVC_XXX!#REF!</f>
        <v>#REF!</v>
      </c>
      <c r="C61" s="1"/>
      <c r="D61" s="1" t="e">
        <f>CVC_XXX!#REF!</f>
        <v>#REF!</v>
      </c>
      <c r="E61" t="e">
        <f t="shared" si="1"/>
        <v>#REF!</v>
      </c>
    </row>
    <row r="62" spans="2:5" ht="20.100000000000001" customHeight="1" x14ac:dyDescent="0.25">
      <c r="B62" s="1" t="e">
        <f>CVC_XXX!#REF!</f>
        <v>#REF!</v>
      </c>
      <c r="C62" s="1"/>
      <c r="D62" s="1" t="e">
        <f>CVC_XXX!#REF!</f>
        <v>#REF!</v>
      </c>
      <c r="E62" t="e">
        <f t="shared" si="1"/>
        <v>#REF!</v>
      </c>
    </row>
    <row r="63" spans="2:5" ht="20.100000000000001" customHeight="1" x14ac:dyDescent="0.25">
      <c r="B63" s="1" t="e">
        <f>CVC_XXX!#REF!</f>
        <v>#REF!</v>
      </c>
      <c r="C63" s="1"/>
      <c r="D63" s="1" t="e">
        <f>CVC_XXX!#REF!</f>
        <v>#REF!</v>
      </c>
      <c r="E63" t="e">
        <f t="shared" si="1"/>
        <v>#REF!</v>
      </c>
    </row>
    <row r="64" spans="2:5" ht="20.100000000000001" customHeight="1" x14ac:dyDescent="0.25">
      <c r="B64" s="1" t="e">
        <f>CVC_XXX!#REF!</f>
        <v>#REF!</v>
      </c>
      <c r="C64" s="1"/>
      <c r="D64" s="1" t="e">
        <f>CVC_XXX!#REF!</f>
        <v>#REF!</v>
      </c>
      <c r="E64" t="e">
        <f t="shared" si="1"/>
        <v>#REF!</v>
      </c>
    </row>
    <row r="65" spans="2:5" ht="20.100000000000001" customHeight="1" x14ac:dyDescent="0.25">
      <c r="B65" s="1" t="e">
        <f>CVC_XXX!#REF!</f>
        <v>#REF!</v>
      </c>
      <c r="C65" s="1"/>
      <c r="D65" s="1" t="e">
        <f>CVC_XXX!#REF!</f>
        <v>#REF!</v>
      </c>
      <c r="E65" t="e">
        <f t="shared" si="1"/>
        <v>#REF!</v>
      </c>
    </row>
    <row r="66" spans="2:5" ht="20.100000000000001" customHeight="1" x14ac:dyDescent="0.25">
      <c r="B66" s="1" t="e">
        <f>CVC_XXX!#REF!</f>
        <v>#REF!</v>
      </c>
      <c r="C66" s="1"/>
      <c r="D66" s="1" t="e">
        <f>CVC_XXX!#REF!</f>
        <v>#REF!</v>
      </c>
      <c r="E66" t="e">
        <f t="shared" si="1"/>
        <v>#REF!</v>
      </c>
    </row>
    <row r="67" spans="2:5" ht="20.100000000000001" customHeight="1" x14ac:dyDescent="0.25">
      <c r="B67" s="1" t="str">
        <f>CVC_XXX!B28</f>
        <v>Distribution secondaire EG [DIST EG]</v>
      </c>
      <c r="C67" s="1"/>
      <c r="D67" s="1" t="str">
        <f>CVC_XXX!O28</f>
        <v>A0636.CVC.EG.TT.00X_SONDE TEMP. ARRIVEE EG A0636</v>
      </c>
      <c r="E67" t="b">
        <f t="shared" si="1"/>
        <v>0</v>
      </c>
    </row>
    <row r="68" spans="2:5" ht="20.100000000000001" customHeight="1" x14ac:dyDescent="0.25">
      <c r="B68" s="1">
        <f>CVC_XXX!B29</f>
        <v>0</v>
      </c>
      <c r="C68" s="1"/>
      <c r="D68" s="1" t="str">
        <f>CVC_XXX!O29</f>
        <v>A0636.CVC.EG.TT.00X_SONDE TEMP. LIMITE HAUTE ARRIVEE EG A0636</v>
      </c>
      <c r="E68" t="b">
        <f t="shared" si="1"/>
        <v>0</v>
      </c>
    </row>
    <row r="69" spans="2:5" ht="20.100000000000001" customHeight="1" x14ac:dyDescent="0.25">
      <c r="B69" s="1">
        <f>CVC_XXX!B30</f>
        <v>0</v>
      </c>
      <c r="C69" s="1"/>
      <c r="D69" s="1" t="str">
        <f>CVC_XXX!O30</f>
        <v>A0636.CVC.EG.TT.00X_SONDE TEMP. LIMITE BASSE ARRIVEE EG A0636</v>
      </c>
      <c r="E69" t="b">
        <f t="shared" si="1"/>
        <v>0</v>
      </c>
    </row>
    <row r="70" spans="2:5" ht="20.100000000000001" customHeight="1" x14ac:dyDescent="0.25">
      <c r="B70" s="1">
        <f>CVC_XXX!B31</f>
        <v>0</v>
      </c>
      <c r="C70" s="1"/>
      <c r="D70" s="1" t="str">
        <f>CVC_XXX!O31</f>
        <v>A0636.CVC.EG.TT.00X_SONDE TEMP. RETOUR EG A0636</v>
      </c>
      <c r="E70" t="b">
        <f t="shared" si="1"/>
        <v>0</v>
      </c>
    </row>
    <row r="71" spans="2:5" ht="20.100000000000001" customHeight="1" x14ac:dyDescent="0.25">
      <c r="B71" s="1">
        <f>CVC_XXX!B32</f>
        <v>0</v>
      </c>
      <c r="C71" s="1"/>
      <c r="D71" s="1" t="str">
        <f>CVC_XXX!O32</f>
        <v>A0636.CVC.EG.TT.00X_SONDE TEMP. LIMITE HAUTE RETOUR EG A0636</v>
      </c>
      <c r="E71" t="b">
        <f t="shared" si="1"/>
        <v>0</v>
      </c>
    </row>
    <row r="72" spans="2:5" ht="20.100000000000001" customHeight="1" x14ac:dyDescent="0.25">
      <c r="B72" s="1">
        <f>CVC_XXX!B33</f>
        <v>0</v>
      </c>
      <c r="C72" s="1"/>
      <c r="D72" s="1" t="str">
        <f>CVC_XXX!O33</f>
        <v>A0636.CVC.EG.TT.00X_SONDE TEMP. LIMITE BASSE RETOUR EG A0636</v>
      </c>
      <c r="E72" t="b">
        <f t="shared" si="1"/>
        <v>0</v>
      </c>
    </row>
    <row r="73" spans="2:5" ht="20.100000000000001" customHeight="1" x14ac:dyDescent="0.25">
      <c r="B73" s="1">
        <f>CVC_XXX!B34</f>
        <v>0</v>
      </c>
      <c r="C73" s="1"/>
      <c r="D73" s="1" t="str">
        <f>CVC_XXX!O34</f>
        <v>A0636.CVC.EG.THST.00X_THERMOSTAT SECURITE _  EG A0636</v>
      </c>
      <c r="E73" t="b">
        <f t="shared" si="1"/>
        <v>0</v>
      </c>
    </row>
    <row r="74" spans="2:5" ht="20.100000000000001" customHeight="1" x14ac:dyDescent="0.25">
      <c r="B74" s="1">
        <f>CVC_XXX!B38</f>
        <v>0</v>
      </c>
      <c r="C74" s="1"/>
      <c r="D74" s="1" t="str">
        <f>CVC_XXX!O38</f>
        <v>A0636.CVC.EG.CPT_.00X_COMPTEUR ÉNERGIE THERMIQUE ECHANGEUR EG</v>
      </c>
      <c r="E74" t="b">
        <f t="shared" si="1"/>
        <v>0</v>
      </c>
    </row>
    <row r="75" spans="2:5" ht="20.100000000000001" customHeight="1" x14ac:dyDescent="0.25">
      <c r="B75" s="1">
        <f>CVC_XXX!B39</f>
        <v>0</v>
      </c>
      <c r="C75" s="1"/>
      <c r="D75" s="1" t="str">
        <f>CVC_XXX!O39</f>
        <v>A0636.CVC.EG.CPT_.00X_COMPTEUR VOLUME ECHANGEUR EG</v>
      </c>
      <c r="E75" t="b">
        <f t="shared" si="1"/>
        <v>0</v>
      </c>
    </row>
    <row r="76" spans="2:5" ht="20.100000000000001" customHeight="1" x14ac:dyDescent="0.25">
      <c r="B76" s="1">
        <f>CVC_XXX!B40</f>
        <v>0</v>
      </c>
      <c r="C76" s="1"/>
      <c r="D76" s="1" t="str">
        <f>CVC_XXX!O40</f>
        <v>A0636.CVC.EG.CPT_.00X_COMPTEUR PUISSANCE ECHANGEUR EG</v>
      </c>
      <c r="E76" t="b">
        <f t="shared" si="1"/>
        <v>0</v>
      </c>
    </row>
    <row r="77" spans="2:5" ht="20.100000000000001" customHeight="1" x14ac:dyDescent="0.25">
      <c r="B77" s="1">
        <f>CVC_XXX!B41</f>
        <v>0</v>
      </c>
      <c r="C77" s="1"/>
      <c r="D77" s="1" t="str">
        <f>CVC_XXX!O41</f>
        <v>A0636.CVC.EG.CPT_.00X_COMPTEUR DÉBIT ECHANGEUR EG</v>
      </c>
      <c r="E77" t="b">
        <f t="shared" si="1"/>
        <v>0</v>
      </c>
    </row>
    <row r="78" spans="2:5" ht="20.100000000000001" customHeight="1" x14ac:dyDescent="0.25">
      <c r="B78" s="1">
        <f>CVC_XXX!B42</f>
        <v>0</v>
      </c>
      <c r="C78" s="1"/>
      <c r="D78" s="1" t="str">
        <f>CVC_XXX!O42</f>
        <v>A0636.CVC.EG.CPT_.00X_COMPTEUR TEMP. ALLER. ECHANGEUR EG</v>
      </c>
      <c r="E78" t="b">
        <f t="shared" si="1"/>
        <v>0</v>
      </c>
    </row>
    <row r="79" spans="2:5" ht="20.100000000000001" customHeight="1" x14ac:dyDescent="0.25">
      <c r="B79" s="1">
        <f>CVC_XXX!B43</f>
        <v>0</v>
      </c>
      <c r="C79" s="1"/>
      <c r="D79" s="1" t="str">
        <f>CVC_XXX!O43</f>
        <v>A0636.CVC.EG.CPT_.00X_COMPTEUR TEMP. RET. ECHANGEUR EG</v>
      </c>
      <c r="E79" t="b">
        <f t="shared" si="1"/>
        <v>0</v>
      </c>
    </row>
    <row r="80" spans="2:5" ht="20.100000000000001" customHeight="1" x14ac:dyDescent="0.25">
      <c r="B80" s="1">
        <f>CVC_XXX!B44</f>
        <v>0</v>
      </c>
      <c r="C80" s="1"/>
      <c r="D80" s="1" t="str">
        <f>CVC_XXX!O44</f>
        <v>A0636.CVC.EG.CPT_.00X_COMPTEUR DELTA TEMP. ECHANGEUR EG</v>
      </c>
      <c r="E80" t="b">
        <f t="shared" si="1"/>
        <v>0</v>
      </c>
    </row>
    <row r="81" spans="2:5" ht="20.100000000000001" customHeight="1" x14ac:dyDescent="0.25">
      <c r="B81" s="1" t="str">
        <f>CVC_XXX!B62</f>
        <v>Circuit Plancher chauffant rafraichissant hydraulique</v>
      </c>
      <c r="C81" s="1"/>
      <c r="D81" s="1" t="str">
        <f>CVC_XXX!O62</f>
        <v>A0636.CVC.EC.TTE_.00X_TRAIT. D'EAU SYNTH. DEF. DESEMB.</v>
      </c>
      <c r="E81" t="b">
        <f t="shared" si="1"/>
        <v>0</v>
      </c>
    </row>
    <row r="82" spans="2:5" ht="20.100000000000001" customHeight="1" x14ac:dyDescent="0.25">
      <c r="B82" s="1">
        <f>CVC_XXX!B63</f>
        <v>0</v>
      </c>
      <c r="C82" s="1"/>
      <c r="D82" s="1" t="str">
        <f>CVC_XXX!O63</f>
        <v>A0636.CVC.EC.TTE_.00X_TRAIT. D'EAU DEF. PMP. DESEMB.</v>
      </c>
      <c r="E82" t="b">
        <f t="shared" si="1"/>
        <v>0</v>
      </c>
    </row>
    <row r="83" spans="2:5" ht="20.100000000000001" customHeight="1" x14ac:dyDescent="0.25">
      <c r="B83" s="1">
        <f>CVC_XXX!B73</f>
        <v>0</v>
      </c>
      <c r="C83" s="1"/>
      <c r="D83" s="1" t="str">
        <f>CVC_XXX!O73</f>
        <v>A0636.CVC.EC.TT.00X_SONDE TEMP. DÉPART PL. HYDRAULIQUE</v>
      </c>
      <c r="E83" t="b">
        <f t="shared" si="1"/>
        <v>0</v>
      </c>
    </row>
    <row r="84" spans="2:5" ht="20.100000000000001" customHeight="1" x14ac:dyDescent="0.25">
      <c r="B84" s="1">
        <f>CVC_XXX!B74</f>
        <v>0</v>
      </c>
      <c r="C84" s="1"/>
      <c r="D84" s="1" t="str">
        <f>CVC_XXX!O74</f>
        <v>A0636.CVC.EC.TT.00X_SONDE TEMP. LIMITE HAUTE DÉPART  PL. HYDRAULIQUE</v>
      </c>
      <c r="E84" t="b">
        <f t="shared" si="1"/>
        <v>0</v>
      </c>
    </row>
    <row r="85" spans="2:5" ht="20.100000000000001" customHeight="1" x14ac:dyDescent="0.25">
      <c r="B85" s="1">
        <f>CVC_XXX!B75</f>
        <v>0</v>
      </c>
      <c r="C85" s="1"/>
      <c r="D85" s="1" t="str">
        <f>CVC_XXX!O75</f>
        <v>A0636.CVC.EC.TT.00X_SONDE TEMP. LIMITE BASSE DÉPART PL. HYDRAULIQUE</v>
      </c>
      <c r="E85" t="b">
        <f t="shared" si="1"/>
        <v>0</v>
      </c>
    </row>
    <row r="86" spans="2:5" ht="20.100000000000001" customHeight="1" x14ac:dyDescent="0.25">
      <c r="B86" s="1">
        <f>CVC_XXX!B76</f>
        <v>0</v>
      </c>
      <c r="C86" s="1"/>
      <c r="D86" s="1" t="str">
        <f>CVC_XXX!O76</f>
        <v>A0636.CVC.EC.TT.00X_SONDE TEMP. RETOUR PL. HYDRAULIQUE</v>
      </c>
      <c r="E86" t="b">
        <f t="shared" si="1"/>
        <v>0</v>
      </c>
    </row>
    <row r="87" spans="2:5" ht="20.100000000000001" customHeight="1" x14ac:dyDescent="0.25">
      <c r="B87" s="1">
        <f>CVC_XXX!B77</f>
        <v>0</v>
      </c>
      <c r="C87" s="1"/>
      <c r="D87" s="1" t="str">
        <f>CVC_XXX!O77</f>
        <v>A0636.CVC.EC.TT.00X_SONDE TEMP. LIMITE HAUTE RETOUR PL. HYDRAULIQUE</v>
      </c>
      <c r="E87" t="b">
        <f t="shared" si="1"/>
        <v>0</v>
      </c>
    </row>
    <row r="88" spans="2:5" ht="20.100000000000001" customHeight="1" x14ac:dyDescent="0.25">
      <c r="B88" s="1">
        <f>CVC_XXX!B78</f>
        <v>0</v>
      </c>
      <c r="C88" s="1"/>
      <c r="D88" s="1" t="str">
        <f>CVC_XXX!O78</f>
        <v>A0636.CVC.EC.TT.00X_SONDE TEMP. LIMITE BASSE RETOUR PL. HYDRAULIQUE</v>
      </c>
      <c r="E88" t="b">
        <f t="shared" si="1"/>
        <v>0</v>
      </c>
    </row>
    <row r="89" spans="2:5" ht="20.100000000000001" customHeight="1" x14ac:dyDescent="0.25">
      <c r="B89" s="1">
        <f>CVC_XXX!B79</f>
        <v>0</v>
      </c>
      <c r="C89" s="1"/>
      <c r="D89" s="1" t="str">
        <f>CVC_XXX!O79</f>
        <v>A0636.CVC.EC.PMP_.00X_POMPE CTA POSITION COMMUTATEUR AUTO</v>
      </c>
      <c r="E89" t="b">
        <f t="shared" si="1"/>
        <v>0</v>
      </c>
    </row>
    <row r="90" spans="2:5" ht="20.100000000000001" customHeight="1" x14ac:dyDescent="0.25">
      <c r="B90" s="1">
        <f>CVC_XXX!B80</f>
        <v>0</v>
      </c>
      <c r="C90" s="1"/>
      <c r="D90" s="1" t="str">
        <f>CVC_XXX!O80</f>
        <v>A0636.CVC.EC.PMP_.00X_POMPE CTA POSITION COMMUTATEUR MANU</v>
      </c>
      <c r="E90" t="b">
        <f t="shared" si="1"/>
        <v>0</v>
      </c>
    </row>
    <row r="91" spans="2:5" ht="20.100000000000001" customHeight="1" x14ac:dyDescent="0.25">
      <c r="B91" s="1" t="e">
        <f>CVC_XXX!#REF!</f>
        <v>#REF!</v>
      </c>
      <c r="C91" s="1"/>
      <c r="D91" s="1" t="e">
        <f>CVC_XXX!#REF!</f>
        <v>#REF!</v>
      </c>
      <c r="E91" t="e">
        <f t="shared" si="1"/>
        <v>#REF!</v>
      </c>
    </row>
    <row r="92" spans="2:5" ht="20.100000000000001" customHeight="1" x14ac:dyDescent="0.25">
      <c r="B92" s="1" t="e">
        <f>CVC_XXX!#REF!</f>
        <v>#REF!</v>
      </c>
      <c r="C92" s="1"/>
      <c r="D92" s="1" t="e">
        <f>CVC_XXX!#REF!</f>
        <v>#REF!</v>
      </c>
      <c r="E92" t="e">
        <f t="shared" si="1"/>
        <v>#REF!</v>
      </c>
    </row>
    <row r="93" spans="2:5" ht="20.100000000000001" customHeight="1" x14ac:dyDescent="0.25">
      <c r="B93" s="1" t="e">
        <f>CVC_XXX!#REF!</f>
        <v>#REF!</v>
      </c>
      <c r="C93" s="1"/>
      <c r="D93" s="1" t="e">
        <f>CVC_XXX!#REF!</f>
        <v>#REF!</v>
      </c>
      <c r="E93" t="e">
        <f t="shared" si="1"/>
        <v>#REF!</v>
      </c>
    </row>
    <row r="94" spans="2:5" ht="20.100000000000001" customHeight="1" x14ac:dyDescent="0.25">
      <c r="B94" s="1" t="e">
        <f>CVC_XXX!#REF!</f>
        <v>#REF!</v>
      </c>
      <c r="C94" s="1"/>
      <c r="D94" s="1" t="e">
        <f>CVC_XXX!#REF!</f>
        <v>#REF!</v>
      </c>
      <c r="E94" t="e">
        <f t="shared" si="1"/>
        <v>#REF!</v>
      </c>
    </row>
    <row r="95" spans="2:5" ht="20.100000000000001" customHeight="1" x14ac:dyDescent="0.25">
      <c r="B95" s="1" t="e">
        <f>CVC_XXX!#REF!</f>
        <v>#REF!</v>
      </c>
      <c r="C95" s="1"/>
      <c r="D95" s="1" t="e">
        <f>CVC_XXX!#REF!</f>
        <v>#REF!</v>
      </c>
      <c r="E95" t="e">
        <f t="shared" si="1"/>
        <v>#REF!</v>
      </c>
    </row>
    <row r="96" spans="2:5" ht="20.100000000000001" customHeight="1" x14ac:dyDescent="0.25">
      <c r="B96" s="1" t="e">
        <f>CVC_XXX!#REF!</f>
        <v>#REF!</v>
      </c>
      <c r="C96" s="1"/>
      <c r="D96" s="1" t="e">
        <f>CVC_XXX!#REF!</f>
        <v>#REF!</v>
      </c>
      <c r="E96" t="e">
        <f t="shared" si="1"/>
        <v>#REF!</v>
      </c>
    </row>
    <row r="97" spans="2:5" ht="20.100000000000001" customHeight="1" x14ac:dyDescent="0.25">
      <c r="B97" s="1" t="e">
        <f>CVC_XXX!#REF!</f>
        <v>#REF!</v>
      </c>
      <c r="C97" s="1"/>
      <c r="D97" s="1" t="e">
        <f>CVC_XXX!#REF!</f>
        <v>#REF!</v>
      </c>
      <c r="E97" t="e">
        <f t="shared" si="1"/>
        <v>#REF!</v>
      </c>
    </row>
    <row r="98" spans="2:5" ht="20.100000000000001" customHeight="1" x14ac:dyDescent="0.25">
      <c r="B98" s="1" t="e">
        <f>CVC_XXX!#REF!</f>
        <v>#REF!</v>
      </c>
      <c r="C98" s="1"/>
      <c r="D98" s="1" t="e">
        <f>CVC_XXX!#REF!</f>
        <v>#REF!</v>
      </c>
      <c r="E98" t="e">
        <f t="shared" ref="E98:E161" si="2">EXACT(C98,D98)</f>
        <v>#REF!</v>
      </c>
    </row>
    <row r="99" spans="2:5" ht="20.100000000000001" customHeight="1" x14ac:dyDescent="0.25">
      <c r="B99" s="1" t="e">
        <f>CVC_XXX!#REF!</f>
        <v>#REF!</v>
      </c>
      <c r="C99" s="1"/>
      <c r="D99" s="1" t="e">
        <f>CVC_XXX!#REF!</f>
        <v>#REF!</v>
      </c>
      <c r="E99" t="e">
        <f t="shared" si="2"/>
        <v>#REF!</v>
      </c>
    </row>
    <row r="100" spans="2:5" ht="20.100000000000001" customHeight="1" x14ac:dyDescent="0.25">
      <c r="B100" s="1" t="e">
        <f>CVC_XXX!#REF!</f>
        <v>#REF!</v>
      </c>
      <c r="C100" s="1"/>
      <c r="D100" s="1" t="e">
        <f>CVC_XXX!#REF!</f>
        <v>#REF!</v>
      </c>
      <c r="E100" t="e">
        <f t="shared" si="2"/>
        <v>#REF!</v>
      </c>
    </row>
    <row r="101" spans="2:5" ht="20.100000000000001" customHeight="1" x14ac:dyDescent="0.25">
      <c r="B101" s="1" t="e">
        <f>CVC_XXX!#REF!</f>
        <v>#REF!</v>
      </c>
      <c r="C101" s="1"/>
      <c r="D101" s="1" t="e">
        <f>CVC_XXX!#REF!</f>
        <v>#REF!</v>
      </c>
      <c r="E101" t="e">
        <f t="shared" si="2"/>
        <v>#REF!</v>
      </c>
    </row>
    <row r="102" spans="2:5" ht="20.100000000000001" customHeight="1" x14ac:dyDescent="0.25">
      <c r="B102" s="1" t="e">
        <f>CVC_XXX!#REF!</f>
        <v>#REF!</v>
      </c>
      <c r="C102" s="1"/>
      <c r="D102" s="1" t="e">
        <f>CVC_XXX!#REF!</f>
        <v>#REF!</v>
      </c>
      <c r="E102" t="e">
        <f t="shared" si="2"/>
        <v>#REF!</v>
      </c>
    </row>
    <row r="103" spans="2:5" ht="20.100000000000001" customHeight="1" x14ac:dyDescent="0.25">
      <c r="B103" s="1" t="e">
        <f>CVC_XXX!#REF!</f>
        <v>#REF!</v>
      </c>
      <c r="C103" s="1"/>
      <c r="D103" s="1" t="e">
        <f>CVC_XXX!#REF!</f>
        <v>#REF!</v>
      </c>
      <c r="E103" t="e">
        <f t="shared" si="2"/>
        <v>#REF!</v>
      </c>
    </row>
    <row r="104" spans="2:5" ht="20.100000000000001" customHeight="1" x14ac:dyDescent="0.25">
      <c r="B104" s="1" t="e">
        <f>CVC_XXX!#REF!</f>
        <v>#REF!</v>
      </c>
      <c r="C104" s="1"/>
      <c r="D104" s="1" t="e">
        <f>CVC_XXX!#REF!</f>
        <v>#REF!</v>
      </c>
      <c r="E104" t="e">
        <f t="shared" si="2"/>
        <v>#REF!</v>
      </c>
    </row>
    <row r="105" spans="2:5" ht="20.100000000000001" customHeight="1" x14ac:dyDescent="0.25">
      <c r="B105" s="1" t="e">
        <f>CVC_XXX!#REF!</f>
        <v>#REF!</v>
      </c>
      <c r="C105" s="1"/>
      <c r="D105" s="1" t="e">
        <f>CVC_XXX!#REF!</f>
        <v>#REF!</v>
      </c>
      <c r="E105" t="e">
        <f t="shared" si="2"/>
        <v>#REF!</v>
      </c>
    </row>
    <row r="106" spans="2:5" ht="20.100000000000001" customHeight="1" x14ac:dyDescent="0.25">
      <c r="B106" s="1" t="e">
        <f>CVC_XXX!#REF!</f>
        <v>#REF!</v>
      </c>
      <c r="C106" s="1"/>
      <c r="D106" s="1" t="e">
        <f>CVC_XXX!#REF!</f>
        <v>#REF!</v>
      </c>
      <c r="E106" t="e">
        <f t="shared" si="2"/>
        <v>#REF!</v>
      </c>
    </row>
    <row r="107" spans="2:5" ht="20.100000000000001" customHeight="1" x14ac:dyDescent="0.25">
      <c r="B107" s="1" t="e">
        <f>CVC_XXX!#REF!</f>
        <v>#REF!</v>
      </c>
      <c r="C107" s="1"/>
      <c r="D107" s="1" t="e">
        <f>CVC_XXX!#REF!</f>
        <v>#REF!</v>
      </c>
      <c r="E107" t="e">
        <f t="shared" si="2"/>
        <v>#REF!</v>
      </c>
    </row>
    <row r="108" spans="2:5" ht="20.100000000000001" customHeight="1" x14ac:dyDescent="0.25">
      <c r="B108" s="1" t="e">
        <f>CVC_XXX!#REF!</f>
        <v>#REF!</v>
      </c>
      <c r="C108" s="1"/>
      <c r="D108" s="1" t="e">
        <f>CVC_XXX!#REF!</f>
        <v>#REF!</v>
      </c>
      <c r="E108" t="e">
        <f t="shared" si="2"/>
        <v>#REF!</v>
      </c>
    </row>
    <row r="109" spans="2:5" ht="20.100000000000001" customHeight="1" x14ac:dyDescent="0.25">
      <c r="B109" s="1" t="e">
        <f>CVC_XXX!#REF!</f>
        <v>#REF!</v>
      </c>
      <c r="C109" s="1"/>
      <c r="D109" s="1" t="e">
        <f>CVC_XXX!#REF!</f>
        <v>#REF!</v>
      </c>
      <c r="E109" t="e">
        <f t="shared" si="2"/>
        <v>#REF!</v>
      </c>
    </row>
    <row r="110" spans="2:5" ht="20.100000000000001" customHeight="1" x14ac:dyDescent="0.25">
      <c r="B110" s="1" t="e">
        <f>CVC_XXX!#REF!</f>
        <v>#REF!</v>
      </c>
      <c r="C110" s="1"/>
      <c r="D110" s="1" t="e">
        <f>CVC_XXX!#REF!</f>
        <v>#REF!</v>
      </c>
      <c r="E110" t="e">
        <f t="shared" si="2"/>
        <v>#REF!</v>
      </c>
    </row>
    <row r="111" spans="2:5" ht="20.100000000000001" customHeight="1" x14ac:dyDescent="0.25">
      <c r="B111" s="1" t="e">
        <f>CVC_XXX!#REF!</f>
        <v>#REF!</v>
      </c>
      <c r="C111" s="1"/>
      <c r="D111" s="1" t="e">
        <f>CVC_XXX!#REF!</f>
        <v>#REF!</v>
      </c>
      <c r="E111" t="e">
        <f t="shared" si="2"/>
        <v>#REF!</v>
      </c>
    </row>
    <row r="112" spans="2:5" ht="20.100000000000001" customHeight="1" x14ac:dyDescent="0.25">
      <c r="B112" s="1" t="e">
        <f>CVC_XXX!#REF!</f>
        <v>#REF!</v>
      </c>
      <c r="C112" s="1"/>
      <c r="D112" s="1" t="e">
        <f>CVC_XXX!#REF!</f>
        <v>#REF!</v>
      </c>
      <c r="E112" t="e">
        <f t="shared" si="2"/>
        <v>#REF!</v>
      </c>
    </row>
    <row r="113" spans="2:5" ht="20.100000000000001" customHeight="1" x14ac:dyDescent="0.25">
      <c r="B113" s="1" t="e">
        <f>CVC_XXX!#REF!</f>
        <v>#REF!</v>
      </c>
      <c r="C113" s="1"/>
      <c r="D113" s="1" t="e">
        <f>CVC_XXX!#REF!</f>
        <v>#REF!</v>
      </c>
      <c r="E113" t="e">
        <f t="shared" si="2"/>
        <v>#REF!</v>
      </c>
    </row>
    <row r="114" spans="2:5" ht="20.100000000000001" customHeight="1" x14ac:dyDescent="0.25">
      <c r="B114" s="1" t="e">
        <f>CVC_XXX!#REF!</f>
        <v>#REF!</v>
      </c>
      <c r="C114" s="1"/>
      <c r="D114" s="1" t="e">
        <f>CVC_XXX!#REF!</f>
        <v>#REF!</v>
      </c>
      <c r="E114" t="e">
        <f t="shared" si="2"/>
        <v>#REF!</v>
      </c>
    </row>
    <row r="115" spans="2:5" ht="20.100000000000001" customHeight="1" x14ac:dyDescent="0.25">
      <c r="B115" s="1" t="e">
        <f>CVC_XXX!#REF!</f>
        <v>#REF!</v>
      </c>
      <c r="C115" s="1"/>
      <c r="D115" s="1" t="e">
        <f>CVC_XXX!#REF!</f>
        <v>#REF!</v>
      </c>
      <c r="E115" t="e">
        <f t="shared" si="2"/>
        <v>#REF!</v>
      </c>
    </row>
    <row r="116" spans="2:5" ht="20.100000000000001" customHeight="1" x14ac:dyDescent="0.25">
      <c r="B116" s="1" t="e">
        <f>CVC_XXX!#REF!</f>
        <v>#REF!</v>
      </c>
      <c r="C116" s="1"/>
      <c r="D116" s="1" t="e">
        <f>CVC_XXX!#REF!</f>
        <v>#REF!</v>
      </c>
      <c r="E116" t="e">
        <f t="shared" si="2"/>
        <v>#REF!</v>
      </c>
    </row>
    <row r="117" spans="2:5" ht="20.100000000000001" customHeight="1" x14ac:dyDescent="0.25">
      <c r="B117" s="1" t="e">
        <f>CVC_XXX!#REF!</f>
        <v>#REF!</v>
      </c>
      <c r="C117" s="1"/>
      <c r="D117" s="1" t="e">
        <f>CVC_XXX!#REF!</f>
        <v>#REF!</v>
      </c>
      <c r="E117" t="e">
        <f t="shared" si="2"/>
        <v>#REF!</v>
      </c>
    </row>
    <row r="118" spans="2:5" ht="20.100000000000001" customHeight="1" x14ac:dyDescent="0.25">
      <c r="B118" s="1" t="str">
        <f>CVC_XXX!B84</f>
        <v xml:space="preserve">CTA 01 </v>
      </c>
      <c r="C118" s="1"/>
      <c r="D118" s="1" t="str">
        <f>CVC_XXX!O84</f>
        <v>A0636.CVC.CTA.00X_CTA  POSIT. COMMUT.AUTO</v>
      </c>
      <c r="E118" t="b">
        <f t="shared" si="2"/>
        <v>0</v>
      </c>
    </row>
    <row r="119" spans="2:5" ht="20.100000000000001" customHeight="1" x14ac:dyDescent="0.25">
      <c r="B119" s="1">
        <f>CVC_XXX!B85</f>
        <v>0</v>
      </c>
      <c r="C119" s="1"/>
      <c r="D119" s="1" t="str">
        <f>CVC_XXX!O85</f>
        <v>A0636.CVC.CTA.00X_CTA  POSIT. COMMUT.MANU</v>
      </c>
      <c r="E119" t="b">
        <f t="shared" si="2"/>
        <v>0</v>
      </c>
    </row>
    <row r="120" spans="2:5" ht="20.100000000000001" customHeight="1" x14ac:dyDescent="0.25">
      <c r="B120" s="1">
        <f>CVC_XXX!B86</f>
        <v>0</v>
      </c>
      <c r="C120" s="1"/>
      <c r="D120" s="1" t="str">
        <f>CVC_XXX!O86</f>
        <v>A0636.CVC.CTA.00X_CTA  CDE M/A</v>
      </c>
      <c r="E120" t="b">
        <f t="shared" si="2"/>
        <v>0</v>
      </c>
    </row>
    <row r="121" spans="2:5" ht="20.100000000000001" customHeight="1" x14ac:dyDescent="0.25">
      <c r="B121" s="1">
        <f>CVC_XXX!B87</f>
        <v>0</v>
      </c>
      <c r="C121" s="1"/>
      <c r="D121" s="1" t="str">
        <f>CVC_XXX!O87</f>
        <v>A0636.CVC.VEN.TT.00X_SONDE TEMP. AIR NEUF</v>
      </c>
      <c r="E121" t="b">
        <f t="shared" si="2"/>
        <v>0</v>
      </c>
    </row>
    <row r="122" spans="2:5" ht="20.100000000000001" customHeight="1" x14ac:dyDescent="0.25">
      <c r="B122" s="1">
        <f>CVC_XXX!B88</f>
        <v>0</v>
      </c>
      <c r="C122" s="1"/>
      <c r="D122" s="1" t="str">
        <f>CVC_XXX!O88</f>
        <v>A0636.CVC.VEN.TT.00X_SONDE TEMP. LIMITE HAUTE AIR NEUF</v>
      </c>
      <c r="E122" t="b">
        <f t="shared" si="2"/>
        <v>0</v>
      </c>
    </row>
    <row r="123" spans="2:5" ht="20.100000000000001" customHeight="1" x14ac:dyDescent="0.25">
      <c r="B123" s="1">
        <f>CVC_XXX!B89</f>
        <v>0</v>
      </c>
      <c r="C123" s="1"/>
      <c r="D123" s="1" t="str">
        <f>CVC_XXX!O89</f>
        <v>A0636.CVC.VEN.TT.00X_SONDE TEMP. LIMITE BASSE AIR NEUF</v>
      </c>
      <c r="E123" t="b">
        <f t="shared" si="2"/>
        <v>0</v>
      </c>
    </row>
    <row r="124" spans="2:5" ht="20.100000000000001" customHeight="1" x14ac:dyDescent="0.25">
      <c r="B124" s="1">
        <f>CVC_XXX!B90</f>
        <v>0</v>
      </c>
      <c r="C124" s="1"/>
      <c r="D124" s="1" t="str">
        <f>CVC_XXX!O90</f>
        <v>A0636.CVC.VEN.TT.00X_SONDE TEMP. CONSIGNE SOUFFLAGE</v>
      </c>
      <c r="E124" t="b">
        <f t="shared" si="2"/>
        <v>0</v>
      </c>
    </row>
    <row r="125" spans="2:5" ht="20.100000000000001" customHeight="1" x14ac:dyDescent="0.25">
      <c r="B125" s="1">
        <f>CVC_XXX!B91</f>
        <v>0</v>
      </c>
      <c r="C125" s="1"/>
      <c r="D125" s="1" t="str">
        <f>CVC_XXX!O91</f>
        <v>A0636.CVC.RGM.00X_REGIST. MOT.  AIR NEUF ETAT</v>
      </c>
      <c r="E125" t="b">
        <f t="shared" si="2"/>
        <v>0</v>
      </c>
    </row>
    <row r="126" spans="2:5" ht="20.100000000000001" customHeight="1" x14ac:dyDescent="0.25">
      <c r="B126" s="1">
        <f>CVC_XXX!B92</f>
        <v>0</v>
      </c>
      <c r="C126" s="1"/>
      <c r="D126" s="1" t="str">
        <f>CVC_XXX!O92</f>
        <v>A0636.CVC.PST.00X_PRESSOSTAT  FILTRE AIR NEUF G4</v>
      </c>
      <c r="E126" t="b">
        <f t="shared" si="2"/>
        <v>0</v>
      </c>
    </row>
    <row r="127" spans="2:5" ht="20.100000000000001" customHeight="1" x14ac:dyDescent="0.25">
      <c r="B127" s="1">
        <f>CVC_XXX!B93</f>
        <v>0</v>
      </c>
      <c r="C127" s="1"/>
      <c r="D127" s="1" t="str">
        <f>CVC_XXX!O93</f>
        <v>A0636.CVC.PST.00X_PRESSOSTAT  FILTRE AIR NEUF F7</v>
      </c>
      <c r="E127" t="b">
        <f t="shared" si="2"/>
        <v>0</v>
      </c>
    </row>
    <row r="128" spans="2:5" ht="20.100000000000001" customHeight="1" x14ac:dyDescent="0.25">
      <c r="B128" s="1">
        <f>CVC_XXX!B94</f>
        <v>0</v>
      </c>
      <c r="C128" s="1"/>
      <c r="D128" s="1" t="str">
        <f>CVC_XXX!O94</f>
        <v>A0636.CVC.THS.00X_THERMOSTAT SECURITE  ANTIGEL</v>
      </c>
      <c r="E128" t="b">
        <f t="shared" si="2"/>
        <v>0</v>
      </c>
    </row>
    <row r="129" spans="2:5" ht="20.100000000000001" customHeight="1" x14ac:dyDescent="0.25">
      <c r="B129" s="1">
        <f>CVC_XXX!B95</f>
        <v>0</v>
      </c>
      <c r="C129" s="1"/>
      <c r="D129" s="1" t="str">
        <f>CVC_XXX!O95</f>
        <v>A0636.CVC.BAT.00X_BATT.  REG. EG SIGNAL</v>
      </c>
      <c r="E129" t="b">
        <f t="shared" si="2"/>
        <v>0</v>
      </c>
    </row>
    <row r="130" spans="2:5" ht="20.100000000000001" customHeight="1" x14ac:dyDescent="0.25">
      <c r="B130" s="1">
        <f>CVC_XXX!B96</f>
        <v>0</v>
      </c>
      <c r="C130" s="1"/>
      <c r="D130" s="1" t="str">
        <f>CVC_XXX!O96</f>
        <v>A0636.CVC.V3V.00X_VANNE REGUL.  INTEGRAL REG. EG SIGNAL</v>
      </c>
      <c r="E130" t="b">
        <f t="shared" si="2"/>
        <v>0</v>
      </c>
    </row>
    <row r="131" spans="2:5" ht="20.100000000000001" customHeight="1" x14ac:dyDescent="0.25">
      <c r="B131" s="1">
        <f>CVC_XXX!B97</f>
        <v>0</v>
      </c>
      <c r="C131" s="1"/>
      <c r="D131" s="1" t="str">
        <f>CVC_XXX!O97</f>
        <v>A0636.CVC.V3V.00X_VANNE REGUL.  PROPORTIONNEL REG. EG SIGNAL</v>
      </c>
      <c r="E131" t="b">
        <f t="shared" si="2"/>
        <v>0</v>
      </c>
    </row>
    <row r="132" spans="2:5" ht="20.100000000000001" customHeight="1" x14ac:dyDescent="0.25">
      <c r="B132" s="1">
        <f>CVC_XXX!B98</f>
        <v>0</v>
      </c>
      <c r="C132" s="1"/>
      <c r="D132" s="1" t="str">
        <f>CVC_XXX!O98</f>
        <v>A0636.CVC.BAT.00X_BATT.  REG. EC SIGNAL</v>
      </c>
      <c r="E132" t="b">
        <f t="shared" si="2"/>
        <v>0</v>
      </c>
    </row>
    <row r="133" spans="2:5" ht="20.100000000000001" customHeight="1" x14ac:dyDescent="0.25">
      <c r="B133" s="1">
        <f>CVC_XXX!B99</f>
        <v>0</v>
      </c>
      <c r="C133" s="1"/>
      <c r="D133" s="1" t="str">
        <f>CVC_XXX!O99</f>
        <v>A0636.CVC.V3V.00X_VANNE REGUL.  INTEGRAL REG. EC SIGNAL</v>
      </c>
      <c r="E133" t="b">
        <f t="shared" si="2"/>
        <v>0</v>
      </c>
    </row>
    <row r="134" spans="2:5" ht="20.100000000000001" customHeight="1" x14ac:dyDescent="0.25">
      <c r="B134" s="1">
        <f>CVC_XXX!B100</f>
        <v>0</v>
      </c>
      <c r="C134" s="1"/>
      <c r="D134" s="1" t="str">
        <f>CVC_XXX!O100</f>
        <v>A0636.CVC.V3V.00X_VANNE REGUL.  PROPORTIONNEL REG. EC SIGNAL</v>
      </c>
      <c r="E134" t="b">
        <f t="shared" si="2"/>
        <v>0</v>
      </c>
    </row>
    <row r="135" spans="2:5" ht="20.100000000000001" customHeight="1" x14ac:dyDescent="0.25">
      <c r="B135" s="1">
        <f>CVC_XXX!B101</f>
        <v>0</v>
      </c>
      <c r="C135" s="1"/>
      <c r="D135" s="1" t="str">
        <f>CVC_XXX!O101</f>
        <v>A0636.CVC.BAT.00X_BATT.  EC DEFAUT</v>
      </c>
      <c r="E135" t="b">
        <f t="shared" si="2"/>
        <v>0</v>
      </c>
    </row>
    <row r="136" spans="2:5" ht="20.100000000000001" customHeight="1" x14ac:dyDescent="0.25">
      <c r="B136" s="1">
        <f>CVC_XXX!B102</f>
        <v>0</v>
      </c>
      <c r="C136" s="1"/>
      <c r="D136" s="1" t="str">
        <f>CVC_XXX!O102</f>
        <v>A0636.CVC.THS.00X_THERMOSTAT SECURITE  BATT. EC</v>
      </c>
      <c r="E136" t="b">
        <f t="shared" si="2"/>
        <v>0</v>
      </c>
    </row>
    <row r="137" spans="2:5" ht="20.100000000000001" customHeight="1" x14ac:dyDescent="0.25">
      <c r="B137" s="1">
        <f>CVC_XXX!B103</f>
        <v>0</v>
      </c>
      <c r="C137" s="1"/>
      <c r="D137" s="1" t="str">
        <f>CVC_XXX!O103</f>
        <v>A0636.CVC.D.00X_DETEC.  INCENDIE</v>
      </c>
      <c r="E137" t="b">
        <f t="shared" si="2"/>
        <v>0</v>
      </c>
    </row>
    <row r="138" spans="2:5" ht="20.100000000000001" customHeight="1" x14ac:dyDescent="0.25">
      <c r="B138" s="1">
        <f>CVC_XXX!B104</f>
        <v>0</v>
      </c>
      <c r="C138" s="1"/>
      <c r="D138" s="1" t="str">
        <f>CVC_XXX!O104</f>
        <v>A0636.CVC.VEN.PSTD.00X_PRESSOSTAT DEBIT VENT. SOUF.</v>
      </c>
      <c r="E138" t="b">
        <f t="shared" si="2"/>
        <v>0</v>
      </c>
    </row>
    <row r="139" spans="2:5" ht="20.100000000000001" customHeight="1" x14ac:dyDescent="0.25">
      <c r="B139" s="1">
        <f>CVC_XXX!B105</f>
        <v>0</v>
      </c>
      <c r="C139" s="1"/>
      <c r="D139" s="1" t="str">
        <f>CVC_XXX!O105</f>
        <v>A0636.CVC.VEN.00X_VENT.  SOUF. DEFAUT</v>
      </c>
      <c r="E139" t="b">
        <f t="shared" si="2"/>
        <v>0</v>
      </c>
    </row>
    <row r="140" spans="2:5" ht="20.100000000000001" customHeight="1" x14ac:dyDescent="0.25">
      <c r="B140" s="1">
        <f>CVC_XXX!B106</f>
        <v>0</v>
      </c>
      <c r="C140" s="1"/>
      <c r="D140" s="1" t="str">
        <f>CVC_XXX!O106</f>
        <v>A0636.CVC.VEN.00X_VENT.  REP. DEFAUT</v>
      </c>
      <c r="E140" t="b">
        <f t="shared" si="2"/>
        <v>0</v>
      </c>
    </row>
    <row r="141" spans="2:5" ht="20.100000000000001" customHeight="1" x14ac:dyDescent="0.25">
      <c r="B141" s="1">
        <f>CVC_XXX!B107</f>
        <v>0</v>
      </c>
      <c r="C141" s="1"/>
      <c r="D141" s="1" t="str">
        <f>CVC_XXX!O107</f>
        <v>A0636.CVC.VEN.TP.00X_SONDE PRESSION SOUF.</v>
      </c>
      <c r="E141" t="b">
        <f t="shared" si="2"/>
        <v>0</v>
      </c>
    </row>
    <row r="142" spans="2:5" ht="20.100000000000001" customHeight="1" x14ac:dyDescent="0.25">
      <c r="B142" s="1">
        <f>CVC_XXX!B108</f>
        <v>0</v>
      </c>
      <c r="C142" s="1"/>
      <c r="D142" s="1" t="str">
        <f>CVC_XXX!O108</f>
        <v>A0636.CVC.VEN.TP.00X_SONDE PRESSION LIMITE HAUTE SOUF.</v>
      </c>
      <c r="E142" t="b">
        <f t="shared" si="2"/>
        <v>0</v>
      </c>
    </row>
    <row r="143" spans="2:5" ht="20.100000000000001" customHeight="1" x14ac:dyDescent="0.25">
      <c r="B143" s="1">
        <f>CVC_XXX!B109</f>
        <v>0</v>
      </c>
      <c r="C143" s="1"/>
      <c r="D143" s="1" t="str">
        <f>CVC_XXX!O109</f>
        <v>A0636.CVC.VEN.TP.00X_SONDE PRESSION LIMITE BASSE SOUF.</v>
      </c>
      <c r="E143" t="b">
        <f t="shared" si="2"/>
        <v>0</v>
      </c>
    </row>
    <row r="144" spans="2:5" ht="20.100000000000001" customHeight="1" x14ac:dyDescent="0.25">
      <c r="B144" s="1">
        <f>CVC_XXX!B110</f>
        <v>0</v>
      </c>
      <c r="C144" s="1"/>
      <c r="D144" s="1" t="str">
        <f>CVC_XXX!O110</f>
        <v>A0636.CVC.VEN.TT.00X_SONDE TEMP. SOUFFLAGE</v>
      </c>
      <c r="E144" t="b">
        <f t="shared" si="2"/>
        <v>0</v>
      </c>
    </row>
    <row r="145" spans="2:5" ht="20.100000000000001" customHeight="1" x14ac:dyDescent="0.25">
      <c r="B145" s="1">
        <f>CVC_XXX!B111</f>
        <v>0</v>
      </c>
      <c r="C145" s="1"/>
      <c r="D145" s="1" t="str">
        <f>CVC_XXX!O111</f>
        <v>A0636.CVC.VEN.TT.00X_SONDE TEMP. LIMITE HAUTE SOUFFLAGE</v>
      </c>
      <c r="E145" t="b">
        <f t="shared" si="2"/>
        <v>0</v>
      </c>
    </row>
    <row r="146" spans="2:5" ht="20.100000000000001" customHeight="1" x14ac:dyDescent="0.25">
      <c r="B146" s="1">
        <f>CVC_XXX!B112</f>
        <v>0</v>
      </c>
      <c r="C146" s="1"/>
      <c r="D146" s="1" t="str">
        <f>CVC_XXX!O112</f>
        <v>A0636.CVC.VEN.TT.00X_SONDE TEMP. LIMITE BASSE SOUFFLAGE</v>
      </c>
      <c r="E146" t="b">
        <f t="shared" si="2"/>
        <v>0</v>
      </c>
    </row>
    <row r="147" spans="2:5" ht="20.100000000000001" customHeight="1" x14ac:dyDescent="0.25">
      <c r="B147" s="1" t="e">
        <f>CVC_XXX!#REF!</f>
        <v>#REF!</v>
      </c>
      <c r="C147" s="1"/>
      <c r="D147" s="1" t="e">
        <f>CVC_XXX!#REF!</f>
        <v>#REF!</v>
      </c>
      <c r="E147" t="e">
        <f t="shared" si="2"/>
        <v>#REF!</v>
      </c>
    </row>
    <row r="148" spans="2:5" ht="20.100000000000001" customHeight="1" x14ac:dyDescent="0.25">
      <c r="B148" s="1" t="e">
        <f>CVC_XXX!#REF!</f>
        <v>#REF!</v>
      </c>
      <c r="C148" s="1"/>
      <c r="D148" s="1" t="e">
        <f>CVC_XXX!#REF!</f>
        <v>#REF!</v>
      </c>
      <c r="E148" t="e">
        <f t="shared" si="2"/>
        <v>#REF!</v>
      </c>
    </row>
    <row r="149" spans="2:5" ht="20.100000000000001" customHeight="1" x14ac:dyDescent="0.25">
      <c r="B149" s="1" t="e">
        <f>CVC_XXX!#REF!</f>
        <v>#REF!</v>
      </c>
      <c r="C149" s="1"/>
      <c r="D149" s="1" t="e">
        <f>CVC_XXX!#REF!</f>
        <v>#REF!</v>
      </c>
      <c r="E149" t="e">
        <f t="shared" si="2"/>
        <v>#REF!</v>
      </c>
    </row>
    <row r="150" spans="2:5" ht="20.100000000000001" customHeight="1" x14ac:dyDescent="0.25">
      <c r="B150" s="1" t="e">
        <f>CVC_XXX!#REF!</f>
        <v>#REF!</v>
      </c>
      <c r="C150" s="1"/>
      <c r="D150" s="1" t="e">
        <f>CVC_XXX!#REF!</f>
        <v>#REF!</v>
      </c>
      <c r="E150" t="e">
        <f t="shared" si="2"/>
        <v>#REF!</v>
      </c>
    </row>
    <row r="151" spans="2:5" ht="20.100000000000001" customHeight="1" x14ac:dyDescent="0.25">
      <c r="B151" s="1" t="e">
        <f>CVC_XXX!#REF!</f>
        <v>#REF!</v>
      </c>
      <c r="C151" s="1"/>
      <c r="D151" s="1" t="e">
        <f>CVC_XXX!#REF!</f>
        <v>#REF!</v>
      </c>
      <c r="E151" t="e">
        <f t="shared" si="2"/>
        <v>#REF!</v>
      </c>
    </row>
    <row r="152" spans="2:5" ht="20.100000000000001" customHeight="1" x14ac:dyDescent="0.25">
      <c r="B152" s="1" t="e">
        <f>CVC_XXX!#REF!</f>
        <v>#REF!</v>
      </c>
      <c r="C152" s="1"/>
      <c r="D152" s="1" t="e">
        <f>CVC_XXX!#REF!</f>
        <v>#REF!</v>
      </c>
      <c r="E152" t="e">
        <f t="shared" si="2"/>
        <v>#REF!</v>
      </c>
    </row>
    <row r="153" spans="2:5" ht="20.100000000000001" customHeight="1" x14ac:dyDescent="0.25">
      <c r="B153" s="1" t="e">
        <f>CVC_XXX!#REF!</f>
        <v>#REF!</v>
      </c>
      <c r="C153" s="1" t="s">
        <v>517</v>
      </c>
      <c r="D153" s="1" t="e">
        <f>CVC_XXX!#REF!</f>
        <v>#REF!</v>
      </c>
      <c r="E153" t="e">
        <f t="shared" si="2"/>
        <v>#REF!</v>
      </c>
    </row>
    <row r="154" spans="2:5" ht="20.100000000000001" customHeight="1" x14ac:dyDescent="0.25">
      <c r="B154" s="1" t="e">
        <f>CVC_XXX!#REF!</f>
        <v>#REF!</v>
      </c>
      <c r="C154" s="1"/>
      <c r="D154" s="1" t="e">
        <f>CVC_XXX!#REF!</f>
        <v>#REF!</v>
      </c>
      <c r="E154" t="e">
        <f t="shared" si="2"/>
        <v>#REF!</v>
      </c>
    </row>
    <row r="155" spans="2:5" ht="20.100000000000001" customHeight="1" x14ac:dyDescent="0.25">
      <c r="B155" s="1" t="e">
        <f>CVC_XXX!#REF!</f>
        <v>#REF!</v>
      </c>
      <c r="C155" s="1"/>
      <c r="D155" s="1" t="e">
        <f>CVC_XXX!#REF!</f>
        <v>#REF!</v>
      </c>
      <c r="E155" t="e">
        <f t="shared" si="2"/>
        <v>#REF!</v>
      </c>
    </row>
    <row r="156" spans="2:5" ht="20.100000000000001" customHeight="1" x14ac:dyDescent="0.25">
      <c r="B156" s="1" t="e">
        <f>CVC_XXX!#REF!</f>
        <v>#REF!</v>
      </c>
      <c r="C156" s="1"/>
      <c r="D156" s="1" t="e">
        <f>CVC_XXX!#REF!</f>
        <v>#REF!</v>
      </c>
      <c r="E156" t="e">
        <f t="shared" si="2"/>
        <v>#REF!</v>
      </c>
    </row>
    <row r="157" spans="2:5" ht="20.100000000000001" customHeight="1" x14ac:dyDescent="0.25">
      <c r="B157" s="1" t="e">
        <f>CVC_XXX!#REF!</f>
        <v>#REF!</v>
      </c>
      <c r="C157" s="1"/>
      <c r="D157" s="1" t="e">
        <f>CVC_XXX!#REF!</f>
        <v>#REF!</v>
      </c>
      <c r="E157" t="e">
        <f t="shared" si="2"/>
        <v>#REF!</v>
      </c>
    </row>
    <row r="158" spans="2:5" ht="20.100000000000001" customHeight="1" x14ac:dyDescent="0.25">
      <c r="B158" s="1" t="e">
        <f>CVC_XXX!#REF!</f>
        <v>#REF!</v>
      </c>
      <c r="C158" s="1"/>
      <c r="D158" s="1" t="e">
        <f>CVC_XXX!#REF!</f>
        <v>#REF!</v>
      </c>
      <c r="E158" t="e">
        <f t="shared" si="2"/>
        <v>#REF!</v>
      </c>
    </row>
    <row r="159" spans="2:5" ht="20.100000000000001" customHeight="1" x14ac:dyDescent="0.25">
      <c r="B159" s="1" t="e">
        <f>CVC_XXX!#REF!</f>
        <v>#REF!</v>
      </c>
      <c r="C159" s="1"/>
      <c r="D159" s="1" t="e">
        <f>CVC_XXX!#REF!</f>
        <v>#REF!</v>
      </c>
      <c r="E159" t="e">
        <f t="shared" si="2"/>
        <v>#REF!</v>
      </c>
    </row>
    <row r="160" spans="2:5" ht="20.100000000000001" customHeight="1" x14ac:dyDescent="0.25">
      <c r="B160" s="1" t="e">
        <f>CVC_XXX!#REF!</f>
        <v>#REF!</v>
      </c>
      <c r="C160" s="1"/>
      <c r="D160" s="1" t="e">
        <f>CVC_XXX!#REF!</f>
        <v>#REF!</v>
      </c>
      <c r="E160" t="e">
        <f t="shared" si="2"/>
        <v>#REF!</v>
      </c>
    </row>
    <row r="161" spans="2:5" ht="20.100000000000001" customHeight="1" x14ac:dyDescent="0.25">
      <c r="B161" s="1" t="e">
        <f>CVC_XXX!#REF!</f>
        <v>#REF!</v>
      </c>
      <c r="C161" s="1"/>
      <c r="D161" s="1" t="e">
        <f>CVC_XXX!#REF!</f>
        <v>#REF!</v>
      </c>
      <c r="E161" t="e">
        <f t="shared" si="2"/>
        <v>#REF!</v>
      </c>
    </row>
    <row r="162" spans="2:5" ht="20.100000000000001" customHeight="1" x14ac:dyDescent="0.25">
      <c r="B162" s="1" t="str">
        <f>CVC_XXX!B142</f>
        <v>EXTRACTION VMC A0636</v>
      </c>
      <c r="C162" s="1"/>
      <c r="D162" s="1" t="str">
        <f>CVC_XXX!O142</f>
        <v xml:space="preserve">A0636.CVC.VEN.00X_VENT. POSIT. COMMUT.AUTO </v>
      </c>
      <c r="E162" t="b">
        <f t="shared" ref="E162:E225" si="3">EXACT(C162,D162)</f>
        <v>0</v>
      </c>
    </row>
    <row r="163" spans="2:5" ht="20.100000000000001" customHeight="1" x14ac:dyDescent="0.25">
      <c r="B163" s="1">
        <f>CVC_XXX!B143</f>
        <v>0</v>
      </c>
      <c r="C163" s="1"/>
      <c r="D163" s="1" t="str">
        <f>CVC_XXX!O143</f>
        <v xml:space="preserve">A0636.CVC.VEN.00X_VENT. POSIT. COMMUT.MANU </v>
      </c>
      <c r="E163" t="b">
        <f t="shared" si="3"/>
        <v>0</v>
      </c>
    </row>
    <row r="164" spans="2:5" ht="20.100000000000001" customHeight="1" x14ac:dyDescent="0.25">
      <c r="B164" s="1">
        <f>CVC_XXX!B144</f>
        <v>0</v>
      </c>
      <c r="C164" s="1"/>
      <c r="D164" s="1" t="str">
        <f>CVC_XXX!O144</f>
        <v xml:space="preserve">A0636.CVC.VEN.00X_VENT. CDE M/A </v>
      </c>
      <c r="E164" t="b">
        <f t="shared" si="3"/>
        <v>0</v>
      </c>
    </row>
    <row r="165" spans="2:5" ht="20.100000000000001" customHeight="1" x14ac:dyDescent="0.25">
      <c r="B165" s="1">
        <f>CVC_XXX!B145</f>
        <v>0</v>
      </c>
      <c r="C165" s="1"/>
      <c r="D165" s="1" t="str">
        <f>CVC_XXX!O145</f>
        <v xml:space="preserve">A0636.CVC.VEN.00X_VENT. RETOUR DE MARCHE </v>
      </c>
      <c r="E165" t="b">
        <f t="shared" si="3"/>
        <v>0</v>
      </c>
    </row>
    <row r="166" spans="2:5" ht="20.100000000000001" customHeight="1" x14ac:dyDescent="0.25">
      <c r="B166" s="1">
        <f>CVC_XXX!B146</f>
        <v>0</v>
      </c>
      <c r="C166" s="1"/>
      <c r="D166" s="1" t="str">
        <f>CVC_XXX!O146</f>
        <v xml:space="preserve">A0636.CVC.VEN.00X_VENT. DEF. DEBIT </v>
      </c>
      <c r="E166" t="b">
        <f t="shared" si="3"/>
        <v>0</v>
      </c>
    </row>
    <row r="167" spans="2:5" ht="20.100000000000001" customHeight="1" x14ac:dyDescent="0.25">
      <c r="B167" s="1">
        <f>CVC_XXX!B147</f>
        <v>0</v>
      </c>
      <c r="C167" s="1"/>
      <c r="D167" s="1" t="str">
        <f>CVC_XXX!O147</f>
        <v xml:space="preserve">A0636.CVC.VEN.00X_VENT. DEF. MOTEUR </v>
      </c>
      <c r="E167" t="b">
        <f t="shared" si="3"/>
        <v>0</v>
      </c>
    </row>
    <row r="168" spans="2:5" ht="20.100000000000001" customHeight="1" x14ac:dyDescent="0.25">
      <c r="B168" s="1">
        <f>CVC_XXX!B148</f>
        <v>0</v>
      </c>
      <c r="C168" s="1"/>
      <c r="D168" s="1" t="str">
        <f>CVC_XXX!O148</f>
        <v xml:space="preserve">A0636.CVC.VEN.00X_VENT. COMPTAGE </v>
      </c>
      <c r="E168" t="b">
        <f t="shared" si="3"/>
        <v>0</v>
      </c>
    </row>
    <row r="169" spans="2:5" ht="20.100000000000001" customHeight="1" x14ac:dyDescent="0.25">
      <c r="B169" s="1" t="e">
        <f>CVC_XXX!#REF!</f>
        <v>#REF!</v>
      </c>
      <c r="C169" s="1"/>
      <c r="D169" s="1" t="e">
        <f>CVC_XXX!#REF!</f>
        <v>#REF!</v>
      </c>
      <c r="E169" t="e">
        <f t="shared" si="3"/>
        <v>#REF!</v>
      </c>
    </row>
    <row r="170" spans="2:5" ht="20.100000000000001" customHeight="1" x14ac:dyDescent="0.25">
      <c r="B170" s="1" t="e">
        <f>CVC_XXX!#REF!</f>
        <v>#REF!</v>
      </c>
      <c r="C170" s="1"/>
      <c r="D170" s="1" t="e">
        <f>CVC_XXX!#REF!</f>
        <v>#REF!</v>
      </c>
      <c r="E170" t="e">
        <f t="shared" si="3"/>
        <v>#REF!</v>
      </c>
    </row>
    <row r="171" spans="2:5" ht="20.100000000000001" customHeight="1" x14ac:dyDescent="0.25">
      <c r="B171" s="1" t="e">
        <f>CVC_XXX!#REF!</f>
        <v>#REF!</v>
      </c>
      <c r="C171" s="1"/>
      <c r="D171" s="1" t="e">
        <f>CVC_XXX!#REF!</f>
        <v>#REF!</v>
      </c>
      <c r="E171" t="e">
        <f t="shared" si="3"/>
        <v>#REF!</v>
      </c>
    </row>
    <row r="172" spans="2:5" ht="20.100000000000001" customHeight="1" x14ac:dyDescent="0.25">
      <c r="B172" s="1" t="e">
        <f>CVC_XXX!#REF!</f>
        <v>#REF!</v>
      </c>
      <c r="C172" s="1"/>
      <c r="D172" s="1" t="e">
        <f>CVC_XXX!#REF!</f>
        <v>#REF!</v>
      </c>
      <c r="E172" t="e">
        <f t="shared" si="3"/>
        <v>#REF!</v>
      </c>
    </row>
    <row r="173" spans="2:5" ht="20.100000000000001" customHeight="1" x14ac:dyDescent="0.25">
      <c r="B173" s="1" t="e">
        <f>CVC_XXX!#REF!</f>
        <v>#REF!</v>
      </c>
      <c r="C173" s="1"/>
      <c r="D173" s="1" t="e">
        <f>CVC_XXX!#REF!</f>
        <v>#REF!</v>
      </c>
      <c r="E173" t="e">
        <f t="shared" si="3"/>
        <v>#REF!</v>
      </c>
    </row>
    <row r="174" spans="2:5" ht="20.100000000000001" customHeight="1" x14ac:dyDescent="0.25">
      <c r="B174" s="1" t="e">
        <f>CVC_XXX!#REF!</f>
        <v>#REF!</v>
      </c>
      <c r="C174" s="1"/>
      <c r="D174" s="1" t="e">
        <f>CVC_XXX!#REF!</f>
        <v>#REF!</v>
      </c>
      <c r="E174" t="e">
        <f t="shared" si="3"/>
        <v>#REF!</v>
      </c>
    </row>
    <row r="175" spans="2:5" ht="20.100000000000001" customHeight="1" x14ac:dyDescent="0.25">
      <c r="B175" s="1" t="e">
        <f>CVC_XXX!#REF!</f>
        <v>#REF!</v>
      </c>
      <c r="C175" s="1"/>
      <c r="D175" s="1" t="e">
        <f>CVC_XXX!#REF!</f>
        <v>#REF!</v>
      </c>
      <c r="E175" t="e">
        <f t="shared" si="3"/>
        <v>#REF!</v>
      </c>
    </row>
    <row r="176" spans="2:5" ht="20.100000000000001" customHeight="1" x14ac:dyDescent="0.25">
      <c r="B176" s="1" t="e">
        <f>CVC_XXX!#REF!</f>
        <v>#REF!</v>
      </c>
      <c r="C176" s="1"/>
      <c r="D176" s="1" t="e">
        <f>CVC_XXX!#REF!</f>
        <v>#REF!</v>
      </c>
      <c r="E176" t="e">
        <f t="shared" si="3"/>
        <v>#REF!</v>
      </c>
    </row>
    <row r="177" spans="2:5" ht="20.100000000000001" customHeight="1" x14ac:dyDescent="0.25">
      <c r="B177" s="1" t="e">
        <f>CVC_XXX!#REF!</f>
        <v>#REF!</v>
      </c>
      <c r="C177" s="1"/>
      <c r="D177" s="1" t="e">
        <f>CVC_XXX!#REF!</f>
        <v>#REF!</v>
      </c>
      <c r="E177" t="e">
        <f t="shared" si="3"/>
        <v>#REF!</v>
      </c>
    </row>
    <row r="178" spans="2:5" ht="20.100000000000001" customHeight="1" x14ac:dyDescent="0.25">
      <c r="B178" s="1" t="e">
        <f>CVC_XXX!#REF!</f>
        <v>#REF!</v>
      </c>
      <c r="C178" s="1"/>
      <c r="D178" s="1" t="e">
        <f>CVC_XXX!#REF!</f>
        <v>#REF!</v>
      </c>
      <c r="E178" t="e">
        <f t="shared" si="3"/>
        <v>#REF!</v>
      </c>
    </row>
    <row r="179" spans="2:5" ht="20.100000000000001" customHeight="1" x14ac:dyDescent="0.25">
      <c r="B179" s="1" t="e">
        <f>CVC_XXX!#REF!</f>
        <v>#REF!</v>
      </c>
      <c r="C179" s="1"/>
      <c r="D179" s="1" t="e">
        <f>CVC_XXX!#REF!</f>
        <v>#REF!</v>
      </c>
      <c r="E179" t="e">
        <f t="shared" si="3"/>
        <v>#REF!</v>
      </c>
    </row>
    <row r="180" spans="2:5" ht="20.100000000000001" customHeight="1" x14ac:dyDescent="0.25">
      <c r="B180" s="1" t="e">
        <f>CVC_XXX!#REF!</f>
        <v>#REF!</v>
      </c>
      <c r="C180" s="1"/>
      <c r="D180" s="1" t="e">
        <f>CVC_XXX!#REF!</f>
        <v>#REF!</v>
      </c>
      <c r="E180" t="e">
        <f t="shared" si="3"/>
        <v>#REF!</v>
      </c>
    </row>
    <row r="181" spans="2:5" ht="20.100000000000001" customHeight="1" x14ac:dyDescent="0.25">
      <c r="B181" s="1" t="e">
        <f>CVC_XXX!#REF!</f>
        <v>#REF!</v>
      </c>
      <c r="C181" s="1"/>
      <c r="D181" s="1" t="e">
        <f>CVC_XXX!#REF!</f>
        <v>#REF!</v>
      </c>
      <c r="E181" t="e">
        <f t="shared" si="3"/>
        <v>#REF!</v>
      </c>
    </row>
    <row r="182" spans="2:5" ht="20.100000000000001" customHeight="1" x14ac:dyDescent="0.25">
      <c r="B182" s="1" t="e">
        <f>CVC_XXX!#REF!</f>
        <v>#REF!</v>
      </c>
      <c r="C182" s="1"/>
      <c r="D182" s="1" t="e">
        <f>CVC_XXX!#REF!</f>
        <v>#REF!</v>
      </c>
      <c r="E182" t="e">
        <f t="shared" si="3"/>
        <v>#REF!</v>
      </c>
    </row>
    <row r="183" spans="2:5" ht="20.100000000000001" customHeight="1" x14ac:dyDescent="0.25">
      <c r="B183" s="1" t="e">
        <f>CVC_XXX!#REF!</f>
        <v>#REF!</v>
      </c>
      <c r="C183" s="1"/>
      <c r="D183" s="1" t="e">
        <f>CVC_XXX!#REF!</f>
        <v>#REF!</v>
      </c>
      <c r="E183" t="e">
        <f t="shared" si="3"/>
        <v>#REF!</v>
      </c>
    </row>
    <row r="184" spans="2:5" ht="20.100000000000001" customHeight="1" x14ac:dyDescent="0.25">
      <c r="B184" s="1" t="e">
        <f>CVC_XXX!#REF!</f>
        <v>#REF!</v>
      </c>
      <c r="C184" s="1"/>
      <c r="D184" s="1" t="e">
        <f>CVC_XXX!#REF!</f>
        <v>#REF!</v>
      </c>
      <c r="E184" t="e">
        <f t="shared" si="3"/>
        <v>#REF!</v>
      </c>
    </row>
    <row r="185" spans="2:5" ht="20.100000000000001" customHeight="1" x14ac:dyDescent="0.25">
      <c r="B185" s="1" t="e">
        <f>CVC_XXX!#REF!</f>
        <v>#REF!</v>
      </c>
      <c r="C185" s="1"/>
      <c r="D185" s="1" t="e">
        <f>CVC_XXX!#REF!</f>
        <v>#REF!</v>
      </c>
      <c r="E185" t="e">
        <f t="shared" si="3"/>
        <v>#REF!</v>
      </c>
    </row>
    <row r="186" spans="2:5" ht="20.100000000000001" customHeight="1" x14ac:dyDescent="0.25">
      <c r="B186" s="1" t="e">
        <f>CVC_XXX!#REF!</f>
        <v>#REF!</v>
      </c>
      <c r="C186" s="1"/>
      <c r="D186" s="1" t="e">
        <f>CVC_XXX!#REF!</f>
        <v>#REF!</v>
      </c>
      <c r="E186" t="e">
        <f t="shared" si="3"/>
        <v>#REF!</v>
      </c>
    </row>
    <row r="187" spans="2:5" ht="20.100000000000001" customHeight="1" x14ac:dyDescent="0.25">
      <c r="B187" s="1" t="e">
        <f>CVC_XXX!#REF!</f>
        <v>#REF!</v>
      </c>
      <c r="C187" s="1"/>
      <c r="D187" s="1" t="e">
        <f>CVC_XXX!#REF!</f>
        <v>#REF!</v>
      </c>
      <c r="E187" t="e">
        <f t="shared" si="3"/>
        <v>#REF!</v>
      </c>
    </row>
    <row r="188" spans="2:5" ht="20.100000000000001" customHeight="1" x14ac:dyDescent="0.25">
      <c r="B188" s="1" t="e">
        <f>CVC_XXX!#REF!</f>
        <v>#REF!</v>
      </c>
      <c r="C188" s="1"/>
      <c r="D188" s="1" t="e">
        <f>CVC_XXX!#REF!</f>
        <v>#REF!</v>
      </c>
      <c r="E188" t="e">
        <f t="shared" si="3"/>
        <v>#REF!</v>
      </c>
    </row>
    <row r="189" spans="2:5" ht="20.100000000000001" customHeight="1" x14ac:dyDescent="0.25">
      <c r="B189" s="1" t="e">
        <f>CVC_XXX!#REF!</f>
        <v>#REF!</v>
      </c>
      <c r="C189" s="1"/>
      <c r="D189" s="1" t="e">
        <f>CVC_XXX!#REF!</f>
        <v>#REF!</v>
      </c>
      <c r="E189" t="e">
        <f t="shared" si="3"/>
        <v>#REF!</v>
      </c>
    </row>
    <row r="190" spans="2:5" ht="20.100000000000001" customHeight="1" x14ac:dyDescent="0.25">
      <c r="B190" s="1" t="e">
        <f>CVC_XXX!#REF!</f>
        <v>#REF!</v>
      </c>
      <c r="C190" s="1"/>
      <c r="D190" s="1" t="e">
        <f>CVC_XXX!#REF!</f>
        <v>#REF!</v>
      </c>
      <c r="E190" t="e">
        <f t="shared" si="3"/>
        <v>#REF!</v>
      </c>
    </row>
    <row r="191" spans="2:5" ht="20.100000000000001" customHeight="1" x14ac:dyDescent="0.25">
      <c r="B191" s="1" t="e">
        <f>CVC_XXX!#REF!</f>
        <v>#REF!</v>
      </c>
      <c r="C191" s="1"/>
      <c r="D191" s="1" t="e">
        <f>CVC_XXX!#REF!</f>
        <v>#REF!</v>
      </c>
      <c r="E191" t="e">
        <f t="shared" si="3"/>
        <v>#REF!</v>
      </c>
    </row>
    <row r="192" spans="2:5" ht="20.100000000000001" customHeight="1" x14ac:dyDescent="0.25">
      <c r="B192" s="1" t="e">
        <f>CVC_XXX!#REF!</f>
        <v>#REF!</v>
      </c>
      <c r="C192" s="1"/>
      <c r="D192" s="1" t="e">
        <f>CVC_XXX!#REF!</f>
        <v>#REF!</v>
      </c>
      <c r="E192" t="e">
        <f t="shared" si="3"/>
        <v>#REF!</v>
      </c>
    </row>
    <row r="193" spans="2:5" ht="20.100000000000001" customHeight="1" x14ac:dyDescent="0.25">
      <c r="B193" s="1" t="e">
        <f>CVC_XXX!#REF!</f>
        <v>#REF!</v>
      </c>
      <c r="C193" s="1"/>
      <c r="D193" s="1" t="e">
        <f>CVC_XXX!#REF!</f>
        <v>#REF!</v>
      </c>
      <c r="E193" t="e">
        <f t="shared" si="3"/>
        <v>#REF!</v>
      </c>
    </row>
    <row r="194" spans="2:5" ht="20.100000000000001" customHeight="1" x14ac:dyDescent="0.25">
      <c r="B194" s="1" t="e">
        <f>CVC_XXX!#REF!</f>
        <v>#REF!</v>
      </c>
      <c r="C194" s="1"/>
      <c r="D194" s="1" t="e">
        <f>CVC_XXX!#REF!</f>
        <v>#REF!</v>
      </c>
      <c r="E194" t="e">
        <f t="shared" si="3"/>
        <v>#REF!</v>
      </c>
    </row>
    <row r="195" spans="2:5" ht="20.100000000000001" customHeight="1" x14ac:dyDescent="0.25">
      <c r="B195" s="1" t="e">
        <f>CVC_XXX!#REF!</f>
        <v>#REF!</v>
      </c>
      <c r="C195" s="1"/>
      <c r="D195" s="1" t="e">
        <f>CVC_XXX!#REF!</f>
        <v>#REF!</v>
      </c>
      <c r="E195" t="e">
        <f t="shared" si="3"/>
        <v>#REF!</v>
      </c>
    </row>
    <row r="196" spans="2:5" ht="20.100000000000001" customHeight="1" x14ac:dyDescent="0.25">
      <c r="B196" s="1" t="e">
        <f>CVC_XXX!#REF!</f>
        <v>#REF!</v>
      </c>
      <c r="C196" s="1"/>
      <c r="D196" s="1" t="e">
        <f>CVC_XXX!#REF!</f>
        <v>#REF!</v>
      </c>
      <c r="E196" t="e">
        <f t="shared" si="3"/>
        <v>#REF!</v>
      </c>
    </row>
    <row r="197" spans="2:5" ht="20.100000000000001" customHeight="1" x14ac:dyDescent="0.25">
      <c r="B197" s="1" t="e">
        <f>CVC_XXX!#REF!</f>
        <v>#REF!</v>
      </c>
      <c r="C197" s="1"/>
      <c r="D197" s="1" t="e">
        <f>CVC_XXX!#REF!</f>
        <v>#REF!</v>
      </c>
      <c r="E197" t="e">
        <f t="shared" si="3"/>
        <v>#REF!</v>
      </c>
    </row>
    <row r="198" spans="2:5" ht="20.100000000000001" customHeight="1" x14ac:dyDescent="0.25">
      <c r="B198" s="1" t="e">
        <f>CVC_XXX!#REF!</f>
        <v>#REF!</v>
      </c>
      <c r="C198" s="1"/>
      <c r="D198" s="1" t="e">
        <f>CVC_XXX!#REF!</f>
        <v>#REF!</v>
      </c>
      <c r="E198" t="e">
        <f t="shared" si="3"/>
        <v>#REF!</v>
      </c>
    </row>
    <row r="199" spans="2:5" ht="20.100000000000001" customHeight="1" x14ac:dyDescent="0.25">
      <c r="B199" s="1" t="e">
        <f>CVC_XXX!#REF!</f>
        <v>#REF!</v>
      </c>
      <c r="C199" s="1"/>
      <c r="D199" s="1" t="e">
        <f>CVC_XXX!#REF!</f>
        <v>#REF!</v>
      </c>
      <c r="E199" t="e">
        <f t="shared" si="3"/>
        <v>#REF!</v>
      </c>
    </row>
    <row r="200" spans="2:5" ht="20.100000000000001" customHeight="1" x14ac:dyDescent="0.25">
      <c r="B200" s="1" t="e">
        <f>CVC_XXX!#REF!</f>
        <v>#REF!</v>
      </c>
      <c r="C200" s="1"/>
      <c r="D200" s="1" t="e">
        <f>CVC_XXX!#REF!</f>
        <v>#REF!</v>
      </c>
      <c r="E200" t="e">
        <f t="shared" si="3"/>
        <v>#REF!</v>
      </c>
    </row>
    <row r="201" spans="2:5" ht="20.100000000000001" customHeight="1" x14ac:dyDescent="0.25">
      <c r="B201" s="1" t="e">
        <f>CVC_XXX!#REF!</f>
        <v>#REF!</v>
      </c>
      <c r="C201" s="1"/>
      <c r="D201" s="1" t="e">
        <f>CVC_XXX!#REF!</f>
        <v>#REF!</v>
      </c>
      <c r="E201" t="e">
        <f t="shared" si="3"/>
        <v>#REF!</v>
      </c>
    </row>
    <row r="202" spans="2:5" ht="20.100000000000001" customHeight="1" x14ac:dyDescent="0.25">
      <c r="B202" s="1" t="e">
        <f>CVC_XXX!#REF!</f>
        <v>#REF!</v>
      </c>
      <c r="C202" s="1"/>
      <c r="D202" s="1" t="e">
        <f>CVC_XXX!#REF!</f>
        <v>#REF!</v>
      </c>
      <c r="E202" t="e">
        <f t="shared" si="3"/>
        <v>#REF!</v>
      </c>
    </row>
    <row r="203" spans="2:5" ht="20.100000000000001" customHeight="1" x14ac:dyDescent="0.25">
      <c r="B203" s="1" t="e">
        <f>CVC_XXX!#REF!</f>
        <v>#REF!</v>
      </c>
      <c r="C203" s="1"/>
      <c r="D203" s="1" t="e">
        <f>CVC_XXX!#REF!</f>
        <v>#REF!</v>
      </c>
      <c r="E203" t="e">
        <f t="shared" si="3"/>
        <v>#REF!</v>
      </c>
    </row>
    <row r="204" spans="2:5" ht="20.100000000000001" customHeight="1" x14ac:dyDescent="0.25">
      <c r="B204" s="1" t="e">
        <f>CVC_XXX!#REF!</f>
        <v>#REF!</v>
      </c>
      <c r="C204" s="1"/>
      <c r="D204" s="1" t="e">
        <f>CVC_XXX!#REF!</f>
        <v>#REF!</v>
      </c>
      <c r="E204" t="e">
        <f t="shared" si="3"/>
        <v>#REF!</v>
      </c>
    </row>
    <row r="205" spans="2:5" ht="20.100000000000001" customHeight="1" x14ac:dyDescent="0.25">
      <c r="B205" s="1" t="e">
        <f>CVC_XXX!#REF!</f>
        <v>#REF!</v>
      </c>
      <c r="C205" s="1"/>
      <c r="D205" s="1" t="e">
        <f>CVC_XXX!#REF!</f>
        <v>#REF!</v>
      </c>
      <c r="E205" t="e">
        <f t="shared" si="3"/>
        <v>#REF!</v>
      </c>
    </row>
    <row r="206" spans="2:5" ht="20.100000000000001" customHeight="1" x14ac:dyDescent="0.25">
      <c r="B206" s="1" t="e">
        <f>CVC_XXX!#REF!</f>
        <v>#REF!</v>
      </c>
      <c r="C206" s="1"/>
      <c r="D206" s="1" t="e">
        <f>CVC_XXX!#REF!</f>
        <v>#REF!</v>
      </c>
      <c r="E206" t="e">
        <f t="shared" si="3"/>
        <v>#REF!</v>
      </c>
    </row>
    <row r="207" spans="2:5" ht="20.100000000000001" customHeight="1" x14ac:dyDescent="0.25">
      <c r="B207" s="1" t="e">
        <f>CVC_XXX!#REF!</f>
        <v>#REF!</v>
      </c>
      <c r="C207" s="1"/>
      <c r="D207" s="1" t="e">
        <f>CVC_XXX!#REF!</f>
        <v>#REF!</v>
      </c>
      <c r="E207" t="e">
        <f t="shared" si="3"/>
        <v>#REF!</v>
      </c>
    </row>
    <row r="208" spans="2:5" ht="20.100000000000001" customHeight="1" x14ac:dyDescent="0.25">
      <c r="B208" s="1" t="e">
        <f>CVC_XXX!#REF!</f>
        <v>#REF!</v>
      </c>
      <c r="C208" s="1"/>
      <c r="D208" s="1" t="e">
        <f>CVC_XXX!#REF!</f>
        <v>#REF!</v>
      </c>
      <c r="E208" t="e">
        <f t="shared" si="3"/>
        <v>#REF!</v>
      </c>
    </row>
    <row r="209" spans="2:5" ht="20.100000000000001" customHeight="1" x14ac:dyDescent="0.25">
      <c r="B209" s="1" t="e">
        <f>CVC_XXX!#REF!</f>
        <v>#REF!</v>
      </c>
      <c r="C209" s="1"/>
      <c r="D209" s="1" t="e">
        <f>CVC_XXX!#REF!</f>
        <v>#REF!</v>
      </c>
      <c r="E209" t="e">
        <f t="shared" si="3"/>
        <v>#REF!</v>
      </c>
    </row>
    <row r="210" spans="2:5" ht="20.100000000000001" customHeight="1" x14ac:dyDescent="0.25">
      <c r="B210" s="1" t="e">
        <f>CVC_XXX!#REF!</f>
        <v>#REF!</v>
      </c>
      <c r="C210" s="1"/>
      <c r="D210" s="1" t="e">
        <f>CVC_XXX!#REF!</f>
        <v>#REF!</v>
      </c>
      <c r="E210" t="e">
        <f t="shared" si="3"/>
        <v>#REF!</v>
      </c>
    </row>
    <row r="211" spans="2:5" ht="20.100000000000001" customHeight="1" x14ac:dyDescent="0.25">
      <c r="B211" s="1" t="e">
        <f>CVC_XXX!#REF!</f>
        <v>#REF!</v>
      </c>
      <c r="C211" s="1"/>
      <c r="D211" s="1" t="e">
        <f>CVC_XXX!#REF!</f>
        <v>#REF!</v>
      </c>
      <c r="E211" t="e">
        <f t="shared" si="3"/>
        <v>#REF!</v>
      </c>
    </row>
    <row r="212" spans="2:5" ht="20.100000000000001" customHeight="1" x14ac:dyDescent="0.25">
      <c r="B212" s="1" t="e">
        <f>CVC_XXX!#REF!</f>
        <v>#REF!</v>
      </c>
      <c r="C212" s="1"/>
      <c r="D212" s="1" t="e">
        <f>CVC_XXX!#REF!</f>
        <v>#REF!</v>
      </c>
      <c r="E212" t="e">
        <f t="shared" si="3"/>
        <v>#REF!</v>
      </c>
    </row>
    <row r="213" spans="2:5" ht="20.100000000000001" customHeight="1" x14ac:dyDescent="0.25">
      <c r="B213" s="1" t="e">
        <f>CVC_XXX!#REF!</f>
        <v>#REF!</v>
      </c>
      <c r="C213" s="1"/>
      <c r="D213" s="1" t="e">
        <f>CVC_XXX!#REF!</f>
        <v>#REF!</v>
      </c>
      <c r="E213" t="e">
        <f t="shared" si="3"/>
        <v>#REF!</v>
      </c>
    </row>
    <row r="214" spans="2:5" ht="20.100000000000001" customHeight="1" x14ac:dyDescent="0.25">
      <c r="B214" s="1" t="e">
        <f>CVC_XXX!#REF!</f>
        <v>#REF!</v>
      </c>
      <c r="C214" s="1"/>
      <c r="D214" s="1" t="e">
        <f>CVC_XXX!#REF!</f>
        <v>#REF!</v>
      </c>
      <c r="E214" t="e">
        <f t="shared" si="3"/>
        <v>#REF!</v>
      </c>
    </row>
    <row r="215" spans="2:5" ht="20.100000000000001" customHeight="1" x14ac:dyDescent="0.25">
      <c r="B215" s="1" t="e">
        <f>CVC_XXX!#REF!</f>
        <v>#REF!</v>
      </c>
      <c r="C215" s="1"/>
      <c r="D215" s="1" t="e">
        <f>CVC_XXX!#REF!</f>
        <v>#REF!</v>
      </c>
      <c r="E215" t="e">
        <f t="shared" si="3"/>
        <v>#REF!</v>
      </c>
    </row>
    <row r="216" spans="2:5" ht="20.100000000000001" customHeight="1" x14ac:dyDescent="0.25">
      <c r="B216" s="1" t="e">
        <f>CVC_XXX!#REF!</f>
        <v>#REF!</v>
      </c>
      <c r="C216" s="1"/>
      <c r="D216" s="1" t="e">
        <f>CVC_XXX!#REF!</f>
        <v>#REF!</v>
      </c>
      <c r="E216" t="e">
        <f t="shared" si="3"/>
        <v>#REF!</v>
      </c>
    </row>
    <row r="217" spans="2:5" ht="20.100000000000001" customHeight="1" x14ac:dyDescent="0.25">
      <c r="B217" s="1" t="e">
        <f>CVC_XXX!#REF!</f>
        <v>#REF!</v>
      </c>
      <c r="C217" s="1"/>
      <c r="D217" s="1" t="e">
        <f>CVC_XXX!#REF!</f>
        <v>#REF!</v>
      </c>
      <c r="E217" t="e">
        <f t="shared" si="3"/>
        <v>#REF!</v>
      </c>
    </row>
    <row r="218" spans="2:5" ht="20.100000000000001" customHeight="1" x14ac:dyDescent="0.25">
      <c r="B218" s="1" t="e">
        <f>CVC_XXX!#REF!</f>
        <v>#REF!</v>
      </c>
      <c r="C218" s="1"/>
      <c r="D218" s="1" t="e">
        <f>CVC_XXX!#REF!</f>
        <v>#REF!</v>
      </c>
      <c r="E218" t="e">
        <f t="shared" si="3"/>
        <v>#REF!</v>
      </c>
    </row>
    <row r="219" spans="2:5" ht="20.100000000000001" customHeight="1" x14ac:dyDescent="0.25">
      <c r="B219" s="1" t="e">
        <f>CVC_XXX!#REF!</f>
        <v>#REF!</v>
      </c>
      <c r="C219" s="1"/>
      <c r="D219" s="1" t="e">
        <f>CVC_XXX!#REF!</f>
        <v>#REF!</v>
      </c>
      <c r="E219" t="e">
        <f t="shared" si="3"/>
        <v>#REF!</v>
      </c>
    </row>
    <row r="220" spans="2:5" ht="20.100000000000001" customHeight="1" x14ac:dyDescent="0.25">
      <c r="B220" s="1" t="e">
        <f>CVC_XXX!#REF!</f>
        <v>#REF!</v>
      </c>
      <c r="C220" s="1"/>
      <c r="D220" s="1" t="e">
        <f>CVC_XXX!#REF!</f>
        <v>#REF!</v>
      </c>
      <c r="E220" t="e">
        <f t="shared" si="3"/>
        <v>#REF!</v>
      </c>
    </row>
    <row r="221" spans="2:5" ht="20.100000000000001" customHeight="1" x14ac:dyDescent="0.25">
      <c r="B221" s="1" t="e">
        <f>CVC_XXX!#REF!</f>
        <v>#REF!</v>
      </c>
      <c r="C221" s="1"/>
      <c r="D221" s="1" t="e">
        <f>CVC_XXX!#REF!</f>
        <v>#REF!</v>
      </c>
      <c r="E221" t="e">
        <f t="shared" si="3"/>
        <v>#REF!</v>
      </c>
    </row>
    <row r="222" spans="2:5" ht="20.100000000000001" customHeight="1" x14ac:dyDescent="0.25">
      <c r="B222" s="1" t="e">
        <f>CVC_XXX!#REF!</f>
        <v>#REF!</v>
      </c>
      <c r="C222" s="1"/>
      <c r="D222" s="1" t="e">
        <f>CVC_XXX!#REF!</f>
        <v>#REF!</v>
      </c>
      <c r="E222" t="e">
        <f t="shared" si="3"/>
        <v>#REF!</v>
      </c>
    </row>
    <row r="223" spans="2:5" ht="20.100000000000001" customHeight="1" x14ac:dyDescent="0.25">
      <c r="B223" s="1" t="e">
        <f>CVC_XXX!#REF!</f>
        <v>#REF!</v>
      </c>
      <c r="C223" s="1"/>
      <c r="D223" s="1" t="e">
        <f>CVC_XXX!#REF!</f>
        <v>#REF!</v>
      </c>
      <c r="E223" t="e">
        <f t="shared" si="3"/>
        <v>#REF!</v>
      </c>
    </row>
    <row r="224" spans="2:5" ht="20.100000000000001" customHeight="1" x14ac:dyDescent="0.25">
      <c r="B224" s="1" t="e">
        <f>CVC_XXX!#REF!</f>
        <v>#REF!</v>
      </c>
      <c r="C224" s="1"/>
      <c r="D224" s="1" t="e">
        <f>CVC_XXX!#REF!</f>
        <v>#REF!</v>
      </c>
      <c r="E224" t="e">
        <f t="shared" si="3"/>
        <v>#REF!</v>
      </c>
    </row>
    <row r="225" spans="2:5" ht="20.100000000000001" customHeight="1" x14ac:dyDescent="0.25">
      <c r="B225" s="1" t="e">
        <f>CVC_XXX!#REF!</f>
        <v>#REF!</v>
      </c>
      <c r="C225" s="1"/>
      <c r="D225" s="1" t="e">
        <f>CVC_XXX!#REF!</f>
        <v>#REF!</v>
      </c>
      <c r="E225" t="e">
        <f t="shared" si="3"/>
        <v>#REF!</v>
      </c>
    </row>
    <row r="226" spans="2:5" ht="20.100000000000001" customHeight="1" x14ac:dyDescent="0.25">
      <c r="B226" s="1" t="e">
        <f>CVC_XXX!#REF!</f>
        <v>#REF!</v>
      </c>
      <c r="C226" s="1"/>
      <c r="D226" s="1" t="e">
        <f>CVC_XXX!#REF!</f>
        <v>#REF!</v>
      </c>
      <c r="E226" t="e">
        <f t="shared" ref="E226:E263" si="4">EXACT(C226,D226)</f>
        <v>#REF!</v>
      </c>
    </row>
    <row r="227" spans="2:5" ht="20.100000000000001" customHeight="1" x14ac:dyDescent="0.25">
      <c r="B227" s="1" t="e">
        <f>CVC_XXX!#REF!</f>
        <v>#REF!</v>
      </c>
      <c r="C227" s="1"/>
      <c r="D227" s="1" t="e">
        <f>CVC_XXX!#REF!</f>
        <v>#REF!</v>
      </c>
      <c r="E227" t="e">
        <f t="shared" si="4"/>
        <v>#REF!</v>
      </c>
    </row>
    <row r="228" spans="2:5" ht="20.100000000000001" customHeight="1" x14ac:dyDescent="0.25">
      <c r="B228" s="1" t="e">
        <f>CVC_XXX!#REF!</f>
        <v>#REF!</v>
      </c>
      <c r="C228" s="1"/>
      <c r="D228" s="1" t="e">
        <f>CVC_XXX!#REF!</f>
        <v>#REF!</v>
      </c>
      <c r="E228" t="e">
        <f t="shared" si="4"/>
        <v>#REF!</v>
      </c>
    </row>
    <row r="229" spans="2:5" ht="20.100000000000001" customHeight="1" x14ac:dyDescent="0.25">
      <c r="B229" s="1" t="e">
        <f>CVC_XXX!#REF!</f>
        <v>#REF!</v>
      </c>
      <c r="C229" s="1"/>
      <c r="D229" s="1" t="e">
        <f>CVC_XXX!#REF!</f>
        <v>#REF!</v>
      </c>
      <c r="E229" t="e">
        <f t="shared" si="4"/>
        <v>#REF!</v>
      </c>
    </row>
    <row r="230" spans="2:5" ht="20.100000000000001" customHeight="1" x14ac:dyDescent="0.25">
      <c r="B230" s="1" t="e">
        <f>CVC_XXX!#REF!</f>
        <v>#REF!</v>
      </c>
      <c r="C230" s="1"/>
      <c r="D230" s="1" t="e">
        <f>CVC_XXX!#REF!</f>
        <v>#REF!</v>
      </c>
      <c r="E230" t="e">
        <f t="shared" si="4"/>
        <v>#REF!</v>
      </c>
    </row>
    <row r="231" spans="2:5" ht="20.100000000000001" customHeight="1" x14ac:dyDescent="0.25">
      <c r="B231" s="1" t="e">
        <f>CVC_XXX!#REF!</f>
        <v>#REF!</v>
      </c>
      <c r="C231" s="1"/>
      <c r="D231" s="1" t="e">
        <f>CVC_XXX!#REF!</f>
        <v>#REF!</v>
      </c>
      <c r="E231" t="e">
        <f t="shared" si="4"/>
        <v>#REF!</v>
      </c>
    </row>
    <row r="232" spans="2:5" ht="20.100000000000001" customHeight="1" x14ac:dyDescent="0.25">
      <c r="B232" s="1" t="e">
        <f>CVC_XXX!#REF!</f>
        <v>#REF!</v>
      </c>
      <c r="C232" s="1"/>
      <c r="D232" s="1" t="e">
        <f>CVC_XXX!#REF!</f>
        <v>#REF!</v>
      </c>
      <c r="E232" t="e">
        <f t="shared" si="4"/>
        <v>#REF!</v>
      </c>
    </row>
    <row r="233" spans="2:5" ht="20.100000000000001" customHeight="1" x14ac:dyDescent="0.25">
      <c r="B233" s="1" t="e">
        <f>CVC_XXX!#REF!</f>
        <v>#REF!</v>
      </c>
      <c r="C233" s="1"/>
      <c r="D233" s="1" t="e">
        <f>CVC_XXX!#REF!</f>
        <v>#REF!</v>
      </c>
      <c r="E233" t="e">
        <f t="shared" si="4"/>
        <v>#REF!</v>
      </c>
    </row>
    <row r="234" spans="2:5" ht="20.100000000000001" customHeight="1" x14ac:dyDescent="0.25">
      <c r="B234" s="1" t="e">
        <f>CVC_XXX!#REF!</f>
        <v>#REF!</v>
      </c>
      <c r="C234" s="1"/>
      <c r="D234" s="1" t="e">
        <f>CVC_XXX!#REF!</f>
        <v>#REF!</v>
      </c>
      <c r="E234" t="e">
        <f t="shared" si="4"/>
        <v>#REF!</v>
      </c>
    </row>
    <row r="235" spans="2:5" ht="20.100000000000001" customHeight="1" x14ac:dyDescent="0.25">
      <c r="B235" s="1" t="e">
        <f>CVC_XXX!#REF!</f>
        <v>#REF!</v>
      </c>
      <c r="C235" s="1"/>
      <c r="D235" s="1" t="e">
        <f>CVC_XXX!#REF!</f>
        <v>#REF!</v>
      </c>
      <c r="E235" t="e">
        <f t="shared" si="4"/>
        <v>#REF!</v>
      </c>
    </row>
    <row r="236" spans="2:5" ht="20.100000000000001" customHeight="1" x14ac:dyDescent="0.25">
      <c r="B236" s="1" t="e">
        <f>CVC_XXX!#REF!</f>
        <v>#REF!</v>
      </c>
      <c r="C236" s="1"/>
      <c r="D236" s="1" t="e">
        <f>CVC_XXX!#REF!</f>
        <v>#REF!</v>
      </c>
      <c r="E236" t="e">
        <f t="shared" si="4"/>
        <v>#REF!</v>
      </c>
    </row>
    <row r="237" spans="2:5" ht="20.100000000000001" customHeight="1" x14ac:dyDescent="0.25">
      <c r="B237" s="1" t="e">
        <f>CVC_XXX!#REF!</f>
        <v>#REF!</v>
      </c>
      <c r="C237" s="1"/>
      <c r="D237" s="1" t="e">
        <f>CVC_XXX!#REF!</f>
        <v>#REF!</v>
      </c>
      <c r="E237" t="e">
        <f t="shared" si="4"/>
        <v>#REF!</v>
      </c>
    </row>
    <row r="238" spans="2:5" ht="20.100000000000001" customHeight="1" x14ac:dyDescent="0.25">
      <c r="B238" s="1" t="e">
        <f>CVC_XXX!#REF!</f>
        <v>#REF!</v>
      </c>
      <c r="C238" s="1"/>
      <c r="D238" s="1" t="e">
        <f>CVC_XXX!#REF!</f>
        <v>#REF!</v>
      </c>
      <c r="E238" t="e">
        <f t="shared" si="4"/>
        <v>#REF!</v>
      </c>
    </row>
    <row r="239" spans="2:5" ht="20.100000000000001" customHeight="1" x14ac:dyDescent="0.25">
      <c r="B239" s="1" t="e">
        <f>CVC_XXX!#REF!</f>
        <v>#REF!</v>
      </c>
      <c r="C239" s="1"/>
      <c r="D239" s="1" t="e">
        <f>CVC_XXX!#REF!</f>
        <v>#REF!</v>
      </c>
      <c r="E239" t="e">
        <f t="shared" si="4"/>
        <v>#REF!</v>
      </c>
    </row>
    <row r="240" spans="2:5" ht="20.100000000000001" customHeight="1" x14ac:dyDescent="0.25">
      <c r="B240" s="1" t="e">
        <f>CVC_XXX!#REF!</f>
        <v>#REF!</v>
      </c>
      <c r="C240" s="1"/>
      <c r="D240" s="1" t="e">
        <f>CVC_XXX!#REF!</f>
        <v>#REF!</v>
      </c>
      <c r="E240" t="e">
        <f t="shared" si="4"/>
        <v>#REF!</v>
      </c>
    </row>
    <row r="241" spans="2:5" ht="20.100000000000001" customHeight="1" x14ac:dyDescent="0.25">
      <c r="B241" s="1" t="e">
        <f>CVC_XXX!#REF!</f>
        <v>#REF!</v>
      </c>
      <c r="C241" s="1"/>
      <c r="D241" s="1" t="e">
        <f>CVC_XXX!#REF!</f>
        <v>#REF!</v>
      </c>
      <c r="E241" t="e">
        <f t="shared" si="4"/>
        <v>#REF!</v>
      </c>
    </row>
    <row r="242" spans="2:5" ht="20.100000000000001" customHeight="1" x14ac:dyDescent="0.25">
      <c r="B242" s="1" t="e">
        <f>CVC_XXX!#REF!</f>
        <v>#REF!</v>
      </c>
      <c r="C242" s="1"/>
      <c r="D242" s="1" t="e">
        <f>CVC_XXX!#REF!</f>
        <v>#REF!</v>
      </c>
      <c r="E242" t="e">
        <f t="shared" si="4"/>
        <v>#REF!</v>
      </c>
    </row>
    <row r="243" spans="2:5" ht="20.100000000000001" customHeight="1" x14ac:dyDescent="0.25">
      <c r="B243" s="1" t="e">
        <f>CVC_XXX!#REF!</f>
        <v>#REF!</v>
      </c>
      <c r="C243" s="1"/>
      <c r="D243" s="1" t="e">
        <f>CVC_XXX!#REF!</f>
        <v>#REF!</v>
      </c>
      <c r="E243" t="e">
        <f t="shared" si="4"/>
        <v>#REF!</v>
      </c>
    </row>
    <row r="244" spans="2:5" ht="20.100000000000001" customHeight="1" x14ac:dyDescent="0.25">
      <c r="B244" s="1" t="e">
        <f>CVC_XXX!#REF!</f>
        <v>#REF!</v>
      </c>
      <c r="C244" s="1"/>
      <c r="D244" s="1" t="e">
        <f>CVC_XXX!#REF!</f>
        <v>#REF!</v>
      </c>
      <c r="E244" t="e">
        <f t="shared" si="4"/>
        <v>#REF!</v>
      </c>
    </row>
    <row r="245" spans="2:5" ht="20.100000000000001" customHeight="1" x14ac:dyDescent="0.25">
      <c r="B245" s="1" t="e">
        <f>CVC_XXX!#REF!</f>
        <v>#REF!</v>
      </c>
      <c r="C245" s="1"/>
      <c r="D245" s="1" t="e">
        <f>CVC_XXX!#REF!</f>
        <v>#REF!</v>
      </c>
      <c r="E245" t="e">
        <f t="shared" si="4"/>
        <v>#REF!</v>
      </c>
    </row>
    <row r="246" spans="2:5" ht="20.100000000000001" customHeight="1" x14ac:dyDescent="0.25">
      <c r="B246" s="1" t="str">
        <f>CVC_XXX!B149</f>
        <v>VENTILO CONVECTEUR LOCAL A0534b</v>
      </c>
      <c r="C246" s="1"/>
      <c r="D246" s="1" t="str">
        <f>CVC_XXX!O149</f>
        <v>A0534b.CVC.EG.VNC_.00X_VC CDE M/A</v>
      </c>
      <c r="E246" t="b">
        <f t="shared" si="4"/>
        <v>0</v>
      </c>
    </row>
    <row r="247" spans="2:5" ht="20.100000000000001" customHeight="1" x14ac:dyDescent="0.25">
      <c r="B247" s="1">
        <f>CVC_XXX!B151</f>
        <v>0</v>
      </c>
      <c r="C247" s="1"/>
      <c r="D247" s="1" t="str">
        <f>CVC_XXX!O151</f>
        <v>A0534b.CVC.EG.VNC_.00X_VC CDE PV</v>
      </c>
      <c r="E247" t="b">
        <f t="shared" si="4"/>
        <v>0</v>
      </c>
    </row>
    <row r="248" spans="2:5" ht="20.100000000000001" customHeight="1" x14ac:dyDescent="0.25">
      <c r="B248" s="1">
        <f>CVC_XXX!B152</f>
        <v>0</v>
      </c>
      <c r="C248" s="1"/>
      <c r="D248" s="1" t="str">
        <f>CVC_XXX!O152</f>
        <v>A0534b.CVC.EG.VNC_.00X_VC CDE MV</v>
      </c>
      <c r="E248" t="b">
        <f t="shared" si="4"/>
        <v>0</v>
      </c>
    </row>
    <row r="249" spans="2:5" ht="20.100000000000001" customHeight="1" x14ac:dyDescent="0.25">
      <c r="B249" s="1">
        <f>CVC_XXX!B153</f>
        <v>0</v>
      </c>
      <c r="C249" s="1"/>
      <c r="D249" s="1" t="str">
        <f>CVC_XXX!O153</f>
        <v>A0534b.CVC.EG.VNC_.00X_VC CDE GV</v>
      </c>
      <c r="E249" t="b">
        <f t="shared" si="4"/>
        <v>0</v>
      </c>
    </row>
    <row r="250" spans="2:5" ht="20.100000000000001" customHeight="1" x14ac:dyDescent="0.25">
      <c r="B250" s="1">
        <f>CVC_XXX!B154</f>
        <v>0</v>
      </c>
      <c r="C250" s="1"/>
      <c r="D250" s="1" t="str">
        <f>CVC_XXX!O154</f>
        <v>A0534b.CVC.EG.V2V_.00X_VANNE REGUL. CDE</v>
      </c>
      <c r="E250" t="b">
        <f t="shared" si="4"/>
        <v>0</v>
      </c>
    </row>
    <row r="251" spans="2:5" ht="20.100000000000001" customHeight="1" x14ac:dyDescent="0.25">
      <c r="B251" s="1">
        <f>CVC_XXX!B156</f>
        <v>0</v>
      </c>
      <c r="C251" s="1"/>
      <c r="D251" s="1" t="str">
        <f>CVC_XXX!O156</f>
        <v>A0534b.CVC.EG.TA.00X_SONDE TEMP. AMBIANTE</v>
      </c>
      <c r="E251" t="b">
        <f t="shared" si="4"/>
        <v>0</v>
      </c>
    </row>
    <row r="252" spans="2:5" ht="20.100000000000001" customHeight="1" x14ac:dyDescent="0.25">
      <c r="B252" s="1">
        <f>CVC_XXX!B157</f>
        <v>0</v>
      </c>
      <c r="C252" s="1"/>
      <c r="D252" s="1" t="str">
        <f>CVC_XXX!O157</f>
        <v>A0534b.CVC.EG.TA.00X_SONDE SEUIL HAUT 1 AMBIANTE</v>
      </c>
      <c r="E252" t="b">
        <f t="shared" si="4"/>
        <v>0</v>
      </c>
    </row>
    <row r="253" spans="2:5" ht="20.100000000000001" customHeight="1" x14ac:dyDescent="0.25">
      <c r="B253" s="1">
        <f>CVC_XXX!B158</f>
        <v>0</v>
      </c>
      <c r="C253" s="1"/>
      <c r="D253" s="1" t="str">
        <f>CVC_XXX!O158</f>
        <v>A0534b.CVC.EG.TA.00X_SONDE SEUIL HAUT 2 AMBIANTE</v>
      </c>
      <c r="E253" t="b">
        <f t="shared" si="4"/>
        <v>0</v>
      </c>
    </row>
    <row r="254" spans="2:5" ht="20.100000000000001" customHeight="1" x14ac:dyDescent="0.25">
      <c r="B254" s="1">
        <f>CVC_XXX!B159</f>
        <v>0</v>
      </c>
      <c r="C254" s="1"/>
      <c r="D254" s="1" t="str">
        <f>CVC_XXX!O159</f>
        <v>A0534b.CVC.EG.TA.00X_SONDE CONSIGNE AMBIANTE</v>
      </c>
      <c r="E254" t="b">
        <f t="shared" si="4"/>
        <v>0</v>
      </c>
    </row>
    <row r="255" spans="2:5" ht="20.100000000000001" customHeight="1" x14ac:dyDescent="0.25">
      <c r="B255" s="1" t="e">
        <f>CVC_XXX!#REF!</f>
        <v>#REF!</v>
      </c>
      <c r="C255" s="1"/>
      <c r="D255" s="1" t="e">
        <f>CVC_XXX!#REF!</f>
        <v>#REF!</v>
      </c>
      <c r="E255" t="e">
        <f t="shared" si="4"/>
        <v>#REF!</v>
      </c>
    </row>
    <row r="256" spans="2:5" ht="20.100000000000001" customHeight="1" x14ac:dyDescent="0.25">
      <c r="B256" s="1" t="e">
        <f>CVC_XXX!#REF!</f>
        <v>#REF!</v>
      </c>
      <c r="C256" s="1"/>
      <c r="D256" s="1" t="e">
        <f>CVC_XXX!#REF!</f>
        <v>#REF!</v>
      </c>
      <c r="E256" t="e">
        <f t="shared" si="4"/>
        <v>#REF!</v>
      </c>
    </row>
    <row r="257" spans="2:5" ht="20.100000000000001" customHeight="1" x14ac:dyDescent="0.25">
      <c r="B257" s="1" t="e">
        <f>CVC_XXX!#REF!</f>
        <v>#REF!</v>
      </c>
      <c r="C257" s="1"/>
      <c r="D257" s="1" t="e">
        <f>CVC_XXX!#REF!</f>
        <v>#REF!</v>
      </c>
      <c r="E257" t="e">
        <f t="shared" si="4"/>
        <v>#REF!</v>
      </c>
    </row>
    <row r="258" spans="2:5" ht="20.100000000000001" customHeight="1" x14ac:dyDescent="0.25">
      <c r="B258" s="1" t="e">
        <f>CVC_XXX!#REF!</f>
        <v>#REF!</v>
      </c>
      <c r="C258" s="1"/>
      <c r="D258" s="1" t="e">
        <f>CVC_XXX!#REF!</f>
        <v>#REF!</v>
      </c>
      <c r="E258" t="e">
        <f t="shared" si="4"/>
        <v>#REF!</v>
      </c>
    </row>
    <row r="259" spans="2:5" ht="20.100000000000001" customHeight="1" x14ac:dyDescent="0.25">
      <c r="B259" s="1" t="e">
        <f>CVC_XXX!#REF!</f>
        <v>#REF!</v>
      </c>
      <c r="C259" s="1"/>
      <c r="D259" s="1" t="e">
        <f>CVC_XXX!#REF!</f>
        <v>#REF!</v>
      </c>
      <c r="E259" t="e">
        <f t="shared" si="4"/>
        <v>#REF!</v>
      </c>
    </row>
    <row r="260" spans="2:5" ht="20.100000000000001" customHeight="1" x14ac:dyDescent="0.25">
      <c r="B260" s="1" t="e">
        <f>CVC_XXX!#REF!</f>
        <v>#REF!</v>
      </c>
      <c r="C260" s="1"/>
      <c r="D260" s="1" t="e">
        <f>CVC_XXX!#REF!</f>
        <v>#REF!</v>
      </c>
      <c r="E260" t="e">
        <f t="shared" si="4"/>
        <v>#REF!</v>
      </c>
    </row>
    <row r="261" spans="2:5" ht="20.100000000000001" customHeight="1" x14ac:dyDescent="0.25">
      <c r="B261" s="1" t="e">
        <f>CVC_XXX!#REF!</f>
        <v>#REF!</v>
      </c>
      <c r="C261" s="1"/>
      <c r="D261" s="1" t="e">
        <f>CVC_XXX!#REF!</f>
        <v>#REF!</v>
      </c>
      <c r="E261" t="e">
        <f t="shared" si="4"/>
        <v>#REF!</v>
      </c>
    </row>
    <row r="262" spans="2:5" ht="20.100000000000001" customHeight="1" x14ac:dyDescent="0.25">
      <c r="B262" s="1" t="e">
        <f>CVC_XXX!#REF!</f>
        <v>#REF!</v>
      </c>
      <c r="C262" s="1"/>
      <c r="D262" s="1" t="e">
        <f>CVC_XXX!#REF!</f>
        <v>#REF!</v>
      </c>
      <c r="E262" t="e">
        <f t="shared" si="4"/>
        <v>#REF!</v>
      </c>
    </row>
    <row r="263" spans="2:5" ht="20.100000000000001" customHeight="1" x14ac:dyDescent="0.25">
      <c r="B263" s="1" t="e">
        <f>CVC_XXX!#REF!</f>
        <v>#REF!</v>
      </c>
      <c r="C263" s="1"/>
      <c r="D263" s="1" t="e">
        <f>CVC_XXX!#REF!</f>
        <v>#REF!</v>
      </c>
      <c r="E263" t="e">
        <f t="shared" si="4"/>
        <v>#REF!</v>
      </c>
    </row>
    <row r="264" spans="2:5" ht="20.100000000000001" customHeight="1" x14ac:dyDescent="0.25">
      <c r="C264">
        <f>COUNTA(C10:C263)</f>
        <v>1</v>
      </c>
      <c r="D264" s="9">
        <f>COUNTA(D10:D263)</f>
        <v>254</v>
      </c>
      <c r="E264">
        <f>COUNTIF(Tableau3[CONTRÔLE],FALSE)</f>
        <v>89</v>
      </c>
    </row>
  </sheetData>
  <conditionalFormatting sqref="E10:E263">
    <cfRule type="cellIs" dxfId="72" priority="1" operator="equal">
      <formula>TRUE</formula>
    </cfRule>
    <cfRule type="cellIs" dxfId="71" priority="2" operator="equal">
      <formula>FALSE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AC9D-93DB-4DC1-974A-9B58200BA8BB}">
  <dimension ref="B1:S783"/>
  <sheetViews>
    <sheetView showZeros="0" workbookViewId="0">
      <pane xSplit="11" ySplit="6" topLeftCell="L7" activePane="bottomRight" state="frozenSplit"/>
      <selection pane="topRight" activeCell="K1" sqref="K1"/>
      <selection pane="bottomLeft" activeCell="A10" sqref="A10"/>
      <selection pane="bottomRight" activeCell="K12" sqref="K12"/>
    </sheetView>
  </sheetViews>
  <sheetFormatPr baseColWidth="10" defaultRowHeight="20.100000000000001" customHeight="1" x14ac:dyDescent="0.25"/>
  <cols>
    <col min="2" max="2" width="48.28515625" bestFit="1" customWidth="1"/>
    <col min="3" max="9" width="5.7109375" customWidth="1"/>
    <col min="10" max="11" width="15.7109375" customWidth="1"/>
    <col min="12" max="16" width="12.7109375" customWidth="1"/>
    <col min="17" max="18" width="15.7109375" customWidth="1"/>
    <col min="19" max="19" width="25.7109375" customWidth="1"/>
  </cols>
  <sheetData>
    <row r="1" spans="2:19" ht="20.100000000000001" customHeight="1" thickBot="1" x14ac:dyDescent="0.3"/>
    <row r="2" spans="2:19" ht="20.100000000000001" customHeight="1" thickTop="1" x14ac:dyDescent="0.25">
      <c r="J2" s="85" t="s">
        <v>510</v>
      </c>
      <c r="K2" s="86">
        <f>Tableau15[[#Totals],[MNÉMONIQUE DU POINT]]</f>
        <v>253</v>
      </c>
      <c r="L2" s="87">
        <f>Tableau15[[#Totals],[CORRECT]]/Tableau15[[#Totals],[MNÉMONIQUE DU POINT]]</f>
        <v>1.5810276679841896E-2</v>
      </c>
      <c r="M2" s="88">
        <f>Tableau15[[#Totals],[FAUX]]/Tableau15[[#Totals],[MNÉMONIQUE DU POINT]]</f>
        <v>7.9051383399209481E-3</v>
      </c>
      <c r="N2" s="89">
        <f>Tableau15[[#Totals],[EN COURS]]/Tableau15[[#Totals],[MNÉMONIQUE DU POINT]]</f>
        <v>1.1857707509881422E-2</v>
      </c>
      <c r="O2" s="90">
        <f>Tableau15[[#Totals],[EN ATTENTE]]/Tableau15[[#Totals],[MNÉMONIQUE DU POINT]]</f>
        <v>0</v>
      </c>
      <c r="P2" s="91">
        <f>Tableau15[[#Totals],[NON APPLIC.]]/Tableau15[[#Totals],[MNÉMONIQUE DU POINT]]</f>
        <v>1.1857707509881422E-2</v>
      </c>
      <c r="Q2" s="92">
        <f>(Tableau15[[#Totals],[CORRECT]]+Tableau15[[#Totals],[FAUX]]+Tableau15[[#Totals],[EN COURS]]+Tableau15[[#Totals],[NON APPLIC.]])/Tableau15[[#Totals],[MNÉMONIQUE DU POINT]]</f>
        <v>4.7430830039525688E-2</v>
      </c>
    </row>
    <row r="3" spans="2:19" ht="20.100000000000001" customHeight="1" thickBot="1" x14ac:dyDescent="0.3">
      <c r="J3" s="93"/>
      <c r="K3" s="94"/>
      <c r="L3" s="95" t="s">
        <v>501</v>
      </c>
      <c r="M3" s="96" t="b">
        <v>0</v>
      </c>
      <c r="N3" s="97" t="s">
        <v>502</v>
      </c>
      <c r="O3" s="98" t="s">
        <v>512</v>
      </c>
      <c r="P3" s="99" t="s">
        <v>511</v>
      </c>
      <c r="Q3" s="100" t="s">
        <v>513</v>
      </c>
    </row>
    <row r="4" spans="2:19" ht="20.100000000000001" customHeight="1" thickTop="1" x14ac:dyDescent="0.25">
      <c r="J4" s="83"/>
      <c r="K4" s="80"/>
    </row>
    <row r="6" spans="2:19" ht="30" x14ac:dyDescent="0.25">
      <c r="B6" s="81" t="s">
        <v>393</v>
      </c>
      <c r="C6" s="81" t="s">
        <v>7</v>
      </c>
      <c r="D6" s="81" t="s">
        <v>8</v>
      </c>
      <c r="E6" s="81" t="s">
        <v>9</v>
      </c>
      <c r="F6" s="81" t="s">
        <v>11</v>
      </c>
      <c r="G6" s="81" t="s">
        <v>10</v>
      </c>
      <c r="H6" s="81" t="s">
        <v>329</v>
      </c>
      <c r="I6" s="81" t="s">
        <v>328</v>
      </c>
      <c r="J6" s="81" t="s">
        <v>509</v>
      </c>
      <c r="K6" s="81" t="s">
        <v>500</v>
      </c>
      <c r="L6" s="81" t="s">
        <v>501</v>
      </c>
      <c r="M6" s="81" t="s">
        <v>505</v>
      </c>
      <c r="N6" s="81" t="s">
        <v>502</v>
      </c>
      <c r="O6" s="81" t="s">
        <v>504</v>
      </c>
      <c r="P6" s="81" t="s">
        <v>503</v>
      </c>
      <c r="Q6" s="81" t="s">
        <v>507</v>
      </c>
      <c r="R6" s="81" t="s">
        <v>506</v>
      </c>
      <c r="S6" s="81" t="s">
        <v>508</v>
      </c>
    </row>
    <row r="7" spans="2:19" ht="20.100000000000001" customHeight="1" x14ac:dyDescent="0.25">
      <c r="B7" t="str">
        <f>CVC_XXX!O8</f>
        <v>A0636.CVC.ADE.00X_ARM. ELEC  PRES. TENSION</v>
      </c>
      <c r="C7" s="5">
        <f>CVC_XXX!AB8</f>
        <v>0</v>
      </c>
      <c r="D7" s="5">
        <f>CVC_XXX!AC8</f>
        <v>1</v>
      </c>
      <c r="E7" s="5">
        <f>CVC_XXX!AD8</f>
        <v>0</v>
      </c>
      <c r="F7" s="5">
        <f>CVC_XXX!AE8</f>
        <v>0</v>
      </c>
      <c r="G7" s="5">
        <f>CVC_XXX!AF8</f>
        <v>0</v>
      </c>
      <c r="H7" s="5">
        <f>CVC_XXX!AG8</f>
        <v>0</v>
      </c>
      <c r="I7" s="5">
        <f>CVC_XXX!AH8</f>
        <v>0</v>
      </c>
      <c r="L7" s="5" t="s">
        <v>288</v>
      </c>
      <c r="M7" s="5"/>
      <c r="N7" s="5"/>
      <c r="O7" s="5"/>
      <c r="P7" s="5"/>
    </row>
    <row r="8" spans="2:19" ht="20.100000000000001" customHeight="1" x14ac:dyDescent="0.25">
      <c r="B8" t="str">
        <f>CVC_XXX!O9</f>
        <v>A0636.CVC.ADE.00X_ARM. ELEC  DEF. PRES. TENSION</v>
      </c>
      <c r="C8" s="5">
        <f>CVC_XXX!AB9</f>
        <v>1</v>
      </c>
      <c r="D8" s="5">
        <f>CVC_XXX!AC9</f>
        <v>0</v>
      </c>
      <c r="E8" s="5">
        <f>CVC_XXX!AD9</f>
        <v>0</v>
      </c>
      <c r="F8" s="5">
        <f>CVC_XXX!AE9</f>
        <v>0</v>
      </c>
      <c r="G8" s="5">
        <f>CVC_XXX!AF9</f>
        <v>0</v>
      </c>
      <c r="H8" s="5">
        <f>CVC_XXX!AG9</f>
        <v>0</v>
      </c>
      <c r="I8" s="5">
        <f>CVC_XXX!AH9</f>
        <v>0</v>
      </c>
      <c r="L8" s="5" t="s">
        <v>288</v>
      </c>
      <c r="M8" s="5"/>
      <c r="N8" s="5"/>
      <c r="O8" s="5"/>
      <c r="P8" s="5"/>
    </row>
    <row r="9" spans="2:19" ht="20.100000000000001" customHeight="1" x14ac:dyDescent="0.25">
      <c r="B9" t="str">
        <f>CVC_XXX!O10</f>
        <v>A0636.CVC.ADE.00X_ARM. ELEC  REARMEMENT DEF.</v>
      </c>
      <c r="C9" s="5">
        <f>CVC_XXX!AB10</f>
        <v>0</v>
      </c>
      <c r="D9" s="5">
        <f>CVC_XXX!AC10</f>
        <v>0</v>
      </c>
      <c r="E9" s="5">
        <f>CVC_XXX!AD10</f>
        <v>1</v>
      </c>
      <c r="F9" s="5">
        <f>CVC_XXX!AE10</f>
        <v>0</v>
      </c>
      <c r="G9" s="5">
        <f>CVC_XXX!AF10</f>
        <v>0</v>
      </c>
      <c r="H9" s="5">
        <f>CVC_XXX!AG10</f>
        <v>0</v>
      </c>
      <c r="I9" s="5">
        <f>CVC_XXX!AH10</f>
        <v>0</v>
      </c>
      <c r="L9" s="5" t="s">
        <v>288</v>
      </c>
      <c r="M9" s="5"/>
      <c r="N9" s="5"/>
      <c r="O9" s="5"/>
      <c r="P9" s="5"/>
    </row>
    <row r="10" spans="2:19" ht="20.100000000000001" customHeight="1" x14ac:dyDescent="0.25">
      <c r="B10" t="str">
        <f>CVC_XXX!O11</f>
        <v>A0636.CVC.ADE.00X_ARM. ELEC  PORTE OUVERTE</v>
      </c>
      <c r="C10" s="5">
        <f>CVC_XXX!AB11</f>
        <v>1</v>
      </c>
      <c r="D10" s="5">
        <f>CVC_XXX!AC11</f>
        <v>0</v>
      </c>
      <c r="E10" s="5">
        <f>CVC_XXX!AD11</f>
        <v>0</v>
      </c>
      <c r="F10" s="5">
        <f>CVC_XXX!AE11</f>
        <v>0</v>
      </c>
      <c r="G10" s="5">
        <f>CVC_XXX!AF11</f>
        <v>0</v>
      </c>
      <c r="H10" s="5">
        <f>CVC_XXX!AG11</f>
        <v>0</v>
      </c>
      <c r="I10" s="5">
        <f>CVC_XXX!AH11</f>
        <v>0</v>
      </c>
      <c r="L10" s="5" t="s">
        <v>288</v>
      </c>
      <c r="M10" s="5"/>
      <c r="N10" s="5"/>
      <c r="O10" s="5"/>
      <c r="P10" s="5"/>
    </row>
    <row r="11" spans="2:19" ht="20.100000000000001" customHeight="1" x14ac:dyDescent="0.25">
      <c r="B11" t="str">
        <f>CVC_XXX!O12</f>
        <v>A0636.CVC.ADE.00X_ARM. ELEC  ETAT ASI API</v>
      </c>
      <c r="C11" s="5">
        <f>CVC_XXX!AB12</f>
        <v>1</v>
      </c>
      <c r="D11" s="5">
        <f>CVC_XXX!AC12</f>
        <v>1</v>
      </c>
      <c r="E11" s="5">
        <f>CVC_XXX!AD12</f>
        <v>0</v>
      </c>
      <c r="F11" s="5">
        <f>CVC_XXX!AE12</f>
        <v>0</v>
      </c>
      <c r="G11" s="5">
        <f>CVC_XXX!AF12</f>
        <v>0</v>
      </c>
      <c r="H11" s="5">
        <f>CVC_XXX!AG12</f>
        <v>0</v>
      </c>
      <c r="I11" s="5">
        <f>CVC_XXX!AH12</f>
        <v>0</v>
      </c>
      <c r="L11" s="5"/>
      <c r="M11" s="5" t="s">
        <v>288</v>
      </c>
      <c r="N11" s="5"/>
      <c r="O11" s="5"/>
      <c r="P11" s="5"/>
    </row>
    <row r="12" spans="2:19" ht="20.100000000000001" customHeight="1" x14ac:dyDescent="0.25">
      <c r="B12" t="str">
        <f>CVC_XXX!O13</f>
        <v>A0636.CVC.ADE.00X_ARM. ELEC  BATTERIE ASI API</v>
      </c>
      <c r="C12" s="5">
        <f>CVC_XXX!AB13</f>
        <v>1</v>
      </c>
      <c r="D12" s="5">
        <f>CVC_XXX!AC13</f>
        <v>0</v>
      </c>
      <c r="E12" s="5">
        <f>CVC_XXX!AD13</f>
        <v>0</v>
      </c>
      <c r="F12" s="5">
        <f>CVC_XXX!AE13</f>
        <v>1</v>
      </c>
      <c r="G12" s="5">
        <f>CVC_XXX!AF13</f>
        <v>0</v>
      </c>
      <c r="H12" s="5">
        <f>CVC_XXX!AG13</f>
        <v>0</v>
      </c>
      <c r="I12" s="5">
        <f>CVC_XXX!AH13</f>
        <v>0</v>
      </c>
      <c r="L12" s="5"/>
      <c r="M12" s="5" t="s">
        <v>288</v>
      </c>
      <c r="N12" s="5"/>
      <c r="O12" s="5"/>
      <c r="P12" s="5"/>
    </row>
    <row r="13" spans="2:19" ht="20.100000000000001" customHeight="1" x14ac:dyDescent="0.25">
      <c r="B13" t="str">
        <f>CVC_XXX!O14</f>
        <v>A0636.CVC.ADE.00X_ARM. ELEC  DEF. COM. API</v>
      </c>
      <c r="C13" s="5">
        <f>CVC_XXX!AB14</f>
        <v>1</v>
      </c>
      <c r="D13" s="5">
        <f>CVC_XXX!AC14</f>
        <v>1</v>
      </c>
      <c r="E13" s="5">
        <f>CVC_XXX!AD14</f>
        <v>0</v>
      </c>
      <c r="F13" s="5">
        <f>CVC_XXX!AE14</f>
        <v>0</v>
      </c>
      <c r="G13" s="5">
        <f>CVC_XXX!AF14</f>
        <v>0</v>
      </c>
      <c r="H13" s="5">
        <f>CVC_XXX!AG14</f>
        <v>0</v>
      </c>
      <c r="I13" s="5">
        <f>CVC_XXX!AH14</f>
        <v>0</v>
      </c>
      <c r="L13" s="5"/>
      <c r="M13" s="5"/>
      <c r="N13" s="5" t="s">
        <v>288</v>
      </c>
      <c r="O13" s="5"/>
      <c r="P13" s="5"/>
    </row>
    <row r="14" spans="2:19" ht="20.100000000000001" customHeight="1" x14ac:dyDescent="0.25">
      <c r="B14" t="str">
        <f>CVC_XXX!O15</f>
        <v>A0636.CVC.ADE.00X_ARM. ELEC  DEF. COM. MODULE 1</v>
      </c>
      <c r="C14" s="5">
        <f>CVC_XXX!AB15</f>
        <v>1</v>
      </c>
      <c r="D14" s="5">
        <f>CVC_XXX!AC15</f>
        <v>1</v>
      </c>
      <c r="E14" s="5">
        <f>CVC_XXX!AD15</f>
        <v>0</v>
      </c>
      <c r="F14" s="5">
        <f>CVC_XXX!AE15</f>
        <v>0</v>
      </c>
      <c r="G14" s="5">
        <f>CVC_XXX!AF15</f>
        <v>0</v>
      </c>
      <c r="H14" s="5">
        <f>CVC_XXX!AG15</f>
        <v>0</v>
      </c>
      <c r="I14" s="5">
        <f>CVC_XXX!AH15</f>
        <v>0</v>
      </c>
      <c r="L14" s="5"/>
      <c r="M14" s="5"/>
      <c r="N14" s="5" t="s">
        <v>288</v>
      </c>
      <c r="O14" s="5"/>
      <c r="P14" s="5"/>
    </row>
    <row r="15" spans="2:19" ht="20.100000000000001" customHeight="1" x14ac:dyDescent="0.25">
      <c r="B15" t="e">
        <f>CVC_XXX!#REF!</f>
        <v>#REF!</v>
      </c>
      <c r="C15" s="5" t="e">
        <f>CVC_XXX!#REF!</f>
        <v>#REF!</v>
      </c>
      <c r="D15" s="5" t="e">
        <f>CVC_XXX!#REF!</f>
        <v>#REF!</v>
      </c>
      <c r="E15" s="5" t="e">
        <f>CVC_XXX!#REF!</f>
        <v>#REF!</v>
      </c>
      <c r="F15" s="5" t="e">
        <f>CVC_XXX!#REF!</f>
        <v>#REF!</v>
      </c>
      <c r="G15" s="5" t="e">
        <f>CVC_XXX!#REF!</f>
        <v>#REF!</v>
      </c>
      <c r="H15" s="5" t="e">
        <f>CVC_XXX!#REF!</f>
        <v>#REF!</v>
      </c>
      <c r="I15" s="5" t="e">
        <f>CVC_XXX!#REF!</f>
        <v>#REF!</v>
      </c>
      <c r="L15" s="5"/>
      <c r="M15" s="5"/>
      <c r="N15" s="5" t="s">
        <v>288</v>
      </c>
      <c r="O15" s="5"/>
      <c r="P15" s="5"/>
    </row>
    <row r="16" spans="2:19" ht="20.100000000000001" customHeight="1" x14ac:dyDescent="0.25">
      <c r="B16" t="e">
        <f>CVC_XXX!#REF!</f>
        <v>#REF!</v>
      </c>
      <c r="C16" s="5" t="e">
        <f>CVC_XXX!#REF!</f>
        <v>#REF!</v>
      </c>
      <c r="D16" s="5" t="e">
        <f>CVC_XXX!#REF!</f>
        <v>#REF!</v>
      </c>
      <c r="E16" s="5" t="e">
        <f>CVC_XXX!#REF!</f>
        <v>#REF!</v>
      </c>
      <c r="F16" s="5" t="e">
        <f>CVC_XXX!#REF!</f>
        <v>#REF!</v>
      </c>
      <c r="G16" s="5" t="e">
        <f>CVC_XXX!#REF!</f>
        <v>#REF!</v>
      </c>
      <c r="H16" s="5" t="e">
        <f>CVC_XXX!#REF!</f>
        <v>#REF!</v>
      </c>
      <c r="I16" s="5" t="e">
        <f>CVC_XXX!#REF!</f>
        <v>#REF!</v>
      </c>
      <c r="L16" s="5"/>
      <c r="M16" s="5"/>
      <c r="N16" s="5"/>
      <c r="O16" s="5"/>
      <c r="P16" s="5" t="s">
        <v>288</v>
      </c>
    </row>
    <row r="17" spans="2:16" ht="20.100000000000001" customHeight="1" x14ac:dyDescent="0.25">
      <c r="B17" t="e">
        <f>CVC_XXX!#REF!</f>
        <v>#REF!</v>
      </c>
      <c r="C17" s="5" t="e">
        <f>CVC_XXX!#REF!</f>
        <v>#REF!</v>
      </c>
      <c r="D17" s="5" t="e">
        <f>CVC_XXX!#REF!</f>
        <v>#REF!</v>
      </c>
      <c r="E17" s="5" t="e">
        <f>CVC_XXX!#REF!</f>
        <v>#REF!</v>
      </c>
      <c r="F17" s="5" t="e">
        <f>CVC_XXX!#REF!</f>
        <v>#REF!</v>
      </c>
      <c r="G17" s="5" t="e">
        <f>CVC_XXX!#REF!</f>
        <v>#REF!</v>
      </c>
      <c r="H17" s="5" t="e">
        <f>CVC_XXX!#REF!</f>
        <v>#REF!</v>
      </c>
      <c r="I17" s="5" t="e">
        <f>CVC_XXX!#REF!</f>
        <v>#REF!</v>
      </c>
      <c r="L17" s="5"/>
      <c r="M17" s="5"/>
      <c r="N17" s="5"/>
      <c r="O17" s="5"/>
      <c r="P17" s="5" t="s">
        <v>288</v>
      </c>
    </row>
    <row r="18" spans="2:16" ht="20.100000000000001" customHeight="1" x14ac:dyDescent="0.25">
      <c r="B18" t="e">
        <f>CVC_XXX!#REF!</f>
        <v>#REF!</v>
      </c>
      <c r="C18" s="5" t="e">
        <f>CVC_XXX!#REF!</f>
        <v>#REF!</v>
      </c>
      <c r="D18" s="5" t="e">
        <f>CVC_XXX!#REF!</f>
        <v>#REF!</v>
      </c>
      <c r="E18" s="5" t="e">
        <f>CVC_XXX!#REF!</f>
        <v>#REF!</v>
      </c>
      <c r="F18" s="5" t="e">
        <f>CVC_XXX!#REF!</f>
        <v>#REF!</v>
      </c>
      <c r="G18" s="5" t="e">
        <f>CVC_XXX!#REF!</f>
        <v>#REF!</v>
      </c>
      <c r="H18" s="5" t="e">
        <f>CVC_XXX!#REF!</f>
        <v>#REF!</v>
      </c>
      <c r="I18" s="5" t="e">
        <f>CVC_XXX!#REF!</f>
        <v>#REF!</v>
      </c>
      <c r="L18" s="5"/>
      <c r="M18" s="5"/>
      <c r="N18" s="5"/>
      <c r="O18" s="5"/>
      <c r="P18" s="5" t="s">
        <v>288</v>
      </c>
    </row>
    <row r="19" spans="2:16" ht="20.100000000000001" customHeight="1" x14ac:dyDescent="0.25">
      <c r="B19" t="e">
        <f>CVC_XXX!#REF!</f>
        <v>#REF!</v>
      </c>
      <c r="C19" s="5" t="e">
        <f>CVC_XXX!#REF!</f>
        <v>#REF!</v>
      </c>
      <c r="D19" s="5" t="e">
        <f>CVC_XXX!#REF!</f>
        <v>#REF!</v>
      </c>
      <c r="E19" s="5" t="e">
        <f>CVC_XXX!#REF!</f>
        <v>#REF!</v>
      </c>
      <c r="F19" s="5" t="e">
        <f>CVC_XXX!#REF!</f>
        <v>#REF!</v>
      </c>
      <c r="G19" s="5" t="e">
        <f>CVC_XXX!#REF!</f>
        <v>#REF!</v>
      </c>
      <c r="H19" s="5" t="e">
        <f>CVC_XXX!#REF!</f>
        <v>#REF!</v>
      </c>
      <c r="I19" s="5" t="e">
        <f>CVC_XXX!#REF!</f>
        <v>#REF!</v>
      </c>
      <c r="L19" s="5"/>
      <c r="M19" s="5"/>
      <c r="N19" s="5"/>
      <c r="O19" s="5"/>
      <c r="P19" s="5"/>
    </row>
    <row r="20" spans="2:16" ht="20.100000000000001" customHeight="1" x14ac:dyDescent="0.25">
      <c r="B20" t="e">
        <f>CVC_XXX!#REF!</f>
        <v>#REF!</v>
      </c>
      <c r="C20" s="5" t="e">
        <f>CVC_XXX!#REF!</f>
        <v>#REF!</v>
      </c>
      <c r="D20" s="5" t="e">
        <f>CVC_XXX!#REF!</f>
        <v>#REF!</v>
      </c>
      <c r="E20" s="5" t="e">
        <f>CVC_XXX!#REF!</f>
        <v>#REF!</v>
      </c>
      <c r="F20" s="5" t="e">
        <f>CVC_XXX!#REF!</f>
        <v>#REF!</v>
      </c>
      <c r="G20" s="5" t="e">
        <f>CVC_XXX!#REF!</f>
        <v>#REF!</v>
      </c>
      <c r="H20" s="5" t="e">
        <f>CVC_XXX!#REF!</f>
        <v>#REF!</v>
      </c>
      <c r="I20" s="5" t="e">
        <f>CVC_XXX!#REF!</f>
        <v>#REF!</v>
      </c>
      <c r="L20" s="5"/>
      <c r="M20" s="5"/>
      <c r="N20" s="5"/>
      <c r="O20" s="5"/>
      <c r="P20" s="5"/>
    </row>
    <row r="21" spans="2:16" ht="20.100000000000001" customHeight="1" x14ac:dyDescent="0.25">
      <c r="B21" t="e">
        <f>CVC_XXX!#REF!</f>
        <v>#REF!</v>
      </c>
      <c r="C21" s="5" t="e">
        <f>CVC_XXX!#REF!</f>
        <v>#REF!</v>
      </c>
      <c r="D21" s="5" t="e">
        <f>CVC_XXX!#REF!</f>
        <v>#REF!</v>
      </c>
      <c r="E21" s="5" t="e">
        <f>CVC_XXX!#REF!</f>
        <v>#REF!</v>
      </c>
      <c r="F21" s="5" t="e">
        <f>CVC_XXX!#REF!</f>
        <v>#REF!</v>
      </c>
      <c r="G21" s="5" t="e">
        <f>CVC_XXX!#REF!</f>
        <v>#REF!</v>
      </c>
      <c r="H21" s="5" t="e">
        <f>CVC_XXX!#REF!</f>
        <v>#REF!</v>
      </c>
      <c r="I21" s="5" t="e">
        <f>CVC_XXX!#REF!</f>
        <v>#REF!</v>
      </c>
      <c r="L21" s="5"/>
      <c r="M21" s="5"/>
      <c r="N21" s="5"/>
      <c r="O21" s="5"/>
      <c r="P21" s="5"/>
    </row>
    <row r="22" spans="2:16" ht="20.100000000000001" customHeight="1" x14ac:dyDescent="0.25">
      <c r="B22" t="str">
        <f>CVC_XXX!O16</f>
        <v>A0636.CVC.ADE.00X_ARM. ELEC  DEF. COM. MODULE X</v>
      </c>
      <c r="C22" s="5">
        <f>CVC_XXX!AB16</f>
        <v>1</v>
      </c>
      <c r="D22" s="5">
        <f>CVC_XXX!AC16</f>
        <v>1</v>
      </c>
      <c r="E22" s="5">
        <f>CVC_XXX!AD16</f>
        <v>0</v>
      </c>
      <c r="F22" s="5">
        <f>CVC_XXX!AE16</f>
        <v>0</v>
      </c>
      <c r="G22" s="5">
        <f>CVC_XXX!AF16</f>
        <v>0</v>
      </c>
      <c r="H22" s="5">
        <f>CVC_XXX!AG16</f>
        <v>0</v>
      </c>
      <c r="I22" s="5">
        <f>CVC_XXX!AH16</f>
        <v>0</v>
      </c>
      <c r="L22" s="5"/>
      <c r="M22" s="5"/>
      <c r="N22" s="5"/>
      <c r="O22" s="5"/>
      <c r="P22" s="5"/>
    </row>
    <row r="23" spans="2:16" ht="20.100000000000001" customHeight="1" x14ac:dyDescent="0.25">
      <c r="B23" t="str">
        <f>CVC_XXX!O17</f>
        <v>A0636.CVC.CPT.00X_COMPTEUR  ADE INTENSITÉ PHASE 1</v>
      </c>
      <c r="C23" s="5">
        <f>CVC_XXX!AB17</f>
        <v>0</v>
      </c>
      <c r="D23" s="5">
        <f>CVC_XXX!AC17</f>
        <v>0</v>
      </c>
      <c r="E23" s="5">
        <f>CVC_XXX!AD17</f>
        <v>0</v>
      </c>
      <c r="F23" s="5">
        <f>CVC_XXX!AE17</f>
        <v>0</v>
      </c>
      <c r="G23" s="5">
        <f>CVC_XXX!AF17</f>
        <v>0</v>
      </c>
      <c r="H23" s="5">
        <f>CVC_XXX!AG17</f>
        <v>0</v>
      </c>
      <c r="I23" s="5">
        <f>CVC_XXX!AH17</f>
        <v>1</v>
      </c>
      <c r="L23" s="5"/>
      <c r="M23" s="5"/>
      <c r="N23" s="5"/>
      <c r="O23" s="5"/>
      <c r="P23" s="5"/>
    </row>
    <row r="24" spans="2:16" ht="20.100000000000001" customHeight="1" x14ac:dyDescent="0.25">
      <c r="B24" t="str">
        <f>CVC_XXX!O18</f>
        <v>A0636.CVC.CPT.00X_COMPTEUR  ADE  INTENSITÉ PHASE 2</v>
      </c>
      <c r="C24" s="5">
        <f>CVC_XXX!AB18</f>
        <v>0</v>
      </c>
      <c r="D24" s="5">
        <f>CVC_XXX!AC18</f>
        <v>0</v>
      </c>
      <c r="E24" s="5">
        <f>CVC_XXX!AD18</f>
        <v>0</v>
      </c>
      <c r="F24" s="5">
        <f>CVC_XXX!AE18</f>
        <v>0</v>
      </c>
      <c r="G24" s="5">
        <f>CVC_XXX!AF18</f>
        <v>0</v>
      </c>
      <c r="H24" s="5">
        <f>CVC_XXX!AG18</f>
        <v>0</v>
      </c>
      <c r="I24" s="5">
        <f>CVC_XXX!AH18</f>
        <v>1</v>
      </c>
      <c r="L24" s="5"/>
      <c r="M24" s="5"/>
      <c r="N24" s="5"/>
      <c r="O24" s="5"/>
      <c r="P24" s="5"/>
    </row>
    <row r="25" spans="2:16" ht="20.100000000000001" customHeight="1" x14ac:dyDescent="0.25">
      <c r="B25" t="str">
        <f>CVC_XXX!O19</f>
        <v>A0636.CVC.CPT.00X_COMPTEUR  ADE  INTENSITÉ PHASE 3</v>
      </c>
      <c r="C25" s="5">
        <f>CVC_XXX!AB19</f>
        <v>0</v>
      </c>
      <c r="D25" s="5">
        <f>CVC_XXX!AC19</f>
        <v>0</v>
      </c>
      <c r="E25" s="5">
        <f>CVC_XXX!AD19</f>
        <v>0</v>
      </c>
      <c r="F25" s="5">
        <f>CVC_XXX!AE19</f>
        <v>0</v>
      </c>
      <c r="G25" s="5">
        <f>CVC_XXX!AF19</f>
        <v>0</v>
      </c>
      <c r="H25" s="5">
        <f>CVC_XXX!AG19</f>
        <v>0</v>
      </c>
      <c r="I25" s="5">
        <f>CVC_XXX!AH19</f>
        <v>1</v>
      </c>
      <c r="L25" s="5"/>
      <c r="M25" s="5"/>
      <c r="N25" s="5"/>
      <c r="O25" s="5"/>
      <c r="P25" s="5"/>
    </row>
    <row r="26" spans="2:16" ht="20.100000000000001" customHeight="1" x14ac:dyDescent="0.25">
      <c r="B26" t="str">
        <f>CVC_XXX!O20</f>
        <v>A0636.CVC.CPT.00X_COMPTEUR  ADE TENSION PHASE 1</v>
      </c>
      <c r="C26" s="5">
        <f>CVC_XXX!AB20</f>
        <v>0</v>
      </c>
      <c r="D26" s="5">
        <f>CVC_XXX!AC20</f>
        <v>0</v>
      </c>
      <c r="E26" s="5">
        <f>CVC_XXX!AD20</f>
        <v>0</v>
      </c>
      <c r="F26" s="5">
        <f>CVC_XXX!AE20</f>
        <v>0</v>
      </c>
      <c r="G26" s="5">
        <f>CVC_XXX!AF20</f>
        <v>0</v>
      </c>
      <c r="H26" s="5">
        <f>CVC_XXX!AG20</f>
        <v>0</v>
      </c>
      <c r="I26" s="5">
        <f>CVC_XXX!AH20</f>
        <v>1</v>
      </c>
      <c r="L26" s="5"/>
      <c r="M26" s="5"/>
      <c r="N26" s="5"/>
      <c r="O26" s="5"/>
      <c r="P26" s="5"/>
    </row>
    <row r="27" spans="2:16" ht="20.100000000000001" customHeight="1" x14ac:dyDescent="0.25">
      <c r="B27" t="str">
        <f>CVC_XXX!O21</f>
        <v>A0636.CVC.CPT.00X_COMPTEUR  ADE TENSION PHASE 2</v>
      </c>
      <c r="C27" s="5">
        <f>CVC_XXX!AB21</f>
        <v>0</v>
      </c>
      <c r="D27" s="5">
        <f>CVC_XXX!AC21</f>
        <v>0</v>
      </c>
      <c r="E27" s="5">
        <f>CVC_XXX!AD21</f>
        <v>0</v>
      </c>
      <c r="F27" s="5">
        <f>CVC_XXX!AE21</f>
        <v>0</v>
      </c>
      <c r="G27" s="5">
        <f>CVC_XXX!AF21</f>
        <v>0</v>
      </c>
      <c r="H27" s="5">
        <f>CVC_XXX!AG21</f>
        <v>0</v>
      </c>
      <c r="I27" s="5">
        <f>CVC_XXX!AH21</f>
        <v>1</v>
      </c>
      <c r="L27" s="5"/>
      <c r="M27" s="5"/>
      <c r="N27" s="5"/>
      <c r="O27" s="5"/>
      <c r="P27" s="5"/>
    </row>
    <row r="28" spans="2:16" ht="20.100000000000001" customHeight="1" x14ac:dyDescent="0.25">
      <c r="B28" t="str">
        <f>CVC_XXX!O22</f>
        <v>A0636.CVC.CPT.00X_COMPTEUR  ADE TENSION PHASE 3</v>
      </c>
      <c r="C28" s="5">
        <f>CVC_XXX!AB22</f>
        <v>0</v>
      </c>
      <c r="D28" s="5">
        <f>CVC_XXX!AC22</f>
        <v>0</v>
      </c>
      <c r="E28" s="5">
        <f>CVC_XXX!AD22</f>
        <v>0</v>
      </c>
      <c r="F28" s="5">
        <f>CVC_XXX!AE22</f>
        <v>0</v>
      </c>
      <c r="G28" s="5">
        <f>CVC_XXX!AF22</f>
        <v>0</v>
      </c>
      <c r="H28" s="5">
        <f>CVC_XXX!AG22</f>
        <v>0</v>
      </c>
      <c r="I28" s="5">
        <f>CVC_XXX!AH22</f>
        <v>1</v>
      </c>
      <c r="L28" s="5"/>
      <c r="M28" s="5"/>
      <c r="N28" s="5"/>
      <c r="O28" s="5"/>
      <c r="P28" s="5"/>
    </row>
    <row r="29" spans="2:16" ht="20.100000000000001" customHeight="1" x14ac:dyDescent="0.25">
      <c r="B29" t="str">
        <f>CVC_XXX!O23</f>
        <v>A0636.CVC.CPT.00X_COMPTEUR  ADE FRÉQUENCE</v>
      </c>
      <c r="C29" s="5">
        <f>CVC_XXX!AB23</f>
        <v>0</v>
      </c>
      <c r="D29" s="5">
        <f>CVC_XXX!AC23</f>
        <v>0</v>
      </c>
      <c r="E29" s="5">
        <f>CVC_XXX!AD23</f>
        <v>0</v>
      </c>
      <c r="F29" s="5">
        <f>CVC_XXX!AE23</f>
        <v>0</v>
      </c>
      <c r="G29" s="5">
        <f>CVC_XXX!AF23</f>
        <v>0</v>
      </c>
      <c r="H29" s="5">
        <f>CVC_XXX!AG23</f>
        <v>0</v>
      </c>
      <c r="I29" s="5">
        <f>CVC_XXX!AH23</f>
        <v>1</v>
      </c>
      <c r="L29" s="5"/>
      <c r="M29" s="5"/>
      <c r="N29" s="5"/>
      <c r="O29" s="5"/>
      <c r="P29" s="5"/>
    </row>
    <row r="30" spans="2:16" ht="20.100000000000001" customHeight="1" x14ac:dyDescent="0.25">
      <c r="B30" t="str">
        <f>CVC_XXX!O24</f>
        <v>A0636.CVC.CPT.00X_COMPTEUR  ADE PUISSANCE INST.</v>
      </c>
      <c r="C30" s="5">
        <f>CVC_XXX!AB24</f>
        <v>0</v>
      </c>
      <c r="D30" s="5">
        <f>CVC_XXX!AC24</f>
        <v>0</v>
      </c>
      <c r="E30" s="5">
        <f>CVC_XXX!AD24</f>
        <v>0</v>
      </c>
      <c r="F30" s="5">
        <f>CVC_XXX!AE24</f>
        <v>0</v>
      </c>
      <c r="G30" s="5">
        <f>CVC_XXX!AF24</f>
        <v>0</v>
      </c>
      <c r="H30" s="5">
        <f>CVC_XXX!AG24</f>
        <v>0</v>
      </c>
      <c r="I30" s="5">
        <f>CVC_XXX!AH24</f>
        <v>1</v>
      </c>
      <c r="L30" s="5"/>
      <c r="M30" s="5"/>
      <c r="N30" s="5"/>
      <c r="O30" s="5"/>
      <c r="P30" s="5"/>
    </row>
    <row r="31" spans="2:16" ht="20.100000000000001" customHeight="1" x14ac:dyDescent="0.25">
      <c r="B31" t="str">
        <f>CVC_XXX!O25</f>
        <v>A0636.CVC.CPT.00X_COMPTEUR  ADE PUISSANCE REACTIVE</v>
      </c>
      <c r="C31" s="5">
        <f>CVC_XXX!AB25</f>
        <v>0</v>
      </c>
      <c r="D31" s="5">
        <f>CVC_XXX!AC25</f>
        <v>0</v>
      </c>
      <c r="E31" s="5">
        <f>CVC_XXX!AD25</f>
        <v>0</v>
      </c>
      <c r="F31" s="5">
        <f>CVC_XXX!AE25</f>
        <v>0</v>
      </c>
      <c r="G31" s="5">
        <f>CVC_XXX!AF25</f>
        <v>0</v>
      </c>
      <c r="H31" s="5">
        <f>CVC_XXX!AG25</f>
        <v>0</v>
      </c>
      <c r="I31" s="5">
        <f>CVC_XXX!AH25</f>
        <v>1</v>
      </c>
      <c r="L31" s="5"/>
      <c r="M31" s="5"/>
      <c r="N31" s="5"/>
      <c r="O31" s="5"/>
      <c r="P31" s="5"/>
    </row>
    <row r="32" spans="2:16" ht="20.100000000000001" customHeight="1" x14ac:dyDescent="0.25">
      <c r="B32" t="str">
        <f>CVC_XXX!O26</f>
        <v>A0636.CVC.CPT.00X_COMPTEUR  ADE PUISSANCE APPARENTE</v>
      </c>
      <c r="C32" s="5">
        <f>CVC_XXX!AB26</f>
        <v>0</v>
      </c>
      <c r="D32" s="5">
        <f>CVC_XXX!AC26</f>
        <v>0</v>
      </c>
      <c r="E32" s="5">
        <f>CVC_XXX!AD26</f>
        <v>0</v>
      </c>
      <c r="F32" s="5">
        <f>CVC_XXX!AE26</f>
        <v>0</v>
      </c>
      <c r="G32" s="5">
        <f>CVC_XXX!AF26</f>
        <v>0</v>
      </c>
      <c r="H32" s="5">
        <f>CVC_XXX!AG26</f>
        <v>0</v>
      </c>
      <c r="I32" s="5">
        <f>CVC_XXX!AH26</f>
        <v>1</v>
      </c>
      <c r="L32" s="5"/>
      <c r="M32" s="5"/>
      <c r="N32" s="5"/>
      <c r="O32" s="5"/>
      <c r="P32" s="5"/>
    </row>
    <row r="33" spans="2:16" ht="20.100000000000001" customHeight="1" x14ac:dyDescent="0.25">
      <c r="B33" t="str">
        <f>CVC_XXX!O27</f>
        <v xml:space="preserve">A0636.CVC.CPT.00X_COMPTEUR  ADE ENERGIE </v>
      </c>
      <c r="C33" s="5">
        <f>CVC_XXX!AB27</f>
        <v>0</v>
      </c>
      <c r="D33" s="5">
        <f>CVC_XXX!AC27</f>
        <v>0</v>
      </c>
      <c r="E33" s="5">
        <f>CVC_XXX!AD27</f>
        <v>0</v>
      </c>
      <c r="F33" s="5">
        <f>CVC_XXX!AE27</f>
        <v>0</v>
      </c>
      <c r="G33" s="5">
        <f>CVC_XXX!AF27</f>
        <v>0</v>
      </c>
      <c r="H33" s="5">
        <f>CVC_XXX!AG27</f>
        <v>0</v>
      </c>
      <c r="I33" s="5">
        <f>CVC_XXX!AH27</f>
        <v>1</v>
      </c>
      <c r="L33" s="5"/>
      <c r="M33" s="5"/>
      <c r="N33" s="5"/>
      <c r="O33" s="5"/>
      <c r="P33" s="5"/>
    </row>
    <row r="34" spans="2:16" ht="20.100000000000001" customHeight="1" x14ac:dyDescent="0.25">
      <c r="B34" t="e">
        <f>CVC_XXX!#REF!</f>
        <v>#REF!</v>
      </c>
      <c r="C34" s="5" t="e">
        <f>CVC_XXX!#REF!</f>
        <v>#REF!</v>
      </c>
      <c r="D34" s="5" t="e">
        <f>CVC_XXX!#REF!</f>
        <v>#REF!</v>
      </c>
      <c r="E34" s="5" t="e">
        <f>CVC_XXX!#REF!</f>
        <v>#REF!</v>
      </c>
      <c r="F34" s="5" t="e">
        <f>CVC_XXX!#REF!</f>
        <v>#REF!</v>
      </c>
      <c r="G34" s="5" t="e">
        <f>CVC_XXX!#REF!</f>
        <v>#REF!</v>
      </c>
      <c r="H34" s="5" t="e">
        <f>CVC_XXX!#REF!</f>
        <v>#REF!</v>
      </c>
      <c r="I34" s="5" t="e">
        <f>CVC_XXX!#REF!</f>
        <v>#REF!</v>
      </c>
      <c r="L34" s="5"/>
      <c r="M34" s="5"/>
      <c r="N34" s="5"/>
      <c r="O34" s="5"/>
      <c r="P34" s="5"/>
    </row>
    <row r="35" spans="2:16" ht="20.100000000000001" customHeight="1" x14ac:dyDescent="0.25">
      <c r="B35" t="e">
        <f>CVC_XXX!#REF!</f>
        <v>#REF!</v>
      </c>
      <c r="C35" s="5" t="e">
        <f>CVC_XXX!#REF!</f>
        <v>#REF!</v>
      </c>
      <c r="D35" s="5" t="e">
        <f>CVC_XXX!#REF!</f>
        <v>#REF!</v>
      </c>
      <c r="E35" s="5" t="e">
        <f>CVC_XXX!#REF!</f>
        <v>#REF!</v>
      </c>
      <c r="F35" s="5" t="e">
        <f>CVC_XXX!#REF!</f>
        <v>#REF!</v>
      </c>
      <c r="G35" s="5" t="e">
        <f>CVC_XXX!#REF!</f>
        <v>#REF!</v>
      </c>
      <c r="H35" s="5" t="e">
        <f>CVC_XXX!#REF!</f>
        <v>#REF!</v>
      </c>
      <c r="I35" s="5" t="e">
        <f>CVC_XXX!#REF!</f>
        <v>#REF!</v>
      </c>
      <c r="L35" s="5"/>
      <c r="M35" s="5"/>
      <c r="N35" s="5"/>
      <c r="O35" s="5"/>
      <c r="P35" s="5"/>
    </row>
    <row r="36" spans="2:16" ht="20.100000000000001" customHeight="1" x14ac:dyDescent="0.25">
      <c r="B36" t="e">
        <f>CVC_XXX!#REF!</f>
        <v>#REF!</v>
      </c>
      <c r="C36" s="5" t="e">
        <f>CVC_XXX!#REF!</f>
        <v>#REF!</v>
      </c>
      <c r="D36" s="5" t="e">
        <f>CVC_XXX!#REF!</f>
        <v>#REF!</v>
      </c>
      <c r="E36" s="5" t="e">
        <f>CVC_XXX!#REF!</f>
        <v>#REF!</v>
      </c>
      <c r="F36" s="5" t="e">
        <f>CVC_XXX!#REF!</f>
        <v>#REF!</v>
      </c>
      <c r="G36" s="5" t="e">
        <f>CVC_XXX!#REF!</f>
        <v>#REF!</v>
      </c>
      <c r="H36" s="5" t="e">
        <f>CVC_XXX!#REF!</f>
        <v>#REF!</v>
      </c>
      <c r="I36" s="5" t="e">
        <f>CVC_XXX!#REF!</f>
        <v>#REF!</v>
      </c>
      <c r="L36" s="5"/>
      <c r="M36" s="5"/>
      <c r="N36" s="5"/>
      <c r="O36" s="5"/>
      <c r="P36" s="5"/>
    </row>
    <row r="37" spans="2:16" ht="20.100000000000001" customHeight="1" x14ac:dyDescent="0.25">
      <c r="B37" t="e">
        <f>CVC_XXX!#REF!</f>
        <v>#REF!</v>
      </c>
      <c r="C37" s="5" t="e">
        <f>CVC_XXX!#REF!</f>
        <v>#REF!</v>
      </c>
      <c r="D37" s="5" t="e">
        <f>CVC_XXX!#REF!</f>
        <v>#REF!</v>
      </c>
      <c r="E37" s="5" t="e">
        <f>CVC_XXX!#REF!</f>
        <v>#REF!</v>
      </c>
      <c r="F37" s="5" t="e">
        <f>CVC_XXX!#REF!</f>
        <v>#REF!</v>
      </c>
      <c r="G37" s="5" t="e">
        <f>CVC_XXX!#REF!</f>
        <v>#REF!</v>
      </c>
      <c r="H37" s="5" t="e">
        <f>CVC_XXX!#REF!</f>
        <v>#REF!</v>
      </c>
      <c r="I37" s="5" t="e">
        <f>CVC_XXX!#REF!</f>
        <v>#REF!</v>
      </c>
      <c r="L37" s="5"/>
      <c r="M37" s="5"/>
      <c r="N37" s="5"/>
      <c r="O37" s="5"/>
      <c r="P37" s="5"/>
    </row>
    <row r="38" spans="2:16" ht="20.100000000000001" customHeight="1" x14ac:dyDescent="0.25">
      <c r="B38" t="e">
        <f>CVC_XXX!#REF!</f>
        <v>#REF!</v>
      </c>
      <c r="C38" s="5" t="e">
        <f>CVC_XXX!#REF!</f>
        <v>#REF!</v>
      </c>
      <c r="D38" s="5" t="e">
        <f>CVC_XXX!#REF!</f>
        <v>#REF!</v>
      </c>
      <c r="E38" s="5" t="e">
        <f>CVC_XXX!#REF!</f>
        <v>#REF!</v>
      </c>
      <c r="F38" s="5" t="e">
        <f>CVC_XXX!#REF!</f>
        <v>#REF!</v>
      </c>
      <c r="G38" s="5" t="e">
        <f>CVC_XXX!#REF!</f>
        <v>#REF!</v>
      </c>
      <c r="H38" s="5" t="e">
        <f>CVC_XXX!#REF!</f>
        <v>#REF!</v>
      </c>
      <c r="I38" s="5" t="e">
        <f>CVC_XXX!#REF!</f>
        <v>#REF!</v>
      </c>
      <c r="L38" s="5"/>
      <c r="M38" s="5"/>
      <c r="N38" s="5"/>
      <c r="O38" s="5"/>
      <c r="P38" s="5"/>
    </row>
    <row r="39" spans="2:16" ht="20.100000000000001" customHeight="1" x14ac:dyDescent="0.25">
      <c r="B39" t="e">
        <f>CVC_XXX!#REF!</f>
        <v>#REF!</v>
      </c>
      <c r="C39" s="5" t="e">
        <f>CVC_XXX!#REF!</f>
        <v>#REF!</v>
      </c>
      <c r="D39" s="5" t="e">
        <f>CVC_XXX!#REF!</f>
        <v>#REF!</v>
      </c>
      <c r="E39" s="5" t="e">
        <f>CVC_XXX!#REF!</f>
        <v>#REF!</v>
      </c>
      <c r="F39" s="5" t="e">
        <f>CVC_XXX!#REF!</f>
        <v>#REF!</v>
      </c>
      <c r="G39" s="5" t="e">
        <f>CVC_XXX!#REF!</f>
        <v>#REF!</v>
      </c>
      <c r="H39" s="5" t="e">
        <f>CVC_XXX!#REF!</f>
        <v>#REF!</v>
      </c>
      <c r="I39" s="5" t="e">
        <f>CVC_XXX!#REF!</f>
        <v>#REF!</v>
      </c>
      <c r="L39" s="5"/>
      <c r="M39" s="5"/>
      <c r="N39" s="5"/>
      <c r="O39" s="5"/>
      <c r="P39" s="5"/>
    </row>
    <row r="40" spans="2:16" ht="20.100000000000001" customHeight="1" x14ac:dyDescent="0.25">
      <c r="B40" t="e">
        <f>CVC_XXX!#REF!</f>
        <v>#REF!</v>
      </c>
      <c r="C40" s="5" t="e">
        <f>CVC_XXX!#REF!</f>
        <v>#REF!</v>
      </c>
      <c r="D40" s="5" t="e">
        <f>CVC_XXX!#REF!</f>
        <v>#REF!</v>
      </c>
      <c r="E40" s="5" t="e">
        <f>CVC_XXX!#REF!</f>
        <v>#REF!</v>
      </c>
      <c r="F40" s="5" t="e">
        <f>CVC_XXX!#REF!</f>
        <v>#REF!</v>
      </c>
      <c r="G40" s="5" t="e">
        <f>CVC_XXX!#REF!</f>
        <v>#REF!</v>
      </c>
      <c r="H40" s="5" t="e">
        <f>CVC_XXX!#REF!</f>
        <v>#REF!</v>
      </c>
      <c r="I40" s="5" t="e">
        <f>CVC_XXX!#REF!</f>
        <v>#REF!</v>
      </c>
      <c r="L40" s="5"/>
      <c r="M40" s="5"/>
      <c r="N40" s="5"/>
      <c r="O40" s="5"/>
      <c r="P40" s="5"/>
    </row>
    <row r="41" spans="2:16" ht="20.100000000000001" customHeight="1" x14ac:dyDescent="0.25">
      <c r="B41" t="e">
        <f>CVC_XXX!#REF!</f>
        <v>#REF!</v>
      </c>
      <c r="C41" s="5" t="e">
        <f>CVC_XXX!#REF!</f>
        <v>#REF!</v>
      </c>
      <c r="D41" s="5" t="e">
        <f>CVC_XXX!#REF!</f>
        <v>#REF!</v>
      </c>
      <c r="E41" s="5" t="e">
        <f>CVC_XXX!#REF!</f>
        <v>#REF!</v>
      </c>
      <c r="F41" s="5" t="e">
        <f>CVC_XXX!#REF!</f>
        <v>#REF!</v>
      </c>
      <c r="G41" s="5" t="e">
        <f>CVC_XXX!#REF!</f>
        <v>#REF!</v>
      </c>
      <c r="H41" s="5" t="e">
        <f>CVC_XXX!#REF!</f>
        <v>#REF!</v>
      </c>
      <c r="I41" s="5" t="e">
        <f>CVC_XXX!#REF!</f>
        <v>#REF!</v>
      </c>
      <c r="L41" s="5"/>
      <c r="M41" s="5"/>
      <c r="N41" s="5"/>
      <c r="O41" s="5"/>
      <c r="P41" s="5"/>
    </row>
    <row r="42" spans="2:16" ht="20.100000000000001" customHeight="1" x14ac:dyDescent="0.25">
      <c r="B42" t="e">
        <f>CVC_XXX!#REF!</f>
        <v>#REF!</v>
      </c>
      <c r="C42" s="5" t="e">
        <f>CVC_XXX!#REF!</f>
        <v>#REF!</v>
      </c>
      <c r="D42" s="5" t="e">
        <f>CVC_XXX!#REF!</f>
        <v>#REF!</v>
      </c>
      <c r="E42" s="5" t="e">
        <f>CVC_XXX!#REF!</f>
        <v>#REF!</v>
      </c>
      <c r="F42" s="5" t="e">
        <f>CVC_XXX!#REF!</f>
        <v>#REF!</v>
      </c>
      <c r="G42" s="5" t="e">
        <f>CVC_XXX!#REF!</f>
        <v>#REF!</v>
      </c>
      <c r="H42" s="5" t="e">
        <f>CVC_XXX!#REF!</f>
        <v>#REF!</v>
      </c>
      <c r="I42" s="5" t="e">
        <f>CVC_XXX!#REF!</f>
        <v>#REF!</v>
      </c>
      <c r="L42" s="5"/>
      <c r="M42" s="5"/>
      <c r="N42" s="5"/>
      <c r="O42" s="5"/>
      <c r="P42" s="5"/>
    </row>
    <row r="43" spans="2:16" ht="20.100000000000001" customHeight="1" x14ac:dyDescent="0.25">
      <c r="B43" t="e">
        <f>CVC_XXX!#REF!</f>
        <v>#REF!</v>
      </c>
      <c r="C43" s="5" t="e">
        <f>CVC_XXX!#REF!</f>
        <v>#REF!</v>
      </c>
      <c r="D43" s="5" t="e">
        <f>CVC_XXX!#REF!</f>
        <v>#REF!</v>
      </c>
      <c r="E43" s="5" t="e">
        <f>CVC_XXX!#REF!</f>
        <v>#REF!</v>
      </c>
      <c r="F43" s="5" t="e">
        <f>CVC_XXX!#REF!</f>
        <v>#REF!</v>
      </c>
      <c r="G43" s="5" t="e">
        <f>CVC_XXX!#REF!</f>
        <v>#REF!</v>
      </c>
      <c r="H43" s="5" t="e">
        <f>CVC_XXX!#REF!</f>
        <v>#REF!</v>
      </c>
      <c r="I43" s="5" t="e">
        <f>CVC_XXX!#REF!</f>
        <v>#REF!</v>
      </c>
      <c r="L43" s="5"/>
      <c r="M43" s="5"/>
      <c r="N43" s="5"/>
      <c r="O43" s="5"/>
      <c r="P43" s="5"/>
    </row>
    <row r="44" spans="2:16" ht="20.100000000000001" customHeight="1" x14ac:dyDescent="0.25">
      <c r="B44" t="e">
        <f>CVC_XXX!#REF!</f>
        <v>#REF!</v>
      </c>
      <c r="C44" s="5" t="e">
        <f>CVC_XXX!#REF!</f>
        <v>#REF!</v>
      </c>
      <c r="D44" s="5" t="e">
        <f>CVC_XXX!#REF!</f>
        <v>#REF!</v>
      </c>
      <c r="E44" s="5" t="e">
        <f>CVC_XXX!#REF!</f>
        <v>#REF!</v>
      </c>
      <c r="F44" s="5" t="e">
        <f>CVC_XXX!#REF!</f>
        <v>#REF!</v>
      </c>
      <c r="G44" s="5" t="e">
        <f>CVC_XXX!#REF!</f>
        <v>#REF!</v>
      </c>
      <c r="H44" s="5" t="e">
        <f>CVC_XXX!#REF!</f>
        <v>#REF!</v>
      </c>
      <c r="I44" s="5" t="e">
        <f>CVC_XXX!#REF!</f>
        <v>#REF!</v>
      </c>
      <c r="L44" s="5"/>
      <c r="M44" s="5"/>
      <c r="N44" s="5"/>
      <c r="O44" s="5"/>
      <c r="P44" s="5"/>
    </row>
    <row r="45" spans="2:16" ht="20.100000000000001" customHeight="1" x14ac:dyDescent="0.25">
      <c r="B45" t="e">
        <f>CVC_XXX!#REF!</f>
        <v>#REF!</v>
      </c>
      <c r="C45" s="5" t="e">
        <f>CVC_XXX!#REF!</f>
        <v>#REF!</v>
      </c>
      <c r="D45" s="5" t="e">
        <f>CVC_XXX!#REF!</f>
        <v>#REF!</v>
      </c>
      <c r="E45" s="5" t="e">
        <f>CVC_XXX!#REF!</f>
        <v>#REF!</v>
      </c>
      <c r="F45" s="5" t="e">
        <f>CVC_XXX!#REF!</f>
        <v>#REF!</v>
      </c>
      <c r="G45" s="5" t="e">
        <f>CVC_XXX!#REF!</f>
        <v>#REF!</v>
      </c>
      <c r="H45" s="5" t="e">
        <f>CVC_XXX!#REF!</f>
        <v>#REF!</v>
      </c>
      <c r="I45" s="5" t="e">
        <f>CVC_XXX!#REF!</f>
        <v>#REF!</v>
      </c>
      <c r="L45" s="5"/>
      <c r="M45" s="5"/>
      <c r="N45" s="5"/>
      <c r="O45" s="5"/>
      <c r="P45" s="5"/>
    </row>
    <row r="46" spans="2:16" ht="20.100000000000001" customHeight="1" x14ac:dyDescent="0.25">
      <c r="B46" t="e">
        <f>CVC_XXX!#REF!</f>
        <v>#REF!</v>
      </c>
      <c r="C46" s="5" t="e">
        <f>CVC_XXX!#REF!</f>
        <v>#REF!</v>
      </c>
      <c r="D46" s="5" t="e">
        <f>CVC_XXX!#REF!</f>
        <v>#REF!</v>
      </c>
      <c r="E46" s="5" t="e">
        <f>CVC_XXX!#REF!</f>
        <v>#REF!</v>
      </c>
      <c r="F46" s="5" t="e">
        <f>CVC_XXX!#REF!</f>
        <v>#REF!</v>
      </c>
      <c r="G46" s="5" t="e">
        <f>CVC_XXX!#REF!</f>
        <v>#REF!</v>
      </c>
      <c r="H46" s="5" t="e">
        <f>CVC_XXX!#REF!</f>
        <v>#REF!</v>
      </c>
      <c r="I46" s="5" t="e">
        <f>CVC_XXX!#REF!</f>
        <v>#REF!</v>
      </c>
      <c r="L46" s="5"/>
      <c r="M46" s="5"/>
      <c r="N46" s="5"/>
      <c r="O46" s="5"/>
      <c r="P46" s="5"/>
    </row>
    <row r="47" spans="2:16" ht="20.100000000000001" customHeight="1" x14ac:dyDescent="0.25">
      <c r="B47" t="e">
        <f>CVC_XXX!#REF!</f>
        <v>#REF!</v>
      </c>
      <c r="C47" s="5" t="e">
        <f>CVC_XXX!#REF!</f>
        <v>#REF!</v>
      </c>
      <c r="D47" s="5" t="e">
        <f>CVC_XXX!#REF!</f>
        <v>#REF!</v>
      </c>
      <c r="E47" s="5" t="e">
        <f>CVC_XXX!#REF!</f>
        <v>#REF!</v>
      </c>
      <c r="F47" s="5" t="e">
        <f>CVC_XXX!#REF!</f>
        <v>#REF!</v>
      </c>
      <c r="G47" s="5" t="e">
        <f>CVC_XXX!#REF!</f>
        <v>#REF!</v>
      </c>
      <c r="H47" s="5" t="e">
        <f>CVC_XXX!#REF!</f>
        <v>#REF!</v>
      </c>
      <c r="I47" s="5" t="e">
        <f>CVC_XXX!#REF!</f>
        <v>#REF!</v>
      </c>
      <c r="L47" s="5"/>
      <c r="M47" s="5"/>
      <c r="N47" s="5"/>
      <c r="O47" s="5"/>
      <c r="P47" s="5"/>
    </row>
    <row r="48" spans="2:16" ht="20.100000000000001" customHeight="1" x14ac:dyDescent="0.25">
      <c r="B48" t="e">
        <f>CVC_XXX!#REF!</f>
        <v>#REF!</v>
      </c>
      <c r="C48" s="5" t="e">
        <f>CVC_XXX!#REF!</f>
        <v>#REF!</v>
      </c>
      <c r="D48" s="5" t="e">
        <f>CVC_XXX!#REF!</f>
        <v>#REF!</v>
      </c>
      <c r="E48" s="5" t="e">
        <f>CVC_XXX!#REF!</f>
        <v>#REF!</v>
      </c>
      <c r="F48" s="5" t="e">
        <f>CVC_XXX!#REF!</f>
        <v>#REF!</v>
      </c>
      <c r="G48" s="5" t="e">
        <f>CVC_XXX!#REF!</f>
        <v>#REF!</v>
      </c>
      <c r="H48" s="5" t="e">
        <f>CVC_XXX!#REF!</f>
        <v>#REF!</v>
      </c>
      <c r="I48" s="5" t="e">
        <f>CVC_XXX!#REF!</f>
        <v>#REF!</v>
      </c>
      <c r="L48" s="5"/>
      <c r="M48" s="5"/>
      <c r="N48" s="5"/>
      <c r="O48" s="5"/>
      <c r="P48" s="5"/>
    </row>
    <row r="49" spans="2:16" ht="20.100000000000001" customHeight="1" x14ac:dyDescent="0.25">
      <c r="B49" t="e">
        <f>CVC_XXX!#REF!</f>
        <v>#REF!</v>
      </c>
      <c r="C49" s="5" t="e">
        <f>CVC_XXX!#REF!</f>
        <v>#REF!</v>
      </c>
      <c r="D49" s="5" t="e">
        <f>CVC_XXX!#REF!</f>
        <v>#REF!</v>
      </c>
      <c r="E49" s="5" t="e">
        <f>CVC_XXX!#REF!</f>
        <v>#REF!</v>
      </c>
      <c r="F49" s="5" t="e">
        <f>CVC_XXX!#REF!</f>
        <v>#REF!</v>
      </c>
      <c r="G49" s="5" t="e">
        <f>CVC_XXX!#REF!</f>
        <v>#REF!</v>
      </c>
      <c r="H49" s="5" t="e">
        <f>CVC_XXX!#REF!</f>
        <v>#REF!</v>
      </c>
      <c r="I49" s="5" t="e">
        <f>CVC_XXX!#REF!</f>
        <v>#REF!</v>
      </c>
      <c r="L49" s="5"/>
      <c r="M49" s="5"/>
      <c r="N49" s="5"/>
      <c r="O49" s="5"/>
      <c r="P49" s="5"/>
    </row>
    <row r="50" spans="2:16" ht="20.100000000000001" customHeight="1" x14ac:dyDescent="0.25">
      <c r="B50" t="e">
        <f>CVC_XXX!#REF!</f>
        <v>#REF!</v>
      </c>
      <c r="C50" s="5" t="e">
        <f>CVC_XXX!#REF!</f>
        <v>#REF!</v>
      </c>
      <c r="D50" s="5" t="e">
        <f>CVC_XXX!#REF!</f>
        <v>#REF!</v>
      </c>
      <c r="E50" s="5" t="e">
        <f>CVC_XXX!#REF!</f>
        <v>#REF!</v>
      </c>
      <c r="F50" s="5" t="e">
        <f>CVC_XXX!#REF!</f>
        <v>#REF!</v>
      </c>
      <c r="G50" s="5" t="e">
        <f>CVC_XXX!#REF!</f>
        <v>#REF!</v>
      </c>
      <c r="H50" s="5" t="e">
        <f>CVC_XXX!#REF!</f>
        <v>#REF!</v>
      </c>
      <c r="I50" s="5" t="e">
        <f>CVC_XXX!#REF!</f>
        <v>#REF!</v>
      </c>
      <c r="L50" s="5"/>
      <c r="M50" s="5"/>
      <c r="N50" s="5"/>
      <c r="O50" s="5"/>
      <c r="P50" s="5"/>
    </row>
    <row r="51" spans="2:16" ht="20.100000000000001" customHeight="1" x14ac:dyDescent="0.25">
      <c r="B51" t="e">
        <f>CVC_XXX!#REF!</f>
        <v>#REF!</v>
      </c>
      <c r="C51" s="5" t="e">
        <f>CVC_XXX!#REF!</f>
        <v>#REF!</v>
      </c>
      <c r="D51" s="5" t="e">
        <f>CVC_XXX!#REF!</f>
        <v>#REF!</v>
      </c>
      <c r="E51" s="5" t="e">
        <f>CVC_XXX!#REF!</f>
        <v>#REF!</v>
      </c>
      <c r="F51" s="5" t="e">
        <f>CVC_XXX!#REF!</f>
        <v>#REF!</v>
      </c>
      <c r="G51" s="5" t="e">
        <f>CVC_XXX!#REF!</f>
        <v>#REF!</v>
      </c>
      <c r="H51" s="5" t="e">
        <f>CVC_XXX!#REF!</f>
        <v>#REF!</v>
      </c>
      <c r="I51" s="5" t="e">
        <f>CVC_XXX!#REF!</f>
        <v>#REF!</v>
      </c>
      <c r="L51" s="5"/>
      <c r="M51" s="5"/>
      <c r="N51" s="5"/>
      <c r="O51" s="5"/>
      <c r="P51" s="5"/>
    </row>
    <row r="52" spans="2:16" ht="20.100000000000001" customHeight="1" x14ac:dyDescent="0.25">
      <c r="B52" t="e">
        <f>CVC_XXX!#REF!</f>
        <v>#REF!</v>
      </c>
      <c r="C52" s="5" t="e">
        <f>CVC_XXX!#REF!</f>
        <v>#REF!</v>
      </c>
      <c r="D52" s="5" t="e">
        <f>CVC_XXX!#REF!</f>
        <v>#REF!</v>
      </c>
      <c r="E52" s="5" t="e">
        <f>CVC_XXX!#REF!</f>
        <v>#REF!</v>
      </c>
      <c r="F52" s="5" t="e">
        <f>CVC_XXX!#REF!</f>
        <v>#REF!</v>
      </c>
      <c r="G52" s="5" t="e">
        <f>CVC_XXX!#REF!</f>
        <v>#REF!</v>
      </c>
      <c r="H52" s="5" t="e">
        <f>CVC_XXX!#REF!</f>
        <v>#REF!</v>
      </c>
      <c r="I52" s="5" t="e">
        <f>CVC_XXX!#REF!</f>
        <v>#REF!</v>
      </c>
      <c r="L52" s="5"/>
      <c r="M52" s="5"/>
      <c r="N52" s="5"/>
      <c r="O52" s="5"/>
      <c r="P52" s="5"/>
    </row>
    <row r="53" spans="2:16" ht="20.100000000000001" customHeight="1" x14ac:dyDescent="0.25">
      <c r="B53" t="e">
        <f>CVC_XXX!#REF!</f>
        <v>#REF!</v>
      </c>
      <c r="C53" s="5" t="e">
        <f>CVC_XXX!#REF!</f>
        <v>#REF!</v>
      </c>
      <c r="D53" s="5" t="e">
        <f>CVC_XXX!#REF!</f>
        <v>#REF!</v>
      </c>
      <c r="E53" s="5" t="e">
        <f>CVC_XXX!#REF!</f>
        <v>#REF!</v>
      </c>
      <c r="F53" s="5" t="e">
        <f>CVC_XXX!#REF!</f>
        <v>#REF!</v>
      </c>
      <c r="G53" s="5" t="e">
        <f>CVC_XXX!#REF!</f>
        <v>#REF!</v>
      </c>
      <c r="H53" s="5" t="e">
        <f>CVC_XXX!#REF!</f>
        <v>#REF!</v>
      </c>
      <c r="I53" s="5" t="e">
        <f>CVC_XXX!#REF!</f>
        <v>#REF!</v>
      </c>
      <c r="L53" s="5"/>
      <c r="M53" s="5"/>
      <c r="N53" s="5"/>
      <c r="O53" s="5"/>
      <c r="P53" s="5"/>
    </row>
    <row r="54" spans="2:16" ht="20.100000000000001" customHeight="1" x14ac:dyDescent="0.25">
      <c r="B54" t="e">
        <f>CVC_XXX!#REF!</f>
        <v>#REF!</v>
      </c>
      <c r="C54" s="5" t="e">
        <f>CVC_XXX!#REF!</f>
        <v>#REF!</v>
      </c>
      <c r="D54" s="5" t="e">
        <f>CVC_XXX!#REF!</f>
        <v>#REF!</v>
      </c>
      <c r="E54" s="5" t="e">
        <f>CVC_XXX!#REF!</f>
        <v>#REF!</v>
      </c>
      <c r="F54" s="5" t="e">
        <f>CVC_XXX!#REF!</f>
        <v>#REF!</v>
      </c>
      <c r="G54" s="5" t="e">
        <f>CVC_XXX!#REF!</f>
        <v>#REF!</v>
      </c>
      <c r="H54" s="5" t="e">
        <f>CVC_XXX!#REF!</f>
        <v>#REF!</v>
      </c>
      <c r="I54" s="5" t="e">
        <f>CVC_XXX!#REF!</f>
        <v>#REF!</v>
      </c>
      <c r="L54" s="5"/>
      <c r="M54" s="5"/>
      <c r="N54" s="5"/>
      <c r="O54" s="5"/>
      <c r="P54" s="5"/>
    </row>
    <row r="55" spans="2:16" ht="20.100000000000001" customHeight="1" x14ac:dyDescent="0.25">
      <c r="B55" t="e">
        <f>CVC_XXX!#REF!</f>
        <v>#REF!</v>
      </c>
      <c r="C55" s="5" t="e">
        <f>CVC_XXX!#REF!</f>
        <v>#REF!</v>
      </c>
      <c r="D55" s="5" t="e">
        <f>CVC_XXX!#REF!</f>
        <v>#REF!</v>
      </c>
      <c r="E55" s="5" t="e">
        <f>CVC_XXX!#REF!</f>
        <v>#REF!</v>
      </c>
      <c r="F55" s="5" t="e">
        <f>CVC_XXX!#REF!</f>
        <v>#REF!</v>
      </c>
      <c r="G55" s="5" t="e">
        <f>CVC_XXX!#REF!</f>
        <v>#REF!</v>
      </c>
      <c r="H55" s="5" t="e">
        <f>CVC_XXX!#REF!</f>
        <v>#REF!</v>
      </c>
      <c r="I55" s="5" t="e">
        <f>CVC_XXX!#REF!</f>
        <v>#REF!</v>
      </c>
      <c r="L55" s="5"/>
      <c r="M55" s="5"/>
      <c r="N55" s="5"/>
      <c r="O55" s="5"/>
      <c r="P55" s="5"/>
    </row>
    <row r="56" spans="2:16" ht="20.100000000000001" customHeight="1" x14ac:dyDescent="0.25">
      <c r="B56" t="e">
        <f>CVC_XXX!#REF!</f>
        <v>#REF!</v>
      </c>
      <c r="C56" s="5" t="e">
        <f>CVC_XXX!#REF!</f>
        <v>#REF!</v>
      </c>
      <c r="D56" s="5" t="e">
        <f>CVC_XXX!#REF!</f>
        <v>#REF!</v>
      </c>
      <c r="E56" s="5" t="e">
        <f>CVC_XXX!#REF!</f>
        <v>#REF!</v>
      </c>
      <c r="F56" s="5" t="e">
        <f>CVC_XXX!#REF!</f>
        <v>#REF!</v>
      </c>
      <c r="G56" s="5" t="e">
        <f>CVC_XXX!#REF!</f>
        <v>#REF!</v>
      </c>
      <c r="H56" s="5" t="e">
        <f>CVC_XXX!#REF!</f>
        <v>#REF!</v>
      </c>
      <c r="I56" s="5" t="e">
        <f>CVC_XXX!#REF!</f>
        <v>#REF!</v>
      </c>
      <c r="L56" s="5"/>
      <c r="M56" s="5"/>
      <c r="N56" s="5"/>
      <c r="O56" s="5"/>
      <c r="P56" s="5"/>
    </row>
    <row r="57" spans="2:16" ht="20.100000000000001" customHeight="1" x14ac:dyDescent="0.25">
      <c r="B57" t="e">
        <f>CVC_XXX!#REF!</f>
        <v>#REF!</v>
      </c>
      <c r="C57" s="5" t="e">
        <f>CVC_XXX!#REF!</f>
        <v>#REF!</v>
      </c>
      <c r="D57" s="5" t="e">
        <f>CVC_XXX!#REF!</f>
        <v>#REF!</v>
      </c>
      <c r="E57" s="5" t="e">
        <f>CVC_XXX!#REF!</f>
        <v>#REF!</v>
      </c>
      <c r="F57" s="5" t="e">
        <f>CVC_XXX!#REF!</f>
        <v>#REF!</v>
      </c>
      <c r="G57" s="5" t="e">
        <f>CVC_XXX!#REF!</f>
        <v>#REF!</v>
      </c>
      <c r="H57" s="5" t="e">
        <f>CVC_XXX!#REF!</f>
        <v>#REF!</v>
      </c>
      <c r="I57" s="5" t="e">
        <f>CVC_XXX!#REF!</f>
        <v>#REF!</v>
      </c>
      <c r="L57" s="5"/>
      <c r="M57" s="5"/>
      <c r="N57" s="5"/>
      <c r="O57" s="5"/>
      <c r="P57" s="5"/>
    </row>
    <row r="58" spans="2:16" ht="20.100000000000001" customHeight="1" x14ac:dyDescent="0.25">
      <c r="B58" t="e">
        <f>CVC_XXX!#REF!</f>
        <v>#REF!</v>
      </c>
      <c r="C58" s="5" t="e">
        <f>CVC_XXX!#REF!</f>
        <v>#REF!</v>
      </c>
      <c r="D58" s="5" t="e">
        <f>CVC_XXX!#REF!</f>
        <v>#REF!</v>
      </c>
      <c r="E58" s="5" t="e">
        <f>CVC_XXX!#REF!</f>
        <v>#REF!</v>
      </c>
      <c r="F58" s="5" t="e">
        <f>CVC_XXX!#REF!</f>
        <v>#REF!</v>
      </c>
      <c r="G58" s="5" t="e">
        <f>CVC_XXX!#REF!</f>
        <v>#REF!</v>
      </c>
      <c r="H58" s="5" t="e">
        <f>CVC_XXX!#REF!</f>
        <v>#REF!</v>
      </c>
      <c r="I58" s="5" t="e">
        <f>CVC_XXX!#REF!</f>
        <v>#REF!</v>
      </c>
      <c r="L58" s="5"/>
      <c r="M58" s="5"/>
      <c r="N58" s="5"/>
      <c r="O58" s="5"/>
      <c r="P58" s="5"/>
    </row>
    <row r="59" spans="2:16" ht="20.100000000000001" customHeight="1" x14ac:dyDescent="0.25">
      <c r="B59" t="e">
        <f>CVC_XXX!#REF!</f>
        <v>#REF!</v>
      </c>
      <c r="C59" s="5" t="e">
        <f>CVC_XXX!#REF!</f>
        <v>#REF!</v>
      </c>
      <c r="D59" s="5" t="e">
        <f>CVC_XXX!#REF!</f>
        <v>#REF!</v>
      </c>
      <c r="E59" s="5" t="e">
        <f>CVC_XXX!#REF!</f>
        <v>#REF!</v>
      </c>
      <c r="F59" s="5" t="e">
        <f>CVC_XXX!#REF!</f>
        <v>#REF!</v>
      </c>
      <c r="G59" s="5" t="e">
        <f>CVC_XXX!#REF!</f>
        <v>#REF!</v>
      </c>
      <c r="H59" s="5" t="e">
        <f>CVC_XXX!#REF!</f>
        <v>#REF!</v>
      </c>
      <c r="I59" s="5" t="e">
        <f>CVC_XXX!#REF!</f>
        <v>#REF!</v>
      </c>
      <c r="L59" s="5"/>
      <c r="M59" s="5"/>
      <c r="N59" s="5"/>
      <c r="O59" s="5"/>
      <c r="P59" s="5"/>
    </row>
    <row r="60" spans="2:16" ht="20.100000000000001" customHeight="1" x14ac:dyDescent="0.25">
      <c r="B60" t="e">
        <f>CVC_XXX!#REF!</f>
        <v>#REF!</v>
      </c>
      <c r="C60" s="5" t="e">
        <f>CVC_XXX!#REF!</f>
        <v>#REF!</v>
      </c>
      <c r="D60" s="5" t="e">
        <f>CVC_XXX!#REF!</f>
        <v>#REF!</v>
      </c>
      <c r="E60" s="5" t="e">
        <f>CVC_XXX!#REF!</f>
        <v>#REF!</v>
      </c>
      <c r="F60" s="5" t="e">
        <f>CVC_XXX!#REF!</f>
        <v>#REF!</v>
      </c>
      <c r="G60" s="5" t="e">
        <f>CVC_XXX!#REF!</f>
        <v>#REF!</v>
      </c>
      <c r="H60" s="5" t="e">
        <f>CVC_XXX!#REF!</f>
        <v>#REF!</v>
      </c>
      <c r="I60" s="5" t="e">
        <f>CVC_XXX!#REF!</f>
        <v>#REF!</v>
      </c>
      <c r="L60" s="5"/>
      <c r="M60" s="5"/>
      <c r="N60" s="5"/>
      <c r="O60" s="5"/>
      <c r="P60" s="5"/>
    </row>
    <row r="61" spans="2:16" ht="20.100000000000001" customHeight="1" x14ac:dyDescent="0.25">
      <c r="B61" t="e">
        <f>CVC_XXX!#REF!</f>
        <v>#REF!</v>
      </c>
      <c r="C61" s="5" t="e">
        <f>CVC_XXX!#REF!</f>
        <v>#REF!</v>
      </c>
      <c r="D61" s="5" t="e">
        <f>CVC_XXX!#REF!</f>
        <v>#REF!</v>
      </c>
      <c r="E61" s="5" t="e">
        <f>CVC_XXX!#REF!</f>
        <v>#REF!</v>
      </c>
      <c r="F61" s="5" t="e">
        <f>CVC_XXX!#REF!</f>
        <v>#REF!</v>
      </c>
      <c r="G61" s="5" t="e">
        <f>CVC_XXX!#REF!</f>
        <v>#REF!</v>
      </c>
      <c r="H61" s="5" t="e">
        <f>CVC_XXX!#REF!</f>
        <v>#REF!</v>
      </c>
      <c r="I61" s="5" t="e">
        <f>CVC_XXX!#REF!</f>
        <v>#REF!</v>
      </c>
      <c r="L61" s="5"/>
      <c r="M61" s="5"/>
      <c r="N61" s="5"/>
      <c r="O61" s="5"/>
      <c r="P61" s="5"/>
    </row>
    <row r="62" spans="2:16" ht="20.100000000000001" customHeight="1" x14ac:dyDescent="0.25">
      <c r="B62" t="e">
        <f>CVC_XXX!#REF!</f>
        <v>#REF!</v>
      </c>
      <c r="C62" s="5" t="e">
        <f>CVC_XXX!#REF!</f>
        <v>#REF!</v>
      </c>
      <c r="D62" s="5" t="e">
        <f>CVC_XXX!#REF!</f>
        <v>#REF!</v>
      </c>
      <c r="E62" s="5" t="e">
        <f>CVC_XXX!#REF!</f>
        <v>#REF!</v>
      </c>
      <c r="F62" s="5" t="e">
        <f>CVC_XXX!#REF!</f>
        <v>#REF!</v>
      </c>
      <c r="G62" s="5" t="e">
        <f>CVC_XXX!#REF!</f>
        <v>#REF!</v>
      </c>
      <c r="H62" s="5" t="e">
        <f>CVC_XXX!#REF!</f>
        <v>#REF!</v>
      </c>
      <c r="I62" s="5" t="e">
        <f>CVC_XXX!#REF!</f>
        <v>#REF!</v>
      </c>
      <c r="L62" s="5"/>
      <c r="M62" s="5"/>
      <c r="N62" s="5"/>
      <c r="O62" s="5"/>
      <c r="P62" s="5"/>
    </row>
    <row r="63" spans="2:16" ht="20.100000000000001" customHeight="1" x14ac:dyDescent="0.25">
      <c r="B63" t="e">
        <f>CVC_XXX!#REF!</f>
        <v>#REF!</v>
      </c>
      <c r="C63" s="5" t="e">
        <f>CVC_XXX!#REF!</f>
        <v>#REF!</v>
      </c>
      <c r="D63" s="5" t="e">
        <f>CVC_XXX!#REF!</f>
        <v>#REF!</v>
      </c>
      <c r="E63" s="5" t="e">
        <f>CVC_XXX!#REF!</f>
        <v>#REF!</v>
      </c>
      <c r="F63" s="5" t="e">
        <f>CVC_XXX!#REF!</f>
        <v>#REF!</v>
      </c>
      <c r="G63" s="5" t="e">
        <f>CVC_XXX!#REF!</f>
        <v>#REF!</v>
      </c>
      <c r="H63" s="5" t="e">
        <f>CVC_XXX!#REF!</f>
        <v>#REF!</v>
      </c>
      <c r="I63" s="5" t="e">
        <f>CVC_XXX!#REF!</f>
        <v>#REF!</v>
      </c>
      <c r="L63" s="5"/>
      <c r="M63" s="5"/>
      <c r="N63" s="5"/>
      <c r="O63" s="5"/>
      <c r="P63" s="5"/>
    </row>
    <row r="64" spans="2:16" ht="20.100000000000001" customHeight="1" x14ac:dyDescent="0.25">
      <c r="B64" t="str">
        <f>CVC_XXX!O28</f>
        <v>A0636.CVC.EG.TT.00X_SONDE TEMP. ARRIVEE EG A0636</v>
      </c>
      <c r="C64" s="5">
        <f>CVC_XXX!AB28</f>
        <v>0</v>
      </c>
      <c r="D64" s="5">
        <f>CVC_XXX!AC28</f>
        <v>0</v>
      </c>
      <c r="E64" s="5">
        <f>CVC_XXX!AD28</f>
        <v>0</v>
      </c>
      <c r="F64" s="5">
        <f>CVC_XXX!AE28</f>
        <v>1</v>
      </c>
      <c r="G64" s="5">
        <f>CVC_XXX!AF28</f>
        <v>0</v>
      </c>
      <c r="H64" s="5">
        <f>CVC_XXX!AG28</f>
        <v>0</v>
      </c>
      <c r="I64" s="5">
        <f>CVC_XXX!AH28</f>
        <v>0</v>
      </c>
      <c r="L64" s="5"/>
      <c r="M64" s="5"/>
      <c r="N64" s="5"/>
      <c r="O64" s="5"/>
      <c r="P64" s="5"/>
    </row>
    <row r="65" spans="2:16" ht="20.100000000000001" customHeight="1" x14ac:dyDescent="0.25">
      <c r="B65" t="str">
        <f>CVC_XXX!O29</f>
        <v>A0636.CVC.EG.TT.00X_SONDE TEMP. LIMITE HAUTE ARRIVEE EG A0636</v>
      </c>
      <c r="C65" s="5">
        <f>CVC_XXX!AB29</f>
        <v>1</v>
      </c>
      <c r="D65" s="5">
        <f>CVC_XXX!AC29</f>
        <v>0</v>
      </c>
      <c r="E65" s="5">
        <f>CVC_XXX!AD29</f>
        <v>0</v>
      </c>
      <c r="F65" s="5">
        <f>CVC_XXX!AE29</f>
        <v>1</v>
      </c>
      <c r="G65" s="5">
        <f>CVC_XXX!AF29</f>
        <v>0</v>
      </c>
      <c r="H65" s="5">
        <f>CVC_XXX!AG29</f>
        <v>0</v>
      </c>
      <c r="I65" s="5">
        <f>CVC_XXX!AH29</f>
        <v>0</v>
      </c>
      <c r="L65" s="5"/>
      <c r="M65" s="5"/>
      <c r="N65" s="5"/>
      <c r="O65" s="5"/>
      <c r="P65" s="5"/>
    </row>
    <row r="66" spans="2:16" ht="20.100000000000001" customHeight="1" x14ac:dyDescent="0.25">
      <c r="B66" t="str">
        <f>CVC_XXX!O30</f>
        <v>A0636.CVC.EG.TT.00X_SONDE TEMP. LIMITE BASSE ARRIVEE EG A0636</v>
      </c>
      <c r="C66" s="5">
        <f>CVC_XXX!AB30</f>
        <v>1</v>
      </c>
      <c r="D66" s="5">
        <f>CVC_XXX!AC30</f>
        <v>0</v>
      </c>
      <c r="E66" s="5">
        <f>CVC_XXX!AD30</f>
        <v>0</v>
      </c>
      <c r="F66" s="5">
        <f>CVC_XXX!AE30</f>
        <v>1</v>
      </c>
      <c r="G66" s="5">
        <f>CVC_XXX!AF30</f>
        <v>0</v>
      </c>
      <c r="H66" s="5">
        <f>CVC_XXX!AG30</f>
        <v>0</v>
      </c>
      <c r="I66" s="5">
        <f>CVC_XXX!AH30</f>
        <v>0</v>
      </c>
      <c r="L66" s="5"/>
      <c r="M66" s="5"/>
      <c r="N66" s="5"/>
      <c r="O66" s="5"/>
      <c r="P66" s="5"/>
    </row>
    <row r="67" spans="2:16" ht="20.100000000000001" customHeight="1" x14ac:dyDescent="0.25">
      <c r="B67" t="str">
        <f>CVC_XXX!O31</f>
        <v>A0636.CVC.EG.TT.00X_SONDE TEMP. RETOUR EG A0636</v>
      </c>
      <c r="C67" s="5">
        <f>CVC_XXX!AB31</f>
        <v>0</v>
      </c>
      <c r="D67" s="5">
        <f>CVC_XXX!AC31</f>
        <v>0</v>
      </c>
      <c r="E67" s="5">
        <f>CVC_XXX!AD31</f>
        <v>0</v>
      </c>
      <c r="F67" s="5">
        <f>CVC_XXX!AE31</f>
        <v>1</v>
      </c>
      <c r="G67" s="5">
        <f>CVC_XXX!AF31</f>
        <v>0</v>
      </c>
      <c r="H67" s="5">
        <f>CVC_XXX!AG31</f>
        <v>0</v>
      </c>
      <c r="I67" s="5">
        <f>CVC_XXX!AH31</f>
        <v>0</v>
      </c>
      <c r="L67" s="5"/>
      <c r="M67" s="5"/>
      <c r="N67" s="5"/>
      <c r="O67" s="5"/>
      <c r="P67" s="5"/>
    </row>
    <row r="68" spans="2:16" ht="20.100000000000001" customHeight="1" x14ac:dyDescent="0.25">
      <c r="B68" t="str">
        <f>CVC_XXX!O32</f>
        <v>A0636.CVC.EG.TT.00X_SONDE TEMP. LIMITE HAUTE RETOUR EG A0636</v>
      </c>
      <c r="C68" s="5">
        <f>CVC_XXX!AB32</f>
        <v>1</v>
      </c>
      <c r="D68" s="5">
        <f>CVC_XXX!AC32</f>
        <v>0</v>
      </c>
      <c r="E68" s="5">
        <f>CVC_XXX!AD32</f>
        <v>0</v>
      </c>
      <c r="F68" s="5">
        <f>CVC_XXX!AE32</f>
        <v>1</v>
      </c>
      <c r="G68" s="5">
        <f>CVC_XXX!AF32</f>
        <v>0</v>
      </c>
      <c r="H68" s="5">
        <f>CVC_XXX!AG32</f>
        <v>0</v>
      </c>
      <c r="I68" s="5">
        <f>CVC_XXX!AH32</f>
        <v>0</v>
      </c>
      <c r="L68" s="5"/>
      <c r="M68" s="5"/>
      <c r="N68" s="5"/>
      <c r="O68" s="5"/>
      <c r="P68" s="5"/>
    </row>
    <row r="69" spans="2:16" ht="20.100000000000001" customHeight="1" x14ac:dyDescent="0.25">
      <c r="B69" t="str">
        <f>CVC_XXX!O33</f>
        <v>A0636.CVC.EG.TT.00X_SONDE TEMP. LIMITE BASSE RETOUR EG A0636</v>
      </c>
      <c r="C69" s="5">
        <f>CVC_XXX!AB33</f>
        <v>1</v>
      </c>
      <c r="D69" s="5">
        <f>CVC_XXX!AC33</f>
        <v>0</v>
      </c>
      <c r="E69" s="5">
        <f>CVC_XXX!AD33</f>
        <v>0</v>
      </c>
      <c r="F69" s="5">
        <f>CVC_XXX!AE33</f>
        <v>1</v>
      </c>
      <c r="G69" s="5">
        <f>CVC_XXX!AF33</f>
        <v>0</v>
      </c>
      <c r="H69" s="5">
        <f>CVC_XXX!AG33</f>
        <v>0</v>
      </c>
      <c r="I69" s="5">
        <f>CVC_XXX!AH33</f>
        <v>0</v>
      </c>
      <c r="L69" s="5"/>
      <c r="M69" s="5"/>
      <c r="N69" s="5"/>
      <c r="O69" s="5"/>
      <c r="P69" s="5"/>
    </row>
    <row r="70" spans="2:16" ht="20.100000000000001" customHeight="1" x14ac:dyDescent="0.25">
      <c r="B70" t="str">
        <f>CVC_XXX!O34</f>
        <v>A0636.CVC.EG.THST.00X_THERMOSTAT SECURITE _  EG A0636</v>
      </c>
      <c r="C70" s="5">
        <f>CVC_XXX!AB34</f>
        <v>1</v>
      </c>
      <c r="D70" s="5">
        <f>CVC_XXX!AC34</f>
        <v>0</v>
      </c>
      <c r="E70" s="5">
        <f>CVC_XXX!AD34</f>
        <v>0</v>
      </c>
      <c r="F70" s="5">
        <f>CVC_XXX!AE34</f>
        <v>1</v>
      </c>
      <c r="G70" s="5">
        <f>CVC_XXX!AF34</f>
        <v>1</v>
      </c>
      <c r="H70" s="5">
        <f>CVC_XXX!AG34</f>
        <v>0</v>
      </c>
      <c r="I70" s="5">
        <f>CVC_XXX!AH34</f>
        <v>0</v>
      </c>
      <c r="L70" s="5"/>
      <c r="M70" s="5"/>
      <c r="N70" s="5"/>
      <c r="O70" s="5"/>
      <c r="P70" s="5"/>
    </row>
    <row r="71" spans="2:16" ht="20.100000000000001" customHeight="1" x14ac:dyDescent="0.25">
      <c r="B71" t="str">
        <f>CVC_XXX!O38</f>
        <v>A0636.CVC.EG.CPT_.00X_COMPTEUR ÉNERGIE THERMIQUE ECHANGEUR EG</v>
      </c>
      <c r="C71" s="5">
        <f>CVC_XXX!AB38</f>
        <v>0</v>
      </c>
      <c r="D71" s="5">
        <f>CVC_XXX!AC38</f>
        <v>0</v>
      </c>
      <c r="E71" s="5">
        <f>CVC_XXX!AD38</f>
        <v>0</v>
      </c>
      <c r="F71" s="5">
        <f>CVC_XXX!AE38</f>
        <v>0</v>
      </c>
      <c r="G71" s="5">
        <f>CVC_XXX!AF38</f>
        <v>0</v>
      </c>
      <c r="H71" s="5">
        <f>CVC_XXX!AG38</f>
        <v>0</v>
      </c>
      <c r="I71" s="5">
        <f>CVC_XXX!AH38</f>
        <v>1</v>
      </c>
      <c r="L71" s="5"/>
      <c r="M71" s="5"/>
      <c r="N71" s="5"/>
      <c r="O71" s="5"/>
      <c r="P71" s="5"/>
    </row>
    <row r="72" spans="2:16" ht="20.100000000000001" customHeight="1" x14ac:dyDescent="0.25">
      <c r="B72" t="str">
        <f>CVC_XXX!O39</f>
        <v>A0636.CVC.EG.CPT_.00X_COMPTEUR VOLUME ECHANGEUR EG</v>
      </c>
      <c r="C72" s="5">
        <f>CVC_XXX!AB39</f>
        <v>0</v>
      </c>
      <c r="D72" s="5">
        <f>CVC_XXX!AC39</f>
        <v>0</v>
      </c>
      <c r="E72" s="5">
        <f>CVC_XXX!AD39</f>
        <v>0</v>
      </c>
      <c r="F72" s="5">
        <f>CVC_XXX!AE39</f>
        <v>0</v>
      </c>
      <c r="G72" s="5">
        <f>CVC_XXX!AF39</f>
        <v>0</v>
      </c>
      <c r="H72" s="5">
        <f>CVC_XXX!AG39</f>
        <v>0</v>
      </c>
      <c r="I72" s="5">
        <f>CVC_XXX!AH39</f>
        <v>1</v>
      </c>
      <c r="L72" s="5"/>
      <c r="M72" s="5"/>
      <c r="N72" s="5"/>
      <c r="O72" s="5"/>
      <c r="P72" s="5"/>
    </row>
    <row r="73" spans="2:16" ht="20.100000000000001" customHeight="1" x14ac:dyDescent="0.25">
      <c r="B73" t="str">
        <f>CVC_XXX!O40</f>
        <v>A0636.CVC.EG.CPT_.00X_COMPTEUR PUISSANCE ECHANGEUR EG</v>
      </c>
      <c r="C73" s="5">
        <f>CVC_XXX!AB40</f>
        <v>0</v>
      </c>
      <c r="D73" s="5">
        <f>CVC_XXX!AC40</f>
        <v>0</v>
      </c>
      <c r="E73" s="5">
        <f>CVC_XXX!AD40</f>
        <v>0</v>
      </c>
      <c r="F73" s="5">
        <f>CVC_XXX!AE40</f>
        <v>0</v>
      </c>
      <c r="G73" s="5">
        <f>CVC_XXX!AF40</f>
        <v>0</v>
      </c>
      <c r="H73" s="5">
        <f>CVC_XXX!AG40</f>
        <v>0</v>
      </c>
      <c r="I73" s="5">
        <f>CVC_XXX!AH40</f>
        <v>1</v>
      </c>
      <c r="L73" s="5"/>
      <c r="M73" s="5"/>
      <c r="N73" s="5"/>
      <c r="O73" s="5"/>
      <c r="P73" s="5"/>
    </row>
    <row r="74" spans="2:16" ht="20.100000000000001" customHeight="1" x14ac:dyDescent="0.25">
      <c r="B74" t="str">
        <f>CVC_XXX!O41</f>
        <v>A0636.CVC.EG.CPT_.00X_COMPTEUR DÉBIT ECHANGEUR EG</v>
      </c>
      <c r="C74" s="5">
        <f>CVC_XXX!AB41</f>
        <v>0</v>
      </c>
      <c r="D74" s="5">
        <f>CVC_XXX!AC41</f>
        <v>0</v>
      </c>
      <c r="E74" s="5">
        <f>CVC_XXX!AD41</f>
        <v>0</v>
      </c>
      <c r="F74" s="5">
        <f>CVC_XXX!AE41</f>
        <v>0</v>
      </c>
      <c r="G74" s="5">
        <f>CVC_XXX!AF41</f>
        <v>0</v>
      </c>
      <c r="H74" s="5">
        <f>CVC_XXX!AG41</f>
        <v>0</v>
      </c>
      <c r="I74" s="5">
        <f>CVC_XXX!AH41</f>
        <v>1</v>
      </c>
      <c r="L74" s="5"/>
      <c r="M74" s="5"/>
      <c r="N74" s="5"/>
      <c r="O74" s="5"/>
      <c r="P74" s="5"/>
    </row>
    <row r="75" spans="2:16" ht="20.100000000000001" customHeight="1" x14ac:dyDescent="0.25">
      <c r="B75" t="str">
        <f>CVC_XXX!O42</f>
        <v>A0636.CVC.EG.CPT_.00X_COMPTEUR TEMP. ALLER. ECHANGEUR EG</v>
      </c>
      <c r="C75" s="5">
        <f>CVC_XXX!AB42</f>
        <v>0</v>
      </c>
      <c r="D75" s="5">
        <f>CVC_XXX!AC42</f>
        <v>0</v>
      </c>
      <c r="E75" s="5">
        <f>CVC_XXX!AD42</f>
        <v>0</v>
      </c>
      <c r="F75" s="5">
        <f>CVC_XXX!AE42</f>
        <v>0</v>
      </c>
      <c r="G75" s="5">
        <f>CVC_XXX!AF42</f>
        <v>0</v>
      </c>
      <c r="H75" s="5">
        <f>CVC_XXX!AG42</f>
        <v>0</v>
      </c>
      <c r="I75" s="5">
        <f>CVC_XXX!AH42</f>
        <v>1</v>
      </c>
      <c r="L75" s="5"/>
      <c r="M75" s="5"/>
      <c r="N75" s="5"/>
      <c r="O75" s="5"/>
      <c r="P75" s="5"/>
    </row>
    <row r="76" spans="2:16" ht="20.100000000000001" customHeight="1" x14ac:dyDescent="0.25">
      <c r="B76" t="str">
        <f>CVC_XXX!O43</f>
        <v>A0636.CVC.EG.CPT_.00X_COMPTEUR TEMP. RET. ECHANGEUR EG</v>
      </c>
      <c r="C76" s="5">
        <f>CVC_XXX!AB43</f>
        <v>0</v>
      </c>
      <c r="D76" s="5">
        <f>CVC_XXX!AC43</f>
        <v>0</v>
      </c>
      <c r="E76" s="5">
        <f>CVC_XXX!AD43</f>
        <v>0</v>
      </c>
      <c r="F76" s="5">
        <f>CVC_XXX!AE43</f>
        <v>0</v>
      </c>
      <c r="G76" s="5">
        <f>CVC_XXX!AF43</f>
        <v>0</v>
      </c>
      <c r="H76" s="5">
        <f>CVC_XXX!AG43</f>
        <v>0</v>
      </c>
      <c r="I76" s="5">
        <f>CVC_XXX!AH43</f>
        <v>1</v>
      </c>
      <c r="L76" s="5"/>
      <c r="M76" s="5"/>
      <c r="N76" s="5"/>
      <c r="O76" s="5"/>
      <c r="P76" s="5"/>
    </row>
    <row r="77" spans="2:16" ht="20.100000000000001" customHeight="1" x14ac:dyDescent="0.25">
      <c r="B77" t="str">
        <f>CVC_XXX!O44</f>
        <v>A0636.CVC.EG.CPT_.00X_COMPTEUR DELTA TEMP. ECHANGEUR EG</v>
      </c>
      <c r="C77" s="5">
        <f>CVC_XXX!AB44</f>
        <v>0</v>
      </c>
      <c r="D77" s="5">
        <f>CVC_XXX!AC44</f>
        <v>0</v>
      </c>
      <c r="E77" s="5">
        <f>CVC_XXX!AD44</f>
        <v>0</v>
      </c>
      <c r="F77" s="5">
        <f>CVC_XXX!AE44</f>
        <v>0</v>
      </c>
      <c r="G77" s="5">
        <f>CVC_XXX!AF44</f>
        <v>0</v>
      </c>
      <c r="H77" s="5">
        <f>CVC_XXX!AG44</f>
        <v>0</v>
      </c>
      <c r="I77" s="5">
        <f>CVC_XXX!AH44</f>
        <v>1</v>
      </c>
      <c r="L77" s="5"/>
      <c r="M77" s="5"/>
      <c r="N77" s="5"/>
      <c r="O77" s="5"/>
      <c r="P77" s="5"/>
    </row>
    <row r="78" spans="2:16" ht="20.100000000000001" customHeight="1" x14ac:dyDescent="0.25">
      <c r="B78" t="str">
        <f>CVC_XXX!O62</f>
        <v>A0636.CVC.EC.TTE_.00X_TRAIT. D'EAU SYNTH. DEF. DESEMB.</v>
      </c>
      <c r="C78" s="5">
        <f>CVC_XXX!AB62</f>
        <v>1</v>
      </c>
      <c r="D78" s="5">
        <f>CVC_XXX!AC62</f>
        <v>0</v>
      </c>
      <c r="E78" s="5">
        <f>CVC_XXX!AD62</f>
        <v>0</v>
      </c>
      <c r="F78" s="5">
        <f>CVC_XXX!AE62</f>
        <v>0</v>
      </c>
      <c r="G78" s="5">
        <f>CVC_XXX!AF62</f>
        <v>0</v>
      </c>
      <c r="H78" s="5">
        <f>CVC_XXX!AG62</f>
        <v>0</v>
      </c>
      <c r="I78" s="5">
        <f>CVC_XXX!AH62</f>
        <v>0</v>
      </c>
      <c r="L78" s="5"/>
      <c r="M78" s="5"/>
      <c r="N78" s="5"/>
      <c r="O78" s="5"/>
      <c r="P78" s="5"/>
    </row>
    <row r="79" spans="2:16" ht="20.100000000000001" customHeight="1" x14ac:dyDescent="0.25">
      <c r="B79" t="str">
        <f>CVC_XXX!O63</f>
        <v>A0636.CVC.EC.TTE_.00X_TRAIT. D'EAU DEF. PMP. DESEMB.</v>
      </c>
      <c r="C79" s="5">
        <f>CVC_XXX!AB63</f>
        <v>1</v>
      </c>
      <c r="D79" s="5">
        <f>CVC_XXX!AC63</f>
        <v>0</v>
      </c>
      <c r="E79" s="5">
        <f>CVC_XXX!AD63</f>
        <v>0</v>
      </c>
      <c r="F79" s="5">
        <f>CVC_XXX!AE63</f>
        <v>0</v>
      </c>
      <c r="G79" s="5">
        <f>CVC_XXX!AF63</f>
        <v>0</v>
      </c>
      <c r="H79" s="5">
        <f>CVC_XXX!AG63</f>
        <v>0</v>
      </c>
      <c r="I79" s="5">
        <f>CVC_XXX!AH63</f>
        <v>0</v>
      </c>
      <c r="L79" s="5"/>
      <c r="M79" s="5"/>
      <c r="N79" s="5"/>
      <c r="O79" s="5"/>
      <c r="P79" s="5"/>
    </row>
    <row r="80" spans="2:16" ht="20.100000000000001" customHeight="1" x14ac:dyDescent="0.25">
      <c r="B80" t="str">
        <f>CVC_XXX!O73</f>
        <v>A0636.CVC.EC.TT.00X_SONDE TEMP. DÉPART PL. HYDRAULIQUE</v>
      </c>
      <c r="C80" s="5">
        <f>CVC_XXX!AB73</f>
        <v>0</v>
      </c>
      <c r="D80" s="5">
        <f>CVC_XXX!AC73</f>
        <v>0</v>
      </c>
      <c r="E80" s="5">
        <f>CVC_XXX!AD73</f>
        <v>0</v>
      </c>
      <c r="F80" s="5">
        <f>CVC_XXX!AE73</f>
        <v>1</v>
      </c>
      <c r="G80" s="5">
        <f>CVC_XXX!AF73</f>
        <v>0</v>
      </c>
      <c r="H80" s="5">
        <f>CVC_XXX!AG73</f>
        <v>0</v>
      </c>
      <c r="I80" s="5">
        <f>CVC_XXX!AH73</f>
        <v>0</v>
      </c>
      <c r="L80" s="5"/>
      <c r="M80" s="5"/>
      <c r="N80" s="5"/>
      <c r="O80" s="5"/>
      <c r="P80" s="5"/>
    </row>
    <row r="81" spans="2:16" ht="20.100000000000001" customHeight="1" x14ac:dyDescent="0.25">
      <c r="B81" t="str">
        <f>CVC_XXX!O74</f>
        <v>A0636.CVC.EC.TT.00X_SONDE TEMP. LIMITE HAUTE DÉPART  PL. HYDRAULIQUE</v>
      </c>
      <c r="C81" s="5">
        <f>CVC_XXX!AB74</f>
        <v>1</v>
      </c>
      <c r="D81" s="5">
        <f>CVC_XXX!AC74</f>
        <v>0</v>
      </c>
      <c r="E81" s="5">
        <f>CVC_XXX!AD74</f>
        <v>0</v>
      </c>
      <c r="F81" s="5">
        <f>CVC_XXX!AE74</f>
        <v>0</v>
      </c>
      <c r="G81" s="5">
        <f>CVC_XXX!AF74</f>
        <v>0</v>
      </c>
      <c r="H81" s="5">
        <f>CVC_XXX!AG74</f>
        <v>0</v>
      </c>
      <c r="I81" s="5">
        <f>CVC_XXX!AH74</f>
        <v>0</v>
      </c>
      <c r="L81" s="5"/>
      <c r="M81" s="5"/>
      <c r="N81" s="5"/>
      <c r="O81" s="5"/>
      <c r="P81" s="5"/>
    </row>
    <row r="82" spans="2:16" ht="20.100000000000001" customHeight="1" x14ac:dyDescent="0.25">
      <c r="B82" t="str">
        <f>CVC_XXX!O75</f>
        <v>A0636.CVC.EC.TT.00X_SONDE TEMP. LIMITE BASSE DÉPART PL. HYDRAULIQUE</v>
      </c>
      <c r="C82" s="5">
        <f>CVC_XXX!AB75</f>
        <v>1</v>
      </c>
      <c r="D82" s="5">
        <f>CVC_XXX!AC75</f>
        <v>0</v>
      </c>
      <c r="E82" s="5">
        <f>CVC_XXX!AD75</f>
        <v>0</v>
      </c>
      <c r="F82" s="5">
        <f>CVC_XXX!AE75</f>
        <v>0</v>
      </c>
      <c r="G82" s="5">
        <f>CVC_XXX!AF75</f>
        <v>0</v>
      </c>
      <c r="H82" s="5">
        <f>CVC_XXX!AG75</f>
        <v>0</v>
      </c>
      <c r="I82" s="5">
        <f>CVC_XXX!AH75</f>
        <v>0</v>
      </c>
      <c r="L82" s="5"/>
      <c r="M82" s="5"/>
      <c r="N82" s="5"/>
      <c r="O82" s="5"/>
      <c r="P82" s="5"/>
    </row>
    <row r="83" spans="2:16" ht="20.100000000000001" customHeight="1" x14ac:dyDescent="0.25">
      <c r="B83" t="str">
        <f>CVC_XXX!O76</f>
        <v>A0636.CVC.EC.TT.00X_SONDE TEMP. RETOUR PL. HYDRAULIQUE</v>
      </c>
      <c r="C83" s="5">
        <f>CVC_XXX!AB76</f>
        <v>0</v>
      </c>
      <c r="D83" s="5">
        <f>CVC_XXX!AC76</f>
        <v>0</v>
      </c>
      <c r="E83" s="5">
        <f>CVC_XXX!AD76</f>
        <v>0</v>
      </c>
      <c r="F83" s="5">
        <f>CVC_XXX!AE76</f>
        <v>1</v>
      </c>
      <c r="G83" s="5">
        <f>CVC_XXX!AF76</f>
        <v>0</v>
      </c>
      <c r="H83" s="5">
        <f>CVC_XXX!AG76</f>
        <v>0</v>
      </c>
      <c r="I83" s="5">
        <f>CVC_XXX!AH76</f>
        <v>0</v>
      </c>
      <c r="L83" s="5"/>
      <c r="M83" s="5"/>
      <c r="N83" s="5"/>
      <c r="O83" s="5"/>
      <c r="P83" s="5"/>
    </row>
    <row r="84" spans="2:16" ht="20.100000000000001" customHeight="1" x14ac:dyDescent="0.25">
      <c r="B84" t="str">
        <f>CVC_XXX!O77</f>
        <v>A0636.CVC.EC.TT.00X_SONDE TEMP. LIMITE HAUTE RETOUR PL. HYDRAULIQUE</v>
      </c>
      <c r="C84" s="5">
        <f>CVC_XXX!AB77</f>
        <v>1</v>
      </c>
      <c r="D84" s="5">
        <f>CVC_XXX!AC77</f>
        <v>0</v>
      </c>
      <c r="E84" s="5">
        <f>CVC_XXX!AD77</f>
        <v>0</v>
      </c>
      <c r="F84" s="5">
        <f>CVC_XXX!AE77</f>
        <v>0</v>
      </c>
      <c r="G84" s="5">
        <f>CVC_XXX!AF77</f>
        <v>0</v>
      </c>
      <c r="H84" s="5">
        <f>CVC_XXX!AG77</f>
        <v>0</v>
      </c>
      <c r="I84" s="5">
        <f>CVC_XXX!AH77</f>
        <v>0</v>
      </c>
      <c r="L84" s="5"/>
      <c r="M84" s="5"/>
      <c r="N84" s="5"/>
      <c r="O84" s="5"/>
      <c r="P84" s="5"/>
    </row>
    <row r="85" spans="2:16" ht="20.100000000000001" customHeight="1" x14ac:dyDescent="0.25">
      <c r="B85" t="str">
        <f>CVC_XXX!O78</f>
        <v>A0636.CVC.EC.TT.00X_SONDE TEMP. LIMITE BASSE RETOUR PL. HYDRAULIQUE</v>
      </c>
      <c r="C85" s="5">
        <f>CVC_XXX!AB78</f>
        <v>1</v>
      </c>
      <c r="D85" s="5">
        <f>CVC_XXX!AC78</f>
        <v>0</v>
      </c>
      <c r="E85" s="5">
        <f>CVC_XXX!AD78</f>
        <v>0</v>
      </c>
      <c r="F85" s="5">
        <f>CVC_XXX!AE78</f>
        <v>0</v>
      </c>
      <c r="G85" s="5">
        <f>CVC_XXX!AF78</f>
        <v>0</v>
      </c>
      <c r="H85" s="5">
        <f>CVC_XXX!AG78</f>
        <v>0</v>
      </c>
      <c r="I85" s="5">
        <f>CVC_XXX!AH78</f>
        <v>0</v>
      </c>
      <c r="L85" s="5"/>
      <c r="M85" s="5"/>
      <c r="N85" s="5"/>
      <c r="O85" s="5"/>
      <c r="P85" s="5"/>
    </row>
    <row r="86" spans="2:16" ht="20.100000000000001" customHeight="1" x14ac:dyDescent="0.25">
      <c r="B86" t="str">
        <f>CVC_XXX!O79</f>
        <v>A0636.CVC.EC.PMP_.00X_POMPE CTA POSITION COMMUTATEUR AUTO</v>
      </c>
      <c r="C86" s="5">
        <f>CVC_XXX!AB79</f>
        <v>0</v>
      </c>
      <c r="D86" s="5">
        <f>CVC_XXX!AC79</f>
        <v>1</v>
      </c>
      <c r="E86" s="5">
        <f>CVC_XXX!AD79</f>
        <v>0</v>
      </c>
      <c r="F86" s="5">
        <f>CVC_XXX!AE79</f>
        <v>0</v>
      </c>
      <c r="G86" s="5">
        <f>CVC_XXX!AF79</f>
        <v>0</v>
      </c>
      <c r="H86" s="5">
        <f>CVC_XXX!AG79</f>
        <v>0</v>
      </c>
      <c r="I86" s="5">
        <f>CVC_XXX!AH79</f>
        <v>0</v>
      </c>
      <c r="L86" s="5"/>
      <c r="M86" s="5"/>
      <c r="N86" s="5"/>
      <c r="O86" s="5"/>
      <c r="P86" s="5"/>
    </row>
    <row r="87" spans="2:16" ht="20.100000000000001" customHeight="1" x14ac:dyDescent="0.25">
      <c r="B87" t="str">
        <f>CVC_XXX!O80</f>
        <v>A0636.CVC.EC.PMP_.00X_POMPE CTA POSITION COMMUTATEUR MANU</v>
      </c>
      <c r="C87" s="5">
        <f>CVC_XXX!AB80</f>
        <v>0</v>
      </c>
      <c r="D87" s="5">
        <f>CVC_XXX!AC80</f>
        <v>1</v>
      </c>
      <c r="E87" s="5">
        <f>CVC_XXX!AD80</f>
        <v>0</v>
      </c>
      <c r="F87" s="5">
        <f>CVC_XXX!AE80</f>
        <v>0</v>
      </c>
      <c r="G87" s="5">
        <f>CVC_XXX!AF80</f>
        <v>0</v>
      </c>
      <c r="H87" s="5">
        <f>CVC_XXX!AG80</f>
        <v>0</v>
      </c>
      <c r="I87" s="5">
        <f>CVC_XXX!AH80</f>
        <v>0</v>
      </c>
      <c r="L87" s="5"/>
      <c r="M87" s="5"/>
      <c r="N87" s="5"/>
      <c r="O87" s="5"/>
      <c r="P87" s="5"/>
    </row>
    <row r="88" spans="2:16" ht="20.100000000000001" customHeight="1" x14ac:dyDescent="0.25">
      <c r="B88" t="e">
        <f>CVC_XXX!#REF!</f>
        <v>#REF!</v>
      </c>
      <c r="C88" s="5" t="e">
        <f>CVC_XXX!#REF!</f>
        <v>#REF!</v>
      </c>
      <c r="D88" s="5" t="e">
        <f>CVC_XXX!#REF!</f>
        <v>#REF!</v>
      </c>
      <c r="E88" s="5" t="e">
        <f>CVC_XXX!#REF!</f>
        <v>#REF!</v>
      </c>
      <c r="F88" s="5" t="e">
        <f>CVC_XXX!#REF!</f>
        <v>#REF!</v>
      </c>
      <c r="G88" s="5" t="e">
        <f>CVC_XXX!#REF!</f>
        <v>#REF!</v>
      </c>
      <c r="H88" s="5" t="e">
        <f>CVC_XXX!#REF!</f>
        <v>#REF!</v>
      </c>
      <c r="I88" s="5" t="e">
        <f>CVC_XXX!#REF!</f>
        <v>#REF!</v>
      </c>
      <c r="L88" s="5"/>
      <c r="M88" s="5"/>
      <c r="N88" s="5"/>
      <c r="O88" s="5"/>
      <c r="P88" s="5"/>
    </row>
    <row r="89" spans="2:16" ht="20.100000000000001" customHeight="1" x14ac:dyDescent="0.25">
      <c r="B89" t="e">
        <f>CVC_XXX!#REF!</f>
        <v>#REF!</v>
      </c>
      <c r="C89" s="5" t="e">
        <f>CVC_XXX!#REF!</f>
        <v>#REF!</v>
      </c>
      <c r="D89" s="5" t="e">
        <f>CVC_XXX!#REF!</f>
        <v>#REF!</v>
      </c>
      <c r="E89" s="5" t="e">
        <f>CVC_XXX!#REF!</f>
        <v>#REF!</v>
      </c>
      <c r="F89" s="5" t="e">
        <f>CVC_XXX!#REF!</f>
        <v>#REF!</v>
      </c>
      <c r="G89" s="5" t="e">
        <f>CVC_XXX!#REF!</f>
        <v>#REF!</v>
      </c>
      <c r="H89" s="5" t="e">
        <f>CVC_XXX!#REF!</f>
        <v>#REF!</v>
      </c>
      <c r="I89" s="5" t="e">
        <f>CVC_XXX!#REF!</f>
        <v>#REF!</v>
      </c>
      <c r="L89" s="5"/>
      <c r="M89" s="5"/>
      <c r="N89" s="5"/>
      <c r="O89" s="5"/>
      <c r="P89" s="5"/>
    </row>
    <row r="90" spans="2:16" ht="20.100000000000001" customHeight="1" x14ac:dyDescent="0.25">
      <c r="B90" t="e">
        <f>CVC_XXX!#REF!</f>
        <v>#REF!</v>
      </c>
      <c r="C90" s="5" t="e">
        <f>CVC_XXX!#REF!</f>
        <v>#REF!</v>
      </c>
      <c r="D90" s="5" t="e">
        <f>CVC_XXX!#REF!</f>
        <v>#REF!</v>
      </c>
      <c r="E90" s="5" t="e">
        <f>CVC_XXX!#REF!</f>
        <v>#REF!</v>
      </c>
      <c r="F90" s="5" t="e">
        <f>CVC_XXX!#REF!</f>
        <v>#REF!</v>
      </c>
      <c r="G90" s="5" t="e">
        <f>CVC_XXX!#REF!</f>
        <v>#REF!</v>
      </c>
      <c r="H90" s="5" t="e">
        <f>CVC_XXX!#REF!</f>
        <v>#REF!</v>
      </c>
      <c r="I90" s="5" t="e">
        <f>CVC_XXX!#REF!</f>
        <v>#REF!</v>
      </c>
      <c r="L90" s="5"/>
      <c r="M90" s="5"/>
      <c r="N90" s="5"/>
      <c r="O90" s="5"/>
      <c r="P90" s="5"/>
    </row>
    <row r="91" spans="2:16" ht="20.100000000000001" customHeight="1" x14ac:dyDescent="0.25">
      <c r="B91" t="e">
        <f>CVC_XXX!#REF!</f>
        <v>#REF!</v>
      </c>
      <c r="C91" s="5" t="e">
        <f>CVC_XXX!#REF!</f>
        <v>#REF!</v>
      </c>
      <c r="D91" s="5" t="e">
        <f>CVC_XXX!#REF!</f>
        <v>#REF!</v>
      </c>
      <c r="E91" s="5" t="e">
        <f>CVC_XXX!#REF!</f>
        <v>#REF!</v>
      </c>
      <c r="F91" s="5" t="e">
        <f>CVC_XXX!#REF!</f>
        <v>#REF!</v>
      </c>
      <c r="G91" s="5" t="e">
        <f>CVC_XXX!#REF!</f>
        <v>#REF!</v>
      </c>
      <c r="H91" s="5" t="e">
        <f>CVC_XXX!#REF!</f>
        <v>#REF!</v>
      </c>
      <c r="I91" s="5" t="e">
        <f>CVC_XXX!#REF!</f>
        <v>#REF!</v>
      </c>
      <c r="L91" s="5"/>
      <c r="M91" s="5"/>
      <c r="N91" s="5"/>
      <c r="O91" s="5"/>
      <c r="P91" s="5"/>
    </row>
    <row r="92" spans="2:16" ht="20.100000000000001" customHeight="1" x14ac:dyDescent="0.25">
      <c r="B92" t="e">
        <f>CVC_XXX!#REF!</f>
        <v>#REF!</v>
      </c>
      <c r="C92" s="5" t="e">
        <f>CVC_XXX!#REF!</f>
        <v>#REF!</v>
      </c>
      <c r="D92" s="5" t="e">
        <f>CVC_XXX!#REF!</f>
        <v>#REF!</v>
      </c>
      <c r="E92" s="5" t="e">
        <f>CVC_XXX!#REF!</f>
        <v>#REF!</v>
      </c>
      <c r="F92" s="5" t="e">
        <f>CVC_XXX!#REF!</f>
        <v>#REF!</v>
      </c>
      <c r="G92" s="5" t="e">
        <f>CVC_XXX!#REF!</f>
        <v>#REF!</v>
      </c>
      <c r="H92" s="5" t="e">
        <f>CVC_XXX!#REF!</f>
        <v>#REF!</v>
      </c>
      <c r="I92" s="5" t="e">
        <f>CVC_XXX!#REF!</f>
        <v>#REF!</v>
      </c>
      <c r="L92" s="5"/>
      <c r="M92" s="5"/>
      <c r="N92" s="5"/>
      <c r="O92" s="5"/>
      <c r="P92" s="5"/>
    </row>
    <row r="93" spans="2:16" ht="20.100000000000001" customHeight="1" x14ac:dyDescent="0.25">
      <c r="B93" t="e">
        <f>CVC_XXX!#REF!</f>
        <v>#REF!</v>
      </c>
      <c r="C93" s="5" t="e">
        <f>CVC_XXX!#REF!</f>
        <v>#REF!</v>
      </c>
      <c r="D93" s="5" t="e">
        <f>CVC_XXX!#REF!</f>
        <v>#REF!</v>
      </c>
      <c r="E93" s="5" t="e">
        <f>CVC_XXX!#REF!</f>
        <v>#REF!</v>
      </c>
      <c r="F93" s="5" t="e">
        <f>CVC_XXX!#REF!</f>
        <v>#REF!</v>
      </c>
      <c r="G93" s="5" t="e">
        <f>CVC_XXX!#REF!</f>
        <v>#REF!</v>
      </c>
      <c r="H93" s="5" t="e">
        <f>CVC_XXX!#REF!</f>
        <v>#REF!</v>
      </c>
      <c r="I93" s="5" t="e">
        <f>CVC_XXX!#REF!</f>
        <v>#REF!</v>
      </c>
      <c r="L93" s="5"/>
      <c r="M93" s="5"/>
      <c r="N93" s="5"/>
      <c r="O93" s="5"/>
      <c r="P93" s="5"/>
    </row>
    <row r="94" spans="2:16" ht="20.100000000000001" customHeight="1" x14ac:dyDescent="0.25">
      <c r="B94" t="e">
        <f>CVC_XXX!#REF!</f>
        <v>#REF!</v>
      </c>
      <c r="C94" s="5" t="e">
        <f>CVC_XXX!#REF!</f>
        <v>#REF!</v>
      </c>
      <c r="D94" s="5" t="e">
        <f>CVC_XXX!#REF!</f>
        <v>#REF!</v>
      </c>
      <c r="E94" s="5" t="e">
        <f>CVC_XXX!#REF!</f>
        <v>#REF!</v>
      </c>
      <c r="F94" s="5" t="e">
        <f>CVC_XXX!#REF!</f>
        <v>#REF!</v>
      </c>
      <c r="G94" s="5" t="e">
        <f>CVC_XXX!#REF!</f>
        <v>#REF!</v>
      </c>
      <c r="H94" s="5" t="e">
        <f>CVC_XXX!#REF!</f>
        <v>#REF!</v>
      </c>
      <c r="I94" s="5" t="e">
        <f>CVC_XXX!#REF!</f>
        <v>#REF!</v>
      </c>
      <c r="L94" s="5"/>
      <c r="M94" s="5"/>
      <c r="N94" s="5"/>
      <c r="O94" s="5"/>
      <c r="P94" s="5"/>
    </row>
    <row r="95" spans="2:16" ht="20.100000000000001" customHeight="1" x14ac:dyDescent="0.25">
      <c r="B95" t="e">
        <f>CVC_XXX!#REF!</f>
        <v>#REF!</v>
      </c>
      <c r="C95" s="5" t="e">
        <f>CVC_XXX!#REF!</f>
        <v>#REF!</v>
      </c>
      <c r="D95" s="5" t="e">
        <f>CVC_XXX!#REF!</f>
        <v>#REF!</v>
      </c>
      <c r="E95" s="5" t="e">
        <f>CVC_XXX!#REF!</f>
        <v>#REF!</v>
      </c>
      <c r="F95" s="5" t="e">
        <f>CVC_XXX!#REF!</f>
        <v>#REF!</v>
      </c>
      <c r="G95" s="5" t="e">
        <f>CVC_XXX!#REF!</f>
        <v>#REF!</v>
      </c>
      <c r="H95" s="5" t="e">
        <f>CVC_XXX!#REF!</f>
        <v>#REF!</v>
      </c>
      <c r="I95" s="5" t="e">
        <f>CVC_XXX!#REF!</f>
        <v>#REF!</v>
      </c>
      <c r="L95" s="5"/>
      <c r="M95" s="5"/>
      <c r="N95" s="5"/>
      <c r="O95" s="5"/>
      <c r="P95" s="5"/>
    </row>
    <row r="96" spans="2:16" ht="20.100000000000001" customHeight="1" x14ac:dyDescent="0.25">
      <c r="B96" t="e">
        <f>CVC_XXX!#REF!</f>
        <v>#REF!</v>
      </c>
      <c r="C96" s="5" t="e">
        <f>CVC_XXX!#REF!</f>
        <v>#REF!</v>
      </c>
      <c r="D96" s="5" t="e">
        <f>CVC_XXX!#REF!</f>
        <v>#REF!</v>
      </c>
      <c r="E96" s="5" t="e">
        <f>CVC_XXX!#REF!</f>
        <v>#REF!</v>
      </c>
      <c r="F96" s="5" t="e">
        <f>CVC_XXX!#REF!</f>
        <v>#REF!</v>
      </c>
      <c r="G96" s="5" t="e">
        <f>CVC_XXX!#REF!</f>
        <v>#REF!</v>
      </c>
      <c r="H96" s="5" t="e">
        <f>CVC_XXX!#REF!</f>
        <v>#REF!</v>
      </c>
      <c r="I96" s="5" t="e">
        <f>CVC_XXX!#REF!</f>
        <v>#REF!</v>
      </c>
      <c r="L96" s="5"/>
      <c r="M96" s="5"/>
      <c r="N96" s="5"/>
      <c r="O96" s="5"/>
      <c r="P96" s="5"/>
    </row>
    <row r="97" spans="2:16" ht="20.100000000000001" customHeight="1" x14ac:dyDescent="0.25">
      <c r="B97" t="e">
        <f>CVC_XXX!#REF!</f>
        <v>#REF!</v>
      </c>
      <c r="C97" s="5" t="e">
        <f>CVC_XXX!#REF!</f>
        <v>#REF!</v>
      </c>
      <c r="D97" s="5" t="e">
        <f>CVC_XXX!#REF!</f>
        <v>#REF!</v>
      </c>
      <c r="E97" s="5" t="e">
        <f>CVC_XXX!#REF!</f>
        <v>#REF!</v>
      </c>
      <c r="F97" s="5" t="e">
        <f>CVC_XXX!#REF!</f>
        <v>#REF!</v>
      </c>
      <c r="G97" s="5" t="e">
        <f>CVC_XXX!#REF!</f>
        <v>#REF!</v>
      </c>
      <c r="H97" s="5" t="e">
        <f>CVC_XXX!#REF!</f>
        <v>#REF!</v>
      </c>
      <c r="I97" s="5" t="e">
        <f>CVC_XXX!#REF!</f>
        <v>#REF!</v>
      </c>
      <c r="L97" s="5"/>
      <c r="M97" s="5"/>
      <c r="N97" s="5"/>
      <c r="O97" s="5"/>
      <c r="P97" s="5"/>
    </row>
    <row r="98" spans="2:16" ht="20.100000000000001" customHeight="1" x14ac:dyDescent="0.25">
      <c r="B98" t="e">
        <f>CVC_XXX!#REF!</f>
        <v>#REF!</v>
      </c>
      <c r="C98" s="5" t="e">
        <f>CVC_XXX!#REF!</f>
        <v>#REF!</v>
      </c>
      <c r="D98" s="5" t="e">
        <f>CVC_XXX!#REF!</f>
        <v>#REF!</v>
      </c>
      <c r="E98" s="5" t="e">
        <f>CVC_XXX!#REF!</f>
        <v>#REF!</v>
      </c>
      <c r="F98" s="5" t="e">
        <f>CVC_XXX!#REF!</f>
        <v>#REF!</v>
      </c>
      <c r="G98" s="5" t="e">
        <f>CVC_XXX!#REF!</f>
        <v>#REF!</v>
      </c>
      <c r="H98" s="5" t="e">
        <f>CVC_XXX!#REF!</f>
        <v>#REF!</v>
      </c>
      <c r="I98" s="5" t="e">
        <f>CVC_XXX!#REF!</f>
        <v>#REF!</v>
      </c>
      <c r="L98" s="5"/>
      <c r="M98" s="5"/>
      <c r="N98" s="5"/>
      <c r="O98" s="5"/>
      <c r="P98" s="5"/>
    </row>
    <row r="99" spans="2:16" ht="20.100000000000001" customHeight="1" x14ac:dyDescent="0.25">
      <c r="B99" t="e">
        <f>CVC_XXX!#REF!</f>
        <v>#REF!</v>
      </c>
      <c r="C99" s="5" t="e">
        <f>CVC_XXX!#REF!</f>
        <v>#REF!</v>
      </c>
      <c r="D99" s="5" t="e">
        <f>CVC_XXX!#REF!</f>
        <v>#REF!</v>
      </c>
      <c r="E99" s="5" t="e">
        <f>CVC_XXX!#REF!</f>
        <v>#REF!</v>
      </c>
      <c r="F99" s="5" t="e">
        <f>CVC_XXX!#REF!</f>
        <v>#REF!</v>
      </c>
      <c r="G99" s="5" t="e">
        <f>CVC_XXX!#REF!</f>
        <v>#REF!</v>
      </c>
      <c r="H99" s="5" t="e">
        <f>CVC_XXX!#REF!</f>
        <v>#REF!</v>
      </c>
      <c r="I99" s="5" t="e">
        <f>CVC_XXX!#REF!</f>
        <v>#REF!</v>
      </c>
      <c r="L99" s="5"/>
      <c r="M99" s="5"/>
      <c r="N99" s="5"/>
      <c r="O99" s="5"/>
      <c r="P99" s="5"/>
    </row>
    <row r="100" spans="2:16" ht="20.100000000000001" customHeight="1" x14ac:dyDescent="0.25">
      <c r="B100" t="e">
        <f>CVC_XXX!#REF!</f>
        <v>#REF!</v>
      </c>
      <c r="C100" s="5" t="e">
        <f>CVC_XXX!#REF!</f>
        <v>#REF!</v>
      </c>
      <c r="D100" s="5" t="e">
        <f>CVC_XXX!#REF!</f>
        <v>#REF!</v>
      </c>
      <c r="E100" s="5" t="e">
        <f>CVC_XXX!#REF!</f>
        <v>#REF!</v>
      </c>
      <c r="F100" s="5" t="e">
        <f>CVC_XXX!#REF!</f>
        <v>#REF!</v>
      </c>
      <c r="G100" s="5" t="e">
        <f>CVC_XXX!#REF!</f>
        <v>#REF!</v>
      </c>
      <c r="H100" s="5" t="e">
        <f>CVC_XXX!#REF!</f>
        <v>#REF!</v>
      </c>
      <c r="I100" s="5" t="e">
        <f>CVC_XXX!#REF!</f>
        <v>#REF!</v>
      </c>
      <c r="L100" s="5"/>
      <c r="M100" s="5"/>
      <c r="N100" s="5"/>
      <c r="O100" s="5"/>
      <c r="P100" s="5"/>
    </row>
    <row r="101" spans="2:16" ht="20.100000000000001" customHeight="1" x14ac:dyDescent="0.25">
      <c r="B101" t="e">
        <f>CVC_XXX!#REF!</f>
        <v>#REF!</v>
      </c>
      <c r="C101" s="5" t="e">
        <f>CVC_XXX!#REF!</f>
        <v>#REF!</v>
      </c>
      <c r="D101" s="5" t="e">
        <f>CVC_XXX!#REF!</f>
        <v>#REF!</v>
      </c>
      <c r="E101" s="5" t="e">
        <f>CVC_XXX!#REF!</f>
        <v>#REF!</v>
      </c>
      <c r="F101" s="5" t="e">
        <f>CVC_XXX!#REF!</f>
        <v>#REF!</v>
      </c>
      <c r="G101" s="5" t="e">
        <f>CVC_XXX!#REF!</f>
        <v>#REF!</v>
      </c>
      <c r="H101" s="5" t="e">
        <f>CVC_XXX!#REF!</f>
        <v>#REF!</v>
      </c>
      <c r="I101" s="5" t="e">
        <f>CVC_XXX!#REF!</f>
        <v>#REF!</v>
      </c>
      <c r="L101" s="5"/>
      <c r="M101" s="5"/>
      <c r="N101" s="5"/>
      <c r="O101" s="5"/>
      <c r="P101" s="5"/>
    </row>
    <row r="102" spans="2:16" ht="20.100000000000001" customHeight="1" x14ac:dyDescent="0.25">
      <c r="B102" t="e">
        <f>CVC_XXX!#REF!</f>
        <v>#REF!</v>
      </c>
      <c r="C102" s="5" t="e">
        <f>CVC_XXX!#REF!</f>
        <v>#REF!</v>
      </c>
      <c r="D102" s="5" t="e">
        <f>CVC_XXX!#REF!</f>
        <v>#REF!</v>
      </c>
      <c r="E102" s="5" t="e">
        <f>CVC_XXX!#REF!</f>
        <v>#REF!</v>
      </c>
      <c r="F102" s="5" t="e">
        <f>CVC_XXX!#REF!</f>
        <v>#REF!</v>
      </c>
      <c r="G102" s="5" t="e">
        <f>CVC_XXX!#REF!</f>
        <v>#REF!</v>
      </c>
      <c r="H102" s="5" t="e">
        <f>CVC_XXX!#REF!</f>
        <v>#REF!</v>
      </c>
      <c r="I102" s="5" t="e">
        <f>CVC_XXX!#REF!</f>
        <v>#REF!</v>
      </c>
      <c r="L102" s="5"/>
      <c r="M102" s="5"/>
      <c r="N102" s="5"/>
      <c r="O102" s="5"/>
      <c r="P102" s="5"/>
    </row>
    <row r="103" spans="2:16" ht="20.100000000000001" customHeight="1" x14ac:dyDescent="0.25">
      <c r="B103" t="e">
        <f>CVC_XXX!#REF!</f>
        <v>#REF!</v>
      </c>
      <c r="C103" s="5" t="e">
        <f>CVC_XXX!#REF!</f>
        <v>#REF!</v>
      </c>
      <c r="D103" s="5" t="e">
        <f>CVC_XXX!#REF!</f>
        <v>#REF!</v>
      </c>
      <c r="E103" s="5" t="e">
        <f>CVC_XXX!#REF!</f>
        <v>#REF!</v>
      </c>
      <c r="F103" s="5" t="e">
        <f>CVC_XXX!#REF!</f>
        <v>#REF!</v>
      </c>
      <c r="G103" s="5" t="e">
        <f>CVC_XXX!#REF!</f>
        <v>#REF!</v>
      </c>
      <c r="H103" s="5" t="e">
        <f>CVC_XXX!#REF!</f>
        <v>#REF!</v>
      </c>
      <c r="I103" s="5" t="e">
        <f>CVC_XXX!#REF!</f>
        <v>#REF!</v>
      </c>
      <c r="L103" s="5"/>
      <c r="M103" s="5"/>
      <c r="N103" s="5"/>
      <c r="O103" s="5"/>
      <c r="P103" s="5"/>
    </row>
    <row r="104" spans="2:16" ht="20.100000000000001" customHeight="1" x14ac:dyDescent="0.25">
      <c r="B104" t="e">
        <f>CVC_XXX!#REF!</f>
        <v>#REF!</v>
      </c>
      <c r="C104" s="5" t="e">
        <f>CVC_XXX!#REF!</f>
        <v>#REF!</v>
      </c>
      <c r="D104" s="5" t="e">
        <f>CVC_XXX!#REF!</f>
        <v>#REF!</v>
      </c>
      <c r="E104" s="5" t="e">
        <f>CVC_XXX!#REF!</f>
        <v>#REF!</v>
      </c>
      <c r="F104" s="5" t="e">
        <f>CVC_XXX!#REF!</f>
        <v>#REF!</v>
      </c>
      <c r="G104" s="5" t="e">
        <f>CVC_XXX!#REF!</f>
        <v>#REF!</v>
      </c>
      <c r="H104" s="5" t="e">
        <f>CVC_XXX!#REF!</f>
        <v>#REF!</v>
      </c>
      <c r="I104" s="5" t="e">
        <f>CVC_XXX!#REF!</f>
        <v>#REF!</v>
      </c>
      <c r="L104" s="5"/>
      <c r="M104" s="5"/>
      <c r="N104" s="5"/>
      <c r="O104" s="5"/>
      <c r="P104" s="5"/>
    </row>
    <row r="105" spans="2:16" ht="20.100000000000001" customHeight="1" x14ac:dyDescent="0.25">
      <c r="B105" t="e">
        <f>CVC_XXX!#REF!</f>
        <v>#REF!</v>
      </c>
      <c r="C105" s="5" t="e">
        <f>CVC_XXX!#REF!</f>
        <v>#REF!</v>
      </c>
      <c r="D105" s="5" t="e">
        <f>CVC_XXX!#REF!</f>
        <v>#REF!</v>
      </c>
      <c r="E105" s="5" t="e">
        <f>CVC_XXX!#REF!</f>
        <v>#REF!</v>
      </c>
      <c r="F105" s="5" t="e">
        <f>CVC_XXX!#REF!</f>
        <v>#REF!</v>
      </c>
      <c r="G105" s="5" t="e">
        <f>CVC_XXX!#REF!</f>
        <v>#REF!</v>
      </c>
      <c r="H105" s="5" t="e">
        <f>CVC_XXX!#REF!</f>
        <v>#REF!</v>
      </c>
      <c r="I105" s="5" t="e">
        <f>CVC_XXX!#REF!</f>
        <v>#REF!</v>
      </c>
      <c r="L105" s="5"/>
      <c r="M105" s="5"/>
      <c r="N105" s="5"/>
      <c r="O105" s="5"/>
      <c r="P105" s="5"/>
    </row>
    <row r="106" spans="2:16" ht="20.100000000000001" customHeight="1" x14ac:dyDescent="0.25">
      <c r="B106" t="e">
        <f>CVC_XXX!#REF!</f>
        <v>#REF!</v>
      </c>
      <c r="C106" s="5" t="e">
        <f>CVC_XXX!#REF!</f>
        <v>#REF!</v>
      </c>
      <c r="D106" s="5" t="e">
        <f>CVC_XXX!#REF!</f>
        <v>#REF!</v>
      </c>
      <c r="E106" s="5" t="e">
        <f>CVC_XXX!#REF!</f>
        <v>#REF!</v>
      </c>
      <c r="F106" s="5" t="e">
        <f>CVC_XXX!#REF!</f>
        <v>#REF!</v>
      </c>
      <c r="G106" s="5" t="e">
        <f>CVC_XXX!#REF!</f>
        <v>#REF!</v>
      </c>
      <c r="H106" s="5" t="e">
        <f>CVC_XXX!#REF!</f>
        <v>#REF!</v>
      </c>
      <c r="I106" s="5" t="e">
        <f>CVC_XXX!#REF!</f>
        <v>#REF!</v>
      </c>
      <c r="L106" s="5"/>
      <c r="M106" s="5"/>
      <c r="N106" s="5"/>
      <c r="O106" s="5"/>
      <c r="P106" s="5"/>
    </row>
    <row r="107" spans="2:16" ht="20.100000000000001" customHeight="1" x14ac:dyDescent="0.25">
      <c r="B107" t="e">
        <f>CVC_XXX!#REF!</f>
        <v>#REF!</v>
      </c>
      <c r="C107" s="5" t="e">
        <f>CVC_XXX!#REF!</f>
        <v>#REF!</v>
      </c>
      <c r="D107" s="5" t="e">
        <f>CVC_XXX!#REF!</f>
        <v>#REF!</v>
      </c>
      <c r="E107" s="5" t="e">
        <f>CVC_XXX!#REF!</f>
        <v>#REF!</v>
      </c>
      <c r="F107" s="5" t="e">
        <f>CVC_XXX!#REF!</f>
        <v>#REF!</v>
      </c>
      <c r="G107" s="5" t="e">
        <f>CVC_XXX!#REF!</f>
        <v>#REF!</v>
      </c>
      <c r="H107" s="5" t="e">
        <f>CVC_XXX!#REF!</f>
        <v>#REF!</v>
      </c>
      <c r="I107" s="5" t="e">
        <f>CVC_XXX!#REF!</f>
        <v>#REF!</v>
      </c>
      <c r="L107" s="5"/>
      <c r="M107" s="5"/>
      <c r="N107" s="5"/>
      <c r="O107" s="5"/>
      <c r="P107" s="5"/>
    </row>
    <row r="108" spans="2:16" ht="20.100000000000001" customHeight="1" x14ac:dyDescent="0.25">
      <c r="B108" t="e">
        <f>CVC_XXX!#REF!</f>
        <v>#REF!</v>
      </c>
      <c r="C108" s="5" t="e">
        <f>CVC_XXX!#REF!</f>
        <v>#REF!</v>
      </c>
      <c r="D108" s="5" t="e">
        <f>CVC_XXX!#REF!</f>
        <v>#REF!</v>
      </c>
      <c r="E108" s="5" t="e">
        <f>CVC_XXX!#REF!</f>
        <v>#REF!</v>
      </c>
      <c r="F108" s="5" t="e">
        <f>CVC_XXX!#REF!</f>
        <v>#REF!</v>
      </c>
      <c r="G108" s="5" t="e">
        <f>CVC_XXX!#REF!</f>
        <v>#REF!</v>
      </c>
      <c r="H108" s="5" t="e">
        <f>CVC_XXX!#REF!</f>
        <v>#REF!</v>
      </c>
      <c r="I108" s="5" t="e">
        <f>CVC_XXX!#REF!</f>
        <v>#REF!</v>
      </c>
      <c r="L108" s="5"/>
      <c r="M108" s="5"/>
      <c r="N108" s="5"/>
      <c r="O108" s="5"/>
      <c r="P108" s="5"/>
    </row>
    <row r="109" spans="2:16" ht="20.100000000000001" customHeight="1" x14ac:dyDescent="0.25">
      <c r="B109" t="e">
        <f>CVC_XXX!#REF!</f>
        <v>#REF!</v>
      </c>
      <c r="C109" s="5" t="e">
        <f>CVC_XXX!#REF!</f>
        <v>#REF!</v>
      </c>
      <c r="D109" s="5" t="e">
        <f>CVC_XXX!#REF!</f>
        <v>#REF!</v>
      </c>
      <c r="E109" s="5" t="e">
        <f>CVC_XXX!#REF!</f>
        <v>#REF!</v>
      </c>
      <c r="F109" s="5" t="e">
        <f>CVC_XXX!#REF!</f>
        <v>#REF!</v>
      </c>
      <c r="G109" s="5" t="e">
        <f>CVC_XXX!#REF!</f>
        <v>#REF!</v>
      </c>
      <c r="H109" s="5" t="e">
        <f>CVC_XXX!#REF!</f>
        <v>#REF!</v>
      </c>
      <c r="I109" s="5" t="e">
        <f>CVC_XXX!#REF!</f>
        <v>#REF!</v>
      </c>
      <c r="L109" s="5"/>
      <c r="M109" s="5"/>
      <c r="N109" s="5"/>
      <c r="O109" s="5"/>
      <c r="P109" s="5"/>
    </row>
    <row r="110" spans="2:16" ht="20.100000000000001" customHeight="1" x14ac:dyDescent="0.25">
      <c r="B110" t="e">
        <f>CVC_XXX!#REF!</f>
        <v>#REF!</v>
      </c>
      <c r="C110" s="5" t="e">
        <f>CVC_XXX!#REF!</f>
        <v>#REF!</v>
      </c>
      <c r="D110" s="5" t="e">
        <f>CVC_XXX!#REF!</f>
        <v>#REF!</v>
      </c>
      <c r="E110" s="5" t="e">
        <f>CVC_XXX!#REF!</f>
        <v>#REF!</v>
      </c>
      <c r="F110" s="5" t="e">
        <f>CVC_XXX!#REF!</f>
        <v>#REF!</v>
      </c>
      <c r="G110" s="5" t="e">
        <f>CVC_XXX!#REF!</f>
        <v>#REF!</v>
      </c>
      <c r="H110" s="5" t="e">
        <f>CVC_XXX!#REF!</f>
        <v>#REF!</v>
      </c>
      <c r="I110" s="5" t="e">
        <f>CVC_XXX!#REF!</f>
        <v>#REF!</v>
      </c>
      <c r="L110" s="5"/>
      <c r="M110" s="5"/>
      <c r="N110" s="5"/>
      <c r="O110" s="5"/>
      <c r="P110" s="5"/>
    </row>
    <row r="111" spans="2:16" ht="20.100000000000001" customHeight="1" x14ac:dyDescent="0.25">
      <c r="B111" t="e">
        <f>CVC_XXX!#REF!</f>
        <v>#REF!</v>
      </c>
      <c r="C111" s="5" t="e">
        <f>CVC_XXX!#REF!</f>
        <v>#REF!</v>
      </c>
      <c r="D111" s="5" t="e">
        <f>CVC_XXX!#REF!</f>
        <v>#REF!</v>
      </c>
      <c r="E111" s="5" t="e">
        <f>CVC_XXX!#REF!</f>
        <v>#REF!</v>
      </c>
      <c r="F111" s="5" t="e">
        <f>CVC_XXX!#REF!</f>
        <v>#REF!</v>
      </c>
      <c r="G111" s="5" t="e">
        <f>CVC_XXX!#REF!</f>
        <v>#REF!</v>
      </c>
      <c r="H111" s="5" t="e">
        <f>CVC_XXX!#REF!</f>
        <v>#REF!</v>
      </c>
      <c r="I111" s="5" t="e">
        <f>CVC_XXX!#REF!</f>
        <v>#REF!</v>
      </c>
      <c r="L111" s="5"/>
      <c r="M111" s="5"/>
      <c r="N111" s="5"/>
      <c r="O111" s="5"/>
      <c r="P111" s="5"/>
    </row>
    <row r="112" spans="2:16" ht="20.100000000000001" customHeight="1" x14ac:dyDescent="0.25">
      <c r="B112" t="e">
        <f>CVC_XXX!#REF!</f>
        <v>#REF!</v>
      </c>
      <c r="C112" s="5" t="e">
        <f>CVC_XXX!#REF!</f>
        <v>#REF!</v>
      </c>
      <c r="D112" s="5" t="e">
        <f>CVC_XXX!#REF!</f>
        <v>#REF!</v>
      </c>
      <c r="E112" s="5" t="e">
        <f>CVC_XXX!#REF!</f>
        <v>#REF!</v>
      </c>
      <c r="F112" s="5" t="e">
        <f>CVC_XXX!#REF!</f>
        <v>#REF!</v>
      </c>
      <c r="G112" s="5" t="e">
        <f>CVC_XXX!#REF!</f>
        <v>#REF!</v>
      </c>
      <c r="H112" s="5" t="e">
        <f>CVC_XXX!#REF!</f>
        <v>#REF!</v>
      </c>
      <c r="I112" s="5" t="e">
        <f>CVC_XXX!#REF!</f>
        <v>#REF!</v>
      </c>
      <c r="L112" s="5"/>
      <c r="M112" s="5"/>
      <c r="N112" s="5"/>
      <c r="O112" s="5"/>
      <c r="P112" s="5"/>
    </row>
    <row r="113" spans="2:16" ht="20.100000000000001" customHeight="1" x14ac:dyDescent="0.25">
      <c r="B113" t="e">
        <f>CVC_XXX!#REF!</f>
        <v>#REF!</v>
      </c>
      <c r="C113" s="5" t="e">
        <f>CVC_XXX!#REF!</f>
        <v>#REF!</v>
      </c>
      <c r="D113" s="5" t="e">
        <f>CVC_XXX!#REF!</f>
        <v>#REF!</v>
      </c>
      <c r="E113" s="5" t="e">
        <f>CVC_XXX!#REF!</f>
        <v>#REF!</v>
      </c>
      <c r="F113" s="5" t="e">
        <f>CVC_XXX!#REF!</f>
        <v>#REF!</v>
      </c>
      <c r="G113" s="5" t="e">
        <f>CVC_XXX!#REF!</f>
        <v>#REF!</v>
      </c>
      <c r="H113" s="5" t="e">
        <f>CVC_XXX!#REF!</f>
        <v>#REF!</v>
      </c>
      <c r="I113" s="5" t="e">
        <f>CVC_XXX!#REF!</f>
        <v>#REF!</v>
      </c>
      <c r="L113" s="5"/>
      <c r="M113" s="5"/>
      <c r="N113" s="5"/>
      <c r="O113" s="5"/>
      <c r="P113" s="5"/>
    </row>
    <row r="114" spans="2:16" ht="20.100000000000001" customHeight="1" x14ac:dyDescent="0.25">
      <c r="B114" t="e">
        <f>CVC_XXX!#REF!</f>
        <v>#REF!</v>
      </c>
      <c r="C114" s="5" t="e">
        <f>CVC_XXX!#REF!</f>
        <v>#REF!</v>
      </c>
      <c r="D114" s="5" t="e">
        <f>CVC_XXX!#REF!</f>
        <v>#REF!</v>
      </c>
      <c r="E114" s="5" t="e">
        <f>CVC_XXX!#REF!</f>
        <v>#REF!</v>
      </c>
      <c r="F114" s="5" t="e">
        <f>CVC_XXX!#REF!</f>
        <v>#REF!</v>
      </c>
      <c r="G114" s="5" t="e">
        <f>CVC_XXX!#REF!</f>
        <v>#REF!</v>
      </c>
      <c r="H114" s="5" t="e">
        <f>CVC_XXX!#REF!</f>
        <v>#REF!</v>
      </c>
      <c r="I114" s="5" t="e">
        <f>CVC_XXX!#REF!</f>
        <v>#REF!</v>
      </c>
      <c r="L114" s="5"/>
      <c r="M114" s="5"/>
      <c r="N114" s="5"/>
      <c r="O114" s="5"/>
      <c r="P114" s="5"/>
    </row>
    <row r="115" spans="2:16" ht="20.100000000000001" customHeight="1" x14ac:dyDescent="0.25">
      <c r="B115" t="str">
        <f>CVC_XXX!O84</f>
        <v>A0636.CVC.CTA.00X_CTA  POSIT. COMMUT.AUTO</v>
      </c>
      <c r="C115" s="5">
        <f>CVC_XXX!AB84</f>
        <v>0</v>
      </c>
      <c r="D115" s="5">
        <f>CVC_XXX!AC84</f>
        <v>1</v>
      </c>
      <c r="E115" s="5">
        <f>CVC_XXX!AD84</f>
        <v>0</v>
      </c>
      <c r="F115" s="5">
        <f>CVC_XXX!AE84</f>
        <v>0</v>
      </c>
      <c r="G115" s="5">
        <f>CVC_XXX!AF84</f>
        <v>0</v>
      </c>
      <c r="H115" s="5">
        <f>CVC_XXX!AG84</f>
        <v>0</v>
      </c>
      <c r="I115" s="5">
        <f>CVC_XXX!AH84</f>
        <v>0</v>
      </c>
      <c r="L115" s="5"/>
      <c r="M115" s="5"/>
      <c r="N115" s="5"/>
      <c r="O115" s="5"/>
      <c r="P115" s="5"/>
    </row>
    <row r="116" spans="2:16" ht="20.100000000000001" customHeight="1" x14ac:dyDescent="0.25">
      <c r="B116" t="str">
        <f>CVC_XXX!O85</f>
        <v>A0636.CVC.CTA.00X_CTA  POSIT. COMMUT.MANU</v>
      </c>
      <c r="C116" s="5">
        <f>CVC_XXX!AB85</f>
        <v>0</v>
      </c>
      <c r="D116" s="5">
        <f>CVC_XXX!AC85</f>
        <v>1</v>
      </c>
      <c r="E116" s="5">
        <f>CVC_XXX!AD85</f>
        <v>0</v>
      </c>
      <c r="F116" s="5">
        <f>CVC_XXX!AE85</f>
        <v>0</v>
      </c>
      <c r="G116" s="5">
        <f>CVC_XXX!AF85</f>
        <v>0</v>
      </c>
      <c r="H116" s="5">
        <f>CVC_XXX!AG85</f>
        <v>0</v>
      </c>
      <c r="I116" s="5">
        <f>CVC_XXX!AH85</f>
        <v>0</v>
      </c>
      <c r="L116" s="5"/>
      <c r="M116" s="5"/>
      <c r="N116" s="5"/>
      <c r="O116" s="5"/>
      <c r="P116" s="5"/>
    </row>
    <row r="117" spans="2:16" ht="20.100000000000001" customHeight="1" x14ac:dyDescent="0.25">
      <c r="B117" t="str">
        <f>CVC_XXX!O86</f>
        <v>A0636.CVC.CTA.00X_CTA  CDE M/A</v>
      </c>
      <c r="C117" s="5">
        <f>CVC_XXX!AB86</f>
        <v>0</v>
      </c>
      <c r="D117" s="5">
        <f>CVC_XXX!AC86</f>
        <v>1</v>
      </c>
      <c r="E117" s="5">
        <f>CVC_XXX!AD86</f>
        <v>1</v>
      </c>
      <c r="F117" s="5">
        <f>CVC_XXX!AE86</f>
        <v>0</v>
      </c>
      <c r="G117" s="5">
        <f>CVC_XXX!AF86</f>
        <v>0</v>
      </c>
      <c r="H117" s="5">
        <f>CVC_XXX!AG86</f>
        <v>0</v>
      </c>
      <c r="I117" s="5">
        <f>CVC_XXX!AH86</f>
        <v>0</v>
      </c>
      <c r="L117" s="5"/>
      <c r="M117" s="5"/>
      <c r="N117" s="5"/>
      <c r="O117" s="5"/>
      <c r="P117" s="5"/>
    </row>
    <row r="118" spans="2:16" ht="20.100000000000001" customHeight="1" x14ac:dyDescent="0.25">
      <c r="B118" t="str">
        <f>CVC_XXX!O87</f>
        <v>A0636.CVC.VEN.TT.00X_SONDE TEMP. AIR NEUF</v>
      </c>
      <c r="C118" s="5">
        <f>CVC_XXX!AB87</f>
        <v>0</v>
      </c>
      <c r="D118" s="5">
        <f>CVC_XXX!AC87</f>
        <v>0</v>
      </c>
      <c r="E118" s="5">
        <f>CVC_XXX!AD87</f>
        <v>0</v>
      </c>
      <c r="F118" s="5">
        <f>CVC_XXX!AE87</f>
        <v>1</v>
      </c>
      <c r="G118" s="5">
        <f>CVC_XXX!AF87</f>
        <v>0</v>
      </c>
      <c r="H118" s="5">
        <f>CVC_XXX!AG87</f>
        <v>0</v>
      </c>
      <c r="I118" s="5">
        <f>CVC_XXX!AH87</f>
        <v>0</v>
      </c>
      <c r="L118" s="5"/>
      <c r="M118" s="5"/>
      <c r="N118" s="5"/>
      <c r="O118" s="5"/>
      <c r="P118" s="5"/>
    </row>
    <row r="119" spans="2:16" ht="20.100000000000001" customHeight="1" x14ac:dyDescent="0.25">
      <c r="B119" t="str">
        <f>CVC_XXX!O88</f>
        <v>A0636.CVC.VEN.TT.00X_SONDE TEMP. LIMITE HAUTE AIR NEUF</v>
      </c>
      <c r="C119" s="5">
        <f>CVC_XXX!AB88</f>
        <v>1</v>
      </c>
      <c r="D119" s="5">
        <f>CVC_XXX!AC88</f>
        <v>0</v>
      </c>
      <c r="E119" s="5">
        <f>CVC_XXX!AD88</f>
        <v>0</v>
      </c>
      <c r="F119" s="5">
        <f>CVC_XXX!AE88</f>
        <v>0</v>
      </c>
      <c r="G119" s="5">
        <f>CVC_XXX!AF88</f>
        <v>0</v>
      </c>
      <c r="H119" s="5">
        <f>CVC_XXX!AG88</f>
        <v>0</v>
      </c>
      <c r="I119" s="5">
        <f>CVC_XXX!AH88</f>
        <v>0</v>
      </c>
      <c r="L119" s="5"/>
      <c r="M119" s="5"/>
      <c r="N119" s="5"/>
      <c r="O119" s="5"/>
      <c r="P119" s="5"/>
    </row>
    <row r="120" spans="2:16" ht="20.100000000000001" customHeight="1" x14ac:dyDescent="0.25">
      <c r="B120" t="str">
        <f>CVC_XXX!O89</f>
        <v>A0636.CVC.VEN.TT.00X_SONDE TEMP. LIMITE BASSE AIR NEUF</v>
      </c>
      <c r="C120" s="5">
        <f>CVC_XXX!AB89</f>
        <v>1</v>
      </c>
      <c r="D120" s="5">
        <f>CVC_XXX!AC89</f>
        <v>0</v>
      </c>
      <c r="E120" s="5">
        <f>CVC_XXX!AD89</f>
        <v>0</v>
      </c>
      <c r="F120" s="5">
        <f>CVC_XXX!AE89</f>
        <v>0</v>
      </c>
      <c r="G120" s="5">
        <f>CVC_XXX!AF89</f>
        <v>0</v>
      </c>
      <c r="H120" s="5">
        <f>CVC_XXX!AG89</f>
        <v>0</v>
      </c>
      <c r="I120" s="5">
        <f>CVC_XXX!AH89</f>
        <v>0</v>
      </c>
      <c r="L120" s="5"/>
      <c r="M120" s="5"/>
      <c r="N120" s="5"/>
      <c r="O120" s="5"/>
      <c r="P120" s="5"/>
    </row>
    <row r="121" spans="2:16" ht="20.100000000000001" customHeight="1" x14ac:dyDescent="0.25">
      <c r="B121" t="str">
        <f>CVC_XXX!O90</f>
        <v>A0636.CVC.VEN.TT.00X_SONDE TEMP. CONSIGNE SOUFFLAGE</v>
      </c>
      <c r="C121" s="5">
        <f>CVC_XXX!AB90</f>
        <v>1</v>
      </c>
      <c r="D121" s="5">
        <f>CVC_XXX!AC90</f>
        <v>0</v>
      </c>
      <c r="E121" s="5">
        <f>CVC_XXX!AD90</f>
        <v>0</v>
      </c>
      <c r="F121" s="5">
        <f>CVC_XXX!AE90</f>
        <v>0</v>
      </c>
      <c r="G121" s="5">
        <f>CVC_XXX!AF90</f>
        <v>0</v>
      </c>
      <c r="H121" s="5">
        <f>CVC_XXX!AG90</f>
        <v>0</v>
      </c>
      <c r="I121" s="5">
        <f>CVC_XXX!AH90</f>
        <v>0</v>
      </c>
      <c r="L121" s="5"/>
      <c r="M121" s="5"/>
      <c r="N121" s="5"/>
      <c r="O121" s="5"/>
      <c r="P121" s="5"/>
    </row>
    <row r="122" spans="2:16" ht="20.100000000000001" customHeight="1" x14ac:dyDescent="0.25">
      <c r="B122" t="str">
        <f>CVC_XXX!O91</f>
        <v>A0636.CVC.RGM.00X_REGIST. MOT.  AIR NEUF ETAT</v>
      </c>
      <c r="C122" s="5">
        <f>CVC_XXX!AB91</f>
        <v>0</v>
      </c>
      <c r="D122" s="5">
        <f>CVC_XXX!AC91</f>
        <v>1</v>
      </c>
      <c r="E122" s="5">
        <f>CVC_XXX!AD91</f>
        <v>0</v>
      </c>
      <c r="F122" s="5">
        <f>CVC_XXX!AE91</f>
        <v>0</v>
      </c>
      <c r="G122" s="5">
        <f>CVC_XXX!AF91</f>
        <v>0</v>
      </c>
      <c r="H122" s="5">
        <f>CVC_XXX!AG91</f>
        <v>0</v>
      </c>
      <c r="I122" s="5">
        <f>CVC_XXX!AH91</f>
        <v>0</v>
      </c>
      <c r="L122" s="5"/>
      <c r="M122" s="5"/>
      <c r="N122" s="5"/>
      <c r="O122" s="5"/>
      <c r="P122" s="5"/>
    </row>
    <row r="123" spans="2:16" ht="20.100000000000001" customHeight="1" x14ac:dyDescent="0.25">
      <c r="B123" t="str">
        <f>CVC_XXX!O92</f>
        <v>A0636.CVC.PST.00X_PRESSOSTAT  FILTRE AIR NEUF G4</v>
      </c>
      <c r="C123" s="5">
        <f>CVC_XXX!AB92</f>
        <v>0</v>
      </c>
      <c r="D123" s="5">
        <f>CVC_XXX!AC92</f>
        <v>1</v>
      </c>
      <c r="E123" s="5">
        <f>CVC_XXX!AD92</f>
        <v>0</v>
      </c>
      <c r="F123" s="5">
        <f>CVC_XXX!AE92</f>
        <v>0</v>
      </c>
      <c r="G123" s="5">
        <f>CVC_XXX!AF92</f>
        <v>0</v>
      </c>
      <c r="H123" s="5">
        <f>CVC_XXX!AG92</f>
        <v>0</v>
      </c>
      <c r="I123" s="5">
        <f>CVC_XXX!AH92</f>
        <v>0</v>
      </c>
      <c r="L123" s="5"/>
      <c r="M123" s="5"/>
      <c r="N123" s="5"/>
      <c r="O123" s="5"/>
      <c r="P123" s="5"/>
    </row>
    <row r="124" spans="2:16" ht="20.100000000000001" customHeight="1" x14ac:dyDescent="0.25">
      <c r="B124" t="str">
        <f>CVC_XXX!O93</f>
        <v>A0636.CVC.PST.00X_PRESSOSTAT  FILTRE AIR NEUF F7</v>
      </c>
      <c r="C124" s="5">
        <f>CVC_XXX!AB93</f>
        <v>0</v>
      </c>
      <c r="D124" s="5">
        <f>CVC_XXX!AC93</f>
        <v>1</v>
      </c>
      <c r="E124" s="5">
        <f>CVC_XXX!AD93</f>
        <v>0</v>
      </c>
      <c r="F124" s="5">
        <f>CVC_XXX!AE93</f>
        <v>0</v>
      </c>
      <c r="G124" s="5">
        <f>CVC_XXX!AF93</f>
        <v>0</v>
      </c>
      <c r="H124" s="5">
        <f>CVC_XXX!AG93</f>
        <v>0</v>
      </c>
      <c r="I124" s="5">
        <f>CVC_XXX!AH93</f>
        <v>0</v>
      </c>
      <c r="L124" s="5"/>
      <c r="M124" s="5"/>
      <c r="N124" s="5"/>
      <c r="O124" s="5"/>
      <c r="P124" s="5"/>
    </row>
    <row r="125" spans="2:16" ht="20.100000000000001" customHeight="1" x14ac:dyDescent="0.25">
      <c r="B125" t="str">
        <f>CVC_XXX!O94</f>
        <v>A0636.CVC.THS.00X_THERMOSTAT SECURITE  ANTIGEL</v>
      </c>
      <c r="C125" s="5">
        <f>CVC_XXX!AB94</f>
        <v>1</v>
      </c>
      <c r="D125" s="5">
        <f>CVC_XXX!AC94</f>
        <v>0</v>
      </c>
      <c r="E125" s="5">
        <f>CVC_XXX!AD94</f>
        <v>0</v>
      </c>
      <c r="F125" s="5">
        <f>CVC_XXX!AE94</f>
        <v>0</v>
      </c>
      <c r="G125" s="5">
        <f>CVC_XXX!AF94</f>
        <v>0</v>
      </c>
      <c r="H125" s="5">
        <f>CVC_XXX!AG94</f>
        <v>0</v>
      </c>
      <c r="I125" s="5">
        <f>CVC_XXX!AH94</f>
        <v>0</v>
      </c>
      <c r="L125" s="5"/>
      <c r="M125" s="5"/>
      <c r="N125" s="5"/>
      <c r="O125" s="5"/>
      <c r="P125" s="5"/>
    </row>
    <row r="126" spans="2:16" ht="20.100000000000001" customHeight="1" x14ac:dyDescent="0.25">
      <c r="B126" t="str">
        <f>CVC_XXX!O95</f>
        <v>A0636.CVC.BAT.00X_BATT.  REG. EG SIGNAL</v>
      </c>
      <c r="C126" s="5">
        <f>CVC_XXX!AB95</f>
        <v>0</v>
      </c>
      <c r="D126" s="5">
        <f>CVC_XXX!AC95</f>
        <v>0</v>
      </c>
      <c r="E126" s="5">
        <f>CVC_XXX!AD95</f>
        <v>0</v>
      </c>
      <c r="F126" s="5">
        <f>CVC_XXX!AE95</f>
        <v>0</v>
      </c>
      <c r="G126" s="5">
        <f>CVC_XXX!AF95</f>
        <v>1</v>
      </c>
      <c r="H126" s="5">
        <f>CVC_XXX!AG95</f>
        <v>0</v>
      </c>
      <c r="I126" s="5">
        <f>CVC_XXX!AH95</f>
        <v>0</v>
      </c>
      <c r="L126" s="5"/>
      <c r="M126" s="5"/>
      <c r="N126" s="5"/>
      <c r="O126" s="5"/>
      <c r="P126" s="5"/>
    </row>
    <row r="127" spans="2:16" ht="20.100000000000001" customHeight="1" x14ac:dyDescent="0.25">
      <c r="B127" t="str">
        <f>CVC_XXX!O96</f>
        <v>A0636.CVC.V3V.00X_VANNE REGUL.  INTEGRAL REG. EG SIGNAL</v>
      </c>
      <c r="C127" s="5">
        <f>CVC_XXX!AB96</f>
        <v>0</v>
      </c>
      <c r="D127" s="5">
        <f>CVC_XXX!AC96</f>
        <v>0</v>
      </c>
      <c r="E127" s="5">
        <f>CVC_XXX!AD96</f>
        <v>0</v>
      </c>
      <c r="F127" s="5">
        <f>CVC_XXX!AE96</f>
        <v>0</v>
      </c>
      <c r="G127" s="5">
        <f>CVC_XXX!AF96</f>
        <v>1</v>
      </c>
      <c r="H127" s="5">
        <f>CVC_XXX!AG96</f>
        <v>0</v>
      </c>
      <c r="I127" s="5">
        <f>CVC_XXX!AH96</f>
        <v>0</v>
      </c>
      <c r="L127" s="5"/>
      <c r="M127" s="5"/>
      <c r="N127" s="5"/>
      <c r="O127" s="5"/>
      <c r="P127" s="5"/>
    </row>
    <row r="128" spans="2:16" ht="20.100000000000001" customHeight="1" x14ac:dyDescent="0.25">
      <c r="B128" t="str">
        <f>CVC_XXX!O97</f>
        <v>A0636.CVC.V3V.00X_VANNE REGUL.  PROPORTIONNEL REG. EG SIGNAL</v>
      </c>
      <c r="C128" s="5">
        <f>CVC_XXX!AB97</f>
        <v>0</v>
      </c>
      <c r="D128" s="5">
        <f>CVC_XXX!AC97</f>
        <v>0</v>
      </c>
      <c r="E128" s="5">
        <f>CVC_XXX!AD97</f>
        <v>0</v>
      </c>
      <c r="F128" s="5">
        <f>CVC_XXX!AE97</f>
        <v>0</v>
      </c>
      <c r="G128" s="5">
        <f>CVC_XXX!AF97</f>
        <v>1</v>
      </c>
      <c r="H128" s="5">
        <f>CVC_XXX!AG97</f>
        <v>0</v>
      </c>
      <c r="I128" s="5">
        <f>CVC_XXX!AH97</f>
        <v>0</v>
      </c>
      <c r="L128" s="5"/>
      <c r="M128" s="5"/>
      <c r="N128" s="5"/>
      <c r="O128" s="5"/>
      <c r="P128" s="5"/>
    </row>
    <row r="129" spans="2:16" ht="20.100000000000001" customHeight="1" x14ac:dyDescent="0.25">
      <c r="B129" t="str">
        <f>CVC_XXX!O98</f>
        <v>A0636.CVC.BAT.00X_BATT.  REG. EC SIGNAL</v>
      </c>
      <c r="C129" s="5">
        <f>CVC_XXX!AB98</f>
        <v>0</v>
      </c>
      <c r="D129" s="5">
        <f>CVC_XXX!AC98</f>
        <v>0</v>
      </c>
      <c r="E129" s="5">
        <f>CVC_XXX!AD98</f>
        <v>0</v>
      </c>
      <c r="F129" s="5">
        <f>CVC_XXX!AE98</f>
        <v>0</v>
      </c>
      <c r="G129" s="5">
        <f>CVC_XXX!AF98</f>
        <v>1</v>
      </c>
      <c r="H129" s="5">
        <f>CVC_XXX!AG98</f>
        <v>0</v>
      </c>
      <c r="I129" s="5">
        <f>CVC_XXX!AH98</f>
        <v>0</v>
      </c>
      <c r="L129" s="5"/>
      <c r="M129" s="5"/>
      <c r="N129" s="5"/>
      <c r="O129" s="5"/>
      <c r="P129" s="5"/>
    </row>
    <row r="130" spans="2:16" ht="20.100000000000001" customHeight="1" x14ac:dyDescent="0.25">
      <c r="B130" t="str">
        <f>CVC_XXX!O99</f>
        <v>A0636.CVC.V3V.00X_VANNE REGUL.  INTEGRAL REG. EC SIGNAL</v>
      </c>
      <c r="C130" s="5">
        <f>CVC_XXX!AB99</f>
        <v>0</v>
      </c>
      <c r="D130" s="5">
        <f>CVC_XXX!AC99</f>
        <v>0</v>
      </c>
      <c r="E130" s="5">
        <f>CVC_XXX!AD99</f>
        <v>0</v>
      </c>
      <c r="F130" s="5">
        <f>CVC_XXX!AE99</f>
        <v>0</v>
      </c>
      <c r="G130" s="5">
        <f>CVC_XXX!AF99</f>
        <v>1</v>
      </c>
      <c r="H130" s="5">
        <f>CVC_XXX!AG99</f>
        <v>0</v>
      </c>
      <c r="I130" s="5">
        <f>CVC_XXX!AH99</f>
        <v>0</v>
      </c>
      <c r="L130" s="5"/>
      <c r="M130" s="5"/>
      <c r="N130" s="5"/>
      <c r="O130" s="5"/>
      <c r="P130" s="5"/>
    </row>
    <row r="131" spans="2:16" ht="20.100000000000001" customHeight="1" x14ac:dyDescent="0.25">
      <c r="B131" t="str">
        <f>CVC_XXX!O100</f>
        <v>A0636.CVC.V3V.00X_VANNE REGUL.  PROPORTIONNEL REG. EC SIGNAL</v>
      </c>
      <c r="C131" s="5">
        <f>CVC_XXX!AB100</f>
        <v>0</v>
      </c>
      <c r="D131" s="5">
        <f>CVC_XXX!AC100</f>
        <v>0</v>
      </c>
      <c r="E131" s="5">
        <f>CVC_XXX!AD100</f>
        <v>0</v>
      </c>
      <c r="F131" s="5">
        <f>CVC_XXX!AE100</f>
        <v>0</v>
      </c>
      <c r="G131" s="5">
        <f>CVC_XXX!AF100</f>
        <v>1</v>
      </c>
      <c r="H131" s="5">
        <f>CVC_XXX!AG100</f>
        <v>0</v>
      </c>
      <c r="I131" s="5">
        <f>CVC_XXX!AH100</f>
        <v>0</v>
      </c>
      <c r="L131" s="5"/>
      <c r="M131" s="5"/>
      <c r="N131" s="5"/>
      <c r="O131" s="5"/>
      <c r="P131" s="5"/>
    </row>
    <row r="132" spans="2:16" ht="20.100000000000001" customHeight="1" x14ac:dyDescent="0.25">
      <c r="B132" t="str">
        <f>CVC_XXX!O101</f>
        <v>A0636.CVC.BAT.00X_BATT.  EC DEFAUT</v>
      </c>
      <c r="C132" s="5">
        <f>CVC_XXX!AB101</f>
        <v>1</v>
      </c>
      <c r="D132" s="5">
        <f>CVC_XXX!AC101</f>
        <v>0</v>
      </c>
      <c r="E132" s="5">
        <f>CVC_XXX!AD101</f>
        <v>0</v>
      </c>
      <c r="F132" s="5">
        <f>CVC_XXX!AE101</f>
        <v>0</v>
      </c>
      <c r="G132" s="5">
        <f>CVC_XXX!AF101</f>
        <v>0</v>
      </c>
      <c r="H132" s="5">
        <f>CVC_XXX!AG101</f>
        <v>0</v>
      </c>
      <c r="I132" s="5">
        <f>CVC_XXX!AH101</f>
        <v>0</v>
      </c>
      <c r="L132" s="5"/>
      <c r="M132" s="5"/>
      <c r="N132" s="5"/>
      <c r="O132" s="5"/>
      <c r="P132" s="5"/>
    </row>
    <row r="133" spans="2:16" ht="20.100000000000001" customHeight="1" x14ac:dyDescent="0.25">
      <c r="B133" t="str">
        <f>CVC_XXX!O102</f>
        <v>A0636.CVC.THS.00X_THERMOSTAT SECURITE  BATT. EC</v>
      </c>
      <c r="C133" s="5">
        <f>CVC_XXX!AB102</f>
        <v>1</v>
      </c>
      <c r="D133" s="5">
        <f>CVC_XXX!AC102</f>
        <v>0</v>
      </c>
      <c r="E133" s="5">
        <f>CVC_XXX!AD102</f>
        <v>0</v>
      </c>
      <c r="F133" s="5">
        <f>CVC_XXX!AE102</f>
        <v>0</v>
      </c>
      <c r="G133" s="5">
        <f>CVC_XXX!AF102</f>
        <v>0</v>
      </c>
      <c r="H133" s="5">
        <f>CVC_XXX!AG102</f>
        <v>0</v>
      </c>
      <c r="I133" s="5">
        <f>CVC_XXX!AH102</f>
        <v>0</v>
      </c>
      <c r="L133" s="5"/>
      <c r="M133" s="5"/>
      <c r="N133" s="5"/>
      <c r="O133" s="5"/>
      <c r="P133" s="5"/>
    </row>
    <row r="134" spans="2:16" ht="20.100000000000001" customHeight="1" x14ac:dyDescent="0.25">
      <c r="B134" t="str">
        <f>CVC_XXX!O103</f>
        <v>A0636.CVC.D.00X_DETEC.  INCENDIE</v>
      </c>
      <c r="C134" s="5">
        <f>CVC_XXX!AB103</f>
        <v>1</v>
      </c>
      <c r="D134" s="5">
        <f>CVC_XXX!AC103</f>
        <v>0</v>
      </c>
      <c r="E134" s="5">
        <f>CVC_XXX!AD103</f>
        <v>0</v>
      </c>
      <c r="F134" s="5">
        <f>CVC_XXX!AE103</f>
        <v>0</v>
      </c>
      <c r="G134" s="5">
        <f>CVC_XXX!AF103</f>
        <v>0</v>
      </c>
      <c r="H134" s="5">
        <f>CVC_XXX!AG103</f>
        <v>0</v>
      </c>
      <c r="I134" s="5">
        <f>CVC_XXX!AH103</f>
        <v>0</v>
      </c>
      <c r="L134" s="5"/>
      <c r="M134" s="5"/>
      <c r="N134" s="5"/>
      <c r="O134" s="5"/>
      <c r="P134" s="5"/>
    </row>
    <row r="135" spans="2:16" ht="20.100000000000001" customHeight="1" x14ac:dyDescent="0.25">
      <c r="B135" t="str">
        <f>CVC_XXX!O104</f>
        <v>A0636.CVC.VEN.PSTD.00X_PRESSOSTAT DEBIT VENT. SOUF.</v>
      </c>
      <c r="C135" s="5">
        <f>CVC_XXX!AB104</f>
        <v>1</v>
      </c>
      <c r="D135" s="5">
        <f>CVC_XXX!AC104</f>
        <v>1</v>
      </c>
      <c r="E135" s="5">
        <f>CVC_XXX!AD104</f>
        <v>0</v>
      </c>
      <c r="F135" s="5">
        <f>CVC_XXX!AE104</f>
        <v>0</v>
      </c>
      <c r="G135" s="5">
        <f>CVC_XXX!AF104</f>
        <v>0</v>
      </c>
      <c r="H135" s="5">
        <f>CVC_XXX!AG104</f>
        <v>0</v>
      </c>
      <c r="I135" s="5">
        <f>CVC_XXX!AH104</f>
        <v>0</v>
      </c>
      <c r="L135" s="5"/>
      <c r="M135" s="5"/>
      <c r="N135" s="5"/>
      <c r="O135" s="5"/>
      <c r="P135" s="5"/>
    </row>
    <row r="136" spans="2:16" ht="20.100000000000001" customHeight="1" x14ac:dyDescent="0.25">
      <c r="B136" t="str">
        <f>CVC_XXX!O105</f>
        <v>A0636.CVC.VEN.00X_VENT.  SOUF. DEFAUT</v>
      </c>
      <c r="C136" s="5">
        <f>CVC_XXX!AB105</f>
        <v>1</v>
      </c>
      <c r="D136" s="5">
        <f>CVC_XXX!AC105</f>
        <v>0</v>
      </c>
      <c r="E136" s="5">
        <f>CVC_XXX!AD105</f>
        <v>0</v>
      </c>
      <c r="F136" s="5">
        <f>CVC_XXX!AE105</f>
        <v>0</v>
      </c>
      <c r="G136" s="5">
        <f>CVC_XXX!AF105</f>
        <v>0</v>
      </c>
      <c r="H136" s="5">
        <f>CVC_XXX!AG105</f>
        <v>0</v>
      </c>
      <c r="I136" s="5">
        <f>CVC_XXX!AH105</f>
        <v>0</v>
      </c>
      <c r="L136" s="5"/>
      <c r="M136" s="5"/>
      <c r="N136" s="5"/>
      <c r="O136" s="5"/>
      <c r="P136" s="5"/>
    </row>
    <row r="137" spans="2:16" ht="20.100000000000001" customHeight="1" x14ac:dyDescent="0.25">
      <c r="B137" t="str">
        <f>CVC_XXX!O106</f>
        <v>A0636.CVC.VEN.00X_VENT.  REP. DEFAUT</v>
      </c>
      <c r="C137" s="5">
        <f>CVC_XXX!AB106</f>
        <v>0</v>
      </c>
      <c r="D137" s="5">
        <f>CVC_XXX!AC106</f>
        <v>1</v>
      </c>
      <c r="E137" s="5">
        <f>CVC_XXX!AD106</f>
        <v>0</v>
      </c>
      <c r="F137" s="5">
        <f>CVC_XXX!AE106</f>
        <v>0</v>
      </c>
      <c r="G137" s="5">
        <f>CVC_XXX!AF106</f>
        <v>0</v>
      </c>
      <c r="H137" s="5">
        <f>CVC_XXX!AG106</f>
        <v>0</v>
      </c>
      <c r="I137" s="5">
        <f>CVC_XXX!AH106</f>
        <v>0</v>
      </c>
      <c r="L137" s="5"/>
      <c r="M137" s="5"/>
      <c r="N137" s="5"/>
      <c r="O137" s="5"/>
      <c r="P137" s="5"/>
    </row>
    <row r="138" spans="2:16" ht="20.100000000000001" customHeight="1" x14ac:dyDescent="0.25">
      <c r="B138" t="str">
        <f>CVC_XXX!O107</f>
        <v>A0636.CVC.VEN.TP.00X_SONDE PRESSION SOUF.</v>
      </c>
      <c r="C138" s="5">
        <f>CVC_XXX!AB107</f>
        <v>0</v>
      </c>
      <c r="D138" s="5">
        <f>CVC_XXX!AC107</f>
        <v>0</v>
      </c>
      <c r="E138" s="5">
        <f>CVC_XXX!AD107</f>
        <v>0</v>
      </c>
      <c r="F138" s="5">
        <f>CVC_XXX!AE107</f>
        <v>1</v>
      </c>
      <c r="G138" s="5">
        <f>CVC_XXX!AF107</f>
        <v>0</v>
      </c>
      <c r="H138" s="5">
        <f>CVC_XXX!AG107</f>
        <v>0</v>
      </c>
      <c r="I138" s="5">
        <f>CVC_XXX!AH107</f>
        <v>0</v>
      </c>
      <c r="L138" s="5"/>
      <c r="M138" s="5"/>
      <c r="N138" s="5"/>
      <c r="O138" s="5"/>
      <c r="P138" s="5"/>
    </row>
    <row r="139" spans="2:16" ht="20.100000000000001" customHeight="1" x14ac:dyDescent="0.25">
      <c r="B139" t="str">
        <f>CVC_XXX!O108</f>
        <v>A0636.CVC.VEN.TP.00X_SONDE PRESSION LIMITE HAUTE SOUF.</v>
      </c>
      <c r="C139" s="5">
        <f>CVC_XXX!AB108</f>
        <v>1</v>
      </c>
      <c r="D139" s="5">
        <f>CVC_XXX!AC108</f>
        <v>0</v>
      </c>
      <c r="E139" s="5">
        <f>CVC_XXX!AD108</f>
        <v>0</v>
      </c>
      <c r="F139" s="5">
        <f>CVC_XXX!AE108</f>
        <v>0</v>
      </c>
      <c r="G139" s="5">
        <f>CVC_XXX!AF108</f>
        <v>0</v>
      </c>
      <c r="H139" s="5">
        <f>CVC_XXX!AG108</f>
        <v>0</v>
      </c>
      <c r="I139" s="5">
        <f>CVC_XXX!AH108</f>
        <v>0</v>
      </c>
      <c r="L139" s="5"/>
      <c r="M139" s="5"/>
      <c r="N139" s="5"/>
      <c r="O139" s="5"/>
      <c r="P139" s="5"/>
    </row>
    <row r="140" spans="2:16" ht="20.100000000000001" customHeight="1" x14ac:dyDescent="0.25">
      <c r="B140" t="str">
        <f>CVC_XXX!O109</f>
        <v>A0636.CVC.VEN.TP.00X_SONDE PRESSION LIMITE BASSE SOUF.</v>
      </c>
      <c r="C140" s="5">
        <f>CVC_XXX!AB109</f>
        <v>1</v>
      </c>
      <c r="D140" s="5">
        <f>CVC_XXX!AC109</f>
        <v>0</v>
      </c>
      <c r="E140" s="5">
        <f>CVC_XXX!AD109</f>
        <v>0</v>
      </c>
      <c r="F140" s="5">
        <f>CVC_XXX!AE109</f>
        <v>0</v>
      </c>
      <c r="G140" s="5">
        <f>CVC_XXX!AF109</f>
        <v>0</v>
      </c>
      <c r="H140" s="5">
        <f>CVC_XXX!AG109</f>
        <v>0</v>
      </c>
      <c r="I140" s="5">
        <f>CVC_XXX!AH109</f>
        <v>0</v>
      </c>
      <c r="L140" s="5"/>
      <c r="M140" s="5"/>
      <c r="N140" s="5"/>
      <c r="O140" s="5"/>
      <c r="P140" s="5"/>
    </row>
    <row r="141" spans="2:16" ht="20.100000000000001" customHeight="1" x14ac:dyDescent="0.25">
      <c r="B141" t="str">
        <f>CVC_XXX!O110</f>
        <v>A0636.CVC.VEN.TT.00X_SONDE TEMP. SOUFFLAGE</v>
      </c>
      <c r="C141" s="5">
        <f>CVC_XXX!AB110</f>
        <v>0</v>
      </c>
      <c r="D141" s="5">
        <f>CVC_XXX!AC110</f>
        <v>0</v>
      </c>
      <c r="E141" s="5">
        <f>CVC_XXX!AD110</f>
        <v>0</v>
      </c>
      <c r="F141" s="5">
        <f>CVC_XXX!AE110</f>
        <v>1</v>
      </c>
      <c r="G141" s="5">
        <f>CVC_XXX!AF110</f>
        <v>0</v>
      </c>
      <c r="H141" s="5">
        <f>CVC_XXX!AG110</f>
        <v>0</v>
      </c>
      <c r="I141" s="5">
        <f>CVC_XXX!AH110</f>
        <v>0</v>
      </c>
      <c r="L141" s="5"/>
      <c r="M141" s="5"/>
      <c r="N141" s="5"/>
      <c r="O141" s="5"/>
      <c r="P141" s="5"/>
    </row>
    <row r="142" spans="2:16" ht="20.100000000000001" customHeight="1" x14ac:dyDescent="0.25">
      <c r="B142" t="str">
        <f>CVC_XXX!O111</f>
        <v>A0636.CVC.VEN.TT.00X_SONDE TEMP. LIMITE HAUTE SOUFFLAGE</v>
      </c>
      <c r="C142" s="5">
        <f>CVC_XXX!AB111</f>
        <v>1</v>
      </c>
      <c r="D142" s="5">
        <f>CVC_XXX!AC111</f>
        <v>0</v>
      </c>
      <c r="E142" s="5">
        <f>CVC_XXX!AD111</f>
        <v>0</v>
      </c>
      <c r="F142" s="5">
        <f>CVC_XXX!AE111</f>
        <v>0</v>
      </c>
      <c r="G142" s="5">
        <f>CVC_XXX!AF111</f>
        <v>0</v>
      </c>
      <c r="H142" s="5">
        <f>CVC_XXX!AG111</f>
        <v>0</v>
      </c>
      <c r="I142" s="5">
        <f>CVC_XXX!AH111</f>
        <v>0</v>
      </c>
      <c r="L142" s="5"/>
      <c r="M142" s="5"/>
      <c r="N142" s="5"/>
      <c r="O142" s="5"/>
      <c r="P142" s="5"/>
    </row>
    <row r="143" spans="2:16" ht="20.100000000000001" customHeight="1" x14ac:dyDescent="0.25">
      <c r="B143" t="str">
        <f>CVC_XXX!O112</f>
        <v>A0636.CVC.VEN.TT.00X_SONDE TEMP. LIMITE BASSE SOUFFLAGE</v>
      </c>
      <c r="C143" s="5">
        <f>CVC_XXX!AB112</f>
        <v>1</v>
      </c>
      <c r="D143" s="5">
        <f>CVC_XXX!AC112</f>
        <v>0</v>
      </c>
      <c r="E143" s="5">
        <f>CVC_XXX!AD112</f>
        <v>0</v>
      </c>
      <c r="F143" s="5">
        <f>CVC_XXX!AE112</f>
        <v>0</v>
      </c>
      <c r="G143" s="5">
        <f>CVC_XXX!AF112</f>
        <v>0</v>
      </c>
      <c r="H143" s="5">
        <f>CVC_XXX!AG112</f>
        <v>0</v>
      </c>
      <c r="I143" s="5">
        <f>CVC_XXX!AH112</f>
        <v>0</v>
      </c>
      <c r="L143" s="5"/>
      <c r="M143" s="5"/>
      <c r="N143" s="5"/>
      <c r="O143" s="5"/>
      <c r="P143" s="5"/>
    </row>
    <row r="144" spans="2:16" ht="20.100000000000001" customHeight="1" x14ac:dyDescent="0.25">
      <c r="B144" t="e">
        <f>CVC_XXX!#REF!</f>
        <v>#REF!</v>
      </c>
      <c r="C144" s="5" t="e">
        <f>CVC_XXX!#REF!</f>
        <v>#REF!</v>
      </c>
      <c r="D144" s="5" t="e">
        <f>CVC_XXX!#REF!</f>
        <v>#REF!</v>
      </c>
      <c r="E144" s="5" t="e">
        <f>CVC_XXX!#REF!</f>
        <v>#REF!</v>
      </c>
      <c r="F144" s="5" t="e">
        <f>CVC_XXX!#REF!</f>
        <v>#REF!</v>
      </c>
      <c r="G144" s="5" t="e">
        <f>CVC_XXX!#REF!</f>
        <v>#REF!</v>
      </c>
      <c r="H144" s="5" t="e">
        <f>CVC_XXX!#REF!</f>
        <v>#REF!</v>
      </c>
      <c r="I144" s="5" t="e">
        <f>CVC_XXX!#REF!</f>
        <v>#REF!</v>
      </c>
      <c r="L144" s="5"/>
      <c r="M144" s="5"/>
      <c r="N144" s="5"/>
      <c r="O144" s="5"/>
      <c r="P144" s="5"/>
    </row>
    <row r="145" spans="2:16" ht="20.100000000000001" customHeight="1" x14ac:dyDescent="0.25">
      <c r="B145" t="e">
        <f>CVC_XXX!#REF!</f>
        <v>#REF!</v>
      </c>
      <c r="C145" s="5" t="e">
        <f>CVC_XXX!#REF!</f>
        <v>#REF!</v>
      </c>
      <c r="D145" s="5" t="e">
        <f>CVC_XXX!#REF!</f>
        <v>#REF!</v>
      </c>
      <c r="E145" s="5" t="e">
        <f>CVC_XXX!#REF!</f>
        <v>#REF!</v>
      </c>
      <c r="F145" s="5" t="e">
        <f>CVC_XXX!#REF!</f>
        <v>#REF!</v>
      </c>
      <c r="G145" s="5" t="e">
        <f>CVC_XXX!#REF!</f>
        <v>#REF!</v>
      </c>
      <c r="H145" s="5" t="e">
        <f>CVC_XXX!#REF!</f>
        <v>#REF!</v>
      </c>
      <c r="I145" s="5" t="e">
        <f>CVC_XXX!#REF!</f>
        <v>#REF!</v>
      </c>
      <c r="L145" s="5"/>
      <c r="M145" s="5"/>
      <c r="N145" s="5"/>
      <c r="O145" s="5"/>
      <c r="P145" s="5"/>
    </row>
    <row r="146" spans="2:16" ht="20.100000000000001" customHeight="1" x14ac:dyDescent="0.25">
      <c r="B146" t="e">
        <f>CVC_XXX!#REF!</f>
        <v>#REF!</v>
      </c>
      <c r="C146" s="5" t="e">
        <f>CVC_XXX!#REF!</f>
        <v>#REF!</v>
      </c>
      <c r="D146" s="5" t="e">
        <f>CVC_XXX!#REF!</f>
        <v>#REF!</v>
      </c>
      <c r="E146" s="5" t="e">
        <f>CVC_XXX!#REF!</f>
        <v>#REF!</v>
      </c>
      <c r="F146" s="5" t="e">
        <f>CVC_XXX!#REF!</f>
        <v>#REF!</v>
      </c>
      <c r="G146" s="5" t="e">
        <f>CVC_XXX!#REF!</f>
        <v>#REF!</v>
      </c>
      <c r="H146" s="5" t="e">
        <f>CVC_XXX!#REF!</f>
        <v>#REF!</v>
      </c>
      <c r="I146" s="5" t="e">
        <f>CVC_XXX!#REF!</f>
        <v>#REF!</v>
      </c>
      <c r="L146" s="5"/>
      <c r="M146" s="5"/>
      <c r="N146" s="5"/>
      <c r="O146" s="5"/>
      <c r="P146" s="5"/>
    </row>
    <row r="147" spans="2:16" ht="20.100000000000001" customHeight="1" x14ac:dyDescent="0.25">
      <c r="B147" t="e">
        <f>CVC_XXX!#REF!</f>
        <v>#REF!</v>
      </c>
      <c r="C147" s="5" t="e">
        <f>CVC_XXX!#REF!</f>
        <v>#REF!</v>
      </c>
      <c r="D147" s="5" t="e">
        <f>CVC_XXX!#REF!</f>
        <v>#REF!</v>
      </c>
      <c r="E147" s="5" t="e">
        <f>CVC_XXX!#REF!</f>
        <v>#REF!</v>
      </c>
      <c r="F147" s="5" t="e">
        <f>CVC_XXX!#REF!</f>
        <v>#REF!</v>
      </c>
      <c r="G147" s="5" t="e">
        <f>CVC_XXX!#REF!</f>
        <v>#REF!</v>
      </c>
      <c r="H147" s="5" t="e">
        <f>CVC_XXX!#REF!</f>
        <v>#REF!</v>
      </c>
      <c r="I147" s="5" t="e">
        <f>CVC_XXX!#REF!</f>
        <v>#REF!</v>
      </c>
      <c r="L147" s="5"/>
      <c r="M147" s="5"/>
      <c r="N147" s="5"/>
      <c r="O147" s="5"/>
      <c r="P147" s="5"/>
    </row>
    <row r="148" spans="2:16" ht="20.100000000000001" customHeight="1" x14ac:dyDescent="0.25">
      <c r="B148" t="e">
        <f>CVC_XXX!#REF!</f>
        <v>#REF!</v>
      </c>
      <c r="C148" s="5" t="e">
        <f>CVC_XXX!#REF!</f>
        <v>#REF!</v>
      </c>
      <c r="D148" s="5" t="e">
        <f>CVC_XXX!#REF!</f>
        <v>#REF!</v>
      </c>
      <c r="E148" s="5" t="e">
        <f>CVC_XXX!#REF!</f>
        <v>#REF!</v>
      </c>
      <c r="F148" s="5" t="e">
        <f>CVC_XXX!#REF!</f>
        <v>#REF!</v>
      </c>
      <c r="G148" s="5" t="e">
        <f>CVC_XXX!#REF!</f>
        <v>#REF!</v>
      </c>
      <c r="H148" s="5" t="e">
        <f>CVC_XXX!#REF!</f>
        <v>#REF!</v>
      </c>
      <c r="I148" s="5" t="e">
        <f>CVC_XXX!#REF!</f>
        <v>#REF!</v>
      </c>
      <c r="L148" s="5"/>
      <c r="M148" s="5"/>
      <c r="N148" s="5"/>
      <c r="O148" s="5"/>
      <c r="P148" s="5"/>
    </row>
    <row r="149" spans="2:16" ht="20.100000000000001" customHeight="1" x14ac:dyDescent="0.25">
      <c r="B149" t="e">
        <f>CVC_XXX!#REF!</f>
        <v>#REF!</v>
      </c>
      <c r="C149" s="5" t="e">
        <f>CVC_XXX!#REF!</f>
        <v>#REF!</v>
      </c>
      <c r="D149" s="5" t="e">
        <f>CVC_XXX!#REF!</f>
        <v>#REF!</v>
      </c>
      <c r="E149" s="5" t="e">
        <f>CVC_XXX!#REF!</f>
        <v>#REF!</v>
      </c>
      <c r="F149" s="5" t="e">
        <f>CVC_XXX!#REF!</f>
        <v>#REF!</v>
      </c>
      <c r="G149" s="5" t="e">
        <f>CVC_XXX!#REF!</f>
        <v>#REF!</v>
      </c>
      <c r="H149" s="5" t="e">
        <f>CVC_XXX!#REF!</f>
        <v>#REF!</v>
      </c>
      <c r="I149" s="5" t="e">
        <f>CVC_XXX!#REF!</f>
        <v>#REF!</v>
      </c>
      <c r="L149" s="5"/>
      <c r="M149" s="5"/>
      <c r="N149" s="5"/>
      <c r="O149" s="5"/>
      <c r="P149" s="5"/>
    </row>
    <row r="150" spans="2:16" ht="20.100000000000001" customHeight="1" x14ac:dyDescent="0.25">
      <c r="B150" t="e">
        <f>CVC_XXX!#REF!</f>
        <v>#REF!</v>
      </c>
      <c r="C150" s="5" t="e">
        <f>CVC_XXX!#REF!</f>
        <v>#REF!</v>
      </c>
      <c r="D150" s="5" t="e">
        <f>CVC_XXX!#REF!</f>
        <v>#REF!</v>
      </c>
      <c r="E150" s="5" t="e">
        <f>CVC_XXX!#REF!</f>
        <v>#REF!</v>
      </c>
      <c r="F150" s="5" t="e">
        <f>CVC_XXX!#REF!</f>
        <v>#REF!</v>
      </c>
      <c r="G150" s="5" t="e">
        <f>CVC_XXX!#REF!</f>
        <v>#REF!</v>
      </c>
      <c r="H150" s="5" t="e">
        <f>CVC_XXX!#REF!</f>
        <v>#REF!</v>
      </c>
      <c r="I150" s="5" t="e">
        <f>CVC_XXX!#REF!</f>
        <v>#REF!</v>
      </c>
      <c r="L150" s="5"/>
      <c r="M150" s="5"/>
      <c r="N150" s="5"/>
      <c r="O150" s="5"/>
      <c r="P150" s="5"/>
    </row>
    <row r="151" spans="2:16" ht="20.100000000000001" customHeight="1" x14ac:dyDescent="0.25">
      <c r="B151" t="e">
        <f>CVC_XXX!#REF!</f>
        <v>#REF!</v>
      </c>
      <c r="C151" s="5" t="e">
        <f>CVC_XXX!#REF!</f>
        <v>#REF!</v>
      </c>
      <c r="D151" s="5" t="e">
        <f>CVC_XXX!#REF!</f>
        <v>#REF!</v>
      </c>
      <c r="E151" s="5" t="e">
        <f>CVC_XXX!#REF!</f>
        <v>#REF!</v>
      </c>
      <c r="F151" s="5" t="e">
        <f>CVC_XXX!#REF!</f>
        <v>#REF!</v>
      </c>
      <c r="G151" s="5" t="e">
        <f>CVC_XXX!#REF!</f>
        <v>#REF!</v>
      </c>
      <c r="H151" s="5" t="e">
        <f>CVC_XXX!#REF!</f>
        <v>#REF!</v>
      </c>
      <c r="I151" s="5" t="e">
        <f>CVC_XXX!#REF!</f>
        <v>#REF!</v>
      </c>
      <c r="L151" s="5"/>
      <c r="M151" s="5"/>
      <c r="N151" s="5"/>
      <c r="O151" s="5"/>
      <c r="P151" s="5"/>
    </row>
    <row r="152" spans="2:16" ht="20.100000000000001" customHeight="1" x14ac:dyDescent="0.25">
      <c r="B152" t="e">
        <f>CVC_XXX!#REF!</f>
        <v>#REF!</v>
      </c>
      <c r="C152" s="5" t="e">
        <f>CVC_XXX!#REF!</f>
        <v>#REF!</v>
      </c>
      <c r="D152" s="5" t="e">
        <f>CVC_XXX!#REF!</f>
        <v>#REF!</v>
      </c>
      <c r="E152" s="5" t="e">
        <f>CVC_XXX!#REF!</f>
        <v>#REF!</v>
      </c>
      <c r="F152" s="5" t="e">
        <f>CVC_XXX!#REF!</f>
        <v>#REF!</v>
      </c>
      <c r="G152" s="5" t="e">
        <f>CVC_XXX!#REF!</f>
        <v>#REF!</v>
      </c>
      <c r="H152" s="5" t="e">
        <f>CVC_XXX!#REF!</f>
        <v>#REF!</v>
      </c>
      <c r="I152" s="5" t="e">
        <f>CVC_XXX!#REF!</f>
        <v>#REF!</v>
      </c>
      <c r="L152" s="5"/>
      <c r="M152" s="5"/>
      <c r="N152" s="5"/>
      <c r="O152" s="5"/>
      <c r="P152" s="5"/>
    </row>
    <row r="153" spans="2:16" ht="20.100000000000001" customHeight="1" x14ac:dyDescent="0.25">
      <c r="B153" t="e">
        <f>CVC_XXX!#REF!</f>
        <v>#REF!</v>
      </c>
      <c r="C153" s="5" t="e">
        <f>CVC_XXX!#REF!</f>
        <v>#REF!</v>
      </c>
      <c r="D153" s="5" t="e">
        <f>CVC_XXX!#REF!</f>
        <v>#REF!</v>
      </c>
      <c r="E153" s="5" t="e">
        <f>CVC_XXX!#REF!</f>
        <v>#REF!</v>
      </c>
      <c r="F153" s="5" t="e">
        <f>CVC_XXX!#REF!</f>
        <v>#REF!</v>
      </c>
      <c r="G153" s="5" t="e">
        <f>CVC_XXX!#REF!</f>
        <v>#REF!</v>
      </c>
      <c r="H153" s="5" t="e">
        <f>CVC_XXX!#REF!</f>
        <v>#REF!</v>
      </c>
      <c r="I153" s="5" t="e">
        <f>CVC_XXX!#REF!</f>
        <v>#REF!</v>
      </c>
      <c r="L153" s="5"/>
      <c r="M153" s="5"/>
      <c r="N153" s="5"/>
      <c r="O153" s="5"/>
      <c r="P153" s="5"/>
    </row>
    <row r="154" spans="2:16" ht="20.100000000000001" customHeight="1" x14ac:dyDescent="0.25">
      <c r="B154" t="e">
        <f>CVC_XXX!#REF!</f>
        <v>#REF!</v>
      </c>
      <c r="C154" s="5" t="e">
        <f>CVC_XXX!#REF!</f>
        <v>#REF!</v>
      </c>
      <c r="D154" s="5" t="e">
        <f>CVC_XXX!#REF!</f>
        <v>#REF!</v>
      </c>
      <c r="E154" s="5" t="e">
        <f>CVC_XXX!#REF!</f>
        <v>#REF!</v>
      </c>
      <c r="F154" s="5" t="e">
        <f>CVC_XXX!#REF!</f>
        <v>#REF!</v>
      </c>
      <c r="G154" s="5" t="e">
        <f>CVC_XXX!#REF!</f>
        <v>#REF!</v>
      </c>
      <c r="H154" s="5" t="e">
        <f>CVC_XXX!#REF!</f>
        <v>#REF!</v>
      </c>
      <c r="I154" s="5" t="e">
        <f>CVC_XXX!#REF!</f>
        <v>#REF!</v>
      </c>
      <c r="L154" s="5"/>
      <c r="M154" s="5"/>
      <c r="N154" s="5"/>
      <c r="O154" s="5"/>
      <c r="P154" s="5"/>
    </row>
    <row r="155" spans="2:16" ht="20.100000000000001" customHeight="1" x14ac:dyDescent="0.25">
      <c r="B155" t="e">
        <f>CVC_XXX!#REF!</f>
        <v>#REF!</v>
      </c>
      <c r="C155" s="5" t="e">
        <f>CVC_XXX!#REF!</f>
        <v>#REF!</v>
      </c>
      <c r="D155" s="5" t="e">
        <f>CVC_XXX!#REF!</f>
        <v>#REF!</v>
      </c>
      <c r="E155" s="5" t="e">
        <f>CVC_XXX!#REF!</f>
        <v>#REF!</v>
      </c>
      <c r="F155" s="5" t="e">
        <f>CVC_XXX!#REF!</f>
        <v>#REF!</v>
      </c>
      <c r="G155" s="5" t="e">
        <f>CVC_XXX!#REF!</f>
        <v>#REF!</v>
      </c>
      <c r="H155" s="5" t="e">
        <f>CVC_XXX!#REF!</f>
        <v>#REF!</v>
      </c>
      <c r="I155" s="5" t="e">
        <f>CVC_XXX!#REF!</f>
        <v>#REF!</v>
      </c>
      <c r="L155" s="5"/>
      <c r="M155" s="5"/>
      <c r="N155" s="5"/>
      <c r="O155" s="5"/>
      <c r="P155" s="5"/>
    </row>
    <row r="156" spans="2:16" ht="20.100000000000001" customHeight="1" x14ac:dyDescent="0.25">
      <c r="B156" t="e">
        <f>CVC_XXX!#REF!</f>
        <v>#REF!</v>
      </c>
      <c r="C156" s="5" t="e">
        <f>CVC_XXX!#REF!</f>
        <v>#REF!</v>
      </c>
      <c r="D156" s="5" t="e">
        <f>CVC_XXX!#REF!</f>
        <v>#REF!</v>
      </c>
      <c r="E156" s="5" t="e">
        <f>CVC_XXX!#REF!</f>
        <v>#REF!</v>
      </c>
      <c r="F156" s="5" t="e">
        <f>CVC_XXX!#REF!</f>
        <v>#REF!</v>
      </c>
      <c r="G156" s="5" t="e">
        <f>CVC_XXX!#REF!</f>
        <v>#REF!</v>
      </c>
      <c r="H156" s="5" t="e">
        <f>CVC_XXX!#REF!</f>
        <v>#REF!</v>
      </c>
      <c r="I156" s="5" t="e">
        <f>CVC_XXX!#REF!</f>
        <v>#REF!</v>
      </c>
      <c r="L156" s="5"/>
      <c r="M156" s="5"/>
      <c r="N156" s="5"/>
      <c r="O156" s="5"/>
      <c r="P156" s="5"/>
    </row>
    <row r="157" spans="2:16" ht="20.100000000000001" customHeight="1" x14ac:dyDescent="0.25">
      <c r="B157" t="e">
        <f>CVC_XXX!#REF!</f>
        <v>#REF!</v>
      </c>
      <c r="C157" s="5" t="e">
        <f>CVC_XXX!#REF!</f>
        <v>#REF!</v>
      </c>
      <c r="D157" s="5" t="e">
        <f>CVC_XXX!#REF!</f>
        <v>#REF!</v>
      </c>
      <c r="E157" s="5" t="e">
        <f>CVC_XXX!#REF!</f>
        <v>#REF!</v>
      </c>
      <c r="F157" s="5" t="e">
        <f>CVC_XXX!#REF!</f>
        <v>#REF!</v>
      </c>
      <c r="G157" s="5" t="e">
        <f>CVC_XXX!#REF!</f>
        <v>#REF!</v>
      </c>
      <c r="H157" s="5" t="e">
        <f>CVC_XXX!#REF!</f>
        <v>#REF!</v>
      </c>
      <c r="I157" s="5" t="e">
        <f>CVC_XXX!#REF!</f>
        <v>#REF!</v>
      </c>
      <c r="L157" s="5"/>
      <c r="M157" s="5"/>
      <c r="N157" s="5"/>
      <c r="O157" s="5"/>
      <c r="P157" s="5"/>
    </row>
    <row r="158" spans="2:16" ht="20.100000000000001" customHeight="1" x14ac:dyDescent="0.25">
      <c r="B158" t="str">
        <f>CVC_XXX!O142</f>
        <v xml:space="preserve">A0636.CVC.VEN.00X_VENT. POSIT. COMMUT.AUTO </v>
      </c>
      <c r="C158" s="5">
        <f>CVC_XXX!AB142</f>
        <v>0</v>
      </c>
      <c r="D158" s="5">
        <f>CVC_XXX!AC142</f>
        <v>1</v>
      </c>
      <c r="E158" s="5">
        <f>CVC_XXX!AD142</f>
        <v>0</v>
      </c>
      <c r="F158" s="5">
        <f>CVC_XXX!AE142</f>
        <v>0</v>
      </c>
      <c r="G158" s="5">
        <f>CVC_XXX!AF142</f>
        <v>0</v>
      </c>
      <c r="H158" s="5">
        <f>CVC_XXX!AG142</f>
        <v>0</v>
      </c>
      <c r="I158" s="5">
        <f>CVC_XXX!AH142</f>
        <v>0</v>
      </c>
      <c r="L158" s="5"/>
      <c r="M158" s="5"/>
      <c r="N158" s="5"/>
      <c r="O158" s="5"/>
      <c r="P158" s="5"/>
    </row>
    <row r="159" spans="2:16" ht="20.100000000000001" customHeight="1" x14ac:dyDescent="0.25">
      <c r="B159" t="str">
        <f>CVC_XXX!O143</f>
        <v xml:space="preserve">A0636.CVC.VEN.00X_VENT. POSIT. COMMUT.MANU </v>
      </c>
      <c r="C159" s="5">
        <f>CVC_XXX!AB143</f>
        <v>0</v>
      </c>
      <c r="D159" s="5">
        <f>CVC_XXX!AC143</f>
        <v>1</v>
      </c>
      <c r="E159" s="5">
        <f>CVC_XXX!AD143</f>
        <v>0</v>
      </c>
      <c r="F159" s="5">
        <f>CVC_XXX!AE143</f>
        <v>0</v>
      </c>
      <c r="G159" s="5">
        <f>CVC_XXX!AF143</f>
        <v>0</v>
      </c>
      <c r="H159" s="5">
        <f>CVC_XXX!AG143</f>
        <v>0</v>
      </c>
      <c r="I159" s="5">
        <f>CVC_XXX!AH143</f>
        <v>0</v>
      </c>
      <c r="L159" s="5"/>
      <c r="M159" s="5"/>
      <c r="N159" s="5"/>
      <c r="O159" s="5"/>
      <c r="P159" s="5"/>
    </row>
    <row r="160" spans="2:16" ht="20.100000000000001" customHeight="1" x14ac:dyDescent="0.25">
      <c r="B160" t="str">
        <f>CVC_XXX!O144</f>
        <v xml:space="preserve">A0636.CVC.VEN.00X_VENT. CDE M/A </v>
      </c>
      <c r="C160" s="5">
        <f>CVC_XXX!AB144</f>
        <v>0</v>
      </c>
      <c r="D160" s="5">
        <f>CVC_XXX!AC144</f>
        <v>1</v>
      </c>
      <c r="E160" s="5">
        <f>CVC_XXX!AD144</f>
        <v>1</v>
      </c>
      <c r="F160" s="5">
        <f>CVC_XXX!AE144</f>
        <v>0</v>
      </c>
      <c r="G160" s="5">
        <f>CVC_XXX!AF144</f>
        <v>0</v>
      </c>
      <c r="H160" s="5">
        <f>CVC_XXX!AG144</f>
        <v>0</v>
      </c>
      <c r="I160" s="5">
        <f>CVC_XXX!AH144</f>
        <v>0</v>
      </c>
      <c r="L160" s="5"/>
      <c r="M160" s="5"/>
      <c r="N160" s="5"/>
      <c r="O160" s="5"/>
      <c r="P160" s="5"/>
    </row>
    <row r="161" spans="2:16" ht="20.100000000000001" customHeight="1" x14ac:dyDescent="0.25">
      <c r="B161" t="str">
        <f>CVC_XXX!O145</f>
        <v xml:space="preserve">A0636.CVC.VEN.00X_VENT. RETOUR DE MARCHE </v>
      </c>
      <c r="C161" s="5">
        <f>CVC_XXX!AB145</f>
        <v>0</v>
      </c>
      <c r="D161" s="5">
        <f>CVC_XXX!AC145</f>
        <v>1</v>
      </c>
      <c r="E161" s="5">
        <f>CVC_XXX!AD145</f>
        <v>0</v>
      </c>
      <c r="F161" s="5">
        <f>CVC_XXX!AE145</f>
        <v>0</v>
      </c>
      <c r="G161" s="5">
        <f>CVC_XXX!AF145</f>
        <v>0</v>
      </c>
      <c r="H161" s="5">
        <f>CVC_XXX!AG145</f>
        <v>0</v>
      </c>
      <c r="I161" s="5">
        <f>CVC_XXX!AH145</f>
        <v>0</v>
      </c>
      <c r="L161" s="5"/>
      <c r="M161" s="5"/>
      <c r="N161" s="5"/>
      <c r="O161" s="5"/>
      <c r="P161" s="5"/>
    </row>
    <row r="162" spans="2:16" ht="20.100000000000001" customHeight="1" x14ac:dyDescent="0.25">
      <c r="B162" t="str">
        <f>CVC_XXX!O146</f>
        <v xml:space="preserve">A0636.CVC.VEN.00X_VENT. DEF. DEBIT </v>
      </c>
      <c r="C162" s="5">
        <f>CVC_XXX!AB146</f>
        <v>1</v>
      </c>
      <c r="D162" s="5">
        <f>CVC_XXX!AC146</f>
        <v>0</v>
      </c>
      <c r="E162" s="5">
        <f>CVC_XXX!AD146</f>
        <v>0</v>
      </c>
      <c r="F162" s="5">
        <f>CVC_XXX!AE146</f>
        <v>0</v>
      </c>
      <c r="G162" s="5">
        <f>CVC_XXX!AF146</f>
        <v>0</v>
      </c>
      <c r="H162" s="5">
        <f>CVC_XXX!AG146</f>
        <v>0</v>
      </c>
      <c r="I162" s="5">
        <f>CVC_XXX!AH146</f>
        <v>0</v>
      </c>
      <c r="L162" s="5"/>
      <c r="M162" s="5"/>
      <c r="N162" s="5"/>
      <c r="O162" s="5"/>
      <c r="P162" s="5"/>
    </row>
    <row r="163" spans="2:16" ht="20.100000000000001" customHeight="1" x14ac:dyDescent="0.25">
      <c r="B163" t="str">
        <f>CVC_XXX!O147</f>
        <v xml:space="preserve">A0636.CVC.VEN.00X_VENT. DEF. MOTEUR </v>
      </c>
      <c r="C163" s="5">
        <f>CVC_XXX!AB147</f>
        <v>1</v>
      </c>
      <c r="D163" s="5">
        <f>CVC_XXX!AC147</f>
        <v>0</v>
      </c>
      <c r="E163" s="5">
        <f>CVC_XXX!AD147</f>
        <v>0</v>
      </c>
      <c r="F163" s="5">
        <f>CVC_XXX!AE147</f>
        <v>0</v>
      </c>
      <c r="G163" s="5">
        <f>CVC_XXX!AF147</f>
        <v>0</v>
      </c>
      <c r="H163" s="5">
        <f>CVC_XXX!AG147</f>
        <v>0</v>
      </c>
      <c r="I163" s="5">
        <f>CVC_XXX!AH147</f>
        <v>0</v>
      </c>
      <c r="L163" s="5"/>
      <c r="M163" s="5"/>
      <c r="N163" s="5"/>
      <c r="O163" s="5"/>
      <c r="P163" s="5"/>
    </row>
    <row r="164" spans="2:16" ht="20.100000000000001" customHeight="1" x14ac:dyDescent="0.25">
      <c r="B164" t="str">
        <f>CVC_XXX!O148</f>
        <v xml:space="preserve">A0636.CVC.VEN.00X_VENT. COMPTAGE </v>
      </c>
      <c r="C164" s="5">
        <f>CVC_XXX!AB148</f>
        <v>0</v>
      </c>
      <c r="D164" s="5">
        <f>CVC_XXX!AC148</f>
        <v>0</v>
      </c>
      <c r="E164" s="5">
        <f>CVC_XXX!AD148</f>
        <v>0</v>
      </c>
      <c r="F164" s="5">
        <f>CVC_XXX!AE148</f>
        <v>1</v>
      </c>
      <c r="G164" s="5">
        <f>CVC_XXX!AF148</f>
        <v>0</v>
      </c>
      <c r="H164" s="5">
        <f>CVC_XXX!AG148</f>
        <v>0</v>
      </c>
      <c r="I164" s="5">
        <f>CVC_XXX!AH148</f>
        <v>0</v>
      </c>
      <c r="L164" s="5"/>
      <c r="M164" s="5"/>
      <c r="N164" s="5"/>
      <c r="O164" s="5"/>
      <c r="P164" s="5"/>
    </row>
    <row r="165" spans="2:16" ht="20.100000000000001" customHeight="1" x14ac:dyDescent="0.25">
      <c r="B165" t="e">
        <f>CVC_XXX!#REF!</f>
        <v>#REF!</v>
      </c>
      <c r="C165" s="5" t="e">
        <f>CVC_XXX!#REF!</f>
        <v>#REF!</v>
      </c>
      <c r="D165" s="5" t="e">
        <f>CVC_XXX!#REF!</f>
        <v>#REF!</v>
      </c>
      <c r="E165" s="5" t="e">
        <f>CVC_XXX!#REF!</f>
        <v>#REF!</v>
      </c>
      <c r="F165" s="5" t="e">
        <f>CVC_XXX!#REF!</f>
        <v>#REF!</v>
      </c>
      <c r="G165" s="5" t="e">
        <f>CVC_XXX!#REF!</f>
        <v>#REF!</v>
      </c>
      <c r="H165" s="5" t="e">
        <f>CVC_XXX!#REF!</f>
        <v>#REF!</v>
      </c>
      <c r="I165" s="5" t="e">
        <f>CVC_XXX!#REF!</f>
        <v>#REF!</v>
      </c>
      <c r="L165" s="5"/>
      <c r="M165" s="5"/>
      <c r="N165" s="5"/>
      <c r="O165" s="5"/>
      <c r="P165" s="5"/>
    </row>
    <row r="166" spans="2:16" ht="20.100000000000001" customHeight="1" x14ac:dyDescent="0.25">
      <c r="B166" t="e">
        <f>CVC_XXX!#REF!</f>
        <v>#REF!</v>
      </c>
      <c r="C166" s="5" t="e">
        <f>CVC_XXX!#REF!</f>
        <v>#REF!</v>
      </c>
      <c r="D166" s="5" t="e">
        <f>CVC_XXX!#REF!</f>
        <v>#REF!</v>
      </c>
      <c r="E166" s="5" t="e">
        <f>CVC_XXX!#REF!</f>
        <v>#REF!</v>
      </c>
      <c r="F166" s="5" t="e">
        <f>CVC_XXX!#REF!</f>
        <v>#REF!</v>
      </c>
      <c r="G166" s="5" t="e">
        <f>CVC_XXX!#REF!</f>
        <v>#REF!</v>
      </c>
      <c r="H166" s="5" t="e">
        <f>CVC_XXX!#REF!</f>
        <v>#REF!</v>
      </c>
      <c r="I166" s="5" t="e">
        <f>CVC_XXX!#REF!</f>
        <v>#REF!</v>
      </c>
      <c r="L166" s="5"/>
      <c r="M166" s="5"/>
      <c r="N166" s="5"/>
      <c r="O166" s="5"/>
      <c r="P166" s="5"/>
    </row>
    <row r="167" spans="2:16" ht="20.100000000000001" customHeight="1" x14ac:dyDescent="0.25">
      <c r="B167" t="e">
        <f>CVC_XXX!#REF!</f>
        <v>#REF!</v>
      </c>
      <c r="C167" s="5" t="e">
        <f>CVC_XXX!#REF!</f>
        <v>#REF!</v>
      </c>
      <c r="D167" s="5" t="e">
        <f>CVC_XXX!#REF!</f>
        <v>#REF!</v>
      </c>
      <c r="E167" s="5" t="e">
        <f>CVC_XXX!#REF!</f>
        <v>#REF!</v>
      </c>
      <c r="F167" s="5" t="e">
        <f>CVC_XXX!#REF!</f>
        <v>#REF!</v>
      </c>
      <c r="G167" s="5" t="e">
        <f>CVC_XXX!#REF!</f>
        <v>#REF!</v>
      </c>
      <c r="H167" s="5" t="e">
        <f>CVC_XXX!#REF!</f>
        <v>#REF!</v>
      </c>
      <c r="I167" s="5" t="e">
        <f>CVC_XXX!#REF!</f>
        <v>#REF!</v>
      </c>
      <c r="L167" s="5"/>
      <c r="M167" s="5"/>
      <c r="N167" s="5"/>
      <c r="O167" s="5"/>
      <c r="P167" s="5"/>
    </row>
    <row r="168" spans="2:16" ht="20.100000000000001" customHeight="1" x14ac:dyDescent="0.25">
      <c r="B168" t="e">
        <f>CVC_XXX!#REF!</f>
        <v>#REF!</v>
      </c>
      <c r="C168" s="5" t="e">
        <f>CVC_XXX!#REF!</f>
        <v>#REF!</v>
      </c>
      <c r="D168" s="5" t="e">
        <f>CVC_XXX!#REF!</f>
        <v>#REF!</v>
      </c>
      <c r="E168" s="5" t="e">
        <f>CVC_XXX!#REF!</f>
        <v>#REF!</v>
      </c>
      <c r="F168" s="5" t="e">
        <f>CVC_XXX!#REF!</f>
        <v>#REF!</v>
      </c>
      <c r="G168" s="5" t="e">
        <f>CVC_XXX!#REF!</f>
        <v>#REF!</v>
      </c>
      <c r="H168" s="5" t="e">
        <f>CVC_XXX!#REF!</f>
        <v>#REF!</v>
      </c>
      <c r="I168" s="5" t="e">
        <f>CVC_XXX!#REF!</f>
        <v>#REF!</v>
      </c>
      <c r="L168" s="5"/>
      <c r="M168" s="5"/>
      <c r="N168" s="5"/>
      <c r="O168" s="5"/>
      <c r="P168" s="5"/>
    </row>
    <row r="169" spans="2:16" ht="20.100000000000001" customHeight="1" x14ac:dyDescent="0.25">
      <c r="B169" t="e">
        <f>CVC_XXX!#REF!</f>
        <v>#REF!</v>
      </c>
      <c r="C169" s="5" t="e">
        <f>CVC_XXX!#REF!</f>
        <v>#REF!</v>
      </c>
      <c r="D169" s="5" t="e">
        <f>CVC_XXX!#REF!</f>
        <v>#REF!</v>
      </c>
      <c r="E169" s="5" t="e">
        <f>CVC_XXX!#REF!</f>
        <v>#REF!</v>
      </c>
      <c r="F169" s="5" t="e">
        <f>CVC_XXX!#REF!</f>
        <v>#REF!</v>
      </c>
      <c r="G169" s="5" t="e">
        <f>CVC_XXX!#REF!</f>
        <v>#REF!</v>
      </c>
      <c r="H169" s="5" t="e">
        <f>CVC_XXX!#REF!</f>
        <v>#REF!</v>
      </c>
      <c r="I169" s="5" t="e">
        <f>CVC_XXX!#REF!</f>
        <v>#REF!</v>
      </c>
      <c r="L169" s="5"/>
      <c r="M169" s="5"/>
      <c r="N169" s="5"/>
      <c r="O169" s="5"/>
      <c r="P169" s="5"/>
    </row>
    <row r="170" spans="2:16" ht="20.100000000000001" customHeight="1" x14ac:dyDescent="0.25">
      <c r="B170" t="e">
        <f>CVC_XXX!#REF!</f>
        <v>#REF!</v>
      </c>
      <c r="C170" s="5" t="e">
        <f>CVC_XXX!#REF!</f>
        <v>#REF!</v>
      </c>
      <c r="D170" s="5" t="e">
        <f>CVC_XXX!#REF!</f>
        <v>#REF!</v>
      </c>
      <c r="E170" s="5" t="e">
        <f>CVC_XXX!#REF!</f>
        <v>#REF!</v>
      </c>
      <c r="F170" s="5" t="e">
        <f>CVC_XXX!#REF!</f>
        <v>#REF!</v>
      </c>
      <c r="G170" s="5" t="e">
        <f>CVC_XXX!#REF!</f>
        <v>#REF!</v>
      </c>
      <c r="H170" s="5" t="e">
        <f>CVC_XXX!#REF!</f>
        <v>#REF!</v>
      </c>
      <c r="I170" s="5" t="e">
        <f>CVC_XXX!#REF!</f>
        <v>#REF!</v>
      </c>
      <c r="L170" s="5"/>
      <c r="M170" s="5"/>
      <c r="N170" s="5"/>
      <c r="O170" s="5"/>
      <c r="P170" s="5"/>
    </row>
    <row r="171" spans="2:16" ht="20.100000000000001" customHeight="1" x14ac:dyDescent="0.25">
      <c r="B171" t="e">
        <f>CVC_XXX!#REF!</f>
        <v>#REF!</v>
      </c>
      <c r="C171" s="5" t="e">
        <f>CVC_XXX!#REF!</f>
        <v>#REF!</v>
      </c>
      <c r="D171" s="5" t="e">
        <f>CVC_XXX!#REF!</f>
        <v>#REF!</v>
      </c>
      <c r="E171" s="5" t="e">
        <f>CVC_XXX!#REF!</f>
        <v>#REF!</v>
      </c>
      <c r="F171" s="5" t="e">
        <f>CVC_XXX!#REF!</f>
        <v>#REF!</v>
      </c>
      <c r="G171" s="5" t="e">
        <f>CVC_XXX!#REF!</f>
        <v>#REF!</v>
      </c>
      <c r="H171" s="5" t="e">
        <f>CVC_XXX!#REF!</f>
        <v>#REF!</v>
      </c>
      <c r="I171" s="5" t="e">
        <f>CVC_XXX!#REF!</f>
        <v>#REF!</v>
      </c>
      <c r="L171" s="5"/>
      <c r="M171" s="5"/>
      <c r="N171" s="5"/>
      <c r="O171" s="5"/>
      <c r="P171" s="5"/>
    </row>
    <row r="172" spans="2:16" ht="20.100000000000001" customHeight="1" x14ac:dyDescent="0.25">
      <c r="B172" t="e">
        <f>CVC_XXX!#REF!</f>
        <v>#REF!</v>
      </c>
      <c r="C172" s="5" t="e">
        <f>CVC_XXX!#REF!</f>
        <v>#REF!</v>
      </c>
      <c r="D172" s="5" t="e">
        <f>CVC_XXX!#REF!</f>
        <v>#REF!</v>
      </c>
      <c r="E172" s="5" t="e">
        <f>CVC_XXX!#REF!</f>
        <v>#REF!</v>
      </c>
      <c r="F172" s="5" t="e">
        <f>CVC_XXX!#REF!</f>
        <v>#REF!</v>
      </c>
      <c r="G172" s="5" t="e">
        <f>CVC_XXX!#REF!</f>
        <v>#REF!</v>
      </c>
      <c r="H172" s="5" t="e">
        <f>CVC_XXX!#REF!</f>
        <v>#REF!</v>
      </c>
      <c r="I172" s="5" t="e">
        <f>CVC_XXX!#REF!</f>
        <v>#REF!</v>
      </c>
      <c r="L172" s="5"/>
      <c r="M172" s="5"/>
      <c r="N172" s="5"/>
      <c r="O172" s="5"/>
      <c r="P172" s="5"/>
    </row>
    <row r="173" spans="2:16" ht="20.100000000000001" customHeight="1" x14ac:dyDescent="0.25">
      <c r="B173" t="e">
        <f>CVC_XXX!#REF!</f>
        <v>#REF!</v>
      </c>
      <c r="C173" s="5" t="e">
        <f>CVC_XXX!#REF!</f>
        <v>#REF!</v>
      </c>
      <c r="D173" s="5" t="e">
        <f>CVC_XXX!#REF!</f>
        <v>#REF!</v>
      </c>
      <c r="E173" s="5" t="e">
        <f>CVC_XXX!#REF!</f>
        <v>#REF!</v>
      </c>
      <c r="F173" s="5" t="e">
        <f>CVC_XXX!#REF!</f>
        <v>#REF!</v>
      </c>
      <c r="G173" s="5" t="e">
        <f>CVC_XXX!#REF!</f>
        <v>#REF!</v>
      </c>
      <c r="H173" s="5" t="e">
        <f>CVC_XXX!#REF!</f>
        <v>#REF!</v>
      </c>
      <c r="I173" s="5" t="e">
        <f>CVC_XXX!#REF!</f>
        <v>#REF!</v>
      </c>
      <c r="L173" s="5"/>
      <c r="M173" s="5"/>
      <c r="N173" s="5"/>
      <c r="O173" s="5"/>
      <c r="P173" s="5"/>
    </row>
    <row r="174" spans="2:16" ht="20.100000000000001" customHeight="1" x14ac:dyDescent="0.25">
      <c r="B174" t="e">
        <f>CVC_XXX!#REF!</f>
        <v>#REF!</v>
      </c>
      <c r="C174" s="5" t="e">
        <f>CVC_XXX!#REF!</f>
        <v>#REF!</v>
      </c>
      <c r="D174" s="5" t="e">
        <f>CVC_XXX!#REF!</f>
        <v>#REF!</v>
      </c>
      <c r="E174" s="5" t="e">
        <f>CVC_XXX!#REF!</f>
        <v>#REF!</v>
      </c>
      <c r="F174" s="5" t="e">
        <f>CVC_XXX!#REF!</f>
        <v>#REF!</v>
      </c>
      <c r="G174" s="5" t="e">
        <f>CVC_XXX!#REF!</f>
        <v>#REF!</v>
      </c>
      <c r="H174" s="5" t="e">
        <f>CVC_XXX!#REF!</f>
        <v>#REF!</v>
      </c>
      <c r="I174" s="5" t="e">
        <f>CVC_XXX!#REF!</f>
        <v>#REF!</v>
      </c>
      <c r="L174" s="5"/>
      <c r="M174" s="5"/>
      <c r="N174" s="5"/>
      <c r="O174" s="5"/>
      <c r="P174" s="5"/>
    </row>
    <row r="175" spans="2:16" ht="20.100000000000001" customHeight="1" x14ac:dyDescent="0.25">
      <c r="B175" t="e">
        <f>CVC_XXX!#REF!</f>
        <v>#REF!</v>
      </c>
      <c r="C175" s="5" t="e">
        <f>CVC_XXX!#REF!</f>
        <v>#REF!</v>
      </c>
      <c r="D175" s="5" t="e">
        <f>CVC_XXX!#REF!</f>
        <v>#REF!</v>
      </c>
      <c r="E175" s="5" t="e">
        <f>CVC_XXX!#REF!</f>
        <v>#REF!</v>
      </c>
      <c r="F175" s="5" t="e">
        <f>CVC_XXX!#REF!</f>
        <v>#REF!</v>
      </c>
      <c r="G175" s="5" t="e">
        <f>CVC_XXX!#REF!</f>
        <v>#REF!</v>
      </c>
      <c r="H175" s="5" t="e">
        <f>CVC_XXX!#REF!</f>
        <v>#REF!</v>
      </c>
      <c r="I175" s="5" t="e">
        <f>CVC_XXX!#REF!</f>
        <v>#REF!</v>
      </c>
      <c r="L175" s="5"/>
      <c r="M175" s="5"/>
      <c r="N175" s="5"/>
      <c r="O175" s="5"/>
      <c r="P175" s="5"/>
    </row>
    <row r="176" spans="2:16" ht="20.100000000000001" customHeight="1" x14ac:dyDescent="0.25">
      <c r="B176" t="e">
        <f>CVC_XXX!#REF!</f>
        <v>#REF!</v>
      </c>
      <c r="C176" s="5" t="e">
        <f>CVC_XXX!#REF!</f>
        <v>#REF!</v>
      </c>
      <c r="D176" s="5" t="e">
        <f>CVC_XXX!#REF!</f>
        <v>#REF!</v>
      </c>
      <c r="E176" s="5" t="e">
        <f>CVC_XXX!#REF!</f>
        <v>#REF!</v>
      </c>
      <c r="F176" s="5" t="e">
        <f>CVC_XXX!#REF!</f>
        <v>#REF!</v>
      </c>
      <c r="G176" s="5" t="e">
        <f>CVC_XXX!#REF!</f>
        <v>#REF!</v>
      </c>
      <c r="H176" s="5" t="e">
        <f>CVC_XXX!#REF!</f>
        <v>#REF!</v>
      </c>
      <c r="I176" s="5" t="e">
        <f>CVC_XXX!#REF!</f>
        <v>#REF!</v>
      </c>
      <c r="L176" s="5"/>
      <c r="M176" s="5"/>
      <c r="N176" s="5"/>
      <c r="O176" s="5"/>
      <c r="P176" s="5"/>
    </row>
    <row r="177" spans="2:16" ht="20.100000000000001" customHeight="1" x14ac:dyDescent="0.25">
      <c r="B177" t="e">
        <f>CVC_XXX!#REF!</f>
        <v>#REF!</v>
      </c>
      <c r="C177" s="5" t="e">
        <f>CVC_XXX!#REF!</f>
        <v>#REF!</v>
      </c>
      <c r="D177" s="5" t="e">
        <f>CVC_XXX!#REF!</f>
        <v>#REF!</v>
      </c>
      <c r="E177" s="5" t="e">
        <f>CVC_XXX!#REF!</f>
        <v>#REF!</v>
      </c>
      <c r="F177" s="5" t="e">
        <f>CVC_XXX!#REF!</f>
        <v>#REF!</v>
      </c>
      <c r="G177" s="5" t="e">
        <f>CVC_XXX!#REF!</f>
        <v>#REF!</v>
      </c>
      <c r="H177" s="5" t="e">
        <f>CVC_XXX!#REF!</f>
        <v>#REF!</v>
      </c>
      <c r="I177" s="5" t="e">
        <f>CVC_XXX!#REF!</f>
        <v>#REF!</v>
      </c>
      <c r="L177" s="5"/>
      <c r="M177" s="5"/>
      <c r="N177" s="5"/>
      <c r="O177" s="5"/>
      <c r="P177" s="5"/>
    </row>
    <row r="178" spans="2:16" ht="20.100000000000001" customHeight="1" x14ac:dyDescent="0.25">
      <c r="B178" t="e">
        <f>CVC_XXX!#REF!</f>
        <v>#REF!</v>
      </c>
      <c r="C178" s="5" t="e">
        <f>CVC_XXX!#REF!</f>
        <v>#REF!</v>
      </c>
      <c r="D178" s="5" t="e">
        <f>CVC_XXX!#REF!</f>
        <v>#REF!</v>
      </c>
      <c r="E178" s="5" t="e">
        <f>CVC_XXX!#REF!</f>
        <v>#REF!</v>
      </c>
      <c r="F178" s="5" t="e">
        <f>CVC_XXX!#REF!</f>
        <v>#REF!</v>
      </c>
      <c r="G178" s="5" t="e">
        <f>CVC_XXX!#REF!</f>
        <v>#REF!</v>
      </c>
      <c r="H178" s="5" t="e">
        <f>CVC_XXX!#REF!</f>
        <v>#REF!</v>
      </c>
      <c r="I178" s="5" t="e">
        <f>CVC_XXX!#REF!</f>
        <v>#REF!</v>
      </c>
      <c r="L178" s="5"/>
      <c r="M178" s="5"/>
      <c r="N178" s="5"/>
      <c r="O178" s="5"/>
      <c r="P178" s="5"/>
    </row>
    <row r="179" spans="2:16" ht="20.100000000000001" customHeight="1" x14ac:dyDescent="0.25">
      <c r="B179" t="e">
        <f>CVC_XXX!#REF!</f>
        <v>#REF!</v>
      </c>
      <c r="C179" s="5" t="e">
        <f>CVC_XXX!#REF!</f>
        <v>#REF!</v>
      </c>
      <c r="D179" s="5" t="e">
        <f>CVC_XXX!#REF!</f>
        <v>#REF!</v>
      </c>
      <c r="E179" s="5" t="e">
        <f>CVC_XXX!#REF!</f>
        <v>#REF!</v>
      </c>
      <c r="F179" s="5" t="e">
        <f>CVC_XXX!#REF!</f>
        <v>#REF!</v>
      </c>
      <c r="G179" s="5" t="e">
        <f>CVC_XXX!#REF!</f>
        <v>#REF!</v>
      </c>
      <c r="H179" s="5" t="e">
        <f>CVC_XXX!#REF!</f>
        <v>#REF!</v>
      </c>
      <c r="I179" s="5" t="e">
        <f>CVC_XXX!#REF!</f>
        <v>#REF!</v>
      </c>
      <c r="L179" s="5"/>
      <c r="M179" s="5"/>
      <c r="N179" s="5"/>
      <c r="O179" s="5"/>
      <c r="P179" s="5"/>
    </row>
    <row r="180" spans="2:16" ht="20.100000000000001" customHeight="1" x14ac:dyDescent="0.25">
      <c r="B180" t="e">
        <f>CVC_XXX!#REF!</f>
        <v>#REF!</v>
      </c>
      <c r="C180" s="5" t="e">
        <f>CVC_XXX!#REF!</f>
        <v>#REF!</v>
      </c>
      <c r="D180" s="5" t="e">
        <f>CVC_XXX!#REF!</f>
        <v>#REF!</v>
      </c>
      <c r="E180" s="5" t="e">
        <f>CVC_XXX!#REF!</f>
        <v>#REF!</v>
      </c>
      <c r="F180" s="5" t="e">
        <f>CVC_XXX!#REF!</f>
        <v>#REF!</v>
      </c>
      <c r="G180" s="5" t="e">
        <f>CVC_XXX!#REF!</f>
        <v>#REF!</v>
      </c>
      <c r="H180" s="5" t="e">
        <f>CVC_XXX!#REF!</f>
        <v>#REF!</v>
      </c>
      <c r="I180" s="5" t="e">
        <f>CVC_XXX!#REF!</f>
        <v>#REF!</v>
      </c>
      <c r="L180" s="5"/>
      <c r="M180" s="5"/>
      <c r="N180" s="5"/>
      <c r="O180" s="5"/>
      <c r="P180" s="5"/>
    </row>
    <row r="181" spans="2:16" ht="20.100000000000001" customHeight="1" x14ac:dyDescent="0.25">
      <c r="B181" t="e">
        <f>CVC_XXX!#REF!</f>
        <v>#REF!</v>
      </c>
      <c r="C181" s="5" t="e">
        <f>CVC_XXX!#REF!</f>
        <v>#REF!</v>
      </c>
      <c r="D181" s="5" t="e">
        <f>CVC_XXX!#REF!</f>
        <v>#REF!</v>
      </c>
      <c r="E181" s="5" t="e">
        <f>CVC_XXX!#REF!</f>
        <v>#REF!</v>
      </c>
      <c r="F181" s="5" t="e">
        <f>CVC_XXX!#REF!</f>
        <v>#REF!</v>
      </c>
      <c r="G181" s="5" t="e">
        <f>CVC_XXX!#REF!</f>
        <v>#REF!</v>
      </c>
      <c r="H181" s="5" t="e">
        <f>CVC_XXX!#REF!</f>
        <v>#REF!</v>
      </c>
      <c r="I181" s="5" t="e">
        <f>CVC_XXX!#REF!</f>
        <v>#REF!</v>
      </c>
      <c r="L181" s="5"/>
      <c r="M181" s="5"/>
      <c r="N181" s="5"/>
      <c r="O181" s="5"/>
      <c r="P181" s="5"/>
    </row>
    <row r="182" spans="2:16" ht="20.100000000000001" customHeight="1" x14ac:dyDescent="0.25">
      <c r="B182" t="e">
        <f>CVC_XXX!#REF!</f>
        <v>#REF!</v>
      </c>
      <c r="C182" s="5" t="e">
        <f>CVC_XXX!#REF!</f>
        <v>#REF!</v>
      </c>
      <c r="D182" s="5" t="e">
        <f>CVC_XXX!#REF!</f>
        <v>#REF!</v>
      </c>
      <c r="E182" s="5" t="e">
        <f>CVC_XXX!#REF!</f>
        <v>#REF!</v>
      </c>
      <c r="F182" s="5" t="e">
        <f>CVC_XXX!#REF!</f>
        <v>#REF!</v>
      </c>
      <c r="G182" s="5" t="e">
        <f>CVC_XXX!#REF!</f>
        <v>#REF!</v>
      </c>
      <c r="H182" s="5" t="e">
        <f>CVC_XXX!#REF!</f>
        <v>#REF!</v>
      </c>
      <c r="I182" s="5" t="e">
        <f>CVC_XXX!#REF!</f>
        <v>#REF!</v>
      </c>
      <c r="L182" s="5"/>
      <c r="M182" s="5"/>
      <c r="N182" s="5"/>
      <c r="O182" s="5"/>
      <c r="P182" s="5"/>
    </row>
    <row r="183" spans="2:16" ht="20.100000000000001" customHeight="1" x14ac:dyDescent="0.25">
      <c r="B183" t="e">
        <f>CVC_XXX!#REF!</f>
        <v>#REF!</v>
      </c>
      <c r="C183" s="5" t="e">
        <f>CVC_XXX!#REF!</f>
        <v>#REF!</v>
      </c>
      <c r="D183" s="5" t="e">
        <f>CVC_XXX!#REF!</f>
        <v>#REF!</v>
      </c>
      <c r="E183" s="5" t="e">
        <f>CVC_XXX!#REF!</f>
        <v>#REF!</v>
      </c>
      <c r="F183" s="5" t="e">
        <f>CVC_XXX!#REF!</f>
        <v>#REF!</v>
      </c>
      <c r="G183" s="5" t="e">
        <f>CVC_XXX!#REF!</f>
        <v>#REF!</v>
      </c>
      <c r="H183" s="5" t="e">
        <f>CVC_XXX!#REF!</f>
        <v>#REF!</v>
      </c>
      <c r="I183" s="5" t="e">
        <f>CVC_XXX!#REF!</f>
        <v>#REF!</v>
      </c>
      <c r="L183" s="5"/>
      <c r="M183" s="5"/>
      <c r="N183" s="5"/>
      <c r="O183" s="5"/>
      <c r="P183" s="5"/>
    </row>
    <row r="184" spans="2:16" ht="20.100000000000001" customHeight="1" x14ac:dyDescent="0.25">
      <c r="B184" t="e">
        <f>CVC_XXX!#REF!</f>
        <v>#REF!</v>
      </c>
      <c r="C184" s="5" t="e">
        <f>CVC_XXX!#REF!</f>
        <v>#REF!</v>
      </c>
      <c r="D184" s="5" t="e">
        <f>CVC_XXX!#REF!</f>
        <v>#REF!</v>
      </c>
      <c r="E184" s="5" t="e">
        <f>CVC_XXX!#REF!</f>
        <v>#REF!</v>
      </c>
      <c r="F184" s="5" t="e">
        <f>CVC_XXX!#REF!</f>
        <v>#REF!</v>
      </c>
      <c r="G184" s="5" t="e">
        <f>CVC_XXX!#REF!</f>
        <v>#REF!</v>
      </c>
      <c r="H184" s="5" t="e">
        <f>CVC_XXX!#REF!</f>
        <v>#REF!</v>
      </c>
      <c r="I184" s="5" t="e">
        <f>CVC_XXX!#REF!</f>
        <v>#REF!</v>
      </c>
      <c r="L184" s="5"/>
      <c r="M184" s="5"/>
      <c r="N184" s="5"/>
      <c r="O184" s="5"/>
      <c r="P184" s="5"/>
    </row>
    <row r="185" spans="2:16" ht="20.100000000000001" customHeight="1" x14ac:dyDescent="0.25">
      <c r="B185" t="e">
        <f>CVC_XXX!#REF!</f>
        <v>#REF!</v>
      </c>
      <c r="C185" s="5" t="e">
        <f>CVC_XXX!#REF!</f>
        <v>#REF!</v>
      </c>
      <c r="D185" s="5" t="e">
        <f>CVC_XXX!#REF!</f>
        <v>#REF!</v>
      </c>
      <c r="E185" s="5" t="e">
        <f>CVC_XXX!#REF!</f>
        <v>#REF!</v>
      </c>
      <c r="F185" s="5" t="e">
        <f>CVC_XXX!#REF!</f>
        <v>#REF!</v>
      </c>
      <c r="G185" s="5" t="e">
        <f>CVC_XXX!#REF!</f>
        <v>#REF!</v>
      </c>
      <c r="H185" s="5" t="e">
        <f>CVC_XXX!#REF!</f>
        <v>#REF!</v>
      </c>
      <c r="I185" s="5" t="e">
        <f>CVC_XXX!#REF!</f>
        <v>#REF!</v>
      </c>
      <c r="L185" s="5"/>
      <c r="M185" s="5"/>
      <c r="N185" s="5"/>
      <c r="O185" s="5"/>
      <c r="P185" s="5"/>
    </row>
    <row r="186" spans="2:16" ht="20.100000000000001" customHeight="1" x14ac:dyDescent="0.25">
      <c r="B186" t="e">
        <f>CVC_XXX!#REF!</f>
        <v>#REF!</v>
      </c>
      <c r="C186" s="5" t="e">
        <f>CVC_XXX!#REF!</f>
        <v>#REF!</v>
      </c>
      <c r="D186" s="5" t="e">
        <f>CVC_XXX!#REF!</f>
        <v>#REF!</v>
      </c>
      <c r="E186" s="5" t="e">
        <f>CVC_XXX!#REF!</f>
        <v>#REF!</v>
      </c>
      <c r="F186" s="5" t="e">
        <f>CVC_XXX!#REF!</f>
        <v>#REF!</v>
      </c>
      <c r="G186" s="5" t="e">
        <f>CVC_XXX!#REF!</f>
        <v>#REF!</v>
      </c>
      <c r="H186" s="5" t="e">
        <f>CVC_XXX!#REF!</f>
        <v>#REF!</v>
      </c>
      <c r="I186" s="5" t="e">
        <f>CVC_XXX!#REF!</f>
        <v>#REF!</v>
      </c>
      <c r="L186" s="5"/>
      <c r="M186" s="5"/>
      <c r="N186" s="5"/>
      <c r="O186" s="5"/>
      <c r="P186" s="5"/>
    </row>
    <row r="187" spans="2:16" ht="20.100000000000001" customHeight="1" x14ac:dyDescent="0.25">
      <c r="B187" t="e">
        <f>CVC_XXX!#REF!</f>
        <v>#REF!</v>
      </c>
      <c r="C187" s="5" t="e">
        <f>CVC_XXX!#REF!</f>
        <v>#REF!</v>
      </c>
      <c r="D187" s="5" t="e">
        <f>CVC_XXX!#REF!</f>
        <v>#REF!</v>
      </c>
      <c r="E187" s="5" t="e">
        <f>CVC_XXX!#REF!</f>
        <v>#REF!</v>
      </c>
      <c r="F187" s="5" t="e">
        <f>CVC_XXX!#REF!</f>
        <v>#REF!</v>
      </c>
      <c r="G187" s="5" t="e">
        <f>CVC_XXX!#REF!</f>
        <v>#REF!</v>
      </c>
      <c r="H187" s="5" t="e">
        <f>CVC_XXX!#REF!</f>
        <v>#REF!</v>
      </c>
      <c r="I187" s="5" t="e">
        <f>CVC_XXX!#REF!</f>
        <v>#REF!</v>
      </c>
      <c r="L187" s="5"/>
      <c r="M187" s="5"/>
      <c r="N187" s="5"/>
      <c r="O187" s="5"/>
      <c r="P187" s="5"/>
    </row>
    <row r="188" spans="2:16" ht="20.100000000000001" customHeight="1" x14ac:dyDescent="0.25">
      <c r="B188" t="e">
        <f>CVC_XXX!#REF!</f>
        <v>#REF!</v>
      </c>
      <c r="C188" s="5" t="e">
        <f>CVC_XXX!#REF!</f>
        <v>#REF!</v>
      </c>
      <c r="D188" s="5" t="e">
        <f>CVC_XXX!#REF!</f>
        <v>#REF!</v>
      </c>
      <c r="E188" s="5" t="e">
        <f>CVC_XXX!#REF!</f>
        <v>#REF!</v>
      </c>
      <c r="F188" s="5" t="e">
        <f>CVC_XXX!#REF!</f>
        <v>#REF!</v>
      </c>
      <c r="G188" s="5" t="e">
        <f>CVC_XXX!#REF!</f>
        <v>#REF!</v>
      </c>
      <c r="H188" s="5" t="e">
        <f>CVC_XXX!#REF!</f>
        <v>#REF!</v>
      </c>
      <c r="I188" s="5" t="e">
        <f>CVC_XXX!#REF!</f>
        <v>#REF!</v>
      </c>
      <c r="L188" s="5"/>
      <c r="M188" s="5"/>
      <c r="N188" s="5"/>
      <c r="O188" s="5"/>
      <c r="P188" s="5"/>
    </row>
    <row r="189" spans="2:16" ht="20.100000000000001" customHeight="1" x14ac:dyDescent="0.25">
      <c r="B189" t="e">
        <f>CVC_XXX!#REF!</f>
        <v>#REF!</v>
      </c>
      <c r="C189" s="5" t="e">
        <f>CVC_XXX!#REF!</f>
        <v>#REF!</v>
      </c>
      <c r="D189" s="5" t="e">
        <f>CVC_XXX!#REF!</f>
        <v>#REF!</v>
      </c>
      <c r="E189" s="5" t="e">
        <f>CVC_XXX!#REF!</f>
        <v>#REF!</v>
      </c>
      <c r="F189" s="5" t="e">
        <f>CVC_XXX!#REF!</f>
        <v>#REF!</v>
      </c>
      <c r="G189" s="5" t="e">
        <f>CVC_XXX!#REF!</f>
        <v>#REF!</v>
      </c>
      <c r="H189" s="5" t="e">
        <f>CVC_XXX!#REF!</f>
        <v>#REF!</v>
      </c>
      <c r="I189" s="5" t="e">
        <f>CVC_XXX!#REF!</f>
        <v>#REF!</v>
      </c>
      <c r="L189" s="5"/>
      <c r="M189" s="5"/>
      <c r="N189" s="5"/>
      <c r="O189" s="5"/>
      <c r="P189" s="5"/>
    </row>
    <row r="190" spans="2:16" ht="20.100000000000001" customHeight="1" x14ac:dyDescent="0.25">
      <c r="B190" t="e">
        <f>CVC_XXX!#REF!</f>
        <v>#REF!</v>
      </c>
      <c r="C190" s="5" t="e">
        <f>CVC_XXX!#REF!</f>
        <v>#REF!</v>
      </c>
      <c r="D190" s="5" t="e">
        <f>CVC_XXX!#REF!</f>
        <v>#REF!</v>
      </c>
      <c r="E190" s="5" t="e">
        <f>CVC_XXX!#REF!</f>
        <v>#REF!</v>
      </c>
      <c r="F190" s="5" t="e">
        <f>CVC_XXX!#REF!</f>
        <v>#REF!</v>
      </c>
      <c r="G190" s="5" t="e">
        <f>CVC_XXX!#REF!</f>
        <v>#REF!</v>
      </c>
      <c r="H190" s="5" t="e">
        <f>CVC_XXX!#REF!</f>
        <v>#REF!</v>
      </c>
      <c r="I190" s="5" t="e">
        <f>CVC_XXX!#REF!</f>
        <v>#REF!</v>
      </c>
      <c r="L190" s="5"/>
      <c r="M190" s="5"/>
      <c r="N190" s="5"/>
      <c r="O190" s="5"/>
      <c r="P190" s="5"/>
    </row>
    <row r="191" spans="2:16" ht="20.100000000000001" customHeight="1" x14ac:dyDescent="0.25">
      <c r="B191" t="e">
        <f>CVC_XXX!#REF!</f>
        <v>#REF!</v>
      </c>
      <c r="C191" s="5" t="e">
        <f>CVC_XXX!#REF!</f>
        <v>#REF!</v>
      </c>
      <c r="D191" s="5" t="e">
        <f>CVC_XXX!#REF!</f>
        <v>#REF!</v>
      </c>
      <c r="E191" s="5" t="e">
        <f>CVC_XXX!#REF!</f>
        <v>#REF!</v>
      </c>
      <c r="F191" s="5" t="e">
        <f>CVC_XXX!#REF!</f>
        <v>#REF!</v>
      </c>
      <c r="G191" s="5" t="e">
        <f>CVC_XXX!#REF!</f>
        <v>#REF!</v>
      </c>
      <c r="H191" s="5" t="e">
        <f>CVC_XXX!#REF!</f>
        <v>#REF!</v>
      </c>
      <c r="I191" s="5" t="e">
        <f>CVC_XXX!#REF!</f>
        <v>#REF!</v>
      </c>
      <c r="L191" s="5"/>
      <c r="M191" s="5"/>
      <c r="N191" s="5"/>
      <c r="O191" s="5"/>
      <c r="P191" s="5"/>
    </row>
    <row r="192" spans="2:16" ht="20.100000000000001" customHeight="1" x14ac:dyDescent="0.25">
      <c r="B192" t="e">
        <f>CVC_XXX!#REF!</f>
        <v>#REF!</v>
      </c>
      <c r="C192" s="5" t="e">
        <f>CVC_XXX!#REF!</f>
        <v>#REF!</v>
      </c>
      <c r="D192" s="5" t="e">
        <f>CVC_XXX!#REF!</f>
        <v>#REF!</v>
      </c>
      <c r="E192" s="5" t="e">
        <f>CVC_XXX!#REF!</f>
        <v>#REF!</v>
      </c>
      <c r="F192" s="5" t="e">
        <f>CVC_XXX!#REF!</f>
        <v>#REF!</v>
      </c>
      <c r="G192" s="5" t="e">
        <f>CVC_XXX!#REF!</f>
        <v>#REF!</v>
      </c>
      <c r="H192" s="5" t="e">
        <f>CVC_XXX!#REF!</f>
        <v>#REF!</v>
      </c>
      <c r="I192" s="5" t="e">
        <f>CVC_XXX!#REF!</f>
        <v>#REF!</v>
      </c>
      <c r="L192" s="5"/>
      <c r="M192" s="5"/>
      <c r="N192" s="5"/>
      <c r="O192" s="5"/>
      <c r="P192" s="5"/>
    </row>
    <row r="193" spans="2:16" ht="20.100000000000001" customHeight="1" x14ac:dyDescent="0.25">
      <c r="B193" t="e">
        <f>CVC_XXX!#REF!</f>
        <v>#REF!</v>
      </c>
      <c r="C193" s="5" t="e">
        <f>CVC_XXX!#REF!</f>
        <v>#REF!</v>
      </c>
      <c r="D193" s="5" t="e">
        <f>CVC_XXX!#REF!</f>
        <v>#REF!</v>
      </c>
      <c r="E193" s="5" t="e">
        <f>CVC_XXX!#REF!</f>
        <v>#REF!</v>
      </c>
      <c r="F193" s="5" t="e">
        <f>CVC_XXX!#REF!</f>
        <v>#REF!</v>
      </c>
      <c r="G193" s="5" t="e">
        <f>CVC_XXX!#REF!</f>
        <v>#REF!</v>
      </c>
      <c r="H193" s="5" t="e">
        <f>CVC_XXX!#REF!</f>
        <v>#REF!</v>
      </c>
      <c r="I193" s="5" t="e">
        <f>CVC_XXX!#REF!</f>
        <v>#REF!</v>
      </c>
      <c r="L193" s="5"/>
      <c r="M193" s="5"/>
      <c r="N193" s="5"/>
      <c r="O193" s="5"/>
      <c r="P193" s="5"/>
    </row>
    <row r="194" spans="2:16" ht="20.100000000000001" customHeight="1" x14ac:dyDescent="0.25">
      <c r="B194" t="e">
        <f>CVC_XXX!#REF!</f>
        <v>#REF!</v>
      </c>
      <c r="C194" s="5" t="e">
        <f>CVC_XXX!#REF!</f>
        <v>#REF!</v>
      </c>
      <c r="D194" s="5" t="e">
        <f>CVC_XXX!#REF!</f>
        <v>#REF!</v>
      </c>
      <c r="E194" s="5" t="e">
        <f>CVC_XXX!#REF!</f>
        <v>#REF!</v>
      </c>
      <c r="F194" s="5" t="e">
        <f>CVC_XXX!#REF!</f>
        <v>#REF!</v>
      </c>
      <c r="G194" s="5" t="e">
        <f>CVC_XXX!#REF!</f>
        <v>#REF!</v>
      </c>
      <c r="H194" s="5" t="e">
        <f>CVC_XXX!#REF!</f>
        <v>#REF!</v>
      </c>
      <c r="I194" s="5" t="e">
        <f>CVC_XXX!#REF!</f>
        <v>#REF!</v>
      </c>
      <c r="L194" s="5"/>
      <c r="M194" s="5"/>
      <c r="N194" s="5"/>
      <c r="O194" s="5"/>
      <c r="P194" s="5"/>
    </row>
    <row r="195" spans="2:16" ht="20.100000000000001" customHeight="1" x14ac:dyDescent="0.25">
      <c r="B195" t="e">
        <f>CVC_XXX!#REF!</f>
        <v>#REF!</v>
      </c>
      <c r="C195" s="5" t="e">
        <f>CVC_XXX!#REF!</f>
        <v>#REF!</v>
      </c>
      <c r="D195" s="5" t="e">
        <f>CVC_XXX!#REF!</f>
        <v>#REF!</v>
      </c>
      <c r="E195" s="5" t="e">
        <f>CVC_XXX!#REF!</f>
        <v>#REF!</v>
      </c>
      <c r="F195" s="5" t="e">
        <f>CVC_XXX!#REF!</f>
        <v>#REF!</v>
      </c>
      <c r="G195" s="5" t="e">
        <f>CVC_XXX!#REF!</f>
        <v>#REF!</v>
      </c>
      <c r="H195" s="5" t="e">
        <f>CVC_XXX!#REF!</f>
        <v>#REF!</v>
      </c>
      <c r="I195" s="5" t="e">
        <f>CVC_XXX!#REF!</f>
        <v>#REF!</v>
      </c>
      <c r="L195" s="5"/>
      <c r="M195" s="5"/>
      <c r="N195" s="5"/>
      <c r="O195" s="5"/>
      <c r="P195" s="5"/>
    </row>
    <row r="196" spans="2:16" ht="20.100000000000001" customHeight="1" x14ac:dyDescent="0.25">
      <c r="B196" t="e">
        <f>CVC_XXX!#REF!</f>
        <v>#REF!</v>
      </c>
      <c r="C196" s="5" t="e">
        <f>CVC_XXX!#REF!</f>
        <v>#REF!</v>
      </c>
      <c r="D196" s="5" t="e">
        <f>CVC_XXX!#REF!</f>
        <v>#REF!</v>
      </c>
      <c r="E196" s="5" t="e">
        <f>CVC_XXX!#REF!</f>
        <v>#REF!</v>
      </c>
      <c r="F196" s="5" t="e">
        <f>CVC_XXX!#REF!</f>
        <v>#REF!</v>
      </c>
      <c r="G196" s="5" t="e">
        <f>CVC_XXX!#REF!</f>
        <v>#REF!</v>
      </c>
      <c r="H196" s="5" t="e">
        <f>CVC_XXX!#REF!</f>
        <v>#REF!</v>
      </c>
      <c r="I196" s="5" t="e">
        <f>CVC_XXX!#REF!</f>
        <v>#REF!</v>
      </c>
      <c r="L196" s="5"/>
      <c r="M196" s="5"/>
      <c r="N196" s="5"/>
      <c r="O196" s="5"/>
      <c r="P196" s="5"/>
    </row>
    <row r="197" spans="2:16" ht="20.100000000000001" customHeight="1" x14ac:dyDescent="0.25">
      <c r="B197" t="e">
        <f>CVC_XXX!#REF!</f>
        <v>#REF!</v>
      </c>
      <c r="C197" s="5" t="e">
        <f>CVC_XXX!#REF!</f>
        <v>#REF!</v>
      </c>
      <c r="D197" s="5" t="e">
        <f>CVC_XXX!#REF!</f>
        <v>#REF!</v>
      </c>
      <c r="E197" s="5" t="e">
        <f>CVC_XXX!#REF!</f>
        <v>#REF!</v>
      </c>
      <c r="F197" s="5" t="e">
        <f>CVC_XXX!#REF!</f>
        <v>#REF!</v>
      </c>
      <c r="G197" s="5" t="e">
        <f>CVC_XXX!#REF!</f>
        <v>#REF!</v>
      </c>
      <c r="H197" s="5" t="e">
        <f>CVC_XXX!#REF!</f>
        <v>#REF!</v>
      </c>
      <c r="I197" s="5" t="e">
        <f>CVC_XXX!#REF!</f>
        <v>#REF!</v>
      </c>
      <c r="L197" s="5"/>
      <c r="M197" s="5"/>
      <c r="N197" s="5"/>
      <c r="O197" s="5"/>
      <c r="P197" s="5"/>
    </row>
    <row r="198" spans="2:16" ht="20.100000000000001" customHeight="1" x14ac:dyDescent="0.25">
      <c r="B198" t="e">
        <f>CVC_XXX!#REF!</f>
        <v>#REF!</v>
      </c>
      <c r="C198" s="5" t="e">
        <f>CVC_XXX!#REF!</f>
        <v>#REF!</v>
      </c>
      <c r="D198" s="5" t="e">
        <f>CVC_XXX!#REF!</f>
        <v>#REF!</v>
      </c>
      <c r="E198" s="5" t="e">
        <f>CVC_XXX!#REF!</f>
        <v>#REF!</v>
      </c>
      <c r="F198" s="5" t="e">
        <f>CVC_XXX!#REF!</f>
        <v>#REF!</v>
      </c>
      <c r="G198" s="5" t="e">
        <f>CVC_XXX!#REF!</f>
        <v>#REF!</v>
      </c>
      <c r="H198" s="5" t="e">
        <f>CVC_XXX!#REF!</f>
        <v>#REF!</v>
      </c>
      <c r="I198" s="5" t="e">
        <f>CVC_XXX!#REF!</f>
        <v>#REF!</v>
      </c>
      <c r="L198" s="5"/>
      <c r="M198" s="5"/>
      <c r="N198" s="5"/>
      <c r="O198" s="5"/>
      <c r="P198" s="5"/>
    </row>
    <row r="199" spans="2:16" ht="20.100000000000001" customHeight="1" x14ac:dyDescent="0.25">
      <c r="B199" t="e">
        <f>CVC_XXX!#REF!</f>
        <v>#REF!</v>
      </c>
      <c r="C199" s="5" t="e">
        <f>CVC_XXX!#REF!</f>
        <v>#REF!</v>
      </c>
      <c r="D199" s="5" t="e">
        <f>CVC_XXX!#REF!</f>
        <v>#REF!</v>
      </c>
      <c r="E199" s="5" t="e">
        <f>CVC_XXX!#REF!</f>
        <v>#REF!</v>
      </c>
      <c r="F199" s="5" t="e">
        <f>CVC_XXX!#REF!</f>
        <v>#REF!</v>
      </c>
      <c r="G199" s="5" t="e">
        <f>CVC_XXX!#REF!</f>
        <v>#REF!</v>
      </c>
      <c r="H199" s="5" t="e">
        <f>CVC_XXX!#REF!</f>
        <v>#REF!</v>
      </c>
      <c r="I199" s="5" t="e">
        <f>CVC_XXX!#REF!</f>
        <v>#REF!</v>
      </c>
      <c r="L199" s="5"/>
      <c r="M199" s="5"/>
      <c r="N199" s="5"/>
      <c r="O199" s="5"/>
      <c r="P199" s="5"/>
    </row>
    <row r="200" spans="2:16" ht="20.100000000000001" customHeight="1" x14ac:dyDescent="0.25">
      <c r="B200" t="e">
        <f>CVC_XXX!#REF!</f>
        <v>#REF!</v>
      </c>
      <c r="C200" s="5" t="e">
        <f>CVC_XXX!#REF!</f>
        <v>#REF!</v>
      </c>
      <c r="D200" s="5" t="e">
        <f>CVC_XXX!#REF!</f>
        <v>#REF!</v>
      </c>
      <c r="E200" s="5" t="e">
        <f>CVC_XXX!#REF!</f>
        <v>#REF!</v>
      </c>
      <c r="F200" s="5" t="e">
        <f>CVC_XXX!#REF!</f>
        <v>#REF!</v>
      </c>
      <c r="G200" s="5" t="e">
        <f>CVC_XXX!#REF!</f>
        <v>#REF!</v>
      </c>
      <c r="H200" s="5" t="e">
        <f>CVC_XXX!#REF!</f>
        <v>#REF!</v>
      </c>
      <c r="I200" s="5" t="e">
        <f>CVC_XXX!#REF!</f>
        <v>#REF!</v>
      </c>
      <c r="L200" s="5"/>
      <c r="M200" s="5"/>
      <c r="N200" s="5"/>
      <c r="O200" s="5"/>
      <c r="P200" s="5"/>
    </row>
    <row r="201" spans="2:16" ht="20.100000000000001" customHeight="1" x14ac:dyDescent="0.25">
      <c r="B201" t="e">
        <f>CVC_XXX!#REF!</f>
        <v>#REF!</v>
      </c>
      <c r="C201" s="5" t="e">
        <f>CVC_XXX!#REF!</f>
        <v>#REF!</v>
      </c>
      <c r="D201" s="5" t="e">
        <f>CVC_XXX!#REF!</f>
        <v>#REF!</v>
      </c>
      <c r="E201" s="5" t="e">
        <f>CVC_XXX!#REF!</f>
        <v>#REF!</v>
      </c>
      <c r="F201" s="5" t="e">
        <f>CVC_XXX!#REF!</f>
        <v>#REF!</v>
      </c>
      <c r="G201" s="5" t="e">
        <f>CVC_XXX!#REF!</f>
        <v>#REF!</v>
      </c>
      <c r="H201" s="5" t="e">
        <f>CVC_XXX!#REF!</f>
        <v>#REF!</v>
      </c>
      <c r="I201" s="5" t="e">
        <f>CVC_XXX!#REF!</f>
        <v>#REF!</v>
      </c>
      <c r="L201" s="5"/>
      <c r="M201" s="5"/>
      <c r="N201" s="5"/>
      <c r="O201" s="5"/>
      <c r="P201" s="5"/>
    </row>
    <row r="202" spans="2:16" ht="20.100000000000001" customHeight="1" x14ac:dyDescent="0.25">
      <c r="B202" t="e">
        <f>CVC_XXX!#REF!</f>
        <v>#REF!</v>
      </c>
      <c r="C202" s="5" t="e">
        <f>CVC_XXX!#REF!</f>
        <v>#REF!</v>
      </c>
      <c r="D202" s="5" t="e">
        <f>CVC_XXX!#REF!</f>
        <v>#REF!</v>
      </c>
      <c r="E202" s="5" t="e">
        <f>CVC_XXX!#REF!</f>
        <v>#REF!</v>
      </c>
      <c r="F202" s="5" t="e">
        <f>CVC_XXX!#REF!</f>
        <v>#REF!</v>
      </c>
      <c r="G202" s="5" t="e">
        <f>CVC_XXX!#REF!</f>
        <v>#REF!</v>
      </c>
      <c r="H202" s="5" t="e">
        <f>CVC_XXX!#REF!</f>
        <v>#REF!</v>
      </c>
      <c r="I202" s="5" t="e">
        <f>CVC_XXX!#REF!</f>
        <v>#REF!</v>
      </c>
      <c r="L202" s="5"/>
      <c r="M202" s="5"/>
      <c r="N202" s="5"/>
      <c r="O202" s="5"/>
      <c r="P202" s="5"/>
    </row>
    <row r="203" spans="2:16" ht="20.100000000000001" customHeight="1" x14ac:dyDescent="0.25">
      <c r="B203" t="e">
        <f>CVC_XXX!#REF!</f>
        <v>#REF!</v>
      </c>
      <c r="C203" s="5" t="e">
        <f>CVC_XXX!#REF!</f>
        <v>#REF!</v>
      </c>
      <c r="D203" s="5" t="e">
        <f>CVC_XXX!#REF!</f>
        <v>#REF!</v>
      </c>
      <c r="E203" s="5" t="e">
        <f>CVC_XXX!#REF!</f>
        <v>#REF!</v>
      </c>
      <c r="F203" s="5" t="e">
        <f>CVC_XXX!#REF!</f>
        <v>#REF!</v>
      </c>
      <c r="G203" s="5" t="e">
        <f>CVC_XXX!#REF!</f>
        <v>#REF!</v>
      </c>
      <c r="H203" s="5" t="e">
        <f>CVC_XXX!#REF!</f>
        <v>#REF!</v>
      </c>
      <c r="I203" s="5" t="e">
        <f>CVC_XXX!#REF!</f>
        <v>#REF!</v>
      </c>
      <c r="L203" s="5"/>
      <c r="M203" s="5"/>
      <c r="N203" s="5"/>
      <c r="O203" s="5"/>
      <c r="P203" s="5"/>
    </row>
    <row r="204" spans="2:16" ht="20.100000000000001" customHeight="1" x14ac:dyDescent="0.25">
      <c r="B204" t="e">
        <f>CVC_XXX!#REF!</f>
        <v>#REF!</v>
      </c>
      <c r="C204" s="5" t="e">
        <f>CVC_XXX!#REF!</f>
        <v>#REF!</v>
      </c>
      <c r="D204" s="5" t="e">
        <f>CVC_XXX!#REF!</f>
        <v>#REF!</v>
      </c>
      <c r="E204" s="5" t="e">
        <f>CVC_XXX!#REF!</f>
        <v>#REF!</v>
      </c>
      <c r="F204" s="5" t="e">
        <f>CVC_XXX!#REF!</f>
        <v>#REF!</v>
      </c>
      <c r="G204" s="5" t="e">
        <f>CVC_XXX!#REF!</f>
        <v>#REF!</v>
      </c>
      <c r="H204" s="5" t="e">
        <f>CVC_XXX!#REF!</f>
        <v>#REF!</v>
      </c>
      <c r="I204" s="5" t="e">
        <f>CVC_XXX!#REF!</f>
        <v>#REF!</v>
      </c>
      <c r="L204" s="5"/>
      <c r="M204" s="5"/>
      <c r="N204" s="5"/>
      <c r="O204" s="5"/>
      <c r="P204" s="5"/>
    </row>
    <row r="205" spans="2:16" ht="20.100000000000001" customHeight="1" x14ac:dyDescent="0.25">
      <c r="B205" t="e">
        <f>CVC_XXX!#REF!</f>
        <v>#REF!</v>
      </c>
      <c r="C205" s="5" t="e">
        <f>CVC_XXX!#REF!</f>
        <v>#REF!</v>
      </c>
      <c r="D205" s="5" t="e">
        <f>CVC_XXX!#REF!</f>
        <v>#REF!</v>
      </c>
      <c r="E205" s="5" t="e">
        <f>CVC_XXX!#REF!</f>
        <v>#REF!</v>
      </c>
      <c r="F205" s="5" t="e">
        <f>CVC_XXX!#REF!</f>
        <v>#REF!</v>
      </c>
      <c r="G205" s="5" t="e">
        <f>CVC_XXX!#REF!</f>
        <v>#REF!</v>
      </c>
      <c r="H205" s="5" t="e">
        <f>CVC_XXX!#REF!</f>
        <v>#REF!</v>
      </c>
      <c r="I205" s="5" t="e">
        <f>CVC_XXX!#REF!</f>
        <v>#REF!</v>
      </c>
      <c r="L205" s="5"/>
      <c r="M205" s="5"/>
      <c r="N205" s="5"/>
      <c r="O205" s="5"/>
      <c r="P205" s="5"/>
    </row>
    <row r="206" spans="2:16" ht="20.100000000000001" customHeight="1" x14ac:dyDescent="0.25">
      <c r="B206" t="e">
        <f>CVC_XXX!#REF!</f>
        <v>#REF!</v>
      </c>
      <c r="C206" s="5" t="e">
        <f>CVC_XXX!#REF!</f>
        <v>#REF!</v>
      </c>
      <c r="D206" s="5" t="e">
        <f>CVC_XXX!#REF!</f>
        <v>#REF!</v>
      </c>
      <c r="E206" s="5" t="e">
        <f>CVC_XXX!#REF!</f>
        <v>#REF!</v>
      </c>
      <c r="F206" s="5" t="e">
        <f>CVC_XXX!#REF!</f>
        <v>#REF!</v>
      </c>
      <c r="G206" s="5" t="e">
        <f>CVC_XXX!#REF!</f>
        <v>#REF!</v>
      </c>
      <c r="H206" s="5" t="e">
        <f>CVC_XXX!#REF!</f>
        <v>#REF!</v>
      </c>
      <c r="I206" s="5" t="e">
        <f>CVC_XXX!#REF!</f>
        <v>#REF!</v>
      </c>
      <c r="L206" s="5"/>
      <c r="M206" s="5"/>
      <c r="N206" s="5"/>
      <c r="O206" s="5"/>
      <c r="P206" s="5"/>
    </row>
    <row r="207" spans="2:16" ht="20.100000000000001" customHeight="1" x14ac:dyDescent="0.25">
      <c r="B207" t="e">
        <f>CVC_XXX!#REF!</f>
        <v>#REF!</v>
      </c>
      <c r="C207" s="5" t="e">
        <f>CVC_XXX!#REF!</f>
        <v>#REF!</v>
      </c>
      <c r="D207" s="5" t="e">
        <f>CVC_XXX!#REF!</f>
        <v>#REF!</v>
      </c>
      <c r="E207" s="5" t="e">
        <f>CVC_XXX!#REF!</f>
        <v>#REF!</v>
      </c>
      <c r="F207" s="5" t="e">
        <f>CVC_XXX!#REF!</f>
        <v>#REF!</v>
      </c>
      <c r="G207" s="5" t="e">
        <f>CVC_XXX!#REF!</f>
        <v>#REF!</v>
      </c>
      <c r="H207" s="5" t="e">
        <f>CVC_XXX!#REF!</f>
        <v>#REF!</v>
      </c>
      <c r="I207" s="5" t="e">
        <f>CVC_XXX!#REF!</f>
        <v>#REF!</v>
      </c>
      <c r="L207" s="5"/>
      <c r="M207" s="5"/>
      <c r="N207" s="5"/>
      <c r="O207" s="5"/>
      <c r="P207" s="5"/>
    </row>
    <row r="208" spans="2:16" ht="20.100000000000001" customHeight="1" x14ac:dyDescent="0.25">
      <c r="B208" t="e">
        <f>CVC_XXX!#REF!</f>
        <v>#REF!</v>
      </c>
      <c r="C208" s="5" t="e">
        <f>CVC_XXX!#REF!</f>
        <v>#REF!</v>
      </c>
      <c r="D208" s="5" t="e">
        <f>CVC_XXX!#REF!</f>
        <v>#REF!</v>
      </c>
      <c r="E208" s="5" t="e">
        <f>CVC_XXX!#REF!</f>
        <v>#REF!</v>
      </c>
      <c r="F208" s="5" t="e">
        <f>CVC_XXX!#REF!</f>
        <v>#REF!</v>
      </c>
      <c r="G208" s="5" t="e">
        <f>CVC_XXX!#REF!</f>
        <v>#REF!</v>
      </c>
      <c r="H208" s="5" t="e">
        <f>CVC_XXX!#REF!</f>
        <v>#REF!</v>
      </c>
      <c r="I208" s="5" t="e">
        <f>CVC_XXX!#REF!</f>
        <v>#REF!</v>
      </c>
      <c r="L208" s="5"/>
      <c r="M208" s="5"/>
      <c r="N208" s="5"/>
      <c r="O208" s="5"/>
      <c r="P208" s="5"/>
    </row>
    <row r="209" spans="2:16" ht="20.100000000000001" customHeight="1" x14ac:dyDescent="0.25">
      <c r="B209" t="e">
        <f>CVC_XXX!#REF!</f>
        <v>#REF!</v>
      </c>
      <c r="C209" s="5" t="e">
        <f>CVC_XXX!#REF!</f>
        <v>#REF!</v>
      </c>
      <c r="D209" s="5" t="e">
        <f>CVC_XXX!#REF!</f>
        <v>#REF!</v>
      </c>
      <c r="E209" s="5" t="e">
        <f>CVC_XXX!#REF!</f>
        <v>#REF!</v>
      </c>
      <c r="F209" s="5" t="e">
        <f>CVC_XXX!#REF!</f>
        <v>#REF!</v>
      </c>
      <c r="G209" s="5" t="e">
        <f>CVC_XXX!#REF!</f>
        <v>#REF!</v>
      </c>
      <c r="H209" s="5" t="e">
        <f>CVC_XXX!#REF!</f>
        <v>#REF!</v>
      </c>
      <c r="I209" s="5" t="e">
        <f>CVC_XXX!#REF!</f>
        <v>#REF!</v>
      </c>
      <c r="L209" s="5"/>
      <c r="M209" s="5"/>
      <c r="N209" s="5"/>
      <c r="O209" s="5"/>
      <c r="P209" s="5"/>
    </row>
    <row r="210" spans="2:16" ht="20.100000000000001" customHeight="1" x14ac:dyDescent="0.25">
      <c r="B210" t="e">
        <f>CVC_XXX!#REF!</f>
        <v>#REF!</v>
      </c>
      <c r="C210" s="5" t="e">
        <f>CVC_XXX!#REF!</f>
        <v>#REF!</v>
      </c>
      <c r="D210" s="5" t="e">
        <f>CVC_XXX!#REF!</f>
        <v>#REF!</v>
      </c>
      <c r="E210" s="5" t="e">
        <f>CVC_XXX!#REF!</f>
        <v>#REF!</v>
      </c>
      <c r="F210" s="5" t="e">
        <f>CVC_XXX!#REF!</f>
        <v>#REF!</v>
      </c>
      <c r="G210" s="5" t="e">
        <f>CVC_XXX!#REF!</f>
        <v>#REF!</v>
      </c>
      <c r="H210" s="5" t="e">
        <f>CVC_XXX!#REF!</f>
        <v>#REF!</v>
      </c>
      <c r="I210" s="5" t="e">
        <f>CVC_XXX!#REF!</f>
        <v>#REF!</v>
      </c>
      <c r="L210" s="5"/>
      <c r="M210" s="5"/>
      <c r="N210" s="5"/>
      <c r="O210" s="5"/>
      <c r="P210" s="5"/>
    </row>
    <row r="211" spans="2:16" ht="20.100000000000001" customHeight="1" x14ac:dyDescent="0.25">
      <c r="B211" t="e">
        <f>CVC_XXX!#REF!</f>
        <v>#REF!</v>
      </c>
      <c r="C211" s="5" t="e">
        <f>CVC_XXX!#REF!</f>
        <v>#REF!</v>
      </c>
      <c r="D211" s="5" t="e">
        <f>CVC_XXX!#REF!</f>
        <v>#REF!</v>
      </c>
      <c r="E211" s="5" t="e">
        <f>CVC_XXX!#REF!</f>
        <v>#REF!</v>
      </c>
      <c r="F211" s="5" t="e">
        <f>CVC_XXX!#REF!</f>
        <v>#REF!</v>
      </c>
      <c r="G211" s="5" t="e">
        <f>CVC_XXX!#REF!</f>
        <v>#REF!</v>
      </c>
      <c r="H211" s="5" t="e">
        <f>CVC_XXX!#REF!</f>
        <v>#REF!</v>
      </c>
      <c r="I211" s="5" t="e">
        <f>CVC_XXX!#REF!</f>
        <v>#REF!</v>
      </c>
      <c r="L211" s="5"/>
      <c r="M211" s="5"/>
      <c r="N211" s="5"/>
      <c r="O211" s="5"/>
      <c r="P211" s="5"/>
    </row>
    <row r="212" spans="2:16" ht="20.100000000000001" customHeight="1" x14ac:dyDescent="0.25">
      <c r="B212" t="e">
        <f>CVC_XXX!#REF!</f>
        <v>#REF!</v>
      </c>
      <c r="C212" s="5" t="e">
        <f>CVC_XXX!#REF!</f>
        <v>#REF!</v>
      </c>
      <c r="D212" s="5" t="e">
        <f>CVC_XXX!#REF!</f>
        <v>#REF!</v>
      </c>
      <c r="E212" s="5" t="e">
        <f>CVC_XXX!#REF!</f>
        <v>#REF!</v>
      </c>
      <c r="F212" s="5" t="e">
        <f>CVC_XXX!#REF!</f>
        <v>#REF!</v>
      </c>
      <c r="G212" s="5" t="e">
        <f>CVC_XXX!#REF!</f>
        <v>#REF!</v>
      </c>
      <c r="H212" s="5" t="e">
        <f>CVC_XXX!#REF!</f>
        <v>#REF!</v>
      </c>
      <c r="I212" s="5" t="e">
        <f>CVC_XXX!#REF!</f>
        <v>#REF!</v>
      </c>
      <c r="L212" s="5"/>
      <c r="M212" s="5"/>
      <c r="N212" s="5"/>
      <c r="O212" s="5"/>
      <c r="P212" s="5"/>
    </row>
    <row r="213" spans="2:16" ht="20.100000000000001" customHeight="1" x14ac:dyDescent="0.25">
      <c r="B213" t="e">
        <f>CVC_XXX!#REF!</f>
        <v>#REF!</v>
      </c>
      <c r="C213" s="5" t="e">
        <f>CVC_XXX!#REF!</f>
        <v>#REF!</v>
      </c>
      <c r="D213" s="5" t="e">
        <f>CVC_XXX!#REF!</f>
        <v>#REF!</v>
      </c>
      <c r="E213" s="5" t="e">
        <f>CVC_XXX!#REF!</f>
        <v>#REF!</v>
      </c>
      <c r="F213" s="5" t="e">
        <f>CVC_XXX!#REF!</f>
        <v>#REF!</v>
      </c>
      <c r="G213" s="5" t="e">
        <f>CVC_XXX!#REF!</f>
        <v>#REF!</v>
      </c>
      <c r="H213" s="5" t="e">
        <f>CVC_XXX!#REF!</f>
        <v>#REF!</v>
      </c>
      <c r="I213" s="5" t="e">
        <f>CVC_XXX!#REF!</f>
        <v>#REF!</v>
      </c>
      <c r="L213" s="5"/>
      <c r="M213" s="5"/>
      <c r="N213" s="5"/>
      <c r="O213" s="5"/>
      <c r="P213" s="5"/>
    </row>
    <row r="214" spans="2:16" ht="20.100000000000001" customHeight="1" x14ac:dyDescent="0.25">
      <c r="B214" t="e">
        <f>CVC_XXX!#REF!</f>
        <v>#REF!</v>
      </c>
      <c r="C214" s="5" t="e">
        <f>CVC_XXX!#REF!</f>
        <v>#REF!</v>
      </c>
      <c r="D214" s="5" t="e">
        <f>CVC_XXX!#REF!</f>
        <v>#REF!</v>
      </c>
      <c r="E214" s="5" t="e">
        <f>CVC_XXX!#REF!</f>
        <v>#REF!</v>
      </c>
      <c r="F214" s="5" t="e">
        <f>CVC_XXX!#REF!</f>
        <v>#REF!</v>
      </c>
      <c r="G214" s="5" t="e">
        <f>CVC_XXX!#REF!</f>
        <v>#REF!</v>
      </c>
      <c r="H214" s="5" t="e">
        <f>CVC_XXX!#REF!</f>
        <v>#REF!</v>
      </c>
      <c r="I214" s="5" t="e">
        <f>CVC_XXX!#REF!</f>
        <v>#REF!</v>
      </c>
      <c r="L214" s="5"/>
      <c r="M214" s="5"/>
      <c r="N214" s="5"/>
      <c r="O214" s="5"/>
      <c r="P214" s="5"/>
    </row>
    <row r="215" spans="2:16" ht="20.100000000000001" customHeight="1" x14ac:dyDescent="0.25">
      <c r="B215" t="e">
        <f>CVC_XXX!#REF!</f>
        <v>#REF!</v>
      </c>
      <c r="C215" s="5" t="e">
        <f>CVC_XXX!#REF!</f>
        <v>#REF!</v>
      </c>
      <c r="D215" s="5" t="e">
        <f>CVC_XXX!#REF!</f>
        <v>#REF!</v>
      </c>
      <c r="E215" s="5" t="e">
        <f>CVC_XXX!#REF!</f>
        <v>#REF!</v>
      </c>
      <c r="F215" s="5" t="e">
        <f>CVC_XXX!#REF!</f>
        <v>#REF!</v>
      </c>
      <c r="G215" s="5" t="e">
        <f>CVC_XXX!#REF!</f>
        <v>#REF!</v>
      </c>
      <c r="H215" s="5" t="e">
        <f>CVC_XXX!#REF!</f>
        <v>#REF!</v>
      </c>
      <c r="I215" s="5" t="e">
        <f>CVC_XXX!#REF!</f>
        <v>#REF!</v>
      </c>
      <c r="L215" s="5"/>
      <c r="M215" s="5"/>
      <c r="N215" s="5"/>
      <c r="O215" s="5"/>
      <c r="P215" s="5"/>
    </row>
    <row r="216" spans="2:16" ht="20.100000000000001" customHeight="1" x14ac:dyDescent="0.25">
      <c r="B216" t="e">
        <f>CVC_XXX!#REF!</f>
        <v>#REF!</v>
      </c>
      <c r="C216" s="5" t="e">
        <f>CVC_XXX!#REF!</f>
        <v>#REF!</v>
      </c>
      <c r="D216" s="5" t="e">
        <f>CVC_XXX!#REF!</f>
        <v>#REF!</v>
      </c>
      <c r="E216" s="5" t="e">
        <f>CVC_XXX!#REF!</f>
        <v>#REF!</v>
      </c>
      <c r="F216" s="5" t="e">
        <f>CVC_XXX!#REF!</f>
        <v>#REF!</v>
      </c>
      <c r="G216" s="5" t="e">
        <f>CVC_XXX!#REF!</f>
        <v>#REF!</v>
      </c>
      <c r="H216" s="5" t="e">
        <f>CVC_XXX!#REF!</f>
        <v>#REF!</v>
      </c>
      <c r="I216" s="5" t="e">
        <f>CVC_XXX!#REF!</f>
        <v>#REF!</v>
      </c>
      <c r="L216" s="5"/>
      <c r="M216" s="5"/>
      <c r="N216" s="5"/>
      <c r="O216" s="5"/>
      <c r="P216" s="5"/>
    </row>
    <row r="217" spans="2:16" ht="20.100000000000001" customHeight="1" x14ac:dyDescent="0.25">
      <c r="B217" t="e">
        <f>CVC_XXX!#REF!</f>
        <v>#REF!</v>
      </c>
      <c r="C217" s="5" t="e">
        <f>CVC_XXX!#REF!</f>
        <v>#REF!</v>
      </c>
      <c r="D217" s="5" t="e">
        <f>CVC_XXX!#REF!</f>
        <v>#REF!</v>
      </c>
      <c r="E217" s="5" t="e">
        <f>CVC_XXX!#REF!</f>
        <v>#REF!</v>
      </c>
      <c r="F217" s="5" t="e">
        <f>CVC_XXX!#REF!</f>
        <v>#REF!</v>
      </c>
      <c r="G217" s="5" t="e">
        <f>CVC_XXX!#REF!</f>
        <v>#REF!</v>
      </c>
      <c r="H217" s="5" t="e">
        <f>CVC_XXX!#REF!</f>
        <v>#REF!</v>
      </c>
      <c r="I217" s="5" t="e">
        <f>CVC_XXX!#REF!</f>
        <v>#REF!</v>
      </c>
      <c r="L217" s="5"/>
      <c r="M217" s="5"/>
      <c r="N217" s="5"/>
      <c r="O217" s="5"/>
      <c r="P217" s="5"/>
    </row>
    <row r="218" spans="2:16" ht="20.100000000000001" customHeight="1" x14ac:dyDescent="0.25">
      <c r="B218" t="e">
        <f>CVC_XXX!#REF!</f>
        <v>#REF!</v>
      </c>
      <c r="C218" s="5" t="e">
        <f>CVC_XXX!#REF!</f>
        <v>#REF!</v>
      </c>
      <c r="D218" s="5" t="e">
        <f>CVC_XXX!#REF!</f>
        <v>#REF!</v>
      </c>
      <c r="E218" s="5" t="e">
        <f>CVC_XXX!#REF!</f>
        <v>#REF!</v>
      </c>
      <c r="F218" s="5" t="e">
        <f>CVC_XXX!#REF!</f>
        <v>#REF!</v>
      </c>
      <c r="G218" s="5" t="e">
        <f>CVC_XXX!#REF!</f>
        <v>#REF!</v>
      </c>
      <c r="H218" s="5" t="e">
        <f>CVC_XXX!#REF!</f>
        <v>#REF!</v>
      </c>
      <c r="I218" s="5" t="e">
        <f>CVC_XXX!#REF!</f>
        <v>#REF!</v>
      </c>
      <c r="L218" s="5"/>
      <c r="M218" s="5"/>
      <c r="N218" s="5"/>
      <c r="O218" s="5"/>
      <c r="P218" s="5"/>
    </row>
    <row r="219" spans="2:16" ht="20.100000000000001" customHeight="1" x14ac:dyDescent="0.25">
      <c r="B219" t="e">
        <f>CVC_XXX!#REF!</f>
        <v>#REF!</v>
      </c>
      <c r="C219" s="5" t="e">
        <f>CVC_XXX!#REF!</f>
        <v>#REF!</v>
      </c>
      <c r="D219" s="5" t="e">
        <f>CVC_XXX!#REF!</f>
        <v>#REF!</v>
      </c>
      <c r="E219" s="5" t="e">
        <f>CVC_XXX!#REF!</f>
        <v>#REF!</v>
      </c>
      <c r="F219" s="5" t="e">
        <f>CVC_XXX!#REF!</f>
        <v>#REF!</v>
      </c>
      <c r="G219" s="5" t="e">
        <f>CVC_XXX!#REF!</f>
        <v>#REF!</v>
      </c>
      <c r="H219" s="5" t="e">
        <f>CVC_XXX!#REF!</f>
        <v>#REF!</v>
      </c>
      <c r="I219" s="5" t="e">
        <f>CVC_XXX!#REF!</f>
        <v>#REF!</v>
      </c>
      <c r="L219" s="5"/>
      <c r="M219" s="5"/>
      <c r="N219" s="5"/>
      <c r="O219" s="5"/>
      <c r="P219" s="5"/>
    </row>
    <row r="220" spans="2:16" ht="20.100000000000001" customHeight="1" x14ac:dyDescent="0.25">
      <c r="B220" t="e">
        <f>CVC_XXX!#REF!</f>
        <v>#REF!</v>
      </c>
      <c r="C220" s="5" t="e">
        <f>CVC_XXX!#REF!</f>
        <v>#REF!</v>
      </c>
      <c r="D220" s="5" t="e">
        <f>CVC_XXX!#REF!</f>
        <v>#REF!</v>
      </c>
      <c r="E220" s="5" t="e">
        <f>CVC_XXX!#REF!</f>
        <v>#REF!</v>
      </c>
      <c r="F220" s="5" t="e">
        <f>CVC_XXX!#REF!</f>
        <v>#REF!</v>
      </c>
      <c r="G220" s="5" t="e">
        <f>CVC_XXX!#REF!</f>
        <v>#REF!</v>
      </c>
      <c r="H220" s="5" t="e">
        <f>CVC_XXX!#REF!</f>
        <v>#REF!</v>
      </c>
      <c r="I220" s="5" t="e">
        <f>CVC_XXX!#REF!</f>
        <v>#REF!</v>
      </c>
      <c r="L220" s="5"/>
      <c r="M220" s="5"/>
      <c r="N220" s="5"/>
      <c r="O220" s="5"/>
      <c r="P220" s="5"/>
    </row>
    <row r="221" spans="2:16" ht="20.100000000000001" customHeight="1" x14ac:dyDescent="0.25">
      <c r="B221" t="e">
        <f>CVC_XXX!#REF!</f>
        <v>#REF!</v>
      </c>
      <c r="C221" s="5" t="e">
        <f>CVC_XXX!#REF!</f>
        <v>#REF!</v>
      </c>
      <c r="D221" s="5" t="e">
        <f>CVC_XXX!#REF!</f>
        <v>#REF!</v>
      </c>
      <c r="E221" s="5" t="e">
        <f>CVC_XXX!#REF!</f>
        <v>#REF!</v>
      </c>
      <c r="F221" s="5" t="e">
        <f>CVC_XXX!#REF!</f>
        <v>#REF!</v>
      </c>
      <c r="G221" s="5" t="e">
        <f>CVC_XXX!#REF!</f>
        <v>#REF!</v>
      </c>
      <c r="H221" s="5" t="e">
        <f>CVC_XXX!#REF!</f>
        <v>#REF!</v>
      </c>
      <c r="I221" s="5" t="e">
        <f>CVC_XXX!#REF!</f>
        <v>#REF!</v>
      </c>
      <c r="L221" s="5"/>
      <c r="M221" s="5"/>
      <c r="N221" s="5"/>
      <c r="O221" s="5"/>
      <c r="P221" s="5"/>
    </row>
    <row r="222" spans="2:16" ht="20.100000000000001" customHeight="1" x14ac:dyDescent="0.25">
      <c r="B222" t="e">
        <f>CVC_XXX!#REF!</f>
        <v>#REF!</v>
      </c>
      <c r="C222" s="5" t="e">
        <f>CVC_XXX!#REF!</f>
        <v>#REF!</v>
      </c>
      <c r="D222" s="5" t="e">
        <f>CVC_XXX!#REF!</f>
        <v>#REF!</v>
      </c>
      <c r="E222" s="5" t="e">
        <f>CVC_XXX!#REF!</f>
        <v>#REF!</v>
      </c>
      <c r="F222" s="5" t="e">
        <f>CVC_XXX!#REF!</f>
        <v>#REF!</v>
      </c>
      <c r="G222" s="5" t="e">
        <f>CVC_XXX!#REF!</f>
        <v>#REF!</v>
      </c>
      <c r="H222" s="5" t="e">
        <f>CVC_XXX!#REF!</f>
        <v>#REF!</v>
      </c>
      <c r="I222" s="5" t="e">
        <f>CVC_XXX!#REF!</f>
        <v>#REF!</v>
      </c>
      <c r="L222" s="5"/>
      <c r="M222" s="5"/>
      <c r="N222" s="5"/>
      <c r="O222" s="5"/>
      <c r="P222" s="5"/>
    </row>
    <row r="223" spans="2:16" ht="20.100000000000001" customHeight="1" x14ac:dyDescent="0.25">
      <c r="B223" t="e">
        <f>CVC_XXX!#REF!</f>
        <v>#REF!</v>
      </c>
      <c r="C223" s="5" t="e">
        <f>CVC_XXX!#REF!</f>
        <v>#REF!</v>
      </c>
      <c r="D223" s="5" t="e">
        <f>CVC_XXX!#REF!</f>
        <v>#REF!</v>
      </c>
      <c r="E223" s="5" t="e">
        <f>CVC_XXX!#REF!</f>
        <v>#REF!</v>
      </c>
      <c r="F223" s="5" t="e">
        <f>CVC_XXX!#REF!</f>
        <v>#REF!</v>
      </c>
      <c r="G223" s="5" t="e">
        <f>CVC_XXX!#REF!</f>
        <v>#REF!</v>
      </c>
      <c r="H223" s="5" t="e">
        <f>CVC_XXX!#REF!</f>
        <v>#REF!</v>
      </c>
      <c r="I223" s="5" t="e">
        <f>CVC_XXX!#REF!</f>
        <v>#REF!</v>
      </c>
      <c r="L223" s="5"/>
      <c r="M223" s="5"/>
      <c r="N223" s="5"/>
      <c r="O223" s="5"/>
      <c r="P223" s="5"/>
    </row>
    <row r="224" spans="2:16" ht="20.100000000000001" customHeight="1" x14ac:dyDescent="0.25">
      <c r="B224" t="e">
        <f>CVC_XXX!#REF!</f>
        <v>#REF!</v>
      </c>
      <c r="C224" s="5" t="e">
        <f>CVC_XXX!#REF!</f>
        <v>#REF!</v>
      </c>
      <c r="D224" s="5" t="e">
        <f>CVC_XXX!#REF!</f>
        <v>#REF!</v>
      </c>
      <c r="E224" s="5" t="e">
        <f>CVC_XXX!#REF!</f>
        <v>#REF!</v>
      </c>
      <c r="F224" s="5" t="e">
        <f>CVC_XXX!#REF!</f>
        <v>#REF!</v>
      </c>
      <c r="G224" s="5" t="e">
        <f>CVC_XXX!#REF!</f>
        <v>#REF!</v>
      </c>
      <c r="H224" s="5" t="e">
        <f>CVC_XXX!#REF!</f>
        <v>#REF!</v>
      </c>
      <c r="I224" s="5" t="e">
        <f>CVC_XXX!#REF!</f>
        <v>#REF!</v>
      </c>
      <c r="L224" s="5"/>
      <c r="M224" s="5"/>
      <c r="N224" s="5"/>
      <c r="O224" s="5"/>
      <c r="P224" s="5"/>
    </row>
    <row r="225" spans="2:16" ht="20.100000000000001" customHeight="1" x14ac:dyDescent="0.25">
      <c r="B225" t="e">
        <f>CVC_XXX!#REF!</f>
        <v>#REF!</v>
      </c>
      <c r="C225" s="5" t="e">
        <f>CVC_XXX!#REF!</f>
        <v>#REF!</v>
      </c>
      <c r="D225" s="5" t="e">
        <f>CVC_XXX!#REF!</f>
        <v>#REF!</v>
      </c>
      <c r="E225" s="5" t="e">
        <f>CVC_XXX!#REF!</f>
        <v>#REF!</v>
      </c>
      <c r="F225" s="5" t="e">
        <f>CVC_XXX!#REF!</f>
        <v>#REF!</v>
      </c>
      <c r="G225" s="5" t="e">
        <f>CVC_XXX!#REF!</f>
        <v>#REF!</v>
      </c>
      <c r="H225" s="5" t="e">
        <f>CVC_XXX!#REF!</f>
        <v>#REF!</v>
      </c>
      <c r="I225" s="5" t="e">
        <f>CVC_XXX!#REF!</f>
        <v>#REF!</v>
      </c>
      <c r="L225" s="5"/>
      <c r="M225" s="5"/>
      <c r="N225" s="5"/>
      <c r="O225" s="5"/>
      <c r="P225" s="5"/>
    </row>
    <row r="226" spans="2:16" ht="20.100000000000001" customHeight="1" x14ac:dyDescent="0.25">
      <c r="B226" t="e">
        <f>CVC_XXX!#REF!</f>
        <v>#REF!</v>
      </c>
      <c r="C226" s="5" t="e">
        <f>CVC_XXX!#REF!</f>
        <v>#REF!</v>
      </c>
      <c r="D226" s="5" t="e">
        <f>CVC_XXX!#REF!</f>
        <v>#REF!</v>
      </c>
      <c r="E226" s="5" t="e">
        <f>CVC_XXX!#REF!</f>
        <v>#REF!</v>
      </c>
      <c r="F226" s="5" t="e">
        <f>CVC_XXX!#REF!</f>
        <v>#REF!</v>
      </c>
      <c r="G226" s="5" t="e">
        <f>CVC_XXX!#REF!</f>
        <v>#REF!</v>
      </c>
      <c r="H226" s="5" t="e">
        <f>CVC_XXX!#REF!</f>
        <v>#REF!</v>
      </c>
      <c r="I226" s="5" t="e">
        <f>CVC_XXX!#REF!</f>
        <v>#REF!</v>
      </c>
      <c r="L226" s="5"/>
      <c r="M226" s="5"/>
      <c r="N226" s="5"/>
      <c r="O226" s="5"/>
      <c r="P226" s="5"/>
    </row>
    <row r="227" spans="2:16" ht="20.100000000000001" customHeight="1" x14ac:dyDescent="0.25">
      <c r="B227" t="e">
        <f>CVC_XXX!#REF!</f>
        <v>#REF!</v>
      </c>
      <c r="C227" s="5" t="e">
        <f>CVC_XXX!#REF!</f>
        <v>#REF!</v>
      </c>
      <c r="D227" s="5" t="e">
        <f>CVC_XXX!#REF!</f>
        <v>#REF!</v>
      </c>
      <c r="E227" s="5" t="e">
        <f>CVC_XXX!#REF!</f>
        <v>#REF!</v>
      </c>
      <c r="F227" s="5" t="e">
        <f>CVC_XXX!#REF!</f>
        <v>#REF!</v>
      </c>
      <c r="G227" s="5" t="e">
        <f>CVC_XXX!#REF!</f>
        <v>#REF!</v>
      </c>
      <c r="H227" s="5" t="e">
        <f>CVC_XXX!#REF!</f>
        <v>#REF!</v>
      </c>
      <c r="I227" s="5" t="e">
        <f>CVC_XXX!#REF!</f>
        <v>#REF!</v>
      </c>
      <c r="L227" s="5"/>
      <c r="M227" s="5"/>
      <c r="N227" s="5"/>
      <c r="O227" s="5"/>
      <c r="P227" s="5"/>
    </row>
    <row r="228" spans="2:16" ht="20.100000000000001" customHeight="1" x14ac:dyDescent="0.25">
      <c r="B228" t="e">
        <f>CVC_XXX!#REF!</f>
        <v>#REF!</v>
      </c>
      <c r="C228" s="5" t="e">
        <f>CVC_XXX!#REF!</f>
        <v>#REF!</v>
      </c>
      <c r="D228" s="5" t="e">
        <f>CVC_XXX!#REF!</f>
        <v>#REF!</v>
      </c>
      <c r="E228" s="5" t="e">
        <f>CVC_XXX!#REF!</f>
        <v>#REF!</v>
      </c>
      <c r="F228" s="5" t="e">
        <f>CVC_XXX!#REF!</f>
        <v>#REF!</v>
      </c>
      <c r="G228" s="5" t="e">
        <f>CVC_XXX!#REF!</f>
        <v>#REF!</v>
      </c>
      <c r="H228" s="5" t="e">
        <f>CVC_XXX!#REF!</f>
        <v>#REF!</v>
      </c>
      <c r="I228" s="5" t="e">
        <f>CVC_XXX!#REF!</f>
        <v>#REF!</v>
      </c>
      <c r="L228" s="5"/>
      <c r="M228" s="5"/>
      <c r="N228" s="5"/>
      <c r="O228" s="5"/>
      <c r="P228" s="5"/>
    </row>
    <row r="229" spans="2:16" ht="20.100000000000001" customHeight="1" x14ac:dyDescent="0.25">
      <c r="B229" t="e">
        <f>CVC_XXX!#REF!</f>
        <v>#REF!</v>
      </c>
      <c r="C229" s="5" t="e">
        <f>CVC_XXX!#REF!</f>
        <v>#REF!</v>
      </c>
      <c r="D229" s="5" t="e">
        <f>CVC_XXX!#REF!</f>
        <v>#REF!</v>
      </c>
      <c r="E229" s="5" t="e">
        <f>CVC_XXX!#REF!</f>
        <v>#REF!</v>
      </c>
      <c r="F229" s="5" t="e">
        <f>CVC_XXX!#REF!</f>
        <v>#REF!</v>
      </c>
      <c r="G229" s="5" t="e">
        <f>CVC_XXX!#REF!</f>
        <v>#REF!</v>
      </c>
      <c r="H229" s="5" t="e">
        <f>CVC_XXX!#REF!</f>
        <v>#REF!</v>
      </c>
      <c r="I229" s="5" t="e">
        <f>CVC_XXX!#REF!</f>
        <v>#REF!</v>
      </c>
      <c r="L229" s="5"/>
      <c r="M229" s="5"/>
      <c r="N229" s="5"/>
      <c r="O229" s="5"/>
      <c r="P229" s="5"/>
    </row>
    <row r="230" spans="2:16" ht="20.100000000000001" customHeight="1" x14ac:dyDescent="0.25">
      <c r="B230" t="e">
        <f>CVC_XXX!#REF!</f>
        <v>#REF!</v>
      </c>
      <c r="C230" s="5" t="e">
        <f>CVC_XXX!#REF!</f>
        <v>#REF!</v>
      </c>
      <c r="D230" s="5" t="e">
        <f>CVC_XXX!#REF!</f>
        <v>#REF!</v>
      </c>
      <c r="E230" s="5" t="e">
        <f>CVC_XXX!#REF!</f>
        <v>#REF!</v>
      </c>
      <c r="F230" s="5" t="e">
        <f>CVC_XXX!#REF!</f>
        <v>#REF!</v>
      </c>
      <c r="G230" s="5" t="e">
        <f>CVC_XXX!#REF!</f>
        <v>#REF!</v>
      </c>
      <c r="H230" s="5" t="e">
        <f>CVC_XXX!#REF!</f>
        <v>#REF!</v>
      </c>
      <c r="I230" s="5" t="e">
        <f>CVC_XXX!#REF!</f>
        <v>#REF!</v>
      </c>
      <c r="L230" s="5"/>
      <c r="M230" s="5"/>
      <c r="N230" s="5"/>
      <c r="O230" s="5"/>
      <c r="P230" s="5"/>
    </row>
    <row r="231" spans="2:16" ht="20.100000000000001" customHeight="1" x14ac:dyDescent="0.25">
      <c r="B231" t="e">
        <f>CVC_XXX!#REF!</f>
        <v>#REF!</v>
      </c>
      <c r="C231" s="5" t="e">
        <f>CVC_XXX!#REF!</f>
        <v>#REF!</v>
      </c>
      <c r="D231" s="5" t="e">
        <f>CVC_XXX!#REF!</f>
        <v>#REF!</v>
      </c>
      <c r="E231" s="5" t="e">
        <f>CVC_XXX!#REF!</f>
        <v>#REF!</v>
      </c>
      <c r="F231" s="5" t="e">
        <f>CVC_XXX!#REF!</f>
        <v>#REF!</v>
      </c>
      <c r="G231" s="5" t="e">
        <f>CVC_XXX!#REF!</f>
        <v>#REF!</v>
      </c>
      <c r="H231" s="5" t="e">
        <f>CVC_XXX!#REF!</f>
        <v>#REF!</v>
      </c>
      <c r="I231" s="5" t="e">
        <f>CVC_XXX!#REF!</f>
        <v>#REF!</v>
      </c>
      <c r="L231" s="5"/>
      <c r="M231" s="5"/>
      <c r="N231" s="5"/>
      <c r="O231" s="5"/>
      <c r="P231" s="5"/>
    </row>
    <row r="232" spans="2:16" ht="20.100000000000001" customHeight="1" x14ac:dyDescent="0.25">
      <c r="B232" t="e">
        <f>CVC_XXX!#REF!</f>
        <v>#REF!</v>
      </c>
      <c r="C232" s="5" t="e">
        <f>CVC_XXX!#REF!</f>
        <v>#REF!</v>
      </c>
      <c r="D232" s="5" t="e">
        <f>CVC_XXX!#REF!</f>
        <v>#REF!</v>
      </c>
      <c r="E232" s="5" t="e">
        <f>CVC_XXX!#REF!</f>
        <v>#REF!</v>
      </c>
      <c r="F232" s="5" t="e">
        <f>CVC_XXX!#REF!</f>
        <v>#REF!</v>
      </c>
      <c r="G232" s="5" t="e">
        <f>CVC_XXX!#REF!</f>
        <v>#REF!</v>
      </c>
      <c r="H232" s="5" t="e">
        <f>CVC_XXX!#REF!</f>
        <v>#REF!</v>
      </c>
      <c r="I232" s="5" t="e">
        <f>CVC_XXX!#REF!</f>
        <v>#REF!</v>
      </c>
      <c r="L232" s="5"/>
      <c r="M232" s="5"/>
      <c r="N232" s="5"/>
      <c r="O232" s="5"/>
      <c r="P232" s="5"/>
    </row>
    <row r="233" spans="2:16" ht="20.100000000000001" customHeight="1" x14ac:dyDescent="0.25">
      <c r="B233" t="e">
        <f>CVC_XXX!#REF!</f>
        <v>#REF!</v>
      </c>
      <c r="C233" s="5" t="e">
        <f>CVC_XXX!#REF!</f>
        <v>#REF!</v>
      </c>
      <c r="D233" s="5" t="e">
        <f>CVC_XXX!#REF!</f>
        <v>#REF!</v>
      </c>
      <c r="E233" s="5" t="e">
        <f>CVC_XXX!#REF!</f>
        <v>#REF!</v>
      </c>
      <c r="F233" s="5" t="e">
        <f>CVC_XXX!#REF!</f>
        <v>#REF!</v>
      </c>
      <c r="G233" s="5" t="e">
        <f>CVC_XXX!#REF!</f>
        <v>#REF!</v>
      </c>
      <c r="H233" s="5" t="e">
        <f>CVC_XXX!#REF!</f>
        <v>#REF!</v>
      </c>
      <c r="I233" s="5" t="e">
        <f>CVC_XXX!#REF!</f>
        <v>#REF!</v>
      </c>
      <c r="L233" s="5"/>
      <c r="M233" s="5"/>
      <c r="N233" s="5"/>
      <c r="O233" s="5"/>
      <c r="P233" s="5"/>
    </row>
    <row r="234" spans="2:16" ht="20.100000000000001" customHeight="1" x14ac:dyDescent="0.25">
      <c r="B234" t="e">
        <f>CVC_XXX!#REF!</f>
        <v>#REF!</v>
      </c>
      <c r="C234" s="5" t="e">
        <f>CVC_XXX!#REF!</f>
        <v>#REF!</v>
      </c>
      <c r="D234" s="5" t="e">
        <f>CVC_XXX!#REF!</f>
        <v>#REF!</v>
      </c>
      <c r="E234" s="5" t="e">
        <f>CVC_XXX!#REF!</f>
        <v>#REF!</v>
      </c>
      <c r="F234" s="5" t="e">
        <f>CVC_XXX!#REF!</f>
        <v>#REF!</v>
      </c>
      <c r="G234" s="5" t="e">
        <f>CVC_XXX!#REF!</f>
        <v>#REF!</v>
      </c>
      <c r="H234" s="5" t="e">
        <f>CVC_XXX!#REF!</f>
        <v>#REF!</v>
      </c>
      <c r="I234" s="5" t="e">
        <f>CVC_XXX!#REF!</f>
        <v>#REF!</v>
      </c>
      <c r="L234" s="5"/>
      <c r="M234" s="5"/>
      <c r="N234" s="5"/>
      <c r="O234" s="5"/>
      <c r="P234" s="5"/>
    </row>
    <row r="235" spans="2:16" ht="20.100000000000001" customHeight="1" x14ac:dyDescent="0.25">
      <c r="B235" t="e">
        <f>CVC_XXX!#REF!</f>
        <v>#REF!</v>
      </c>
      <c r="C235" s="5" t="e">
        <f>CVC_XXX!#REF!</f>
        <v>#REF!</v>
      </c>
      <c r="D235" s="5" t="e">
        <f>CVC_XXX!#REF!</f>
        <v>#REF!</v>
      </c>
      <c r="E235" s="5" t="e">
        <f>CVC_XXX!#REF!</f>
        <v>#REF!</v>
      </c>
      <c r="F235" s="5" t="e">
        <f>CVC_XXX!#REF!</f>
        <v>#REF!</v>
      </c>
      <c r="G235" s="5" t="e">
        <f>CVC_XXX!#REF!</f>
        <v>#REF!</v>
      </c>
      <c r="H235" s="5" t="e">
        <f>CVC_XXX!#REF!</f>
        <v>#REF!</v>
      </c>
      <c r="I235" s="5" t="e">
        <f>CVC_XXX!#REF!</f>
        <v>#REF!</v>
      </c>
      <c r="L235" s="5"/>
      <c r="M235" s="5"/>
      <c r="N235" s="5"/>
      <c r="O235" s="5"/>
      <c r="P235" s="5"/>
    </row>
    <row r="236" spans="2:16" ht="20.100000000000001" customHeight="1" x14ac:dyDescent="0.25">
      <c r="B236" t="e">
        <f>CVC_XXX!#REF!</f>
        <v>#REF!</v>
      </c>
      <c r="C236" s="5" t="e">
        <f>CVC_XXX!#REF!</f>
        <v>#REF!</v>
      </c>
      <c r="D236" s="5" t="e">
        <f>CVC_XXX!#REF!</f>
        <v>#REF!</v>
      </c>
      <c r="E236" s="5" t="e">
        <f>CVC_XXX!#REF!</f>
        <v>#REF!</v>
      </c>
      <c r="F236" s="5" t="e">
        <f>CVC_XXX!#REF!</f>
        <v>#REF!</v>
      </c>
      <c r="G236" s="5" t="e">
        <f>CVC_XXX!#REF!</f>
        <v>#REF!</v>
      </c>
      <c r="H236" s="5" t="e">
        <f>CVC_XXX!#REF!</f>
        <v>#REF!</v>
      </c>
      <c r="I236" s="5" t="e">
        <f>CVC_XXX!#REF!</f>
        <v>#REF!</v>
      </c>
      <c r="L236" s="5"/>
      <c r="M236" s="5"/>
      <c r="N236" s="5"/>
      <c r="O236" s="5"/>
      <c r="P236" s="5"/>
    </row>
    <row r="237" spans="2:16" ht="20.100000000000001" customHeight="1" x14ac:dyDescent="0.25">
      <c r="B237" t="e">
        <f>CVC_XXX!#REF!</f>
        <v>#REF!</v>
      </c>
      <c r="C237" s="5" t="e">
        <f>CVC_XXX!#REF!</f>
        <v>#REF!</v>
      </c>
      <c r="D237" s="5" t="e">
        <f>CVC_XXX!#REF!</f>
        <v>#REF!</v>
      </c>
      <c r="E237" s="5" t="e">
        <f>CVC_XXX!#REF!</f>
        <v>#REF!</v>
      </c>
      <c r="F237" s="5" t="e">
        <f>CVC_XXX!#REF!</f>
        <v>#REF!</v>
      </c>
      <c r="G237" s="5" t="e">
        <f>CVC_XXX!#REF!</f>
        <v>#REF!</v>
      </c>
      <c r="H237" s="5" t="e">
        <f>CVC_XXX!#REF!</f>
        <v>#REF!</v>
      </c>
      <c r="I237" s="5" t="e">
        <f>CVC_XXX!#REF!</f>
        <v>#REF!</v>
      </c>
      <c r="L237" s="5"/>
      <c r="M237" s="5"/>
      <c r="N237" s="5"/>
      <c r="O237" s="5"/>
      <c r="P237" s="5"/>
    </row>
    <row r="238" spans="2:16" ht="20.100000000000001" customHeight="1" x14ac:dyDescent="0.25">
      <c r="B238" t="e">
        <f>CVC_XXX!#REF!</f>
        <v>#REF!</v>
      </c>
      <c r="C238" s="5" t="e">
        <f>CVC_XXX!#REF!</f>
        <v>#REF!</v>
      </c>
      <c r="D238" s="5" t="e">
        <f>CVC_XXX!#REF!</f>
        <v>#REF!</v>
      </c>
      <c r="E238" s="5" t="e">
        <f>CVC_XXX!#REF!</f>
        <v>#REF!</v>
      </c>
      <c r="F238" s="5" t="e">
        <f>CVC_XXX!#REF!</f>
        <v>#REF!</v>
      </c>
      <c r="G238" s="5" t="e">
        <f>CVC_XXX!#REF!</f>
        <v>#REF!</v>
      </c>
      <c r="H238" s="5" t="e">
        <f>CVC_XXX!#REF!</f>
        <v>#REF!</v>
      </c>
      <c r="I238" s="5" t="e">
        <f>CVC_XXX!#REF!</f>
        <v>#REF!</v>
      </c>
      <c r="L238" s="5"/>
      <c r="M238" s="5"/>
      <c r="N238" s="5"/>
      <c r="O238" s="5"/>
      <c r="P238" s="5"/>
    </row>
    <row r="239" spans="2:16" ht="20.100000000000001" customHeight="1" x14ac:dyDescent="0.25">
      <c r="B239" t="e">
        <f>CVC_XXX!#REF!</f>
        <v>#REF!</v>
      </c>
      <c r="C239" s="5" t="e">
        <f>CVC_XXX!#REF!</f>
        <v>#REF!</v>
      </c>
      <c r="D239" s="5" t="e">
        <f>CVC_XXX!#REF!</f>
        <v>#REF!</v>
      </c>
      <c r="E239" s="5" t="e">
        <f>CVC_XXX!#REF!</f>
        <v>#REF!</v>
      </c>
      <c r="F239" s="5" t="e">
        <f>CVC_XXX!#REF!</f>
        <v>#REF!</v>
      </c>
      <c r="G239" s="5" t="e">
        <f>CVC_XXX!#REF!</f>
        <v>#REF!</v>
      </c>
      <c r="H239" s="5" t="e">
        <f>CVC_XXX!#REF!</f>
        <v>#REF!</v>
      </c>
      <c r="I239" s="5" t="e">
        <f>CVC_XXX!#REF!</f>
        <v>#REF!</v>
      </c>
      <c r="L239" s="5"/>
      <c r="M239" s="5"/>
      <c r="N239" s="5"/>
      <c r="O239" s="5"/>
      <c r="P239" s="5"/>
    </row>
    <row r="240" spans="2:16" ht="20.100000000000001" customHeight="1" x14ac:dyDescent="0.25">
      <c r="B240" t="e">
        <f>CVC_XXX!#REF!</f>
        <v>#REF!</v>
      </c>
      <c r="C240" s="5" t="e">
        <f>CVC_XXX!#REF!</f>
        <v>#REF!</v>
      </c>
      <c r="D240" s="5" t="e">
        <f>CVC_XXX!#REF!</f>
        <v>#REF!</v>
      </c>
      <c r="E240" s="5" t="e">
        <f>CVC_XXX!#REF!</f>
        <v>#REF!</v>
      </c>
      <c r="F240" s="5" t="e">
        <f>CVC_XXX!#REF!</f>
        <v>#REF!</v>
      </c>
      <c r="G240" s="5" t="e">
        <f>CVC_XXX!#REF!</f>
        <v>#REF!</v>
      </c>
      <c r="H240" s="5" t="e">
        <f>CVC_XXX!#REF!</f>
        <v>#REF!</v>
      </c>
      <c r="I240" s="5" t="e">
        <f>CVC_XXX!#REF!</f>
        <v>#REF!</v>
      </c>
      <c r="L240" s="5"/>
      <c r="M240" s="5"/>
      <c r="N240" s="5"/>
      <c r="O240" s="5"/>
      <c r="P240" s="5"/>
    </row>
    <row r="241" spans="2:16" ht="20.100000000000001" customHeight="1" x14ac:dyDescent="0.25">
      <c r="B241" t="e">
        <f>CVC_XXX!#REF!</f>
        <v>#REF!</v>
      </c>
      <c r="C241" s="5" t="e">
        <f>CVC_XXX!#REF!</f>
        <v>#REF!</v>
      </c>
      <c r="D241" s="5" t="e">
        <f>CVC_XXX!#REF!</f>
        <v>#REF!</v>
      </c>
      <c r="E241" s="5" t="e">
        <f>CVC_XXX!#REF!</f>
        <v>#REF!</v>
      </c>
      <c r="F241" s="5" t="e">
        <f>CVC_XXX!#REF!</f>
        <v>#REF!</v>
      </c>
      <c r="G241" s="5" t="e">
        <f>CVC_XXX!#REF!</f>
        <v>#REF!</v>
      </c>
      <c r="H241" s="5" t="e">
        <f>CVC_XXX!#REF!</f>
        <v>#REF!</v>
      </c>
      <c r="I241" s="5" t="e">
        <f>CVC_XXX!#REF!</f>
        <v>#REF!</v>
      </c>
      <c r="L241" s="5"/>
      <c r="M241" s="5"/>
      <c r="N241" s="5"/>
      <c r="O241" s="5"/>
      <c r="P241" s="5"/>
    </row>
    <row r="242" spans="2:16" ht="20.100000000000001" customHeight="1" x14ac:dyDescent="0.25">
      <c r="B242" t="str">
        <f>CVC_XXX!O149</f>
        <v>A0534b.CVC.EG.VNC_.00X_VC CDE M/A</v>
      </c>
      <c r="C242" s="5">
        <f>CVC_XXX!AB149</f>
        <v>0</v>
      </c>
      <c r="D242" s="5">
        <f>CVC_XXX!AC149</f>
        <v>1</v>
      </c>
      <c r="E242" s="5">
        <f>CVC_XXX!AD149</f>
        <v>1</v>
      </c>
      <c r="F242" s="5">
        <f>CVC_XXX!AE149</f>
        <v>0</v>
      </c>
      <c r="G242" s="5">
        <f>CVC_XXX!AF149</f>
        <v>0</v>
      </c>
      <c r="H242" s="5">
        <f>CVC_XXX!AG149</f>
        <v>0</v>
      </c>
      <c r="I242" s="5">
        <f>CVC_XXX!AH149</f>
        <v>0</v>
      </c>
      <c r="L242" s="5"/>
      <c r="M242" s="5"/>
      <c r="N242" s="5"/>
      <c r="O242" s="5"/>
      <c r="P242" s="5"/>
    </row>
    <row r="243" spans="2:16" ht="20.100000000000001" customHeight="1" x14ac:dyDescent="0.25">
      <c r="B243" t="str">
        <f>CVC_XXX!O151</f>
        <v>A0534b.CVC.EG.VNC_.00X_VC CDE PV</v>
      </c>
      <c r="C243" s="5">
        <f>CVC_XXX!AB151</f>
        <v>0</v>
      </c>
      <c r="D243" s="5">
        <f>CVC_XXX!AC151</f>
        <v>0</v>
      </c>
      <c r="E243" s="5">
        <f>CVC_XXX!AD151</f>
        <v>1</v>
      </c>
      <c r="F243" s="5">
        <f>CVC_XXX!AE151</f>
        <v>0</v>
      </c>
      <c r="G243" s="5">
        <f>CVC_XXX!AF151</f>
        <v>0</v>
      </c>
      <c r="H243" s="5">
        <f>CVC_XXX!AG151</f>
        <v>0</v>
      </c>
      <c r="I243" s="5">
        <f>CVC_XXX!AH151</f>
        <v>0</v>
      </c>
      <c r="L243" s="5"/>
      <c r="M243" s="5"/>
      <c r="N243" s="5"/>
      <c r="O243" s="5"/>
      <c r="P243" s="5"/>
    </row>
    <row r="244" spans="2:16" ht="20.100000000000001" customHeight="1" x14ac:dyDescent="0.25">
      <c r="B244" t="str">
        <f>CVC_XXX!O152</f>
        <v>A0534b.CVC.EG.VNC_.00X_VC CDE MV</v>
      </c>
      <c r="C244" s="5">
        <f>CVC_XXX!AB152</f>
        <v>0</v>
      </c>
      <c r="D244" s="5">
        <f>CVC_XXX!AC152</f>
        <v>0</v>
      </c>
      <c r="E244" s="5">
        <f>CVC_XXX!AD152</f>
        <v>1</v>
      </c>
      <c r="F244" s="5">
        <f>CVC_XXX!AE152</f>
        <v>0</v>
      </c>
      <c r="G244" s="5">
        <f>CVC_XXX!AF152</f>
        <v>0</v>
      </c>
      <c r="H244" s="5">
        <f>CVC_XXX!AG152</f>
        <v>0</v>
      </c>
      <c r="I244" s="5">
        <f>CVC_XXX!AH152</f>
        <v>0</v>
      </c>
      <c r="L244" s="5"/>
      <c r="M244" s="5"/>
      <c r="N244" s="5"/>
      <c r="O244" s="5"/>
      <c r="P244" s="5"/>
    </row>
    <row r="245" spans="2:16" ht="20.100000000000001" customHeight="1" x14ac:dyDescent="0.25">
      <c r="B245" t="str">
        <f>CVC_XXX!O153</f>
        <v>A0534b.CVC.EG.VNC_.00X_VC CDE GV</v>
      </c>
      <c r="C245" s="5">
        <f>CVC_XXX!AB153</f>
        <v>0</v>
      </c>
      <c r="D245" s="5">
        <f>CVC_XXX!AC153</f>
        <v>0</v>
      </c>
      <c r="E245" s="5">
        <f>CVC_XXX!AD153</f>
        <v>1</v>
      </c>
      <c r="F245" s="5">
        <f>CVC_XXX!AE153</f>
        <v>0</v>
      </c>
      <c r="G245" s="5">
        <f>CVC_XXX!AF153</f>
        <v>0</v>
      </c>
      <c r="H245" s="5">
        <f>CVC_XXX!AG153</f>
        <v>0</v>
      </c>
      <c r="I245" s="5">
        <f>CVC_XXX!AH153</f>
        <v>0</v>
      </c>
      <c r="L245" s="5"/>
      <c r="M245" s="5"/>
      <c r="N245" s="5"/>
      <c r="O245" s="5"/>
      <c r="P245" s="5"/>
    </row>
    <row r="246" spans="2:16" ht="20.100000000000001" customHeight="1" x14ac:dyDescent="0.25">
      <c r="B246" t="str">
        <f>CVC_XXX!O154</f>
        <v>A0534b.CVC.EG.V2V_.00X_VANNE REGUL. CDE</v>
      </c>
      <c r="C246" s="5">
        <f>CVC_XXX!AB154</f>
        <v>0</v>
      </c>
      <c r="D246" s="5">
        <f>CVC_XXX!AC154</f>
        <v>1</v>
      </c>
      <c r="E246" s="5">
        <f>CVC_XXX!AD154</f>
        <v>1</v>
      </c>
      <c r="F246" s="5">
        <f>CVC_XXX!AE154</f>
        <v>0</v>
      </c>
      <c r="G246" s="5">
        <f>CVC_XXX!AF154</f>
        <v>0</v>
      </c>
      <c r="H246" s="5">
        <f>CVC_XXX!AG154</f>
        <v>0</v>
      </c>
      <c r="I246" s="5">
        <f>CVC_XXX!AH154</f>
        <v>0</v>
      </c>
      <c r="L246" s="5"/>
      <c r="M246" s="5"/>
      <c r="N246" s="5"/>
      <c r="O246" s="5"/>
      <c r="P246" s="5"/>
    </row>
    <row r="247" spans="2:16" ht="20.100000000000001" customHeight="1" x14ac:dyDescent="0.25">
      <c r="B247" t="str">
        <f>CVC_XXX!O156</f>
        <v>A0534b.CVC.EG.TA.00X_SONDE TEMP. AMBIANTE</v>
      </c>
      <c r="C247" s="5">
        <f>CVC_XXX!AB156</f>
        <v>0</v>
      </c>
      <c r="D247" s="5">
        <f>CVC_XXX!AC156</f>
        <v>0</v>
      </c>
      <c r="E247" s="5">
        <f>CVC_XXX!AD156</f>
        <v>0</v>
      </c>
      <c r="F247" s="5">
        <f>CVC_XXX!AE156</f>
        <v>1</v>
      </c>
      <c r="G247" s="5">
        <f>CVC_XXX!AF156</f>
        <v>0</v>
      </c>
      <c r="H247" s="5">
        <f>CVC_XXX!AG156</f>
        <v>0</v>
      </c>
      <c r="I247" s="5">
        <f>CVC_XXX!AH156</f>
        <v>0</v>
      </c>
      <c r="L247" s="5"/>
      <c r="M247" s="5"/>
      <c r="N247" s="5"/>
      <c r="O247" s="5"/>
      <c r="P247" s="5"/>
    </row>
    <row r="248" spans="2:16" ht="20.100000000000001" customHeight="1" x14ac:dyDescent="0.25">
      <c r="B248" t="str">
        <f>CVC_XXX!O157</f>
        <v>A0534b.CVC.EG.TA.00X_SONDE SEUIL HAUT 1 AMBIANTE</v>
      </c>
      <c r="C248" s="5">
        <f>CVC_XXX!AB157</f>
        <v>0</v>
      </c>
      <c r="D248" s="5">
        <f>CVC_XXX!AC157</f>
        <v>0</v>
      </c>
      <c r="E248" s="5">
        <f>CVC_XXX!AD157</f>
        <v>0</v>
      </c>
      <c r="F248" s="5">
        <f>CVC_XXX!AE157</f>
        <v>1</v>
      </c>
      <c r="G248" s="5">
        <f>CVC_XXX!AF157</f>
        <v>0</v>
      </c>
      <c r="H248" s="5">
        <f>CVC_XXX!AG157</f>
        <v>0</v>
      </c>
      <c r="I248" s="5">
        <f>CVC_XXX!AH157</f>
        <v>0</v>
      </c>
      <c r="L248" s="5"/>
      <c r="M248" s="5"/>
      <c r="N248" s="5"/>
      <c r="O248" s="5"/>
      <c r="P248" s="5"/>
    </row>
    <row r="249" spans="2:16" ht="20.100000000000001" customHeight="1" x14ac:dyDescent="0.25">
      <c r="B249" t="str">
        <f>CVC_XXX!O158</f>
        <v>A0534b.CVC.EG.TA.00X_SONDE SEUIL HAUT 2 AMBIANTE</v>
      </c>
      <c r="C249" s="5">
        <f>CVC_XXX!AB158</f>
        <v>0</v>
      </c>
      <c r="D249" s="5">
        <f>CVC_XXX!AC158</f>
        <v>0</v>
      </c>
      <c r="E249" s="5">
        <f>CVC_XXX!AD158</f>
        <v>0</v>
      </c>
      <c r="F249" s="5">
        <f>CVC_XXX!AE158</f>
        <v>1</v>
      </c>
      <c r="G249" s="5">
        <f>CVC_XXX!AF158</f>
        <v>0</v>
      </c>
      <c r="H249" s="5">
        <f>CVC_XXX!AG158</f>
        <v>0</v>
      </c>
      <c r="I249" s="5">
        <f>CVC_XXX!AH158</f>
        <v>0</v>
      </c>
      <c r="L249" s="5"/>
      <c r="M249" s="5"/>
      <c r="N249" s="5"/>
      <c r="O249" s="5"/>
      <c r="P249" s="5"/>
    </row>
    <row r="250" spans="2:16" ht="20.100000000000001" customHeight="1" x14ac:dyDescent="0.25">
      <c r="B250" t="str">
        <f>CVC_XXX!O159</f>
        <v>A0534b.CVC.EG.TA.00X_SONDE CONSIGNE AMBIANTE</v>
      </c>
      <c r="C250" s="5">
        <f>CVC_XXX!AB159</f>
        <v>0</v>
      </c>
      <c r="D250" s="5">
        <f>CVC_XXX!AC159</f>
        <v>0</v>
      </c>
      <c r="E250" s="5">
        <f>CVC_XXX!AD159</f>
        <v>0</v>
      </c>
      <c r="F250" s="5">
        <f>CVC_XXX!AE159</f>
        <v>1</v>
      </c>
      <c r="G250" s="5">
        <f>CVC_XXX!AF159</f>
        <v>0</v>
      </c>
      <c r="H250" s="5">
        <f>CVC_XXX!AG159</f>
        <v>0</v>
      </c>
      <c r="I250" s="5">
        <f>CVC_XXX!AH159</f>
        <v>0</v>
      </c>
      <c r="L250" s="5"/>
      <c r="M250" s="5"/>
      <c r="N250" s="5"/>
      <c r="O250" s="5"/>
      <c r="P250" s="5"/>
    </row>
    <row r="251" spans="2:16" ht="20.100000000000001" customHeight="1" x14ac:dyDescent="0.25">
      <c r="B251" t="e">
        <f>CVC_XXX!#REF!</f>
        <v>#REF!</v>
      </c>
      <c r="C251" s="5" t="e">
        <f>CVC_XXX!#REF!</f>
        <v>#REF!</v>
      </c>
      <c r="D251" s="5" t="e">
        <f>CVC_XXX!#REF!</f>
        <v>#REF!</v>
      </c>
      <c r="E251" s="5" t="e">
        <f>CVC_XXX!#REF!</f>
        <v>#REF!</v>
      </c>
      <c r="F251" s="5" t="e">
        <f>CVC_XXX!#REF!</f>
        <v>#REF!</v>
      </c>
      <c r="G251" s="5" t="e">
        <f>CVC_XXX!#REF!</f>
        <v>#REF!</v>
      </c>
      <c r="H251" s="5" t="e">
        <f>CVC_XXX!#REF!</f>
        <v>#REF!</v>
      </c>
      <c r="I251" s="5" t="e">
        <f>CVC_XXX!#REF!</f>
        <v>#REF!</v>
      </c>
      <c r="L251" s="5"/>
      <c r="M251" s="5"/>
      <c r="N251" s="5"/>
      <c r="O251" s="5"/>
      <c r="P251" s="5"/>
    </row>
    <row r="252" spans="2:16" ht="20.100000000000001" customHeight="1" x14ac:dyDescent="0.25">
      <c r="B252" t="e">
        <f>CVC_XXX!#REF!</f>
        <v>#REF!</v>
      </c>
      <c r="C252" s="5" t="e">
        <f>CVC_XXX!#REF!</f>
        <v>#REF!</v>
      </c>
      <c r="D252" s="5" t="e">
        <f>CVC_XXX!#REF!</f>
        <v>#REF!</v>
      </c>
      <c r="E252" s="5" t="e">
        <f>CVC_XXX!#REF!</f>
        <v>#REF!</v>
      </c>
      <c r="F252" s="5" t="e">
        <f>CVC_XXX!#REF!</f>
        <v>#REF!</v>
      </c>
      <c r="G252" s="5" t="e">
        <f>CVC_XXX!#REF!</f>
        <v>#REF!</v>
      </c>
      <c r="H252" s="5" t="e">
        <f>CVC_XXX!#REF!</f>
        <v>#REF!</v>
      </c>
      <c r="I252" s="5" t="e">
        <f>CVC_XXX!#REF!</f>
        <v>#REF!</v>
      </c>
      <c r="L252" s="5"/>
      <c r="M252" s="5"/>
      <c r="N252" s="5"/>
      <c r="O252" s="5"/>
      <c r="P252" s="5"/>
    </row>
    <row r="253" spans="2:16" ht="20.100000000000001" customHeight="1" x14ac:dyDescent="0.25">
      <c r="B253" t="e">
        <f>CVC_XXX!#REF!</f>
        <v>#REF!</v>
      </c>
      <c r="C253" s="5" t="e">
        <f>CVC_XXX!#REF!</f>
        <v>#REF!</v>
      </c>
      <c r="D253" s="5" t="e">
        <f>CVC_XXX!#REF!</f>
        <v>#REF!</v>
      </c>
      <c r="E253" s="5" t="e">
        <f>CVC_XXX!#REF!</f>
        <v>#REF!</v>
      </c>
      <c r="F253" s="5" t="e">
        <f>CVC_XXX!#REF!</f>
        <v>#REF!</v>
      </c>
      <c r="G253" s="5" t="e">
        <f>CVC_XXX!#REF!</f>
        <v>#REF!</v>
      </c>
      <c r="H253" s="5" t="e">
        <f>CVC_XXX!#REF!</f>
        <v>#REF!</v>
      </c>
      <c r="I253" s="5" t="e">
        <f>CVC_XXX!#REF!</f>
        <v>#REF!</v>
      </c>
      <c r="L253" s="5"/>
      <c r="M253" s="5"/>
      <c r="N253" s="5"/>
      <c r="O253" s="5"/>
      <c r="P253" s="5"/>
    </row>
    <row r="254" spans="2:16" ht="20.100000000000001" customHeight="1" x14ac:dyDescent="0.25">
      <c r="B254" t="e">
        <f>CVC_XXX!#REF!</f>
        <v>#REF!</v>
      </c>
      <c r="C254" s="5" t="e">
        <f>CVC_XXX!#REF!</f>
        <v>#REF!</v>
      </c>
      <c r="D254" s="5" t="e">
        <f>CVC_XXX!#REF!</f>
        <v>#REF!</v>
      </c>
      <c r="E254" s="5" t="e">
        <f>CVC_XXX!#REF!</f>
        <v>#REF!</v>
      </c>
      <c r="F254" s="5" t="e">
        <f>CVC_XXX!#REF!</f>
        <v>#REF!</v>
      </c>
      <c r="G254" s="5" t="e">
        <f>CVC_XXX!#REF!</f>
        <v>#REF!</v>
      </c>
      <c r="H254" s="5" t="e">
        <f>CVC_XXX!#REF!</f>
        <v>#REF!</v>
      </c>
      <c r="I254" s="5" t="e">
        <f>CVC_XXX!#REF!</f>
        <v>#REF!</v>
      </c>
      <c r="L254" s="5"/>
      <c r="M254" s="5"/>
      <c r="N254" s="5"/>
      <c r="O254" s="5"/>
      <c r="P254" s="5"/>
    </row>
    <row r="255" spans="2:16" ht="20.100000000000001" customHeight="1" x14ac:dyDescent="0.25">
      <c r="B255" t="e">
        <f>CVC_XXX!#REF!</f>
        <v>#REF!</v>
      </c>
      <c r="C255" s="5" t="e">
        <f>CVC_XXX!#REF!</f>
        <v>#REF!</v>
      </c>
      <c r="D255" s="5" t="e">
        <f>CVC_XXX!#REF!</f>
        <v>#REF!</v>
      </c>
      <c r="E255" s="5" t="e">
        <f>CVC_XXX!#REF!</f>
        <v>#REF!</v>
      </c>
      <c r="F255" s="5" t="e">
        <f>CVC_XXX!#REF!</f>
        <v>#REF!</v>
      </c>
      <c r="G255" s="5" t="e">
        <f>CVC_XXX!#REF!</f>
        <v>#REF!</v>
      </c>
      <c r="H255" s="5" t="e">
        <f>CVC_XXX!#REF!</f>
        <v>#REF!</v>
      </c>
      <c r="I255" s="5" t="e">
        <f>CVC_XXX!#REF!</f>
        <v>#REF!</v>
      </c>
      <c r="L255" s="5"/>
      <c r="M255" s="5"/>
      <c r="N255" s="5"/>
      <c r="O255" s="5"/>
      <c r="P255" s="5"/>
    </row>
    <row r="256" spans="2:16" ht="20.100000000000001" customHeight="1" x14ac:dyDescent="0.25">
      <c r="B256" t="e">
        <f>CVC_XXX!#REF!</f>
        <v>#REF!</v>
      </c>
      <c r="C256" s="5" t="e">
        <f>CVC_XXX!#REF!</f>
        <v>#REF!</v>
      </c>
      <c r="D256" s="5" t="e">
        <f>CVC_XXX!#REF!</f>
        <v>#REF!</v>
      </c>
      <c r="E256" s="5" t="e">
        <f>CVC_XXX!#REF!</f>
        <v>#REF!</v>
      </c>
      <c r="F256" s="5" t="e">
        <f>CVC_XXX!#REF!</f>
        <v>#REF!</v>
      </c>
      <c r="G256" s="5" t="e">
        <f>CVC_XXX!#REF!</f>
        <v>#REF!</v>
      </c>
      <c r="H256" s="5" t="e">
        <f>CVC_XXX!#REF!</f>
        <v>#REF!</v>
      </c>
      <c r="I256" s="5" t="e">
        <f>CVC_XXX!#REF!</f>
        <v>#REF!</v>
      </c>
      <c r="L256" s="5"/>
      <c r="M256" s="5"/>
      <c r="N256" s="5"/>
      <c r="O256" s="5"/>
      <c r="P256" s="5"/>
    </row>
    <row r="257" spans="2:16" ht="20.100000000000001" customHeight="1" x14ac:dyDescent="0.25">
      <c r="B257" t="e">
        <f>CVC_XXX!#REF!</f>
        <v>#REF!</v>
      </c>
      <c r="C257" s="5" t="e">
        <f>CVC_XXX!#REF!</f>
        <v>#REF!</v>
      </c>
      <c r="D257" s="5" t="e">
        <f>CVC_XXX!#REF!</f>
        <v>#REF!</v>
      </c>
      <c r="E257" s="5" t="e">
        <f>CVC_XXX!#REF!</f>
        <v>#REF!</v>
      </c>
      <c r="F257" s="5" t="e">
        <f>CVC_XXX!#REF!</f>
        <v>#REF!</v>
      </c>
      <c r="G257" s="5" t="e">
        <f>CVC_XXX!#REF!</f>
        <v>#REF!</v>
      </c>
      <c r="H257" s="5" t="e">
        <f>CVC_XXX!#REF!</f>
        <v>#REF!</v>
      </c>
      <c r="I257" s="5" t="e">
        <f>CVC_XXX!#REF!</f>
        <v>#REF!</v>
      </c>
      <c r="L257" s="5"/>
      <c r="M257" s="5"/>
      <c r="N257" s="5"/>
      <c r="O257" s="5"/>
      <c r="P257" s="5"/>
    </row>
    <row r="258" spans="2:16" ht="20.100000000000001" customHeight="1" x14ac:dyDescent="0.25">
      <c r="B258" t="e">
        <f>CVC_XXX!#REF!</f>
        <v>#REF!</v>
      </c>
      <c r="C258" s="5" t="e">
        <f>CVC_XXX!#REF!</f>
        <v>#REF!</v>
      </c>
      <c r="D258" s="5" t="e">
        <f>CVC_XXX!#REF!</f>
        <v>#REF!</v>
      </c>
      <c r="E258" s="5" t="e">
        <f>CVC_XXX!#REF!</f>
        <v>#REF!</v>
      </c>
      <c r="F258" s="5" t="e">
        <f>CVC_XXX!#REF!</f>
        <v>#REF!</v>
      </c>
      <c r="G258" s="5" t="e">
        <f>CVC_XXX!#REF!</f>
        <v>#REF!</v>
      </c>
      <c r="H258" s="5" t="e">
        <f>CVC_XXX!#REF!</f>
        <v>#REF!</v>
      </c>
      <c r="I258" s="5" t="e">
        <f>CVC_XXX!#REF!</f>
        <v>#REF!</v>
      </c>
      <c r="L258" s="5"/>
      <c r="M258" s="5"/>
      <c r="N258" s="5"/>
      <c r="O258" s="5"/>
      <c r="P258" s="5"/>
    </row>
    <row r="259" spans="2:16" ht="20.100000000000001" customHeight="1" x14ac:dyDescent="0.25">
      <c r="B259" t="e">
        <f>CVC_XXX!#REF!</f>
        <v>#REF!</v>
      </c>
      <c r="C259" s="5" t="e">
        <f>CVC_XXX!#REF!</f>
        <v>#REF!</v>
      </c>
      <c r="D259" s="5" t="e">
        <f>CVC_XXX!#REF!</f>
        <v>#REF!</v>
      </c>
      <c r="E259" s="5" t="e">
        <f>CVC_XXX!#REF!</f>
        <v>#REF!</v>
      </c>
      <c r="F259" s="5" t="e">
        <f>CVC_XXX!#REF!</f>
        <v>#REF!</v>
      </c>
      <c r="G259" s="5" t="e">
        <f>CVC_XXX!#REF!</f>
        <v>#REF!</v>
      </c>
      <c r="H259" s="5" t="e">
        <f>CVC_XXX!#REF!</f>
        <v>#REF!</v>
      </c>
      <c r="I259" s="5" t="e">
        <f>CVC_XXX!#REF!</f>
        <v>#REF!</v>
      </c>
      <c r="L259" s="5"/>
      <c r="M259" s="5"/>
      <c r="N259" s="5"/>
      <c r="O259" s="5"/>
      <c r="P259" s="5"/>
    </row>
    <row r="260" spans="2:16" ht="20.100000000000001" customHeight="1" x14ac:dyDescent="0.25">
      <c r="B260" s="9">
        <f>COUNTA(Tableau15[MNÉMONIQUE DU POINT])</f>
        <v>253</v>
      </c>
      <c r="C260" s="82" t="e">
        <f>SUBTOTAL(109,Tableau15[TA])</f>
        <v>#REF!</v>
      </c>
      <c r="D260" s="82" t="e">
        <f>SUBTOTAL(109,Tableau15[TS])</f>
        <v>#REF!</v>
      </c>
      <c r="E260" s="82" t="e">
        <f>SUBTOTAL(109,Tableau15[TC])</f>
        <v>#REF!</v>
      </c>
      <c r="F260" s="82" t="e">
        <f>SUBTOTAL(109,Tableau15[TM])</f>
        <v>#REF!</v>
      </c>
      <c r="G260" s="82" t="e">
        <f>SUBTOTAL(109,Tableau15[TR])</f>
        <v>#REF!</v>
      </c>
      <c r="H260" s="82" t="e">
        <f>SUBTOTAL(109,Tableau15[TCi])</f>
        <v>#REF!</v>
      </c>
      <c r="I260" s="82" t="e">
        <f>SUBTOTAL(109,Tableau15[TCp])</f>
        <v>#REF!</v>
      </c>
      <c r="L260" s="5">
        <f>COUNTA(Tableau15[CORRECT])</f>
        <v>4</v>
      </c>
      <c r="M260" s="5">
        <f>COUNTA(Tableau15[FAUX])</f>
        <v>2</v>
      </c>
      <c r="N260" s="5">
        <f>COUNTA(Tableau15[EN COURS])</f>
        <v>3</v>
      </c>
      <c r="O260" s="5"/>
      <c r="P260" s="5">
        <f>COUNTA(Tableau15[NON APPLIC.])</f>
        <v>3</v>
      </c>
    </row>
    <row r="261" spans="2:16" ht="20.100000000000001" customHeight="1" x14ac:dyDescent="0.25">
      <c r="B261" t="e">
        <f>CVC_XXX!#REF!</f>
        <v>#REF!</v>
      </c>
      <c r="C261" s="5" t="e">
        <f>CVC_XXX!#REF!</f>
        <v>#REF!</v>
      </c>
      <c r="D261" s="5" t="e">
        <f>CVC_XXX!#REF!</f>
        <v>#REF!</v>
      </c>
      <c r="E261" s="5" t="e">
        <f>CVC_XXX!#REF!</f>
        <v>#REF!</v>
      </c>
      <c r="F261" s="5" t="e">
        <f>CVC_XXX!#REF!</f>
        <v>#REF!</v>
      </c>
      <c r="G261" s="5" t="e">
        <f>CVC_XXX!#REF!</f>
        <v>#REF!</v>
      </c>
      <c r="H261" s="5" t="e">
        <f>CVC_XXX!#REF!</f>
        <v>#REF!</v>
      </c>
      <c r="I261" s="5" t="e">
        <f>CVC_XXX!#REF!</f>
        <v>#REF!</v>
      </c>
      <c r="L261" s="5"/>
      <c r="M261" s="5"/>
      <c r="N261" s="5"/>
      <c r="O261" s="5"/>
      <c r="P261" s="5"/>
    </row>
    <row r="262" spans="2:16" ht="20.100000000000001" customHeight="1" x14ac:dyDescent="0.25">
      <c r="B262" t="str">
        <f>CVC_XXX!O171</f>
        <v>A0038.CVC.EC.VNC_.00X_VC CDE M/A</v>
      </c>
      <c r="C262" s="5">
        <f>CVC_XXX!AB171</f>
        <v>0</v>
      </c>
      <c r="D262" s="5">
        <f>CVC_XXX!AC171</f>
        <v>1</v>
      </c>
      <c r="E262" s="5">
        <f>CVC_XXX!AD171</f>
        <v>1</v>
      </c>
      <c r="F262" s="5">
        <f>CVC_XXX!AE171</f>
        <v>0</v>
      </c>
      <c r="G262" s="5">
        <f>CVC_XXX!AF171</f>
        <v>0</v>
      </c>
      <c r="H262" s="5">
        <f>CVC_XXX!AG171</f>
        <v>0</v>
      </c>
      <c r="I262" s="5">
        <f>CVC_XXX!AH171</f>
        <v>0</v>
      </c>
      <c r="L262" s="5"/>
      <c r="M262" s="5"/>
      <c r="N262" s="5"/>
      <c r="O262" s="5"/>
      <c r="P262" s="5"/>
    </row>
    <row r="263" spans="2:16" ht="20.100000000000001" customHeight="1" x14ac:dyDescent="0.25">
      <c r="B263" t="str">
        <f>CVC_XXX!O172</f>
        <v>A0038.CVC.EC.VNC_.00X_VC DEFAUT</v>
      </c>
      <c r="C263" s="5">
        <f>CVC_XXX!AB172</f>
        <v>1</v>
      </c>
      <c r="D263" s="5">
        <f>CVC_XXX!AC172</f>
        <v>0</v>
      </c>
      <c r="E263" s="5">
        <f>CVC_XXX!AD172</f>
        <v>0</v>
      </c>
      <c r="F263" s="5">
        <f>CVC_XXX!AE172</f>
        <v>0</v>
      </c>
      <c r="G263" s="5">
        <f>CVC_XXX!AF172</f>
        <v>0</v>
      </c>
      <c r="H263" s="5">
        <f>CVC_XXX!AG172</f>
        <v>0</v>
      </c>
      <c r="I263" s="5">
        <f>CVC_XXX!AH172</f>
        <v>0</v>
      </c>
      <c r="L263" s="5"/>
      <c r="M263" s="5"/>
      <c r="N263" s="5"/>
      <c r="O263" s="5"/>
      <c r="P263" s="5"/>
    </row>
    <row r="264" spans="2:16" ht="20.100000000000001" customHeight="1" x14ac:dyDescent="0.25">
      <c r="B264" t="str">
        <f>CVC_XXX!O173</f>
        <v>A0038.CVC.EC.VNC_.00X_VC CDE PV</v>
      </c>
      <c r="C264" s="5">
        <f>CVC_XXX!AB173</f>
        <v>0</v>
      </c>
      <c r="D264" s="5">
        <f>CVC_XXX!AC173</f>
        <v>0</v>
      </c>
      <c r="E264" s="5">
        <f>CVC_XXX!AD173</f>
        <v>1</v>
      </c>
      <c r="F264" s="5">
        <f>CVC_XXX!AE173</f>
        <v>0</v>
      </c>
      <c r="G264" s="5">
        <f>CVC_XXX!AF173</f>
        <v>0</v>
      </c>
      <c r="H264" s="5">
        <f>CVC_XXX!AG173</f>
        <v>0</v>
      </c>
      <c r="I264" s="5">
        <f>CVC_XXX!AH173</f>
        <v>0</v>
      </c>
      <c r="L264" s="5"/>
      <c r="M264" s="5"/>
      <c r="N264" s="5"/>
      <c r="O264" s="5"/>
      <c r="P264" s="5"/>
    </row>
    <row r="265" spans="2:16" ht="20.100000000000001" customHeight="1" x14ac:dyDescent="0.25">
      <c r="B265" t="str">
        <f>CVC_XXX!O174</f>
        <v>A0038.CVC.EC.VNC_.00X_VC CDE MV</v>
      </c>
      <c r="C265" s="5">
        <f>CVC_XXX!AB174</f>
        <v>0</v>
      </c>
      <c r="D265" s="5">
        <f>CVC_XXX!AC174</f>
        <v>0</v>
      </c>
      <c r="E265" s="5">
        <f>CVC_XXX!AD174</f>
        <v>1</v>
      </c>
      <c r="F265" s="5">
        <f>CVC_XXX!AE174</f>
        <v>0</v>
      </c>
      <c r="G265" s="5">
        <f>CVC_XXX!AF174</f>
        <v>0</v>
      </c>
      <c r="H265" s="5">
        <f>CVC_XXX!AG174</f>
        <v>0</v>
      </c>
      <c r="I265" s="5">
        <f>CVC_XXX!AH174</f>
        <v>0</v>
      </c>
      <c r="L265" s="5"/>
      <c r="M265" s="5"/>
      <c r="N265" s="5"/>
      <c r="O265" s="5"/>
      <c r="P265" s="5"/>
    </row>
    <row r="266" spans="2:16" ht="20.100000000000001" customHeight="1" x14ac:dyDescent="0.25">
      <c r="B266" t="str">
        <f>CVC_XXX!O175</f>
        <v>A0038.CVC.EC.VNC_.00X_VC CDE GV</v>
      </c>
      <c r="C266" s="5">
        <f>CVC_XXX!AB175</f>
        <v>0</v>
      </c>
      <c r="D266" s="5">
        <f>CVC_XXX!AC175</f>
        <v>0</v>
      </c>
      <c r="E266" s="5">
        <f>CVC_XXX!AD175</f>
        <v>1</v>
      </c>
      <c r="F266" s="5">
        <f>CVC_XXX!AE175</f>
        <v>0</v>
      </c>
      <c r="G266" s="5">
        <f>CVC_XXX!AF175</f>
        <v>0</v>
      </c>
      <c r="H266" s="5">
        <f>CVC_XXX!AG175</f>
        <v>0</v>
      </c>
      <c r="I266" s="5">
        <f>CVC_XXX!AH175</f>
        <v>0</v>
      </c>
      <c r="L266" s="5"/>
      <c r="M266" s="5"/>
      <c r="N266" s="5"/>
      <c r="O266" s="5"/>
      <c r="P266" s="5"/>
    </row>
    <row r="267" spans="2:16" ht="20.100000000000001" customHeight="1" x14ac:dyDescent="0.25">
      <c r="B267" t="str">
        <f>CVC_XXX!O176</f>
        <v>A0038.CVC.EC.V2V_.00X_VANNE REGUL. CDE</v>
      </c>
      <c r="C267" s="5">
        <f>CVC_XXX!AB176</f>
        <v>0</v>
      </c>
      <c r="D267" s="5">
        <f>CVC_XXX!AC176</f>
        <v>1</v>
      </c>
      <c r="E267" s="5">
        <f>CVC_XXX!AD176</f>
        <v>1</v>
      </c>
      <c r="F267" s="5">
        <f>CVC_XXX!AE176</f>
        <v>0</v>
      </c>
      <c r="G267" s="5">
        <f>CVC_XXX!AF176</f>
        <v>0</v>
      </c>
      <c r="H267" s="5">
        <f>CVC_XXX!AG176</f>
        <v>0</v>
      </c>
      <c r="I267" s="5">
        <f>CVC_XXX!AH176</f>
        <v>0</v>
      </c>
      <c r="L267" s="5"/>
      <c r="M267" s="5"/>
      <c r="N267" s="5"/>
      <c r="O267" s="5"/>
      <c r="P267" s="5"/>
    </row>
    <row r="268" spans="2:16" ht="20.100000000000001" customHeight="1" x14ac:dyDescent="0.25">
      <c r="B268" t="str">
        <f>CVC_XXX!O177</f>
        <v>A0038.CVC.EC.V2V_.00X_VANNE REGUL. CDE</v>
      </c>
      <c r="C268" s="5">
        <f>CVC_XXX!AB177</f>
        <v>0</v>
      </c>
      <c r="D268" s="5">
        <f>CVC_XXX!AC177</f>
        <v>1</v>
      </c>
      <c r="E268" s="5">
        <f>CVC_XXX!AD177</f>
        <v>1</v>
      </c>
      <c r="F268" s="5">
        <f>CVC_XXX!AE177</f>
        <v>0</v>
      </c>
      <c r="G268" s="5">
        <f>CVC_XXX!AF177</f>
        <v>0</v>
      </c>
      <c r="H268" s="5">
        <f>CVC_XXX!AG177</f>
        <v>0</v>
      </c>
      <c r="I268" s="5">
        <f>CVC_XXX!AH177</f>
        <v>0</v>
      </c>
      <c r="L268" s="5"/>
      <c r="M268" s="5"/>
      <c r="N268" s="5"/>
      <c r="O268" s="5"/>
      <c r="P268" s="5"/>
    </row>
    <row r="269" spans="2:16" ht="20.100000000000001" customHeight="1" x14ac:dyDescent="0.25">
      <c r="B269" t="str">
        <f>CVC_XXX!O178</f>
        <v>A0038.CVC.EC.TA.00X_SONDE TEMP. AMBIANTE</v>
      </c>
      <c r="C269" s="5">
        <f>CVC_XXX!AB178</f>
        <v>0</v>
      </c>
      <c r="D269" s="5">
        <f>CVC_XXX!AC178</f>
        <v>0</v>
      </c>
      <c r="E269" s="5">
        <f>CVC_XXX!AD178</f>
        <v>0</v>
      </c>
      <c r="F269" s="5">
        <f>CVC_XXX!AE178</f>
        <v>1</v>
      </c>
      <c r="G269" s="5">
        <f>CVC_XXX!AF178</f>
        <v>0</v>
      </c>
      <c r="H269" s="5">
        <f>CVC_XXX!AG178</f>
        <v>0</v>
      </c>
      <c r="I269" s="5">
        <f>CVC_XXX!AH178</f>
        <v>0</v>
      </c>
      <c r="L269" s="5"/>
      <c r="M269" s="5"/>
      <c r="N269" s="5"/>
      <c r="O269" s="5"/>
      <c r="P269" s="5"/>
    </row>
    <row r="270" spans="2:16" ht="20.100000000000001" customHeight="1" x14ac:dyDescent="0.25">
      <c r="B270" t="str">
        <f>CVC_XXX!O179</f>
        <v>A0038.CVC.EC.TA.00X_SONDE SEUIL HAUT 1 AMBIANTE</v>
      </c>
      <c r="C270" s="5">
        <f>CVC_XXX!AB179</f>
        <v>0</v>
      </c>
      <c r="D270" s="5">
        <f>CVC_XXX!AC179</f>
        <v>0</v>
      </c>
      <c r="E270" s="5">
        <f>CVC_XXX!AD179</f>
        <v>0</v>
      </c>
      <c r="F270" s="5">
        <f>CVC_XXX!AE179</f>
        <v>1</v>
      </c>
      <c r="G270" s="5">
        <f>CVC_XXX!AF179</f>
        <v>0</v>
      </c>
      <c r="H270" s="5">
        <f>CVC_XXX!AG179</f>
        <v>0</v>
      </c>
      <c r="I270" s="5">
        <f>CVC_XXX!AH179</f>
        <v>0</v>
      </c>
      <c r="L270" s="5"/>
      <c r="M270" s="5"/>
      <c r="N270" s="5"/>
      <c r="O270" s="5"/>
      <c r="P270" s="5"/>
    </row>
    <row r="271" spans="2:16" ht="20.100000000000001" customHeight="1" x14ac:dyDescent="0.25">
      <c r="B271" t="str">
        <f>CVC_XXX!O180</f>
        <v>A0038.CVC.EC.TA.00X_SONDE SEUIL HAUT 2 AMBIANTE</v>
      </c>
      <c r="C271" s="5">
        <f>CVC_XXX!AB180</f>
        <v>0</v>
      </c>
      <c r="D271" s="5">
        <f>CVC_XXX!AC180</f>
        <v>0</v>
      </c>
      <c r="E271" s="5">
        <f>CVC_XXX!AD180</f>
        <v>0</v>
      </c>
      <c r="F271" s="5">
        <f>CVC_XXX!AE180</f>
        <v>1</v>
      </c>
      <c r="G271" s="5">
        <f>CVC_XXX!AF180</f>
        <v>0</v>
      </c>
      <c r="H271" s="5">
        <f>CVC_XXX!AG180</f>
        <v>0</v>
      </c>
      <c r="I271" s="5">
        <f>CVC_XXX!AH180</f>
        <v>0</v>
      </c>
      <c r="L271" s="5"/>
      <c r="M271" s="5"/>
      <c r="N271" s="5"/>
      <c r="O271" s="5"/>
      <c r="P271" s="5"/>
    </row>
    <row r="272" spans="2:16" ht="20.100000000000001" customHeight="1" x14ac:dyDescent="0.25">
      <c r="B272" t="str">
        <f>CVC_XXX!O181</f>
        <v>A0038.CVC.EC.TA.00X_SONDE CONSIGNE AMBIANTE</v>
      </c>
      <c r="C272" s="5">
        <f>CVC_XXX!AB181</f>
        <v>0</v>
      </c>
      <c r="D272" s="5">
        <f>CVC_XXX!AC181</f>
        <v>0</v>
      </c>
      <c r="E272" s="5">
        <f>CVC_XXX!AD181</f>
        <v>0</v>
      </c>
      <c r="F272" s="5">
        <f>CVC_XXX!AE181</f>
        <v>1</v>
      </c>
      <c r="G272" s="5">
        <f>CVC_XXX!AF181</f>
        <v>0</v>
      </c>
      <c r="H272" s="5">
        <f>CVC_XXX!AG181</f>
        <v>0</v>
      </c>
      <c r="I272" s="5">
        <f>CVC_XXX!AH181</f>
        <v>0</v>
      </c>
      <c r="L272" s="5"/>
      <c r="M272" s="5"/>
      <c r="N272" s="5"/>
      <c r="O272" s="5"/>
      <c r="P272" s="5"/>
    </row>
    <row r="273" spans="2:16" ht="20.100000000000001" customHeight="1" x14ac:dyDescent="0.25">
      <c r="B273" t="str">
        <f>CVC_XXX!O182</f>
        <v>A0038.CVC.EC.RAC_.00X_Rideau d’air chaud CDE M/A</v>
      </c>
      <c r="C273" s="5">
        <f>CVC_XXX!AB182</f>
        <v>0</v>
      </c>
      <c r="D273" s="5">
        <f>CVC_XXX!AC182</f>
        <v>1</v>
      </c>
      <c r="E273" s="5">
        <f>CVC_XXX!AD182</f>
        <v>1</v>
      </c>
      <c r="F273" s="5">
        <f>CVC_XXX!AE182</f>
        <v>0</v>
      </c>
      <c r="G273" s="5">
        <f>CVC_XXX!AF182</f>
        <v>0</v>
      </c>
      <c r="H273" s="5">
        <f>CVC_XXX!AG182</f>
        <v>0</v>
      </c>
      <c r="I273" s="5">
        <f>CVC_XXX!AH182</f>
        <v>0</v>
      </c>
      <c r="L273" s="5"/>
      <c r="M273" s="5"/>
      <c r="N273" s="5"/>
      <c r="O273" s="5"/>
      <c r="P273" s="5"/>
    </row>
    <row r="274" spans="2:16" ht="20.100000000000001" customHeight="1" x14ac:dyDescent="0.25">
      <c r="B274">
        <f>CVC_XXX!O193</f>
        <v>0</v>
      </c>
      <c r="C274" s="5">
        <f>CVC_XXX!AB193</f>
        <v>0</v>
      </c>
      <c r="D274" s="5">
        <f>CVC_XXX!AC193</f>
        <v>0</v>
      </c>
      <c r="E274" s="5">
        <f>CVC_XXX!AD193</f>
        <v>0</v>
      </c>
      <c r="F274" s="5">
        <f>CVC_XXX!AE193</f>
        <v>0</v>
      </c>
      <c r="G274" s="5">
        <f>CVC_XXX!AF193</f>
        <v>0</v>
      </c>
      <c r="H274" s="5">
        <f>CVC_XXX!AG193</f>
        <v>0</v>
      </c>
      <c r="I274" s="5">
        <f>CVC_XXX!AH193</f>
        <v>0</v>
      </c>
      <c r="L274" s="5"/>
      <c r="M274" s="5"/>
      <c r="N274" s="5"/>
      <c r="O274" s="5"/>
      <c r="P274" s="5"/>
    </row>
    <row r="275" spans="2:16" ht="20.100000000000001" customHeight="1" x14ac:dyDescent="0.25">
      <c r="B275">
        <f>CVC_XXX!O198</f>
        <v>0</v>
      </c>
      <c r="C275" s="5">
        <f>CVC_XXX!AB198</f>
        <v>0</v>
      </c>
      <c r="D275" s="5">
        <f>CVC_XXX!AC198</f>
        <v>0</v>
      </c>
      <c r="E275" s="5">
        <f>CVC_XXX!AD198</f>
        <v>0</v>
      </c>
      <c r="F275" s="5">
        <f>CVC_XXX!AE198</f>
        <v>0</v>
      </c>
      <c r="G275" s="5">
        <f>CVC_XXX!AF198</f>
        <v>0</v>
      </c>
      <c r="H275" s="5">
        <f>CVC_XXX!AG198</f>
        <v>0</v>
      </c>
      <c r="I275" s="5">
        <f>CVC_XXX!AH198</f>
        <v>0</v>
      </c>
      <c r="L275" s="5"/>
      <c r="M275" s="5"/>
      <c r="N275" s="5"/>
      <c r="O275" s="5"/>
      <c r="P275" s="5"/>
    </row>
    <row r="276" spans="2:16" ht="20.100000000000001" customHeight="1" x14ac:dyDescent="0.25">
      <c r="B276">
        <f>CVC_XXX!O199</f>
        <v>0</v>
      </c>
      <c r="C276" s="5">
        <f>CVC_XXX!AB199</f>
        <v>0</v>
      </c>
      <c r="D276" s="5">
        <f>CVC_XXX!AC199</f>
        <v>0</v>
      </c>
      <c r="E276" s="5">
        <f>CVC_XXX!AD199</f>
        <v>0</v>
      </c>
      <c r="F276" s="5">
        <f>CVC_XXX!AE199</f>
        <v>0</v>
      </c>
      <c r="G276" s="5">
        <f>CVC_XXX!AF199</f>
        <v>0</v>
      </c>
      <c r="H276" s="5">
        <f>CVC_XXX!AG199</f>
        <v>0</v>
      </c>
      <c r="I276" s="5">
        <f>CVC_XXX!AH199</f>
        <v>0</v>
      </c>
      <c r="L276" s="5"/>
      <c r="M276" s="5"/>
      <c r="N276" s="5"/>
      <c r="O276" s="5"/>
      <c r="P276" s="5"/>
    </row>
    <row r="277" spans="2:16" ht="20.100000000000001" customHeight="1" x14ac:dyDescent="0.25">
      <c r="B277">
        <f>CVC_XXX!O200</f>
        <v>0</v>
      </c>
      <c r="C277" s="5">
        <f>CVC_XXX!AB200</f>
        <v>0</v>
      </c>
      <c r="D277" s="5">
        <f>CVC_XXX!AC200</f>
        <v>0</v>
      </c>
      <c r="E277" s="5">
        <f>CVC_XXX!AD200</f>
        <v>0</v>
      </c>
      <c r="F277" s="5">
        <f>CVC_XXX!AE200</f>
        <v>0</v>
      </c>
      <c r="G277" s="5">
        <f>CVC_XXX!AF200</f>
        <v>0</v>
      </c>
      <c r="H277" s="5">
        <f>CVC_XXX!AG200</f>
        <v>0</v>
      </c>
      <c r="I277" s="5">
        <f>CVC_XXX!AH200</f>
        <v>0</v>
      </c>
      <c r="L277" s="5"/>
      <c r="M277" s="5"/>
      <c r="N277" s="5"/>
      <c r="O277" s="5"/>
      <c r="P277" s="5"/>
    </row>
    <row r="278" spans="2:16" ht="20.100000000000001" customHeight="1" x14ac:dyDescent="0.25">
      <c r="B278">
        <f>CVC_XXX!O201</f>
        <v>0</v>
      </c>
      <c r="C278" s="5">
        <f>CVC_XXX!AB201</f>
        <v>0</v>
      </c>
      <c r="D278" s="5">
        <f>CVC_XXX!AC201</f>
        <v>0</v>
      </c>
      <c r="E278" s="5">
        <f>CVC_XXX!AD201</f>
        <v>0</v>
      </c>
      <c r="F278" s="5">
        <f>CVC_XXX!AE201</f>
        <v>0</v>
      </c>
      <c r="G278" s="5">
        <f>CVC_XXX!AF201</f>
        <v>0</v>
      </c>
      <c r="H278" s="5">
        <f>CVC_XXX!AG201</f>
        <v>0</v>
      </c>
      <c r="I278" s="5">
        <f>CVC_XXX!AH201</f>
        <v>0</v>
      </c>
      <c r="L278" s="5"/>
      <c r="M278" s="5"/>
      <c r="N278" s="5"/>
      <c r="O278" s="5"/>
      <c r="P278" s="5"/>
    </row>
    <row r="279" spans="2:16" ht="20.100000000000001" customHeight="1" x14ac:dyDescent="0.25">
      <c r="B279">
        <f>CVC_XXX!O202</f>
        <v>0</v>
      </c>
      <c r="C279" s="5">
        <f>CVC_XXX!AB202</f>
        <v>0</v>
      </c>
      <c r="D279" s="5">
        <f>CVC_XXX!AC202</f>
        <v>0</v>
      </c>
      <c r="E279" s="5">
        <f>CVC_XXX!AD202</f>
        <v>0</v>
      </c>
      <c r="F279" s="5">
        <f>CVC_XXX!AE202</f>
        <v>0</v>
      </c>
      <c r="G279" s="5">
        <f>CVC_XXX!AF202</f>
        <v>0</v>
      </c>
      <c r="H279" s="5">
        <f>CVC_XXX!AG202</f>
        <v>0</v>
      </c>
      <c r="I279" s="5">
        <f>CVC_XXX!AH202</f>
        <v>0</v>
      </c>
      <c r="L279" s="5"/>
      <c r="M279" s="5"/>
      <c r="N279" s="5"/>
      <c r="O279" s="5"/>
      <c r="P279" s="5"/>
    </row>
    <row r="280" spans="2:16" ht="20.100000000000001" customHeight="1" x14ac:dyDescent="0.25">
      <c r="B280">
        <f>CVC_XXX!O203</f>
        <v>0</v>
      </c>
      <c r="C280" s="5">
        <f>CVC_XXX!AB203</f>
        <v>0</v>
      </c>
      <c r="D280" s="5">
        <f>CVC_XXX!AC203</f>
        <v>0</v>
      </c>
      <c r="E280" s="5">
        <f>CVC_XXX!AD203</f>
        <v>0</v>
      </c>
      <c r="F280" s="5">
        <f>CVC_XXX!AE203</f>
        <v>0</v>
      </c>
      <c r="G280" s="5">
        <f>CVC_XXX!AF203</f>
        <v>0</v>
      </c>
      <c r="H280" s="5">
        <f>CVC_XXX!AG203</f>
        <v>0</v>
      </c>
      <c r="I280" s="5">
        <f>CVC_XXX!AH203</f>
        <v>0</v>
      </c>
      <c r="L280" s="5"/>
      <c r="M280" s="5"/>
      <c r="N280" s="5"/>
      <c r="O280" s="5"/>
      <c r="P280" s="5"/>
    </row>
    <row r="281" spans="2:16" ht="20.100000000000001" customHeight="1" x14ac:dyDescent="0.25">
      <c r="B281">
        <f>CVC_XXX!O204</f>
        <v>0</v>
      </c>
      <c r="C281" s="5">
        <f>CVC_XXX!AB204</f>
        <v>0</v>
      </c>
      <c r="D281" s="5">
        <f>CVC_XXX!AC204</f>
        <v>0</v>
      </c>
      <c r="E281" s="5">
        <f>CVC_XXX!AD204</f>
        <v>0</v>
      </c>
      <c r="F281" s="5">
        <f>CVC_XXX!AE204</f>
        <v>0</v>
      </c>
      <c r="G281" s="5">
        <f>CVC_XXX!AF204</f>
        <v>0</v>
      </c>
      <c r="H281" s="5">
        <f>CVC_XXX!AG204</f>
        <v>0</v>
      </c>
      <c r="I281" s="5">
        <f>CVC_XXX!AH204</f>
        <v>0</v>
      </c>
      <c r="L281" s="5"/>
      <c r="M281" s="5"/>
      <c r="N281" s="5"/>
      <c r="O281" s="5"/>
      <c r="P281" s="5"/>
    </row>
    <row r="282" spans="2:16" ht="20.100000000000001" customHeight="1" x14ac:dyDescent="0.25">
      <c r="B282">
        <f>CVC_XXX!O205</f>
        <v>0</v>
      </c>
      <c r="C282" s="5">
        <f>CVC_XXX!AB205</f>
        <v>0</v>
      </c>
      <c r="D282" s="5">
        <f>CVC_XXX!AC205</f>
        <v>0</v>
      </c>
      <c r="E282" s="5">
        <f>CVC_XXX!AD205</f>
        <v>0</v>
      </c>
      <c r="F282" s="5">
        <f>CVC_XXX!AE205</f>
        <v>0</v>
      </c>
      <c r="G282" s="5">
        <f>CVC_XXX!AF205</f>
        <v>0</v>
      </c>
      <c r="H282" s="5">
        <f>CVC_XXX!AG205</f>
        <v>0</v>
      </c>
      <c r="I282" s="5">
        <f>CVC_XXX!AH205</f>
        <v>0</v>
      </c>
      <c r="L282" s="5"/>
      <c r="M282" s="5"/>
      <c r="N282" s="5"/>
      <c r="O282" s="5"/>
      <c r="P282" s="5"/>
    </row>
    <row r="283" spans="2:16" ht="20.100000000000001" customHeight="1" x14ac:dyDescent="0.25">
      <c r="B283">
        <f>CVC_XXX!O206</f>
        <v>0</v>
      </c>
      <c r="C283" s="5">
        <f>CVC_XXX!AB206</f>
        <v>0</v>
      </c>
      <c r="D283" s="5">
        <f>CVC_XXX!AC206</f>
        <v>0</v>
      </c>
      <c r="E283" s="5">
        <f>CVC_XXX!AD206</f>
        <v>0</v>
      </c>
      <c r="F283" s="5">
        <f>CVC_XXX!AE206</f>
        <v>0</v>
      </c>
      <c r="G283" s="5">
        <f>CVC_XXX!AF206</f>
        <v>0</v>
      </c>
      <c r="H283" s="5">
        <f>CVC_XXX!AG206</f>
        <v>0</v>
      </c>
      <c r="I283" s="5">
        <f>CVC_XXX!AH206</f>
        <v>0</v>
      </c>
      <c r="L283" s="5"/>
      <c r="M283" s="5"/>
      <c r="N283" s="5"/>
      <c r="O283" s="5"/>
      <c r="P283" s="5"/>
    </row>
    <row r="284" spans="2:16" ht="20.100000000000001" customHeight="1" x14ac:dyDescent="0.25">
      <c r="B284">
        <f>CVC_XXX!O207</f>
        <v>0</v>
      </c>
      <c r="C284" s="5">
        <f>CVC_XXX!AB207</f>
        <v>0</v>
      </c>
      <c r="D284" s="5">
        <f>CVC_XXX!AC207</f>
        <v>0</v>
      </c>
      <c r="E284" s="5">
        <f>CVC_XXX!AD207</f>
        <v>0</v>
      </c>
      <c r="F284" s="5">
        <f>CVC_XXX!AE207</f>
        <v>0</v>
      </c>
      <c r="G284" s="5">
        <f>CVC_XXX!AF207</f>
        <v>0</v>
      </c>
      <c r="H284" s="5">
        <f>CVC_XXX!AG207</f>
        <v>0</v>
      </c>
      <c r="I284" s="5">
        <f>CVC_XXX!AH207</f>
        <v>0</v>
      </c>
      <c r="L284" s="5"/>
      <c r="M284" s="5"/>
      <c r="N284" s="5"/>
      <c r="O284" s="5"/>
      <c r="P284" s="5"/>
    </row>
    <row r="285" spans="2:16" ht="20.100000000000001" customHeight="1" x14ac:dyDescent="0.25">
      <c r="B285">
        <f>CVC_XXX!O208</f>
        <v>0</v>
      </c>
      <c r="C285" s="5">
        <f>CVC_XXX!AB208</f>
        <v>0</v>
      </c>
      <c r="D285" s="5">
        <f>CVC_XXX!AC208</f>
        <v>0</v>
      </c>
      <c r="E285" s="5">
        <f>CVC_XXX!AD208</f>
        <v>0</v>
      </c>
      <c r="F285" s="5">
        <f>CVC_XXX!AE208</f>
        <v>0</v>
      </c>
      <c r="G285" s="5">
        <f>CVC_XXX!AF208</f>
        <v>0</v>
      </c>
      <c r="H285" s="5">
        <f>CVC_XXX!AG208</f>
        <v>0</v>
      </c>
      <c r="I285" s="5">
        <f>CVC_XXX!AH208</f>
        <v>0</v>
      </c>
      <c r="L285" s="5"/>
      <c r="M285" s="5"/>
      <c r="N285" s="5"/>
      <c r="O285" s="5"/>
      <c r="P285" s="5"/>
    </row>
    <row r="286" spans="2:16" ht="20.100000000000001" customHeight="1" x14ac:dyDescent="0.25">
      <c r="B286">
        <f>CVC_XXX!O209</f>
        <v>0</v>
      </c>
      <c r="C286" s="5">
        <f>CVC_XXX!AB209</f>
        <v>0</v>
      </c>
      <c r="D286" s="5">
        <f>CVC_XXX!AC209</f>
        <v>0</v>
      </c>
      <c r="E286" s="5">
        <f>CVC_XXX!AD209</f>
        <v>0</v>
      </c>
      <c r="F286" s="5">
        <f>CVC_XXX!AE209</f>
        <v>0</v>
      </c>
      <c r="G286" s="5">
        <f>CVC_XXX!AF209</f>
        <v>0</v>
      </c>
      <c r="H286" s="5">
        <f>CVC_XXX!AG209</f>
        <v>0</v>
      </c>
      <c r="I286" s="5">
        <f>CVC_XXX!AH209</f>
        <v>0</v>
      </c>
      <c r="L286" s="5"/>
      <c r="M286" s="5"/>
      <c r="N286" s="5"/>
      <c r="O286" s="5"/>
      <c r="P286" s="5"/>
    </row>
    <row r="287" spans="2:16" ht="20.100000000000001" customHeight="1" x14ac:dyDescent="0.25">
      <c r="B287">
        <f>CVC_XXX!O210</f>
        <v>0</v>
      </c>
      <c r="C287" s="5">
        <f>CVC_XXX!AB210</f>
        <v>0</v>
      </c>
      <c r="D287" s="5">
        <f>CVC_XXX!AC210</f>
        <v>0</v>
      </c>
      <c r="E287" s="5">
        <f>CVC_XXX!AD210</f>
        <v>0</v>
      </c>
      <c r="F287" s="5">
        <f>CVC_XXX!AE210</f>
        <v>0</v>
      </c>
      <c r="G287" s="5">
        <f>CVC_XXX!AF210</f>
        <v>0</v>
      </c>
      <c r="H287" s="5">
        <f>CVC_XXX!AG210</f>
        <v>0</v>
      </c>
      <c r="I287" s="5">
        <f>CVC_XXX!AH210</f>
        <v>0</v>
      </c>
      <c r="L287" s="5"/>
      <c r="M287" s="5"/>
      <c r="N287" s="5"/>
      <c r="O287" s="5"/>
      <c r="P287" s="5"/>
    </row>
    <row r="288" spans="2:16" ht="20.100000000000001" customHeight="1" x14ac:dyDescent="0.25">
      <c r="B288">
        <f>CVC_XXX!O211</f>
        <v>0</v>
      </c>
      <c r="C288" s="5">
        <f>CVC_XXX!AB211</f>
        <v>0</v>
      </c>
      <c r="D288" s="5">
        <f>CVC_XXX!AC211</f>
        <v>0</v>
      </c>
      <c r="E288" s="5">
        <f>CVC_XXX!AD211</f>
        <v>0</v>
      </c>
      <c r="F288" s="5">
        <f>CVC_XXX!AE211</f>
        <v>0</v>
      </c>
      <c r="G288" s="5">
        <f>CVC_XXX!AF211</f>
        <v>0</v>
      </c>
      <c r="H288" s="5">
        <f>CVC_XXX!AG211</f>
        <v>0</v>
      </c>
      <c r="I288" s="5">
        <f>CVC_XXX!AH211</f>
        <v>0</v>
      </c>
      <c r="L288" s="5"/>
      <c r="M288" s="5"/>
      <c r="N288" s="5"/>
      <c r="O288" s="5"/>
      <c r="P288" s="5"/>
    </row>
    <row r="289" spans="2:16" ht="20.100000000000001" customHeight="1" x14ac:dyDescent="0.25">
      <c r="B289">
        <f>CVC_XXX!O212</f>
        <v>0</v>
      </c>
      <c r="C289" s="5">
        <f>CVC_XXX!AB212</f>
        <v>0</v>
      </c>
      <c r="D289" s="5">
        <f>CVC_XXX!AC212</f>
        <v>0</v>
      </c>
      <c r="E289" s="5">
        <f>CVC_XXX!AD212</f>
        <v>0</v>
      </c>
      <c r="F289" s="5">
        <f>CVC_XXX!AE212</f>
        <v>0</v>
      </c>
      <c r="G289" s="5">
        <f>CVC_XXX!AF212</f>
        <v>0</v>
      </c>
      <c r="H289" s="5">
        <f>CVC_XXX!AG212</f>
        <v>0</v>
      </c>
      <c r="I289" s="5">
        <f>CVC_XXX!AH212</f>
        <v>0</v>
      </c>
      <c r="L289" s="5"/>
      <c r="M289" s="5"/>
      <c r="N289" s="5"/>
      <c r="O289" s="5"/>
      <c r="P289" s="5"/>
    </row>
    <row r="290" spans="2:16" ht="20.100000000000001" customHeight="1" x14ac:dyDescent="0.25">
      <c r="B290">
        <f>CVC_XXX!O213</f>
        <v>0</v>
      </c>
      <c r="C290" s="5">
        <f>CVC_XXX!AB213</f>
        <v>0</v>
      </c>
      <c r="D290" s="5">
        <f>CVC_XXX!AC213</f>
        <v>0</v>
      </c>
      <c r="E290" s="5">
        <f>CVC_XXX!AD213</f>
        <v>0</v>
      </c>
      <c r="F290" s="5">
        <f>CVC_XXX!AE213</f>
        <v>0</v>
      </c>
      <c r="G290" s="5">
        <f>CVC_XXX!AF213</f>
        <v>0</v>
      </c>
      <c r="H290" s="5">
        <f>CVC_XXX!AG213</f>
        <v>0</v>
      </c>
      <c r="I290" s="5">
        <f>CVC_XXX!AH213</f>
        <v>0</v>
      </c>
      <c r="L290" s="5"/>
      <c r="M290" s="5"/>
      <c r="N290" s="5"/>
      <c r="O290" s="5"/>
      <c r="P290" s="5"/>
    </row>
    <row r="291" spans="2:16" ht="20.100000000000001" customHeight="1" x14ac:dyDescent="0.25">
      <c r="B291">
        <f>CVC_XXX!O214</f>
        <v>0</v>
      </c>
      <c r="C291" s="5">
        <f>CVC_XXX!AB214</f>
        <v>0</v>
      </c>
      <c r="D291" s="5">
        <f>CVC_XXX!AC214</f>
        <v>0</v>
      </c>
      <c r="E291" s="5">
        <f>CVC_XXX!AD214</f>
        <v>0</v>
      </c>
      <c r="F291" s="5">
        <f>CVC_XXX!AE214</f>
        <v>0</v>
      </c>
      <c r="G291" s="5">
        <f>CVC_XXX!AF214</f>
        <v>0</v>
      </c>
      <c r="H291" s="5">
        <f>CVC_XXX!AG214</f>
        <v>0</v>
      </c>
      <c r="I291" s="5">
        <f>CVC_XXX!AH214</f>
        <v>0</v>
      </c>
      <c r="L291" s="5"/>
      <c r="M291" s="5"/>
      <c r="N291" s="5"/>
      <c r="O291" s="5"/>
      <c r="P291" s="5"/>
    </row>
    <row r="292" spans="2:16" ht="20.100000000000001" customHeight="1" x14ac:dyDescent="0.25">
      <c r="B292">
        <f>CVC_XXX!O215</f>
        <v>0</v>
      </c>
      <c r="C292" s="5">
        <f>CVC_XXX!AB215</f>
        <v>0</v>
      </c>
      <c r="D292" s="5">
        <f>CVC_XXX!AC215</f>
        <v>0</v>
      </c>
      <c r="E292" s="5">
        <f>CVC_XXX!AD215</f>
        <v>0</v>
      </c>
      <c r="F292" s="5">
        <f>CVC_XXX!AE215</f>
        <v>0</v>
      </c>
      <c r="G292" s="5">
        <f>CVC_XXX!AF215</f>
        <v>0</v>
      </c>
      <c r="H292" s="5">
        <f>CVC_XXX!AG215</f>
        <v>0</v>
      </c>
      <c r="I292" s="5">
        <f>CVC_XXX!AH215</f>
        <v>0</v>
      </c>
      <c r="L292" s="5"/>
      <c r="M292" s="5"/>
      <c r="N292" s="5"/>
      <c r="O292" s="5"/>
      <c r="P292" s="5"/>
    </row>
    <row r="293" spans="2:16" ht="20.100000000000001" customHeight="1" x14ac:dyDescent="0.25">
      <c r="B293">
        <f>CVC_XXX!O216</f>
        <v>0</v>
      </c>
      <c r="C293" s="5">
        <f>CVC_XXX!AB216</f>
        <v>0</v>
      </c>
      <c r="D293" s="5">
        <f>CVC_XXX!AC216</f>
        <v>0</v>
      </c>
      <c r="E293" s="5">
        <f>CVC_XXX!AD216</f>
        <v>0</v>
      </c>
      <c r="F293" s="5">
        <f>CVC_XXX!AE216</f>
        <v>0</v>
      </c>
      <c r="G293" s="5">
        <f>CVC_XXX!AF216</f>
        <v>0</v>
      </c>
      <c r="H293" s="5">
        <f>CVC_XXX!AG216</f>
        <v>0</v>
      </c>
      <c r="I293" s="5">
        <f>CVC_XXX!AH216</f>
        <v>0</v>
      </c>
      <c r="L293" s="5"/>
      <c r="M293" s="5"/>
      <c r="N293" s="5"/>
      <c r="O293" s="5"/>
      <c r="P293" s="5"/>
    </row>
    <row r="294" spans="2:16" ht="20.100000000000001" customHeight="1" x14ac:dyDescent="0.25">
      <c r="B294">
        <f>CVC_XXX!O217</f>
        <v>0</v>
      </c>
      <c r="C294" s="5">
        <f>CVC_XXX!AB217</f>
        <v>0</v>
      </c>
      <c r="D294" s="5">
        <f>CVC_XXX!AC217</f>
        <v>0</v>
      </c>
      <c r="E294" s="5">
        <f>CVC_XXX!AD217</f>
        <v>0</v>
      </c>
      <c r="F294" s="5">
        <f>CVC_XXX!AE217</f>
        <v>0</v>
      </c>
      <c r="G294" s="5">
        <f>CVC_XXX!AF217</f>
        <v>0</v>
      </c>
      <c r="H294" s="5">
        <f>CVC_XXX!AG217</f>
        <v>0</v>
      </c>
      <c r="I294" s="5">
        <f>CVC_XXX!AH217</f>
        <v>0</v>
      </c>
      <c r="L294" s="5"/>
      <c r="M294" s="5"/>
      <c r="N294" s="5"/>
      <c r="O294" s="5"/>
      <c r="P294" s="5"/>
    </row>
    <row r="295" spans="2:16" ht="20.100000000000001" customHeight="1" x14ac:dyDescent="0.25">
      <c r="B295">
        <f>CVC_XXX!O218</f>
        <v>0</v>
      </c>
      <c r="C295" s="5">
        <f>CVC_XXX!AB218</f>
        <v>0</v>
      </c>
      <c r="D295" s="5">
        <f>CVC_XXX!AC218</f>
        <v>0</v>
      </c>
      <c r="E295" s="5">
        <f>CVC_XXX!AD218</f>
        <v>0</v>
      </c>
      <c r="F295" s="5">
        <f>CVC_XXX!AE218</f>
        <v>0</v>
      </c>
      <c r="G295" s="5">
        <f>CVC_XXX!AF218</f>
        <v>0</v>
      </c>
      <c r="H295" s="5">
        <f>CVC_XXX!AG218</f>
        <v>0</v>
      </c>
      <c r="I295" s="5">
        <f>CVC_XXX!AH218</f>
        <v>0</v>
      </c>
      <c r="L295" s="5"/>
      <c r="M295" s="5"/>
      <c r="N295" s="5"/>
      <c r="O295" s="5"/>
      <c r="P295" s="5"/>
    </row>
    <row r="296" spans="2:16" ht="20.100000000000001" customHeight="1" x14ac:dyDescent="0.25">
      <c r="B296">
        <f>CVC_XXX!O219</f>
        <v>0</v>
      </c>
      <c r="C296" s="5">
        <f>CVC_XXX!AB219</f>
        <v>0</v>
      </c>
      <c r="D296" s="5">
        <f>CVC_XXX!AC219</f>
        <v>0</v>
      </c>
      <c r="E296" s="5">
        <f>CVC_XXX!AD219</f>
        <v>0</v>
      </c>
      <c r="F296" s="5">
        <f>CVC_XXX!AE219</f>
        <v>0</v>
      </c>
      <c r="G296" s="5">
        <f>CVC_XXX!AF219</f>
        <v>0</v>
      </c>
      <c r="H296" s="5">
        <f>CVC_XXX!AG219</f>
        <v>0</v>
      </c>
      <c r="I296" s="5">
        <f>CVC_XXX!AH219</f>
        <v>0</v>
      </c>
      <c r="L296" s="5"/>
      <c r="M296" s="5"/>
      <c r="N296" s="5"/>
      <c r="O296" s="5"/>
      <c r="P296" s="5"/>
    </row>
    <row r="297" spans="2:16" ht="20.100000000000001" customHeight="1" x14ac:dyDescent="0.25">
      <c r="B297">
        <f>CVC_XXX!O220</f>
        <v>0</v>
      </c>
      <c r="C297" s="5">
        <f>CVC_XXX!AB220</f>
        <v>0</v>
      </c>
      <c r="D297" s="5">
        <f>CVC_XXX!AC220</f>
        <v>0</v>
      </c>
      <c r="E297" s="5">
        <f>CVC_XXX!AD220</f>
        <v>0</v>
      </c>
      <c r="F297" s="5">
        <f>CVC_XXX!AE220</f>
        <v>0</v>
      </c>
      <c r="G297" s="5">
        <f>CVC_XXX!AF220</f>
        <v>0</v>
      </c>
      <c r="H297" s="5">
        <f>CVC_XXX!AG220</f>
        <v>0</v>
      </c>
      <c r="I297" s="5">
        <f>CVC_XXX!AH220</f>
        <v>0</v>
      </c>
      <c r="L297" s="5"/>
      <c r="M297" s="5"/>
      <c r="N297" s="5"/>
      <c r="O297" s="5"/>
      <c r="P297" s="5"/>
    </row>
    <row r="298" spans="2:16" ht="20.100000000000001" customHeight="1" x14ac:dyDescent="0.25">
      <c r="B298">
        <f>CVC_XXX!O221</f>
        <v>0</v>
      </c>
      <c r="C298" s="5">
        <f>CVC_XXX!AB221</f>
        <v>0</v>
      </c>
      <c r="D298" s="5">
        <f>CVC_XXX!AC221</f>
        <v>0</v>
      </c>
      <c r="E298" s="5">
        <f>CVC_XXX!AD221</f>
        <v>0</v>
      </c>
      <c r="F298" s="5">
        <f>CVC_XXX!AE221</f>
        <v>0</v>
      </c>
      <c r="G298" s="5">
        <f>CVC_XXX!AF221</f>
        <v>0</v>
      </c>
      <c r="H298" s="5">
        <f>CVC_XXX!AG221</f>
        <v>0</v>
      </c>
      <c r="I298" s="5">
        <f>CVC_XXX!AH221</f>
        <v>0</v>
      </c>
      <c r="L298" s="5"/>
      <c r="M298" s="5"/>
      <c r="N298" s="5"/>
      <c r="O298" s="5"/>
      <c r="P298" s="5"/>
    </row>
    <row r="299" spans="2:16" ht="20.100000000000001" customHeight="1" x14ac:dyDescent="0.25">
      <c r="B299">
        <f>CVC_XXX!O222</f>
        <v>0</v>
      </c>
      <c r="C299" s="5">
        <f>CVC_XXX!AB222</f>
        <v>0</v>
      </c>
      <c r="D299" s="5">
        <f>CVC_XXX!AC222</f>
        <v>0</v>
      </c>
      <c r="E299" s="5">
        <f>CVC_XXX!AD222</f>
        <v>0</v>
      </c>
      <c r="F299" s="5">
        <f>CVC_XXX!AE222</f>
        <v>0</v>
      </c>
      <c r="G299" s="5">
        <f>CVC_XXX!AF222</f>
        <v>0</v>
      </c>
      <c r="H299" s="5">
        <f>CVC_XXX!AG222</f>
        <v>0</v>
      </c>
      <c r="I299" s="5">
        <f>CVC_XXX!AH222</f>
        <v>0</v>
      </c>
      <c r="L299" s="5"/>
      <c r="M299" s="5"/>
      <c r="N299" s="5"/>
      <c r="O299" s="5"/>
      <c r="P299" s="5"/>
    </row>
    <row r="300" spans="2:16" ht="20.100000000000001" customHeight="1" x14ac:dyDescent="0.25">
      <c r="B300">
        <f>CVC_XXX!O223</f>
        <v>0</v>
      </c>
      <c r="C300" s="5">
        <f>CVC_XXX!AB223</f>
        <v>0</v>
      </c>
      <c r="D300" s="5">
        <f>CVC_XXX!AC223</f>
        <v>0</v>
      </c>
      <c r="E300" s="5">
        <f>CVC_XXX!AD223</f>
        <v>0</v>
      </c>
      <c r="F300" s="5">
        <f>CVC_XXX!AE223</f>
        <v>0</v>
      </c>
      <c r="G300" s="5">
        <f>CVC_XXX!AF223</f>
        <v>0</v>
      </c>
      <c r="H300" s="5">
        <f>CVC_XXX!AG223</f>
        <v>0</v>
      </c>
      <c r="I300" s="5">
        <f>CVC_XXX!AH223</f>
        <v>0</v>
      </c>
      <c r="L300" s="5"/>
      <c r="M300" s="5"/>
      <c r="N300" s="5"/>
      <c r="O300" s="5"/>
      <c r="P300" s="5"/>
    </row>
    <row r="301" spans="2:16" ht="20.100000000000001" customHeight="1" x14ac:dyDescent="0.25">
      <c r="B301">
        <f>CVC_XXX!O224</f>
        <v>0</v>
      </c>
      <c r="C301" s="5">
        <f>CVC_XXX!AB224</f>
        <v>0</v>
      </c>
      <c r="D301" s="5">
        <f>CVC_XXX!AC224</f>
        <v>0</v>
      </c>
      <c r="E301" s="5">
        <f>CVC_XXX!AD224</f>
        <v>0</v>
      </c>
      <c r="F301" s="5">
        <f>CVC_XXX!AE224</f>
        <v>0</v>
      </c>
      <c r="G301" s="5">
        <f>CVC_XXX!AF224</f>
        <v>0</v>
      </c>
      <c r="H301" s="5">
        <f>CVC_XXX!AG224</f>
        <v>0</v>
      </c>
      <c r="I301" s="5">
        <f>CVC_XXX!AH224</f>
        <v>0</v>
      </c>
      <c r="L301" s="5"/>
      <c r="M301" s="5"/>
      <c r="N301" s="5"/>
      <c r="O301" s="5"/>
      <c r="P301" s="5"/>
    </row>
    <row r="302" spans="2:16" ht="20.100000000000001" customHeight="1" x14ac:dyDescent="0.25">
      <c r="B302">
        <f>CVC_XXX!O225</f>
        <v>0</v>
      </c>
      <c r="C302" s="5">
        <f>CVC_XXX!AB225</f>
        <v>0</v>
      </c>
      <c r="D302" s="5">
        <f>CVC_XXX!AC225</f>
        <v>0</v>
      </c>
      <c r="E302" s="5">
        <f>CVC_XXX!AD225</f>
        <v>0</v>
      </c>
      <c r="F302" s="5">
        <f>CVC_XXX!AE225</f>
        <v>0</v>
      </c>
      <c r="G302" s="5">
        <f>CVC_XXX!AF225</f>
        <v>0</v>
      </c>
      <c r="H302" s="5">
        <f>CVC_XXX!AG225</f>
        <v>0</v>
      </c>
      <c r="I302" s="5">
        <f>CVC_XXX!AH225</f>
        <v>0</v>
      </c>
      <c r="L302" s="5"/>
      <c r="M302" s="5"/>
      <c r="N302" s="5"/>
      <c r="O302" s="5"/>
      <c r="P302" s="5"/>
    </row>
    <row r="303" spans="2:16" ht="20.100000000000001" customHeight="1" x14ac:dyDescent="0.25">
      <c r="B303">
        <f>CVC_XXX!O226</f>
        <v>0</v>
      </c>
      <c r="C303" s="5">
        <f>CVC_XXX!AB226</f>
        <v>0</v>
      </c>
      <c r="D303" s="5">
        <f>CVC_XXX!AC226</f>
        <v>0</v>
      </c>
      <c r="E303" s="5">
        <f>CVC_XXX!AD226</f>
        <v>0</v>
      </c>
      <c r="F303" s="5">
        <f>CVC_XXX!AE226</f>
        <v>0</v>
      </c>
      <c r="G303" s="5">
        <f>CVC_XXX!AF226</f>
        <v>0</v>
      </c>
      <c r="H303" s="5">
        <f>CVC_XXX!AG226</f>
        <v>0</v>
      </c>
      <c r="I303" s="5">
        <f>CVC_XXX!AH226</f>
        <v>0</v>
      </c>
      <c r="L303" s="5"/>
      <c r="M303" s="5"/>
      <c r="N303" s="5"/>
      <c r="O303" s="5"/>
      <c r="P303" s="5"/>
    </row>
    <row r="304" spans="2:16" ht="20.100000000000001" customHeight="1" x14ac:dyDescent="0.25">
      <c r="B304">
        <f>CVC_XXX!O227</f>
        <v>0</v>
      </c>
      <c r="C304" s="5">
        <f>CVC_XXX!AB227</f>
        <v>0</v>
      </c>
      <c r="D304" s="5">
        <f>CVC_XXX!AC227</f>
        <v>0</v>
      </c>
      <c r="E304" s="5">
        <f>CVC_XXX!AD227</f>
        <v>0</v>
      </c>
      <c r="F304" s="5">
        <f>CVC_XXX!AE227</f>
        <v>0</v>
      </c>
      <c r="G304" s="5">
        <f>CVC_XXX!AF227</f>
        <v>0</v>
      </c>
      <c r="H304" s="5">
        <f>CVC_XXX!AG227</f>
        <v>0</v>
      </c>
      <c r="I304" s="5">
        <f>CVC_XXX!AH227</f>
        <v>0</v>
      </c>
      <c r="L304" s="5"/>
      <c r="M304" s="5"/>
      <c r="N304" s="5"/>
      <c r="O304" s="5"/>
      <c r="P304" s="5"/>
    </row>
    <row r="305" spans="2:16" ht="20.100000000000001" customHeight="1" x14ac:dyDescent="0.25">
      <c r="B305">
        <f>CVC_XXX!O228</f>
        <v>0</v>
      </c>
      <c r="C305" s="5">
        <f>CVC_XXX!AB228</f>
        <v>0</v>
      </c>
      <c r="D305" s="5">
        <f>CVC_XXX!AC228</f>
        <v>0</v>
      </c>
      <c r="E305" s="5">
        <f>CVC_XXX!AD228</f>
        <v>0</v>
      </c>
      <c r="F305" s="5">
        <f>CVC_XXX!AE228</f>
        <v>0</v>
      </c>
      <c r="G305" s="5">
        <f>CVC_XXX!AF228</f>
        <v>0</v>
      </c>
      <c r="H305" s="5">
        <f>CVC_XXX!AG228</f>
        <v>0</v>
      </c>
      <c r="I305" s="5">
        <f>CVC_XXX!AH228</f>
        <v>0</v>
      </c>
      <c r="L305" s="5"/>
      <c r="M305" s="5"/>
      <c r="N305" s="5"/>
      <c r="O305" s="5"/>
      <c r="P305" s="5"/>
    </row>
    <row r="306" spans="2:16" ht="20.100000000000001" customHeight="1" x14ac:dyDescent="0.25">
      <c r="B306">
        <f>CVC_XXX!O229</f>
        <v>0</v>
      </c>
      <c r="C306" s="5">
        <f>CVC_XXX!AB229</f>
        <v>0</v>
      </c>
      <c r="D306" s="5">
        <f>CVC_XXX!AC229</f>
        <v>0</v>
      </c>
      <c r="E306" s="5">
        <f>CVC_XXX!AD229</f>
        <v>0</v>
      </c>
      <c r="F306" s="5">
        <f>CVC_XXX!AE229</f>
        <v>0</v>
      </c>
      <c r="G306" s="5">
        <f>CVC_XXX!AF229</f>
        <v>0</v>
      </c>
      <c r="H306" s="5">
        <f>CVC_XXX!AG229</f>
        <v>0</v>
      </c>
      <c r="I306" s="5">
        <f>CVC_XXX!AH229</f>
        <v>0</v>
      </c>
      <c r="L306" s="5"/>
      <c r="M306" s="5"/>
      <c r="N306" s="5"/>
      <c r="O306" s="5"/>
      <c r="P306" s="5"/>
    </row>
    <row r="307" spans="2:16" ht="20.100000000000001" customHeight="1" x14ac:dyDescent="0.25">
      <c r="B307">
        <f>CVC_XXX!O230</f>
        <v>0</v>
      </c>
      <c r="C307" s="5">
        <f>CVC_XXX!AB230</f>
        <v>0</v>
      </c>
      <c r="D307" s="5">
        <f>CVC_XXX!AC230</f>
        <v>0</v>
      </c>
      <c r="E307" s="5">
        <f>CVC_XXX!AD230</f>
        <v>0</v>
      </c>
      <c r="F307" s="5">
        <f>CVC_XXX!AE230</f>
        <v>0</v>
      </c>
      <c r="G307" s="5">
        <f>CVC_XXX!AF230</f>
        <v>0</v>
      </c>
      <c r="H307" s="5">
        <f>CVC_XXX!AG230</f>
        <v>0</v>
      </c>
      <c r="I307" s="5">
        <f>CVC_XXX!AH230</f>
        <v>0</v>
      </c>
      <c r="L307" s="5"/>
      <c r="M307" s="5"/>
      <c r="N307" s="5"/>
      <c r="O307" s="5"/>
      <c r="P307" s="5"/>
    </row>
    <row r="308" spans="2:16" ht="20.100000000000001" customHeight="1" x14ac:dyDescent="0.25">
      <c r="B308">
        <f>CVC_XXX!O231</f>
        <v>0</v>
      </c>
      <c r="C308" s="5">
        <f>CVC_XXX!AB231</f>
        <v>0</v>
      </c>
      <c r="D308" s="5">
        <f>CVC_XXX!AC231</f>
        <v>0</v>
      </c>
      <c r="E308" s="5">
        <f>CVC_XXX!AD231</f>
        <v>0</v>
      </c>
      <c r="F308" s="5">
        <f>CVC_XXX!AE231</f>
        <v>0</v>
      </c>
      <c r="G308" s="5">
        <f>CVC_XXX!AF231</f>
        <v>0</v>
      </c>
      <c r="H308" s="5">
        <f>CVC_XXX!AG231</f>
        <v>0</v>
      </c>
      <c r="I308" s="5">
        <f>CVC_XXX!AH231</f>
        <v>0</v>
      </c>
      <c r="L308" s="5"/>
      <c r="M308" s="5"/>
      <c r="N308" s="5"/>
      <c r="O308" s="5"/>
      <c r="P308" s="5"/>
    </row>
    <row r="309" spans="2:16" ht="20.100000000000001" customHeight="1" x14ac:dyDescent="0.25">
      <c r="B309">
        <f>CVC_XXX!O232</f>
        <v>0</v>
      </c>
      <c r="C309" s="5">
        <f>CVC_XXX!AB232</f>
        <v>0</v>
      </c>
      <c r="D309" s="5">
        <f>CVC_XXX!AC232</f>
        <v>0</v>
      </c>
      <c r="E309" s="5">
        <f>CVC_XXX!AD232</f>
        <v>0</v>
      </c>
      <c r="F309" s="5">
        <f>CVC_XXX!AE232</f>
        <v>0</v>
      </c>
      <c r="G309" s="5">
        <f>CVC_XXX!AF232</f>
        <v>0</v>
      </c>
      <c r="H309" s="5">
        <f>CVC_XXX!AG232</f>
        <v>0</v>
      </c>
      <c r="I309" s="5">
        <f>CVC_XXX!AH232</f>
        <v>0</v>
      </c>
      <c r="L309" s="5"/>
      <c r="M309" s="5"/>
      <c r="N309" s="5"/>
      <c r="O309" s="5"/>
      <c r="P309" s="5"/>
    </row>
    <row r="310" spans="2:16" ht="20.100000000000001" customHeight="1" x14ac:dyDescent="0.25">
      <c r="B310">
        <f>CVC_XXX!O233</f>
        <v>0</v>
      </c>
      <c r="C310" s="5">
        <f>CVC_XXX!AB233</f>
        <v>0</v>
      </c>
      <c r="D310" s="5">
        <f>CVC_XXX!AC233</f>
        <v>0</v>
      </c>
      <c r="E310" s="5">
        <f>CVC_XXX!AD233</f>
        <v>0</v>
      </c>
      <c r="F310" s="5">
        <f>CVC_XXX!AE233</f>
        <v>0</v>
      </c>
      <c r="G310" s="5">
        <f>CVC_XXX!AF233</f>
        <v>0</v>
      </c>
      <c r="H310" s="5">
        <f>CVC_XXX!AG233</f>
        <v>0</v>
      </c>
      <c r="I310" s="5">
        <f>CVC_XXX!AH233</f>
        <v>0</v>
      </c>
      <c r="L310" s="5"/>
      <c r="M310" s="5"/>
      <c r="N310" s="5"/>
      <c r="O310" s="5"/>
      <c r="P310" s="5"/>
    </row>
    <row r="311" spans="2:16" ht="20.100000000000001" customHeight="1" x14ac:dyDescent="0.25">
      <c r="B311">
        <f>CVC_XXX!O234</f>
        <v>0</v>
      </c>
      <c r="C311" s="5">
        <f>CVC_XXX!AB234</f>
        <v>0</v>
      </c>
      <c r="D311" s="5">
        <f>CVC_XXX!AC234</f>
        <v>0</v>
      </c>
      <c r="E311" s="5">
        <f>CVC_XXX!AD234</f>
        <v>0</v>
      </c>
      <c r="F311" s="5">
        <f>CVC_XXX!AE234</f>
        <v>0</v>
      </c>
      <c r="G311" s="5">
        <f>CVC_XXX!AF234</f>
        <v>0</v>
      </c>
      <c r="H311" s="5">
        <f>CVC_XXX!AG234</f>
        <v>0</v>
      </c>
      <c r="I311" s="5">
        <f>CVC_XXX!AH234</f>
        <v>0</v>
      </c>
      <c r="L311" s="5"/>
      <c r="M311" s="5"/>
      <c r="N311" s="5"/>
      <c r="O311" s="5"/>
      <c r="P311" s="5"/>
    </row>
    <row r="312" spans="2:16" ht="20.100000000000001" customHeight="1" x14ac:dyDescent="0.25">
      <c r="B312">
        <f>CVC_XXX!O235</f>
        <v>0</v>
      </c>
      <c r="C312" s="5">
        <f>CVC_XXX!AB235</f>
        <v>0</v>
      </c>
      <c r="D312" s="5">
        <f>CVC_XXX!AC235</f>
        <v>0</v>
      </c>
      <c r="E312" s="5">
        <f>CVC_XXX!AD235</f>
        <v>0</v>
      </c>
      <c r="F312" s="5">
        <f>CVC_XXX!AE235</f>
        <v>0</v>
      </c>
      <c r="G312" s="5">
        <f>CVC_XXX!AF235</f>
        <v>0</v>
      </c>
      <c r="H312" s="5">
        <f>CVC_XXX!AG235</f>
        <v>0</v>
      </c>
      <c r="I312" s="5">
        <f>CVC_XXX!AH235</f>
        <v>0</v>
      </c>
      <c r="L312" s="5"/>
      <c r="M312" s="5"/>
      <c r="N312" s="5"/>
      <c r="O312" s="5"/>
      <c r="P312" s="5"/>
    </row>
    <row r="313" spans="2:16" ht="20.100000000000001" customHeight="1" x14ac:dyDescent="0.25">
      <c r="B313">
        <f>CVC_XXX!O236</f>
        <v>0</v>
      </c>
      <c r="C313" s="5">
        <f>CVC_XXX!AB236</f>
        <v>0</v>
      </c>
      <c r="D313" s="5">
        <f>CVC_XXX!AC236</f>
        <v>0</v>
      </c>
      <c r="E313" s="5">
        <f>CVC_XXX!AD236</f>
        <v>0</v>
      </c>
      <c r="F313" s="5">
        <f>CVC_XXX!AE236</f>
        <v>0</v>
      </c>
      <c r="G313" s="5">
        <f>CVC_XXX!AF236</f>
        <v>0</v>
      </c>
      <c r="H313" s="5">
        <f>CVC_XXX!AG236</f>
        <v>0</v>
      </c>
      <c r="I313" s="5">
        <f>CVC_XXX!AH236</f>
        <v>0</v>
      </c>
      <c r="L313" s="5"/>
      <c r="M313" s="5"/>
      <c r="N313" s="5"/>
      <c r="O313" s="5"/>
      <c r="P313" s="5"/>
    </row>
    <row r="314" spans="2:16" ht="20.100000000000001" customHeight="1" x14ac:dyDescent="0.25">
      <c r="B314">
        <f>CVC_XXX!O237</f>
        <v>0</v>
      </c>
      <c r="C314" s="5">
        <f>CVC_XXX!AB237</f>
        <v>0</v>
      </c>
      <c r="D314" s="5">
        <f>CVC_XXX!AC237</f>
        <v>0</v>
      </c>
      <c r="E314" s="5">
        <f>CVC_XXX!AD237</f>
        <v>0</v>
      </c>
      <c r="F314" s="5">
        <f>CVC_XXX!AE237</f>
        <v>0</v>
      </c>
      <c r="G314" s="5">
        <f>CVC_XXX!AF237</f>
        <v>0</v>
      </c>
      <c r="H314" s="5">
        <f>CVC_XXX!AG237</f>
        <v>0</v>
      </c>
      <c r="I314" s="5">
        <f>CVC_XXX!AH237</f>
        <v>0</v>
      </c>
      <c r="L314" s="5"/>
      <c r="M314" s="5"/>
      <c r="N314" s="5"/>
      <c r="O314" s="5"/>
      <c r="P314" s="5"/>
    </row>
    <row r="315" spans="2:16" ht="20.100000000000001" customHeight="1" x14ac:dyDescent="0.25">
      <c r="B315">
        <f>CVC_XXX!O238</f>
        <v>0</v>
      </c>
      <c r="C315" s="5">
        <f>CVC_XXX!AB238</f>
        <v>0</v>
      </c>
      <c r="D315" s="5">
        <f>CVC_XXX!AC238</f>
        <v>0</v>
      </c>
      <c r="E315" s="5">
        <f>CVC_XXX!AD238</f>
        <v>0</v>
      </c>
      <c r="F315" s="5">
        <f>CVC_XXX!AE238</f>
        <v>0</v>
      </c>
      <c r="G315" s="5">
        <f>CVC_XXX!AF238</f>
        <v>0</v>
      </c>
      <c r="H315" s="5">
        <f>CVC_XXX!AG238</f>
        <v>0</v>
      </c>
      <c r="I315" s="5">
        <f>CVC_XXX!AH238</f>
        <v>0</v>
      </c>
      <c r="L315" s="5"/>
      <c r="M315" s="5"/>
      <c r="N315" s="5"/>
      <c r="O315" s="5"/>
      <c r="P315" s="5"/>
    </row>
    <row r="316" spans="2:16" ht="20.100000000000001" customHeight="1" x14ac:dyDescent="0.25">
      <c r="B316">
        <f>CVC_XXX!O239</f>
        <v>0</v>
      </c>
      <c r="C316" s="5">
        <f>CVC_XXX!AB239</f>
        <v>0</v>
      </c>
      <c r="D316" s="5">
        <f>CVC_XXX!AC239</f>
        <v>0</v>
      </c>
      <c r="E316" s="5">
        <f>CVC_XXX!AD239</f>
        <v>0</v>
      </c>
      <c r="F316" s="5">
        <f>CVC_XXX!AE239</f>
        <v>0</v>
      </c>
      <c r="G316" s="5">
        <f>CVC_XXX!AF239</f>
        <v>0</v>
      </c>
      <c r="H316" s="5">
        <f>CVC_XXX!AG239</f>
        <v>0</v>
      </c>
      <c r="I316" s="5">
        <f>CVC_XXX!AH239</f>
        <v>0</v>
      </c>
      <c r="L316" s="5"/>
      <c r="M316" s="5"/>
      <c r="N316" s="5"/>
      <c r="O316" s="5"/>
      <c r="P316" s="5"/>
    </row>
    <row r="317" spans="2:16" ht="20.100000000000001" customHeight="1" x14ac:dyDescent="0.25">
      <c r="B317">
        <f>CVC_XXX!O240</f>
        <v>0</v>
      </c>
      <c r="C317" s="5">
        <f>CVC_XXX!AB240</f>
        <v>0</v>
      </c>
      <c r="D317" s="5">
        <f>CVC_XXX!AC240</f>
        <v>0</v>
      </c>
      <c r="E317" s="5">
        <f>CVC_XXX!AD240</f>
        <v>0</v>
      </c>
      <c r="F317" s="5">
        <f>CVC_XXX!AE240</f>
        <v>0</v>
      </c>
      <c r="G317" s="5">
        <f>CVC_XXX!AF240</f>
        <v>0</v>
      </c>
      <c r="H317" s="5">
        <f>CVC_XXX!AG240</f>
        <v>0</v>
      </c>
      <c r="I317" s="5">
        <f>CVC_XXX!AH240</f>
        <v>0</v>
      </c>
      <c r="L317" s="5"/>
      <c r="M317" s="5"/>
      <c r="N317" s="5"/>
      <c r="O317" s="5"/>
      <c r="P317" s="5"/>
    </row>
    <row r="318" spans="2:16" ht="20.100000000000001" customHeight="1" x14ac:dyDescent="0.25">
      <c r="B318">
        <f>CVC_XXX!O241</f>
        <v>0</v>
      </c>
      <c r="C318" s="5">
        <f>CVC_XXX!AB241</f>
        <v>0</v>
      </c>
      <c r="D318" s="5">
        <f>CVC_XXX!AC241</f>
        <v>0</v>
      </c>
      <c r="E318" s="5">
        <f>CVC_XXX!AD241</f>
        <v>0</v>
      </c>
      <c r="F318" s="5">
        <f>CVC_XXX!AE241</f>
        <v>0</v>
      </c>
      <c r="G318" s="5">
        <f>CVC_XXX!AF241</f>
        <v>0</v>
      </c>
      <c r="H318" s="5">
        <f>CVC_XXX!AG241</f>
        <v>0</v>
      </c>
      <c r="I318" s="5">
        <f>CVC_XXX!AH241</f>
        <v>0</v>
      </c>
      <c r="L318" s="5"/>
      <c r="M318" s="5"/>
      <c r="N318" s="5"/>
      <c r="O318" s="5"/>
      <c r="P318" s="5"/>
    </row>
    <row r="319" spans="2:16" ht="20.100000000000001" customHeight="1" x14ac:dyDescent="0.25">
      <c r="B319">
        <f>CVC_XXX!O242</f>
        <v>0</v>
      </c>
      <c r="C319" s="5">
        <f>CVC_XXX!AB242</f>
        <v>0</v>
      </c>
      <c r="D319" s="5">
        <f>CVC_XXX!AC242</f>
        <v>0</v>
      </c>
      <c r="E319" s="5">
        <f>CVC_XXX!AD242</f>
        <v>0</v>
      </c>
      <c r="F319" s="5">
        <f>CVC_XXX!AE242</f>
        <v>0</v>
      </c>
      <c r="G319" s="5">
        <f>CVC_XXX!AF242</f>
        <v>0</v>
      </c>
      <c r="H319" s="5">
        <f>CVC_XXX!AG242</f>
        <v>0</v>
      </c>
      <c r="I319" s="5">
        <f>CVC_XXX!AH242</f>
        <v>0</v>
      </c>
      <c r="L319" s="5"/>
      <c r="M319" s="5"/>
      <c r="N319" s="5"/>
      <c r="O319" s="5"/>
      <c r="P319" s="5"/>
    </row>
    <row r="320" spans="2:16" ht="20.100000000000001" customHeight="1" x14ac:dyDescent="0.25">
      <c r="B320">
        <f>CVC_XXX!O243</f>
        <v>0</v>
      </c>
      <c r="C320" s="5">
        <f>CVC_XXX!AB243</f>
        <v>0</v>
      </c>
      <c r="D320" s="5">
        <f>CVC_XXX!AC243</f>
        <v>0</v>
      </c>
      <c r="E320" s="5">
        <f>CVC_XXX!AD243</f>
        <v>0</v>
      </c>
      <c r="F320" s="5">
        <f>CVC_XXX!AE243</f>
        <v>0</v>
      </c>
      <c r="G320" s="5">
        <f>CVC_XXX!AF243</f>
        <v>0</v>
      </c>
      <c r="H320" s="5">
        <f>CVC_XXX!AG243</f>
        <v>0</v>
      </c>
      <c r="I320" s="5">
        <f>CVC_XXX!AH243</f>
        <v>0</v>
      </c>
      <c r="L320" s="5"/>
      <c r="M320" s="5"/>
      <c r="N320" s="5"/>
      <c r="O320" s="5"/>
      <c r="P320" s="5"/>
    </row>
    <row r="321" spans="2:16" ht="20.100000000000001" customHeight="1" x14ac:dyDescent="0.25">
      <c r="B321">
        <f>CVC_XXX!O244</f>
        <v>0</v>
      </c>
      <c r="C321" s="5">
        <f>CVC_XXX!AB244</f>
        <v>0</v>
      </c>
      <c r="D321" s="5">
        <f>CVC_XXX!AC244</f>
        <v>0</v>
      </c>
      <c r="E321" s="5">
        <f>CVC_XXX!AD244</f>
        <v>0</v>
      </c>
      <c r="F321" s="5">
        <f>CVC_XXX!AE244</f>
        <v>0</v>
      </c>
      <c r="G321" s="5">
        <f>CVC_XXX!AF244</f>
        <v>0</v>
      </c>
      <c r="H321" s="5">
        <f>CVC_XXX!AG244</f>
        <v>0</v>
      </c>
      <c r="I321" s="5">
        <f>CVC_XXX!AH244</f>
        <v>0</v>
      </c>
      <c r="L321" s="5"/>
      <c r="M321" s="5"/>
      <c r="N321" s="5"/>
      <c r="O321" s="5"/>
      <c r="P321" s="5"/>
    </row>
    <row r="322" spans="2:16" ht="20.100000000000001" customHeight="1" x14ac:dyDescent="0.25">
      <c r="B322">
        <f>CVC_XXX!O245</f>
        <v>0</v>
      </c>
      <c r="C322" s="5">
        <f>CVC_XXX!AB245</f>
        <v>0</v>
      </c>
      <c r="D322" s="5">
        <f>CVC_XXX!AC245</f>
        <v>0</v>
      </c>
      <c r="E322" s="5">
        <f>CVC_XXX!AD245</f>
        <v>0</v>
      </c>
      <c r="F322" s="5">
        <f>CVC_XXX!AE245</f>
        <v>0</v>
      </c>
      <c r="G322" s="5">
        <f>CVC_XXX!AF245</f>
        <v>0</v>
      </c>
      <c r="H322" s="5">
        <f>CVC_XXX!AG245</f>
        <v>0</v>
      </c>
      <c r="I322" s="5">
        <f>CVC_XXX!AH245</f>
        <v>0</v>
      </c>
      <c r="L322" s="5"/>
      <c r="M322" s="5"/>
      <c r="N322" s="5"/>
      <c r="O322" s="5"/>
      <c r="P322" s="5"/>
    </row>
    <row r="323" spans="2:16" ht="20.100000000000001" customHeight="1" x14ac:dyDescent="0.25">
      <c r="B323">
        <f>CVC_XXX!O246</f>
        <v>0</v>
      </c>
      <c r="C323" s="5">
        <f>CVC_XXX!AB246</f>
        <v>0</v>
      </c>
      <c r="D323" s="5">
        <f>CVC_XXX!AC246</f>
        <v>0</v>
      </c>
      <c r="E323" s="5">
        <f>CVC_XXX!AD246</f>
        <v>0</v>
      </c>
      <c r="F323" s="5">
        <f>CVC_XXX!AE246</f>
        <v>0</v>
      </c>
      <c r="G323" s="5">
        <f>CVC_XXX!AF246</f>
        <v>0</v>
      </c>
      <c r="H323" s="5">
        <f>CVC_XXX!AG246</f>
        <v>0</v>
      </c>
      <c r="I323" s="5">
        <f>CVC_XXX!AH246</f>
        <v>0</v>
      </c>
      <c r="L323" s="5"/>
      <c r="M323" s="5"/>
      <c r="N323" s="5"/>
      <c r="O323" s="5"/>
      <c r="P323" s="5"/>
    </row>
    <row r="324" spans="2:16" ht="20.100000000000001" customHeight="1" x14ac:dyDescent="0.25">
      <c r="B324">
        <f>CVC_XXX!O247</f>
        <v>0</v>
      </c>
      <c r="C324" s="5">
        <f>CVC_XXX!AB247</f>
        <v>0</v>
      </c>
      <c r="D324" s="5">
        <f>CVC_XXX!AC247</f>
        <v>0</v>
      </c>
      <c r="E324" s="5">
        <f>CVC_XXX!AD247</f>
        <v>0</v>
      </c>
      <c r="F324" s="5">
        <f>CVC_XXX!AE247</f>
        <v>0</v>
      </c>
      <c r="G324" s="5">
        <f>CVC_XXX!AF247</f>
        <v>0</v>
      </c>
      <c r="H324" s="5">
        <f>CVC_XXX!AG247</f>
        <v>0</v>
      </c>
      <c r="I324" s="5">
        <f>CVC_XXX!AH247</f>
        <v>0</v>
      </c>
      <c r="L324" s="5"/>
      <c r="M324" s="5"/>
      <c r="N324" s="5"/>
      <c r="O324" s="5"/>
      <c r="P324" s="5"/>
    </row>
    <row r="325" spans="2:16" ht="20.100000000000001" customHeight="1" x14ac:dyDescent="0.25">
      <c r="B325">
        <f>CVC_XXX!O248</f>
        <v>0</v>
      </c>
      <c r="C325" s="5">
        <f>CVC_XXX!AB248</f>
        <v>0</v>
      </c>
      <c r="D325" s="5">
        <f>CVC_XXX!AC248</f>
        <v>0</v>
      </c>
      <c r="E325" s="5">
        <f>CVC_XXX!AD248</f>
        <v>0</v>
      </c>
      <c r="F325" s="5">
        <f>CVC_XXX!AE248</f>
        <v>0</v>
      </c>
      <c r="G325" s="5">
        <f>CVC_XXX!AF248</f>
        <v>0</v>
      </c>
      <c r="H325" s="5">
        <f>CVC_XXX!AG248</f>
        <v>0</v>
      </c>
      <c r="I325" s="5">
        <f>CVC_XXX!AH248</f>
        <v>0</v>
      </c>
      <c r="L325" s="5"/>
      <c r="M325" s="5"/>
      <c r="N325" s="5"/>
      <c r="O325" s="5"/>
      <c r="P325" s="5"/>
    </row>
    <row r="326" spans="2:16" ht="20.100000000000001" customHeight="1" x14ac:dyDescent="0.25">
      <c r="B326">
        <f>CVC_XXX!O249</f>
        <v>0</v>
      </c>
      <c r="C326" s="5">
        <f>CVC_XXX!AB249</f>
        <v>0</v>
      </c>
      <c r="D326" s="5">
        <f>CVC_XXX!AC249</f>
        <v>0</v>
      </c>
      <c r="E326" s="5">
        <f>CVC_XXX!AD249</f>
        <v>0</v>
      </c>
      <c r="F326" s="5">
        <f>CVC_XXX!AE249</f>
        <v>0</v>
      </c>
      <c r="G326" s="5">
        <f>CVC_XXX!AF249</f>
        <v>0</v>
      </c>
      <c r="H326" s="5">
        <f>CVC_XXX!AG249</f>
        <v>0</v>
      </c>
      <c r="I326" s="5">
        <f>CVC_XXX!AH249</f>
        <v>0</v>
      </c>
      <c r="L326" s="5"/>
      <c r="M326" s="5"/>
      <c r="N326" s="5"/>
      <c r="O326" s="5"/>
      <c r="P326" s="5"/>
    </row>
    <row r="327" spans="2:16" ht="20.100000000000001" customHeight="1" x14ac:dyDescent="0.25">
      <c r="B327">
        <f>CVC_XXX!O250</f>
        <v>0</v>
      </c>
      <c r="C327" s="5">
        <f>CVC_XXX!AB250</f>
        <v>0</v>
      </c>
      <c r="D327" s="5">
        <f>CVC_XXX!AC250</f>
        <v>0</v>
      </c>
      <c r="E327" s="5">
        <f>CVC_XXX!AD250</f>
        <v>0</v>
      </c>
      <c r="F327" s="5">
        <f>CVC_XXX!AE250</f>
        <v>0</v>
      </c>
      <c r="G327" s="5">
        <f>CVC_XXX!AF250</f>
        <v>0</v>
      </c>
      <c r="H327" s="5">
        <f>CVC_XXX!AG250</f>
        <v>0</v>
      </c>
      <c r="I327" s="5">
        <f>CVC_XXX!AH250</f>
        <v>0</v>
      </c>
      <c r="L327" s="5"/>
      <c r="M327" s="5"/>
      <c r="N327" s="5"/>
      <c r="O327" s="5"/>
      <c r="P327" s="5"/>
    </row>
    <row r="328" spans="2:16" ht="20.100000000000001" customHeight="1" x14ac:dyDescent="0.25">
      <c r="B328">
        <f>CVC_XXX!O251</f>
        <v>0</v>
      </c>
      <c r="C328" s="5">
        <f>CVC_XXX!AB251</f>
        <v>0</v>
      </c>
      <c r="D328" s="5">
        <f>CVC_XXX!AC251</f>
        <v>0</v>
      </c>
      <c r="E328" s="5">
        <f>CVC_XXX!AD251</f>
        <v>0</v>
      </c>
      <c r="F328" s="5">
        <f>CVC_XXX!AE251</f>
        <v>0</v>
      </c>
      <c r="G328" s="5">
        <f>CVC_XXX!AF251</f>
        <v>0</v>
      </c>
      <c r="H328" s="5">
        <f>CVC_XXX!AG251</f>
        <v>0</v>
      </c>
      <c r="I328" s="5">
        <f>CVC_XXX!AH251</f>
        <v>0</v>
      </c>
      <c r="L328" s="5"/>
      <c r="M328" s="5"/>
      <c r="N328" s="5"/>
      <c r="O328" s="5"/>
      <c r="P328" s="5"/>
    </row>
    <row r="329" spans="2:16" ht="20.100000000000001" customHeight="1" x14ac:dyDescent="0.25">
      <c r="B329">
        <f>CVC_XXX!O252</f>
        <v>0</v>
      </c>
      <c r="C329" s="5">
        <f>CVC_XXX!AB252</f>
        <v>0</v>
      </c>
      <c r="D329" s="5">
        <f>CVC_XXX!AC252</f>
        <v>0</v>
      </c>
      <c r="E329" s="5">
        <f>CVC_XXX!AD252</f>
        <v>0</v>
      </c>
      <c r="F329" s="5">
        <f>CVC_XXX!AE252</f>
        <v>0</v>
      </c>
      <c r="G329" s="5">
        <f>CVC_XXX!AF252</f>
        <v>0</v>
      </c>
      <c r="H329" s="5">
        <f>CVC_XXX!AG252</f>
        <v>0</v>
      </c>
      <c r="I329" s="5">
        <f>CVC_XXX!AH252</f>
        <v>0</v>
      </c>
      <c r="L329" s="5"/>
      <c r="M329" s="5"/>
      <c r="N329" s="5"/>
      <c r="O329" s="5"/>
      <c r="P329" s="5"/>
    </row>
    <row r="330" spans="2:16" ht="20.100000000000001" customHeight="1" x14ac:dyDescent="0.25">
      <c r="B330">
        <f>CVC_XXX!O253</f>
        <v>0</v>
      </c>
      <c r="C330" s="5">
        <f>CVC_XXX!AB253</f>
        <v>0</v>
      </c>
      <c r="D330" s="5">
        <f>CVC_XXX!AC253</f>
        <v>0</v>
      </c>
      <c r="E330" s="5">
        <f>CVC_XXX!AD253</f>
        <v>0</v>
      </c>
      <c r="F330" s="5">
        <f>CVC_XXX!AE253</f>
        <v>0</v>
      </c>
      <c r="G330" s="5">
        <f>CVC_XXX!AF253</f>
        <v>0</v>
      </c>
      <c r="H330" s="5">
        <f>CVC_XXX!AG253</f>
        <v>0</v>
      </c>
      <c r="I330" s="5">
        <f>CVC_XXX!AH253</f>
        <v>0</v>
      </c>
      <c r="L330" s="5"/>
      <c r="M330" s="5"/>
      <c r="N330" s="5"/>
      <c r="O330" s="5"/>
      <c r="P330" s="5"/>
    </row>
    <row r="331" spans="2:16" ht="20.100000000000001" customHeight="1" x14ac:dyDescent="0.25">
      <c r="B331">
        <f>CVC_XXX!O254</f>
        <v>0</v>
      </c>
      <c r="C331" s="5">
        <f>CVC_XXX!AB254</f>
        <v>0</v>
      </c>
      <c r="D331" s="5">
        <f>CVC_XXX!AC254</f>
        <v>0</v>
      </c>
      <c r="E331" s="5">
        <f>CVC_XXX!AD254</f>
        <v>0</v>
      </c>
      <c r="F331" s="5">
        <f>CVC_XXX!AE254</f>
        <v>0</v>
      </c>
      <c r="G331" s="5">
        <f>CVC_XXX!AF254</f>
        <v>0</v>
      </c>
      <c r="H331" s="5">
        <f>CVC_XXX!AG254</f>
        <v>0</v>
      </c>
      <c r="I331" s="5">
        <f>CVC_XXX!AH254</f>
        <v>0</v>
      </c>
      <c r="L331" s="5"/>
      <c r="M331" s="5"/>
      <c r="N331" s="5"/>
      <c r="O331" s="5"/>
      <c r="P331" s="5"/>
    </row>
    <row r="332" spans="2:16" ht="20.100000000000001" customHeight="1" x14ac:dyDescent="0.25">
      <c r="B332">
        <f>CVC_XXX!O255</f>
        <v>0</v>
      </c>
      <c r="C332" s="5">
        <f>CVC_XXX!AB255</f>
        <v>0</v>
      </c>
      <c r="D332" s="5">
        <f>CVC_XXX!AC255</f>
        <v>0</v>
      </c>
      <c r="E332" s="5">
        <f>CVC_XXX!AD255</f>
        <v>0</v>
      </c>
      <c r="F332" s="5">
        <f>CVC_XXX!AE255</f>
        <v>0</v>
      </c>
      <c r="G332" s="5">
        <f>CVC_XXX!AF255</f>
        <v>0</v>
      </c>
      <c r="H332" s="5">
        <f>CVC_XXX!AG255</f>
        <v>0</v>
      </c>
      <c r="I332" s="5">
        <f>CVC_XXX!AH255</f>
        <v>0</v>
      </c>
      <c r="L332" s="5"/>
      <c r="M332" s="5"/>
      <c r="N332" s="5"/>
      <c r="O332" s="5"/>
      <c r="P332" s="5"/>
    </row>
    <row r="333" spans="2:16" ht="20.100000000000001" customHeight="1" x14ac:dyDescent="0.25">
      <c r="B333">
        <f>CVC_XXX!O256</f>
        <v>0</v>
      </c>
      <c r="C333" s="5">
        <f>CVC_XXX!AB256</f>
        <v>0</v>
      </c>
      <c r="D333" s="5">
        <f>CVC_XXX!AC256</f>
        <v>0</v>
      </c>
      <c r="E333" s="5">
        <f>CVC_XXX!AD256</f>
        <v>0</v>
      </c>
      <c r="F333" s="5">
        <f>CVC_XXX!AE256</f>
        <v>0</v>
      </c>
      <c r="G333" s="5">
        <f>CVC_XXX!AF256</f>
        <v>0</v>
      </c>
      <c r="H333" s="5">
        <f>CVC_XXX!AG256</f>
        <v>0</v>
      </c>
      <c r="I333" s="5">
        <f>CVC_XXX!AH256</f>
        <v>0</v>
      </c>
      <c r="L333" s="5"/>
      <c r="M333" s="5"/>
      <c r="N333" s="5"/>
      <c r="O333" s="5"/>
      <c r="P333" s="5"/>
    </row>
    <row r="334" spans="2:16" ht="20.100000000000001" customHeight="1" x14ac:dyDescent="0.25">
      <c r="B334">
        <f>CVC_XXX!O257</f>
        <v>0</v>
      </c>
      <c r="C334" s="5">
        <f>CVC_XXX!AB257</f>
        <v>0</v>
      </c>
      <c r="D334" s="5">
        <f>CVC_XXX!AC257</f>
        <v>0</v>
      </c>
      <c r="E334" s="5">
        <f>CVC_XXX!AD257</f>
        <v>0</v>
      </c>
      <c r="F334" s="5">
        <f>CVC_XXX!AE257</f>
        <v>0</v>
      </c>
      <c r="G334" s="5">
        <f>CVC_XXX!AF257</f>
        <v>0</v>
      </c>
      <c r="H334" s="5">
        <f>CVC_XXX!AG257</f>
        <v>0</v>
      </c>
      <c r="I334" s="5">
        <f>CVC_XXX!AH257</f>
        <v>0</v>
      </c>
      <c r="L334" s="5"/>
      <c r="M334" s="5"/>
      <c r="N334" s="5"/>
      <c r="O334" s="5"/>
      <c r="P334" s="5"/>
    </row>
    <row r="335" spans="2:16" ht="20.100000000000001" customHeight="1" x14ac:dyDescent="0.25">
      <c r="B335">
        <f>CVC_XXX!O258</f>
        <v>0</v>
      </c>
      <c r="C335" s="5">
        <f>CVC_XXX!AB258</f>
        <v>0</v>
      </c>
      <c r="D335" s="5">
        <f>CVC_XXX!AC258</f>
        <v>0</v>
      </c>
      <c r="E335" s="5">
        <f>CVC_XXX!AD258</f>
        <v>0</v>
      </c>
      <c r="F335" s="5">
        <f>CVC_XXX!AE258</f>
        <v>0</v>
      </c>
      <c r="G335" s="5">
        <f>CVC_XXX!AF258</f>
        <v>0</v>
      </c>
      <c r="H335" s="5">
        <f>CVC_XXX!AG258</f>
        <v>0</v>
      </c>
      <c r="I335" s="5">
        <f>CVC_XXX!AH258</f>
        <v>0</v>
      </c>
      <c r="L335" s="5"/>
      <c r="M335" s="5"/>
      <c r="N335" s="5"/>
      <c r="O335" s="5"/>
      <c r="P335" s="5"/>
    </row>
    <row r="336" spans="2:16" ht="20.100000000000001" customHeight="1" x14ac:dyDescent="0.25">
      <c r="B336">
        <f>CVC_XXX!O259</f>
        <v>0</v>
      </c>
      <c r="C336" s="5">
        <f>CVC_XXX!AB259</f>
        <v>0</v>
      </c>
      <c r="D336" s="5">
        <f>CVC_XXX!AC259</f>
        <v>0</v>
      </c>
      <c r="E336" s="5">
        <f>CVC_XXX!AD259</f>
        <v>0</v>
      </c>
      <c r="F336" s="5">
        <f>CVC_XXX!AE259</f>
        <v>0</v>
      </c>
      <c r="G336" s="5">
        <f>CVC_XXX!AF259</f>
        <v>0</v>
      </c>
      <c r="H336" s="5">
        <f>CVC_XXX!AG259</f>
        <v>0</v>
      </c>
      <c r="I336" s="5">
        <f>CVC_XXX!AH259</f>
        <v>0</v>
      </c>
      <c r="L336" s="5"/>
      <c r="M336" s="5"/>
      <c r="N336" s="5"/>
      <c r="O336" s="5"/>
      <c r="P336" s="5"/>
    </row>
    <row r="337" spans="2:16" ht="20.100000000000001" customHeight="1" x14ac:dyDescent="0.25">
      <c r="B337">
        <f>CVC_XXX!O260</f>
        <v>0</v>
      </c>
      <c r="C337" s="5">
        <f>CVC_XXX!AB260</f>
        <v>0</v>
      </c>
      <c r="D337" s="5">
        <f>CVC_XXX!AC260</f>
        <v>0</v>
      </c>
      <c r="E337" s="5">
        <f>CVC_XXX!AD260</f>
        <v>0</v>
      </c>
      <c r="F337" s="5">
        <f>CVC_XXX!AE260</f>
        <v>0</v>
      </c>
      <c r="G337" s="5">
        <f>CVC_XXX!AF260</f>
        <v>0</v>
      </c>
      <c r="H337" s="5">
        <f>CVC_XXX!AG260</f>
        <v>0</v>
      </c>
      <c r="I337" s="5">
        <f>CVC_XXX!AH260</f>
        <v>0</v>
      </c>
      <c r="L337" s="5"/>
      <c r="M337" s="5"/>
      <c r="N337" s="5"/>
      <c r="O337" s="5"/>
      <c r="P337" s="5"/>
    </row>
    <row r="338" spans="2:16" ht="20.100000000000001" customHeight="1" x14ac:dyDescent="0.25">
      <c r="B338">
        <f>CVC_XXX!O261</f>
        <v>0</v>
      </c>
      <c r="C338" s="5">
        <f>CVC_XXX!AB261</f>
        <v>0</v>
      </c>
      <c r="D338" s="5">
        <f>CVC_XXX!AC261</f>
        <v>0</v>
      </c>
      <c r="E338" s="5">
        <f>CVC_XXX!AD261</f>
        <v>0</v>
      </c>
      <c r="F338" s="5">
        <f>CVC_XXX!AE261</f>
        <v>0</v>
      </c>
      <c r="G338" s="5">
        <f>CVC_XXX!AF261</f>
        <v>0</v>
      </c>
      <c r="H338" s="5">
        <f>CVC_XXX!AG261</f>
        <v>0</v>
      </c>
      <c r="I338" s="5">
        <f>CVC_XXX!AH261</f>
        <v>0</v>
      </c>
      <c r="L338" s="5"/>
      <c r="M338" s="5"/>
      <c r="N338" s="5"/>
      <c r="O338" s="5"/>
      <c r="P338" s="5"/>
    </row>
    <row r="339" spans="2:16" ht="20.100000000000001" customHeight="1" x14ac:dyDescent="0.25">
      <c r="B339">
        <f>CVC_XXX!O262</f>
        <v>0</v>
      </c>
      <c r="C339" s="5">
        <f>CVC_XXX!AB262</f>
        <v>0</v>
      </c>
      <c r="D339" s="5">
        <f>CVC_XXX!AC262</f>
        <v>0</v>
      </c>
      <c r="E339" s="5">
        <f>CVC_XXX!AD262</f>
        <v>0</v>
      </c>
      <c r="F339" s="5">
        <f>CVC_XXX!AE262</f>
        <v>0</v>
      </c>
      <c r="G339" s="5">
        <f>CVC_XXX!AF262</f>
        <v>0</v>
      </c>
      <c r="H339" s="5">
        <f>CVC_XXX!AG262</f>
        <v>0</v>
      </c>
      <c r="I339" s="5">
        <f>CVC_XXX!AH262</f>
        <v>0</v>
      </c>
      <c r="L339" s="5"/>
      <c r="M339" s="5"/>
      <c r="N339" s="5"/>
      <c r="O339" s="5"/>
      <c r="P339" s="5"/>
    </row>
    <row r="340" spans="2:16" ht="20.100000000000001" customHeight="1" x14ac:dyDescent="0.25">
      <c r="B340">
        <f>CVC_XXX!O263</f>
        <v>0</v>
      </c>
      <c r="C340" s="5">
        <f>CVC_XXX!AB263</f>
        <v>0</v>
      </c>
      <c r="D340" s="5">
        <f>CVC_XXX!AC263</f>
        <v>0</v>
      </c>
      <c r="E340" s="5">
        <f>CVC_XXX!AD263</f>
        <v>0</v>
      </c>
      <c r="F340" s="5">
        <f>CVC_XXX!AE263</f>
        <v>0</v>
      </c>
      <c r="G340" s="5">
        <f>CVC_XXX!AF263</f>
        <v>0</v>
      </c>
      <c r="H340" s="5">
        <f>CVC_XXX!AG263</f>
        <v>0</v>
      </c>
      <c r="I340" s="5">
        <f>CVC_XXX!AH263</f>
        <v>0</v>
      </c>
      <c r="L340" s="5"/>
      <c r="M340" s="5"/>
      <c r="N340" s="5"/>
      <c r="O340" s="5"/>
      <c r="P340" s="5"/>
    </row>
    <row r="341" spans="2:16" ht="20.100000000000001" customHeight="1" x14ac:dyDescent="0.25">
      <c r="B341">
        <f>CVC_XXX!O264</f>
        <v>0</v>
      </c>
      <c r="C341" s="5">
        <f>CVC_XXX!AB264</f>
        <v>0</v>
      </c>
      <c r="D341" s="5">
        <f>CVC_XXX!AC264</f>
        <v>0</v>
      </c>
      <c r="E341" s="5">
        <f>CVC_XXX!AD264</f>
        <v>0</v>
      </c>
      <c r="F341" s="5">
        <f>CVC_XXX!AE264</f>
        <v>0</v>
      </c>
      <c r="G341" s="5">
        <f>CVC_XXX!AF264</f>
        <v>0</v>
      </c>
      <c r="H341" s="5">
        <f>CVC_XXX!AG264</f>
        <v>0</v>
      </c>
      <c r="I341" s="5">
        <f>CVC_XXX!AH264</f>
        <v>0</v>
      </c>
      <c r="L341" s="5"/>
      <c r="M341" s="5"/>
      <c r="N341" s="5"/>
      <c r="O341" s="5"/>
      <c r="P341" s="5"/>
    </row>
    <row r="342" spans="2:16" ht="20.100000000000001" customHeight="1" x14ac:dyDescent="0.25">
      <c r="B342">
        <f>CVC_XXX!O265</f>
        <v>0</v>
      </c>
      <c r="C342" s="5">
        <f>CVC_XXX!AB265</f>
        <v>0</v>
      </c>
      <c r="D342" s="5">
        <f>CVC_XXX!AC265</f>
        <v>0</v>
      </c>
      <c r="E342" s="5">
        <f>CVC_XXX!AD265</f>
        <v>0</v>
      </c>
      <c r="F342" s="5">
        <f>CVC_XXX!AE265</f>
        <v>0</v>
      </c>
      <c r="G342" s="5">
        <f>CVC_XXX!AF265</f>
        <v>0</v>
      </c>
      <c r="H342" s="5">
        <f>CVC_XXX!AG265</f>
        <v>0</v>
      </c>
      <c r="I342" s="5">
        <f>CVC_XXX!AH265</f>
        <v>0</v>
      </c>
      <c r="L342" s="5"/>
      <c r="M342" s="5"/>
      <c r="N342" s="5"/>
      <c r="O342" s="5"/>
      <c r="P342" s="5"/>
    </row>
    <row r="343" spans="2:16" ht="20.100000000000001" customHeight="1" x14ac:dyDescent="0.25">
      <c r="B343">
        <f>CVC_XXX!O266</f>
        <v>0</v>
      </c>
      <c r="C343" s="5">
        <f>CVC_XXX!AB266</f>
        <v>0</v>
      </c>
      <c r="D343" s="5">
        <f>CVC_XXX!AC266</f>
        <v>0</v>
      </c>
      <c r="E343" s="5">
        <f>CVC_XXX!AD266</f>
        <v>0</v>
      </c>
      <c r="F343" s="5">
        <f>CVC_XXX!AE266</f>
        <v>0</v>
      </c>
      <c r="G343" s="5">
        <f>CVC_XXX!AF266</f>
        <v>0</v>
      </c>
      <c r="H343" s="5">
        <f>CVC_XXX!AG266</f>
        <v>0</v>
      </c>
      <c r="I343" s="5">
        <f>CVC_XXX!AH266</f>
        <v>0</v>
      </c>
      <c r="L343" s="5"/>
      <c r="M343" s="5"/>
      <c r="N343" s="5"/>
      <c r="O343" s="5"/>
      <c r="P343" s="5"/>
    </row>
    <row r="344" spans="2:16" ht="20.100000000000001" customHeight="1" x14ac:dyDescent="0.25">
      <c r="B344">
        <f>CVC_XXX!O267</f>
        <v>0</v>
      </c>
      <c r="C344" s="5">
        <f>CVC_XXX!AB267</f>
        <v>0</v>
      </c>
      <c r="D344" s="5">
        <f>CVC_XXX!AC267</f>
        <v>0</v>
      </c>
      <c r="E344" s="5">
        <f>CVC_XXX!AD267</f>
        <v>0</v>
      </c>
      <c r="F344" s="5">
        <f>CVC_XXX!AE267</f>
        <v>0</v>
      </c>
      <c r="G344" s="5">
        <f>CVC_XXX!AF267</f>
        <v>0</v>
      </c>
      <c r="H344" s="5">
        <f>CVC_XXX!AG267</f>
        <v>0</v>
      </c>
      <c r="I344" s="5">
        <f>CVC_XXX!AH267</f>
        <v>0</v>
      </c>
      <c r="L344" s="5"/>
      <c r="M344" s="5"/>
      <c r="N344" s="5"/>
      <c r="O344" s="5"/>
      <c r="P344" s="5"/>
    </row>
    <row r="345" spans="2:16" ht="20.100000000000001" customHeight="1" x14ac:dyDescent="0.25">
      <c r="B345">
        <f>CVC_XXX!O268</f>
        <v>0</v>
      </c>
      <c r="C345" s="5">
        <f>CVC_XXX!AB268</f>
        <v>0</v>
      </c>
      <c r="D345" s="5">
        <f>CVC_XXX!AC268</f>
        <v>0</v>
      </c>
      <c r="E345" s="5">
        <f>CVC_XXX!AD268</f>
        <v>0</v>
      </c>
      <c r="F345" s="5">
        <f>CVC_XXX!AE268</f>
        <v>0</v>
      </c>
      <c r="G345" s="5">
        <f>CVC_XXX!AF268</f>
        <v>0</v>
      </c>
      <c r="H345" s="5">
        <f>CVC_XXX!AG268</f>
        <v>0</v>
      </c>
      <c r="I345" s="5">
        <f>CVC_XXX!AH268</f>
        <v>0</v>
      </c>
      <c r="L345" s="5"/>
      <c r="M345" s="5"/>
      <c r="N345" s="5"/>
      <c r="O345" s="5"/>
      <c r="P345" s="5"/>
    </row>
    <row r="346" spans="2:16" ht="20.100000000000001" customHeight="1" x14ac:dyDescent="0.25">
      <c r="B346">
        <f>CVC_XXX!O269</f>
        <v>0</v>
      </c>
      <c r="C346" s="5">
        <f>CVC_XXX!AB269</f>
        <v>0</v>
      </c>
      <c r="D346" s="5">
        <f>CVC_XXX!AC269</f>
        <v>0</v>
      </c>
      <c r="E346" s="5">
        <f>CVC_XXX!AD269</f>
        <v>0</v>
      </c>
      <c r="F346" s="5">
        <f>CVC_XXX!AE269</f>
        <v>0</v>
      </c>
      <c r="G346" s="5">
        <f>CVC_XXX!AF269</f>
        <v>0</v>
      </c>
      <c r="H346" s="5">
        <f>CVC_XXX!AG269</f>
        <v>0</v>
      </c>
      <c r="I346" s="5">
        <f>CVC_XXX!AH269</f>
        <v>0</v>
      </c>
      <c r="L346" s="5"/>
      <c r="M346" s="5"/>
      <c r="N346" s="5"/>
      <c r="O346" s="5"/>
      <c r="P346" s="5"/>
    </row>
    <row r="347" spans="2:16" ht="20.100000000000001" customHeight="1" x14ac:dyDescent="0.25">
      <c r="B347">
        <f>CVC_XXX!O270</f>
        <v>0</v>
      </c>
      <c r="C347" s="5">
        <f>CVC_XXX!AB270</f>
        <v>0</v>
      </c>
      <c r="D347" s="5">
        <f>CVC_XXX!AC270</f>
        <v>0</v>
      </c>
      <c r="E347" s="5">
        <f>CVC_XXX!AD270</f>
        <v>0</v>
      </c>
      <c r="F347" s="5">
        <f>CVC_XXX!AE270</f>
        <v>0</v>
      </c>
      <c r="G347" s="5">
        <f>CVC_XXX!AF270</f>
        <v>0</v>
      </c>
      <c r="H347" s="5">
        <f>CVC_XXX!AG270</f>
        <v>0</v>
      </c>
      <c r="I347" s="5">
        <f>CVC_XXX!AH270</f>
        <v>0</v>
      </c>
      <c r="L347" s="5"/>
      <c r="M347" s="5"/>
      <c r="N347" s="5"/>
      <c r="O347" s="5"/>
      <c r="P347" s="5"/>
    </row>
    <row r="348" spans="2:16" ht="20.100000000000001" customHeight="1" x14ac:dyDescent="0.25">
      <c r="B348">
        <f>CVC_XXX!O271</f>
        <v>0</v>
      </c>
      <c r="C348" s="5">
        <f>CVC_XXX!AB271</f>
        <v>0</v>
      </c>
      <c r="D348" s="5">
        <f>CVC_XXX!AC271</f>
        <v>0</v>
      </c>
      <c r="E348" s="5">
        <f>CVC_XXX!AD271</f>
        <v>0</v>
      </c>
      <c r="F348" s="5">
        <f>CVC_XXX!AE271</f>
        <v>0</v>
      </c>
      <c r="G348" s="5">
        <f>CVC_XXX!AF271</f>
        <v>0</v>
      </c>
      <c r="H348" s="5">
        <f>CVC_XXX!AG271</f>
        <v>0</v>
      </c>
      <c r="I348" s="5">
        <f>CVC_XXX!AH271</f>
        <v>0</v>
      </c>
      <c r="L348" s="5"/>
      <c r="M348" s="5"/>
      <c r="N348" s="5"/>
      <c r="O348" s="5"/>
      <c r="P348" s="5"/>
    </row>
    <row r="349" spans="2:16" ht="20.100000000000001" customHeight="1" x14ac:dyDescent="0.25">
      <c r="B349">
        <f>CVC_XXX!O272</f>
        <v>0</v>
      </c>
      <c r="C349" s="5">
        <f>CVC_XXX!AB272</f>
        <v>0</v>
      </c>
      <c r="D349" s="5">
        <f>CVC_XXX!AC272</f>
        <v>0</v>
      </c>
      <c r="E349" s="5">
        <f>CVC_XXX!AD272</f>
        <v>0</v>
      </c>
      <c r="F349" s="5">
        <f>CVC_XXX!AE272</f>
        <v>0</v>
      </c>
      <c r="G349" s="5">
        <f>CVC_XXX!AF272</f>
        <v>0</v>
      </c>
      <c r="H349" s="5">
        <f>CVC_XXX!AG272</f>
        <v>0</v>
      </c>
      <c r="I349" s="5">
        <f>CVC_XXX!AH272</f>
        <v>0</v>
      </c>
      <c r="L349" s="5"/>
      <c r="M349" s="5"/>
      <c r="N349" s="5"/>
      <c r="O349" s="5"/>
      <c r="P349" s="5"/>
    </row>
    <row r="350" spans="2:16" ht="20.100000000000001" customHeight="1" x14ac:dyDescent="0.25">
      <c r="B350">
        <f>CVC_XXX!O273</f>
        <v>0</v>
      </c>
      <c r="C350" s="5">
        <f>CVC_XXX!AB273</f>
        <v>0</v>
      </c>
      <c r="D350" s="5">
        <f>CVC_XXX!AC273</f>
        <v>0</v>
      </c>
      <c r="E350" s="5">
        <f>CVC_XXX!AD273</f>
        <v>0</v>
      </c>
      <c r="F350" s="5">
        <f>CVC_XXX!AE273</f>
        <v>0</v>
      </c>
      <c r="G350" s="5">
        <f>CVC_XXX!AF273</f>
        <v>0</v>
      </c>
      <c r="H350" s="5">
        <f>CVC_XXX!AG273</f>
        <v>0</v>
      </c>
      <c r="I350" s="5">
        <f>CVC_XXX!AH273</f>
        <v>0</v>
      </c>
      <c r="L350" s="5"/>
      <c r="M350" s="5"/>
      <c r="N350" s="5"/>
      <c r="O350" s="5"/>
      <c r="P350" s="5"/>
    </row>
    <row r="351" spans="2:16" ht="20.100000000000001" customHeight="1" x14ac:dyDescent="0.25">
      <c r="B351">
        <f>CVC_XXX!O274</f>
        <v>0</v>
      </c>
      <c r="C351" s="5">
        <f>CVC_XXX!AB274</f>
        <v>0</v>
      </c>
      <c r="D351" s="5">
        <f>CVC_XXX!AC274</f>
        <v>0</v>
      </c>
      <c r="E351" s="5">
        <f>CVC_XXX!AD274</f>
        <v>0</v>
      </c>
      <c r="F351" s="5">
        <f>CVC_XXX!AE274</f>
        <v>0</v>
      </c>
      <c r="G351" s="5">
        <f>CVC_XXX!AF274</f>
        <v>0</v>
      </c>
      <c r="H351" s="5">
        <f>CVC_XXX!AG274</f>
        <v>0</v>
      </c>
      <c r="I351" s="5">
        <f>CVC_XXX!AH274</f>
        <v>0</v>
      </c>
      <c r="L351" s="5"/>
      <c r="M351" s="5"/>
      <c r="N351" s="5"/>
      <c r="O351" s="5"/>
      <c r="P351" s="5"/>
    </row>
    <row r="352" spans="2:16" ht="20.100000000000001" customHeight="1" x14ac:dyDescent="0.25">
      <c r="B352">
        <f>CVC_XXX!O275</f>
        <v>0</v>
      </c>
      <c r="C352" s="5">
        <f>CVC_XXX!AB275</f>
        <v>0</v>
      </c>
      <c r="D352" s="5">
        <f>CVC_XXX!AC275</f>
        <v>0</v>
      </c>
      <c r="E352" s="5">
        <f>CVC_XXX!AD275</f>
        <v>0</v>
      </c>
      <c r="F352" s="5">
        <f>CVC_XXX!AE275</f>
        <v>0</v>
      </c>
      <c r="G352" s="5">
        <f>CVC_XXX!AF275</f>
        <v>0</v>
      </c>
      <c r="H352" s="5">
        <f>CVC_XXX!AG275</f>
        <v>0</v>
      </c>
      <c r="I352" s="5">
        <f>CVC_XXX!AH275</f>
        <v>0</v>
      </c>
      <c r="L352" s="5"/>
      <c r="M352" s="5"/>
      <c r="N352" s="5"/>
      <c r="O352" s="5"/>
      <c r="P352" s="5"/>
    </row>
    <row r="353" spans="2:16" ht="20.100000000000001" customHeight="1" x14ac:dyDescent="0.25">
      <c r="B353">
        <f>CVC_XXX!O276</f>
        <v>0</v>
      </c>
      <c r="C353" s="5">
        <f>CVC_XXX!AB276</f>
        <v>0</v>
      </c>
      <c r="D353" s="5">
        <f>CVC_XXX!AC276</f>
        <v>0</v>
      </c>
      <c r="E353" s="5">
        <f>CVC_XXX!AD276</f>
        <v>0</v>
      </c>
      <c r="F353" s="5">
        <f>CVC_XXX!AE276</f>
        <v>0</v>
      </c>
      <c r="G353" s="5">
        <f>CVC_XXX!AF276</f>
        <v>0</v>
      </c>
      <c r="H353" s="5">
        <f>CVC_XXX!AG276</f>
        <v>0</v>
      </c>
      <c r="I353" s="5">
        <f>CVC_XXX!AH276</f>
        <v>0</v>
      </c>
      <c r="L353" s="5"/>
      <c r="M353" s="5"/>
      <c r="N353" s="5"/>
      <c r="O353" s="5"/>
      <c r="P353" s="5"/>
    </row>
    <row r="354" spans="2:16" ht="20.100000000000001" customHeight="1" x14ac:dyDescent="0.25">
      <c r="B354">
        <f>CVC_XXX!O277</f>
        <v>0</v>
      </c>
      <c r="C354" s="5">
        <f>CVC_XXX!AB277</f>
        <v>0</v>
      </c>
      <c r="D354" s="5">
        <f>CVC_XXX!AC277</f>
        <v>0</v>
      </c>
      <c r="E354" s="5">
        <f>CVC_XXX!AD277</f>
        <v>0</v>
      </c>
      <c r="F354" s="5">
        <f>CVC_XXX!AE277</f>
        <v>0</v>
      </c>
      <c r="G354" s="5">
        <f>CVC_XXX!AF277</f>
        <v>0</v>
      </c>
      <c r="H354" s="5">
        <f>CVC_XXX!AG277</f>
        <v>0</v>
      </c>
      <c r="I354" s="5">
        <f>CVC_XXX!AH277</f>
        <v>0</v>
      </c>
      <c r="L354" s="5"/>
      <c r="M354" s="5"/>
      <c r="N354" s="5"/>
      <c r="O354" s="5"/>
      <c r="P354" s="5"/>
    </row>
    <row r="355" spans="2:16" ht="20.100000000000001" customHeight="1" x14ac:dyDescent="0.25">
      <c r="B355">
        <f>CVC_XXX!O278</f>
        <v>0</v>
      </c>
      <c r="C355" s="5">
        <f>CVC_XXX!AB278</f>
        <v>0</v>
      </c>
      <c r="D355" s="5">
        <f>CVC_XXX!AC278</f>
        <v>0</v>
      </c>
      <c r="E355" s="5">
        <f>CVC_XXX!AD278</f>
        <v>0</v>
      </c>
      <c r="F355" s="5">
        <f>CVC_XXX!AE278</f>
        <v>0</v>
      </c>
      <c r="G355" s="5">
        <f>CVC_XXX!AF278</f>
        <v>0</v>
      </c>
      <c r="H355" s="5">
        <f>CVC_XXX!AG278</f>
        <v>0</v>
      </c>
      <c r="I355" s="5">
        <f>CVC_XXX!AH278</f>
        <v>0</v>
      </c>
      <c r="L355" s="5"/>
      <c r="M355" s="5"/>
      <c r="N355" s="5"/>
      <c r="O355" s="5"/>
      <c r="P355" s="5"/>
    </row>
    <row r="356" spans="2:16" ht="20.100000000000001" customHeight="1" x14ac:dyDescent="0.25">
      <c r="B356">
        <f>CVC_XXX!O279</f>
        <v>0</v>
      </c>
      <c r="C356" s="5">
        <f>CVC_XXX!AB279</f>
        <v>0</v>
      </c>
      <c r="D356" s="5">
        <f>CVC_XXX!AC279</f>
        <v>0</v>
      </c>
      <c r="E356" s="5">
        <f>CVC_XXX!AD279</f>
        <v>0</v>
      </c>
      <c r="F356" s="5">
        <f>CVC_XXX!AE279</f>
        <v>0</v>
      </c>
      <c r="G356" s="5">
        <f>CVC_XXX!AF279</f>
        <v>0</v>
      </c>
      <c r="H356" s="5">
        <f>CVC_XXX!AG279</f>
        <v>0</v>
      </c>
      <c r="I356" s="5">
        <f>CVC_XXX!AH279</f>
        <v>0</v>
      </c>
      <c r="L356" s="5"/>
      <c r="M356" s="5"/>
      <c r="N356" s="5"/>
      <c r="O356" s="5"/>
      <c r="P356" s="5"/>
    </row>
    <row r="357" spans="2:16" ht="20.100000000000001" customHeight="1" x14ac:dyDescent="0.25">
      <c r="B357">
        <f>CVC_XXX!O280</f>
        <v>0</v>
      </c>
      <c r="C357" s="5">
        <f>CVC_XXX!AB280</f>
        <v>0</v>
      </c>
      <c r="D357" s="5">
        <f>CVC_XXX!AC280</f>
        <v>0</v>
      </c>
      <c r="E357" s="5">
        <f>CVC_XXX!AD280</f>
        <v>0</v>
      </c>
      <c r="F357" s="5">
        <f>CVC_XXX!AE280</f>
        <v>0</v>
      </c>
      <c r="G357" s="5">
        <f>CVC_XXX!AF280</f>
        <v>0</v>
      </c>
      <c r="H357" s="5">
        <f>CVC_XXX!AG280</f>
        <v>0</v>
      </c>
      <c r="I357" s="5">
        <f>CVC_XXX!AH280</f>
        <v>0</v>
      </c>
      <c r="L357" s="5"/>
      <c r="M357" s="5"/>
      <c r="N357" s="5"/>
      <c r="O357" s="5"/>
      <c r="P357" s="5"/>
    </row>
    <row r="358" spans="2:16" ht="20.100000000000001" customHeight="1" x14ac:dyDescent="0.25">
      <c r="B358">
        <f>CVC_XXX!O281</f>
        <v>0</v>
      </c>
      <c r="C358" s="5">
        <f>CVC_XXX!AB281</f>
        <v>0</v>
      </c>
      <c r="D358" s="5">
        <f>CVC_XXX!AC281</f>
        <v>0</v>
      </c>
      <c r="E358" s="5">
        <f>CVC_XXX!AD281</f>
        <v>0</v>
      </c>
      <c r="F358" s="5">
        <f>CVC_XXX!AE281</f>
        <v>0</v>
      </c>
      <c r="G358" s="5">
        <f>CVC_XXX!AF281</f>
        <v>0</v>
      </c>
      <c r="H358" s="5">
        <f>CVC_XXX!AG281</f>
        <v>0</v>
      </c>
      <c r="I358" s="5">
        <f>CVC_XXX!AH281</f>
        <v>0</v>
      </c>
      <c r="L358" s="5"/>
      <c r="M358" s="5"/>
      <c r="N358" s="5"/>
      <c r="O358" s="5"/>
      <c r="P358" s="5"/>
    </row>
    <row r="359" spans="2:16" ht="20.100000000000001" customHeight="1" x14ac:dyDescent="0.25">
      <c r="B359">
        <f>CVC_XXX!O282</f>
        <v>0</v>
      </c>
      <c r="C359" s="5">
        <f>CVC_XXX!AB282</f>
        <v>0</v>
      </c>
      <c r="D359" s="5">
        <f>CVC_XXX!AC282</f>
        <v>0</v>
      </c>
      <c r="E359" s="5">
        <f>CVC_XXX!AD282</f>
        <v>0</v>
      </c>
      <c r="F359" s="5">
        <f>CVC_XXX!AE282</f>
        <v>0</v>
      </c>
      <c r="G359" s="5">
        <f>CVC_XXX!AF282</f>
        <v>0</v>
      </c>
      <c r="H359" s="5">
        <f>CVC_XXX!AG282</f>
        <v>0</v>
      </c>
      <c r="I359" s="5">
        <f>CVC_XXX!AH282</f>
        <v>0</v>
      </c>
      <c r="L359" s="5"/>
      <c r="M359" s="5"/>
      <c r="N359" s="5"/>
      <c r="O359" s="5"/>
      <c r="P359" s="5"/>
    </row>
    <row r="360" spans="2:16" ht="20.100000000000001" customHeight="1" x14ac:dyDescent="0.25">
      <c r="B360">
        <f>CVC_XXX!O283</f>
        <v>0</v>
      </c>
      <c r="C360" s="5">
        <f>CVC_XXX!AB283</f>
        <v>0</v>
      </c>
      <c r="D360" s="5">
        <f>CVC_XXX!AC283</f>
        <v>0</v>
      </c>
      <c r="E360" s="5">
        <f>CVC_XXX!AD283</f>
        <v>0</v>
      </c>
      <c r="F360" s="5">
        <f>CVC_XXX!AE283</f>
        <v>0</v>
      </c>
      <c r="G360" s="5">
        <f>CVC_XXX!AF283</f>
        <v>0</v>
      </c>
      <c r="H360" s="5">
        <f>CVC_XXX!AG283</f>
        <v>0</v>
      </c>
      <c r="I360" s="5">
        <f>CVC_XXX!AH283</f>
        <v>0</v>
      </c>
      <c r="L360" s="5"/>
      <c r="M360" s="5"/>
      <c r="N360" s="5"/>
      <c r="O360" s="5"/>
      <c r="P360" s="5"/>
    </row>
    <row r="361" spans="2:16" ht="20.100000000000001" customHeight="1" x14ac:dyDescent="0.25">
      <c r="B361">
        <f>CVC_XXX!O284</f>
        <v>0</v>
      </c>
      <c r="C361" s="5">
        <f>CVC_XXX!AB284</f>
        <v>0</v>
      </c>
      <c r="D361" s="5">
        <f>CVC_XXX!AC284</f>
        <v>0</v>
      </c>
      <c r="E361" s="5">
        <f>CVC_XXX!AD284</f>
        <v>0</v>
      </c>
      <c r="F361" s="5">
        <f>CVC_XXX!AE284</f>
        <v>0</v>
      </c>
      <c r="G361" s="5">
        <f>CVC_XXX!AF284</f>
        <v>0</v>
      </c>
      <c r="H361" s="5">
        <f>CVC_XXX!AG284</f>
        <v>0</v>
      </c>
      <c r="I361" s="5">
        <f>CVC_XXX!AH284</f>
        <v>0</v>
      </c>
      <c r="L361" s="5"/>
      <c r="M361" s="5"/>
      <c r="N361" s="5"/>
      <c r="O361" s="5"/>
      <c r="P361" s="5"/>
    </row>
    <row r="362" spans="2:16" ht="20.100000000000001" customHeight="1" x14ac:dyDescent="0.25">
      <c r="B362">
        <f>CVC_XXX!O285</f>
        <v>0</v>
      </c>
      <c r="C362" s="5">
        <f>CVC_XXX!AB285</f>
        <v>0</v>
      </c>
      <c r="D362" s="5">
        <f>CVC_XXX!AC285</f>
        <v>0</v>
      </c>
      <c r="E362" s="5">
        <f>CVC_XXX!AD285</f>
        <v>0</v>
      </c>
      <c r="F362" s="5">
        <f>CVC_XXX!AE285</f>
        <v>0</v>
      </c>
      <c r="G362" s="5">
        <f>CVC_XXX!AF285</f>
        <v>0</v>
      </c>
      <c r="H362" s="5">
        <f>CVC_XXX!AG285</f>
        <v>0</v>
      </c>
      <c r="I362" s="5">
        <f>CVC_XXX!AH285</f>
        <v>0</v>
      </c>
      <c r="L362" s="5"/>
      <c r="M362" s="5"/>
      <c r="N362" s="5"/>
      <c r="O362" s="5"/>
      <c r="P362" s="5"/>
    </row>
    <row r="363" spans="2:16" ht="20.100000000000001" customHeight="1" x14ac:dyDescent="0.25">
      <c r="B363">
        <f>CVC_XXX!O286</f>
        <v>0</v>
      </c>
      <c r="C363" s="5">
        <f>CVC_XXX!AB286</f>
        <v>0</v>
      </c>
      <c r="D363" s="5">
        <f>CVC_XXX!AC286</f>
        <v>0</v>
      </c>
      <c r="E363" s="5">
        <f>CVC_XXX!AD286</f>
        <v>0</v>
      </c>
      <c r="F363" s="5">
        <f>CVC_XXX!AE286</f>
        <v>0</v>
      </c>
      <c r="G363" s="5">
        <f>CVC_XXX!AF286</f>
        <v>0</v>
      </c>
      <c r="H363" s="5">
        <f>CVC_XXX!AG286</f>
        <v>0</v>
      </c>
      <c r="I363" s="5">
        <f>CVC_XXX!AH286</f>
        <v>0</v>
      </c>
      <c r="L363" s="5"/>
      <c r="M363" s="5"/>
      <c r="N363" s="5"/>
      <c r="O363" s="5"/>
      <c r="P363" s="5"/>
    </row>
    <row r="364" spans="2:16" ht="20.100000000000001" customHeight="1" x14ac:dyDescent="0.25">
      <c r="B364">
        <f>CVC_XXX!O287</f>
        <v>0</v>
      </c>
      <c r="C364" s="5">
        <f>CVC_XXX!AB287</f>
        <v>0</v>
      </c>
      <c r="D364" s="5">
        <f>CVC_XXX!AC287</f>
        <v>0</v>
      </c>
      <c r="E364" s="5">
        <f>CVC_XXX!AD287</f>
        <v>0</v>
      </c>
      <c r="F364" s="5">
        <f>CVC_XXX!AE287</f>
        <v>0</v>
      </c>
      <c r="G364" s="5">
        <f>CVC_XXX!AF287</f>
        <v>0</v>
      </c>
      <c r="H364" s="5">
        <f>CVC_XXX!AG287</f>
        <v>0</v>
      </c>
      <c r="I364" s="5">
        <f>CVC_XXX!AH287</f>
        <v>0</v>
      </c>
      <c r="L364" s="5"/>
      <c r="M364" s="5"/>
      <c r="N364" s="5"/>
      <c r="O364" s="5"/>
      <c r="P364" s="5"/>
    </row>
    <row r="365" spans="2:16" ht="20.100000000000001" customHeight="1" x14ac:dyDescent="0.25">
      <c r="B365">
        <f>CVC_XXX!O288</f>
        <v>0</v>
      </c>
      <c r="C365" s="5">
        <f>CVC_XXX!AB288</f>
        <v>0</v>
      </c>
      <c r="D365" s="5">
        <f>CVC_XXX!AC288</f>
        <v>0</v>
      </c>
      <c r="E365" s="5">
        <f>CVC_XXX!AD288</f>
        <v>0</v>
      </c>
      <c r="F365" s="5">
        <f>CVC_XXX!AE288</f>
        <v>0</v>
      </c>
      <c r="G365" s="5">
        <f>CVC_XXX!AF288</f>
        <v>0</v>
      </c>
      <c r="H365" s="5">
        <f>CVC_XXX!AG288</f>
        <v>0</v>
      </c>
      <c r="I365" s="5">
        <f>CVC_XXX!AH288</f>
        <v>0</v>
      </c>
      <c r="L365" s="5"/>
      <c r="M365" s="5"/>
      <c r="N365" s="5"/>
      <c r="O365" s="5"/>
      <c r="P365" s="5"/>
    </row>
    <row r="366" spans="2:16" ht="20.100000000000001" customHeight="1" x14ac:dyDescent="0.25">
      <c r="B366">
        <f>CVC_XXX!O289</f>
        <v>0</v>
      </c>
      <c r="C366" s="5">
        <f>CVC_XXX!AB289</f>
        <v>0</v>
      </c>
      <c r="D366" s="5">
        <f>CVC_XXX!AC289</f>
        <v>0</v>
      </c>
      <c r="E366" s="5">
        <f>CVC_XXX!AD289</f>
        <v>0</v>
      </c>
      <c r="F366" s="5">
        <f>CVC_XXX!AE289</f>
        <v>0</v>
      </c>
      <c r="G366" s="5">
        <f>CVC_XXX!AF289</f>
        <v>0</v>
      </c>
      <c r="H366" s="5">
        <f>CVC_XXX!AG289</f>
        <v>0</v>
      </c>
      <c r="I366" s="5">
        <f>CVC_XXX!AH289</f>
        <v>0</v>
      </c>
      <c r="L366" s="5"/>
      <c r="M366" s="5"/>
      <c r="N366" s="5"/>
      <c r="O366" s="5"/>
      <c r="P366" s="5"/>
    </row>
    <row r="367" spans="2:16" ht="20.100000000000001" customHeight="1" x14ac:dyDescent="0.25">
      <c r="B367">
        <f>CVC_XXX!O290</f>
        <v>0</v>
      </c>
      <c r="C367" s="5">
        <f>CVC_XXX!AB290</f>
        <v>0</v>
      </c>
      <c r="D367" s="5">
        <f>CVC_XXX!AC290</f>
        <v>0</v>
      </c>
      <c r="E367" s="5">
        <f>CVC_XXX!AD290</f>
        <v>0</v>
      </c>
      <c r="F367" s="5">
        <f>CVC_XXX!AE290</f>
        <v>0</v>
      </c>
      <c r="G367" s="5">
        <f>CVC_XXX!AF290</f>
        <v>0</v>
      </c>
      <c r="H367" s="5">
        <f>CVC_XXX!AG290</f>
        <v>0</v>
      </c>
      <c r="I367" s="5">
        <f>CVC_XXX!AH290</f>
        <v>0</v>
      </c>
      <c r="L367" s="5"/>
      <c r="M367" s="5"/>
      <c r="N367" s="5"/>
      <c r="O367" s="5"/>
      <c r="P367" s="5"/>
    </row>
    <row r="368" spans="2:16" ht="20.100000000000001" customHeight="1" x14ac:dyDescent="0.25">
      <c r="B368">
        <f>CVC_XXX!O291</f>
        <v>0</v>
      </c>
      <c r="C368" s="5">
        <f>CVC_XXX!AB291</f>
        <v>0</v>
      </c>
      <c r="D368" s="5">
        <f>CVC_XXX!AC291</f>
        <v>0</v>
      </c>
      <c r="E368" s="5">
        <f>CVC_XXX!AD291</f>
        <v>0</v>
      </c>
      <c r="F368" s="5">
        <f>CVC_XXX!AE291</f>
        <v>0</v>
      </c>
      <c r="G368" s="5">
        <f>CVC_XXX!AF291</f>
        <v>0</v>
      </c>
      <c r="H368" s="5">
        <f>CVC_XXX!AG291</f>
        <v>0</v>
      </c>
      <c r="I368" s="5">
        <f>CVC_XXX!AH291</f>
        <v>0</v>
      </c>
      <c r="L368" s="5"/>
      <c r="M368" s="5"/>
      <c r="N368" s="5"/>
      <c r="O368" s="5"/>
      <c r="P368" s="5"/>
    </row>
    <row r="369" spans="2:16" ht="20.100000000000001" customHeight="1" x14ac:dyDescent="0.25">
      <c r="B369">
        <f>CVC_XXX!O292</f>
        <v>0</v>
      </c>
      <c r="C369" s="5">
        <f>CVC_XXX!AB292</f>
        <v>0</v>
      </c>
      <c r="D369" s="5">
        <f>CVC_XXX!AC292</f>
        <v>0</v>
      </c>
      <c r="E369" s="5">
        <f>CVC_XXX!AD292</f>
        <v>0</v>
      </c>
      <c r="F369" s="5">
        <f>CVC_XXX!AE292</f>
        <v>0</v>
      </c>
      <c r="G369" s="5">
        <f>CVC_XXX!AF292</f>
        <v>0</v>
      </c>
      <c r="H369" s="5">
        <f>CVC_XXX!AG292</f>
        <v>0</v>
      </c>
      <c r="I369" s="5">
        <f>CVC_XXX!AH292</f>
        <v>0</v>
      </c>
      <c r="L369" s="5"/>
      <c r="M369" s="5"/>
      <c r="N369" s="5"/>
      <c r="O369" s="5"/>
      <c r="P369" s="5"/>
    </row>
    <row r="370" spans="2:16" ht="20.100000000000001" customHeight="1" x14ac:dyDescent="0.25">
      <c r="B370">
        <f>CVC_XXX!O293</f>
        <v>0</v>
      </c>
      <c r="C370" s="5">
        <f>CVC_XXX!AB293</f>
        <v>0</v>
      </c>
      <c r="D370" s="5">
        <f>CVC_XXX!AC293</f>
        <v>0</v>
      </c>
      <c r="E370" s="5">
        <f>CVC_XXX!AD293</f>
        <v>0</v>
      </c>
      <c r="F370" s="5">
        <f>CVC_XXX!AE293</f>
        <v>0</v>
      </c>
      <c r="G370" s="5">
        <f>CVC_XXX!AF293</f>
        <v>0</v>
      </c>
      <c r="H370" s="5">
        <f>CVC_XXX!AG293</f>
        <v>0</v>
      </c>
      <c r="I370" s="5">
        <f>CVC_XXX!AH293</f>
        <v>0</v>
      </c>
      <c r="L370" s="5"/>
      <c r="M370" s="5"/>
      <c r="N370" s="5"/>
      <c r="O370" s="5"/>
      <c r="P370" s="5"/>
    </row>
    <row r="371" spans="2:16" ht="20.100000000000001" customHeight="1" x14ac:dyDescent="0.25">
      <c r="B371">
        <f>CVC_XXX!O294</f>
        <v>0</v>
      </c>
      <c r="C371" s="5">
        <f>CVC_XXX!AB294</f>
        <v>0</v>
      </c>
      <c r="D371" s="5">
        <f>CVC_XXX!AC294</f>
        <v>0</v>
      </c>
      <c r="E371" s="5">
        <f>CVC_XXX!AD294</f>
        <v>0</v>
      </c>
      <c r="F371" s="5">
        <f>CVC_XXX!AE294</f>
        <v>0</v>
      </c>
      <c r="G371" s="5">
        <f>CVC_XXX!AF294</f>
        <v>0</v>
      </c>
      <c r="H371" s="5">
        <f>CVC_XXX!AG294</f>
        <v>0</v>
      </c>
      <c r="I371" s="5">
        <f>CVC_XXX!AH294</f>
        <v>0</v>
      </c>
      <c r="L371" s="5"/>
      <c r="M371" s="5"/>
      <c r="N371" s="5"/>
      <c r="O371" s="5"/>
      <c r="P371" s="5"/>
    </row>
    <row r="372" spans="2:16" ht="20.100000000000001" customHeight="1" x14ac:dyDescent="0.25">
      <c r="B372">
        <f>CVC_XXX!O295</f>
        <v>0</v>
      </c>
      <c r="C372" s="5">
        <f>CVC_XXX!AB295</f>
        <v>0</v>
      </c>
      <c r="D372" s="5">
        <f>CVC_XXX!AC295</f>
        <v>0</v>
      </c>
      <c r="E372" s="5">
        <f>CVC_XXX!AD295</f>
        <v>0</v>
      </c>
      <c r="F372" s="5">
        <f>CVC_XXX!AE295</f>
        <v>0</v>
      </c>
      <c r="G372" s="5">
        <f>CVC_XXX!AF295</f>
        <v>0</v>
      </c>
      <c r="H372" s="5">
        <f>CVC_XXX!AG295</f>
        <v>0</v>
      </c>
      <c r="I372" s="5">
        <f>CVC_XXX!AH295</f>
        <v>0</v>
      </c>
      <c r="L372" s="5"/>
      <c r="M372" s="5"/>
      <c r="N372" s="5"/>
      <c r="O372" s="5"/>
      <c r="P372" s="5"/>
    </row>
    <row r="373" spans="2:16" ht="20.100000000000001" customHeight="1" x14ac:dyDescent="0.25">
      <c r="B373">
        <f>CVC_XXX!O296</f>
        <v>0</v>
      </c>
      <c r="C373" s="5">
        <f>CVC_XXX!AB296</f>
        <v>0</v>
      </c>
      <c r="D373" s="5">
        <f>CVC_XXX!AC296</f>
        <v>0</v>
      </c>
      <c r="E373" s="5">
        <f>CVC_XXX!AD296</f>
        <v>0</v>
      </c>
      <c r="F373" s="5">
        <f>CVC_XXX!AE296</f>
        <v>0</v>
      </c>
      <c r="G373" s="5">
        <f>CVC_XXX!AF296</f>
        <v>0</v>
      </c>
      <c r="H373" s="5">
        <f>CVC_XXX!AG296</f>
        <v>0</v>
      </c>
      <c r="I373" s="5">
        <f>CVC_XXX!AH296</f>
        <v>0</v>
      </c>
      <c r="L373" s="5"/>
      <c r="M373" s="5"/>
      <c r="N373" s="5"/>
      <c r="O373" s="5"/>
      <c r="P373" s="5"/>
    </row>
    <row r="374" spans="2:16" ht="20.100000000000001" customHeight="1" x14ac:dyDescent="0.25">
      <c r="B374">
        <f>CVC_XXX!O297</f>
        <v>0</v>
      </c>
      <c r="C374" s="5">
        <f>CVC_XXX!AB297</f>
        <v>0</v>
      </c>
      <c r="D374" s="5">
        <f>CVC_XXX!AC297</f>
        <v>0</v>
      </c>
      <c r="E374" s="5">
        <f>CVC_XXX!AD297</f>
        <v>0</v>
      </c>
      <c r="F374" s="5">
        <f>CVC_XXX!AE297</f>
        <v>0</v>
      </c>
      <c r="G374" s="5">
        <f>CVC_XXX!AF297</f>
        <v>0</v>
      </c>
      <c r="H374" s="5">
        <f>CVC_XXX!AG297</f>
        <v>0</v>
      </c>
      <c r="I374" s="5">
        <f>CVC_XXX!AH297</f>
        <v>0</v>
      </c>
      <c r="L374" s="5"/>
      <c r="M374" s="5"/>
      <c r="N374" s="5"/>
      <c r="O374" s="5"/>
      <c r="P374" s="5"/>
    </row>
    <row r="375" spans="2:16" ht="20.100000000000001" customHeight="1" x14ac:dyDescent="0.25">
      <c r="B375">
        <f>CVC_XXX!O298</f>
        <v>0</v>
      </c>
      <c r="C375" s="5">
        <f>CVC_XXX!AB298</f>
        <v>0</v>
      </c>
      <c r="D375" s="5">
        <f>CVC_XXX!AC298</f>
        <v>0</v>
      </c>
      <c r="E375" s="5">
        <f>CVC_XXX!AD298</f>
        <v>0</v>
      </c>
      <c r="F375" s="5">
        <f>CVC_XXX!AE298</f>
        <v>0</v>
      </c>
      <c r="G375" s="5">
        <f>CVC_XXX!AF298</f>
        <v>0</v>
      </c>
      <c r="H375" s="5">
        <f>CVC_XXX!AG298</f>
        <v>0</v>
      </c>
      <c r="I375" s="5">
        <f>CVC_XXX!AH298</f>
        <v>0</v>
      </c>
      <c r="L375" s="5"/>
      <c r="M375" s="5"/>
      <c r="N375" s="5"/>
      <c r="O375" s="5"/>
      <c r="P375" s="5"/>
    </row>
    <row r="376" spans="2:16" ht="20.100000000000001" customHeight="1" x14ac:dyDescent="0.25">
      <c r="B376">
        <f>CVC_XXX!O299</f>
        <v>0</v>
      </c>
      <c r="C376" s="5">
        <f>CVC_XXX!AB299</f>
        <v>0</v>
      </c>
      <c r="D376" s="5">
        <f>CVC_XXX!AC299</f>
        <v>0</v>
      </c>
      <c r="E376" s="5">
        <f>CVC_XXX!AD299</f>
        <v>0</v>
      </c>
      <c r="F376" s="5">
        <f>CVC_XXX!AE299</f>
        <v>0</v>
      </c>
      <c r="G376" s="5">
        <f>CVC_XXX!AF299</f>
        <v>0</v>
      </c>
      <c r="H376" s="5">
        <f>CVC_XXX!AG299</f>
        <v>0</v>
      </c>
      <c r="I376" s="5">
        <f>CVC_XXX!AH299</f>
        <v>0</v>
      </c>
      <c r="L376" s="5"/>
      <c r="M376" s="5"/>
      <c r="N376" s="5"/>
      <c r="O376" s="5"/>
      <c r="P376" s="5"/>
    </row>
    <row r="377" spans="2:16" ht="20.100000000000001" customHeight="1" x14ac:dyDescent="0.25">
      <c r="B377">
        <f>CVC_XXX!O300</f>
        <v>0</v>
      </c>
      <c r="C377" s="5">
        <f>CVC_XXX!AB300</f>
        <v>0</v>
      </c>
      <c r="D377" s="5">
        <f>CVC_XXX!AC300</f>
        <v>0</v>
      </c>
      <c r="E377" s="5">
        <f>CVC_XXX!AD300</f>
        <v>0</v>
      </c>
      <c r="F377" s="5">
        <f>CVC_XXX!AE300</f>
        <v>0</v>
      </c>
      <c r="G377" s="5">
        <f>CVC_XXX!AF300</f>
        <v>0</v>
      </c>
      <c r="H377" s="5">
        <f>CVC_XXX!AG300</f>
        <v>0</v>
      </c>
      <c r="I377" s="5">
        <f>CVC_XXX!AH300</f>
        <v>0</v>
      </c>
      <c r="L377" s="5"/>
      <c r="M377" s="5"/>
      <c r="N377" s="5"/>
      <c r="O377" s="5"/>
      <c r="P377" s="5"/>
    </row>
    <row r="378" spans="2:16" ht="20.100000000000001" customHeight="1" x14ac:dyDescent="0.25">
      <c r="B378">
        <f>CVC_XXX!O301</f>
        <v>0</v>
      </c>
      <c r="C378" s="5">
        <f>CVC_XXX!AB301</f>
        <v>0</v>
      </c>
      <c r="D378" s="5">
        <f>CVC_XXX!AC301</f>
        <v>0</v>
      </c>
      <c r="E378" s="5">
        <f>CVC_XXX!AD301</f>
        <v>0</v>
      </c>
      <c r="F378" s="5">
        <f>CVC_XXX!AE301</f>
        <v>0</v>
      </c>
      <c r="G378" s="5">
        <f>CVC_XXX!AF301</f>
        <v>0</v>
      </c>
      <c r="H378" s="5">
        <f>CVC_XXX!AG301</f>
        <v>0</v>
      </c>
      <c r="I378" s="5">
        <f>CVC_XXX!AH301</f>
        <v>0</v>
      </c>
      <c r="L378" s="5"/>
      <c r="M378" s="5"/>
      <c r="N378" s="5"/>
      <c r="O378" s="5"/>
      <c r="P378" s="5"/>
    </row>
    <row r="379" spans="2:16" ht="20.100000000000001" customHeight="1" x14ac:dyDescent="0.25">
      <c r="B379">
        <f>CVC_XXX!O302</f>
        <v>0</v>
      </c>
      <c r="C379" s="5">
        <f>CVC_XXX!AB302</f>
        <v>0</v>
      </c>
      <c r="D379" s="5">
        <f>CVC_XXX!AC302</f>
        <v>0</v>
      </c>
      <c r="E379" s="5">
        <f>CVC_XXX!AD302</f>
        <v>0</v>
      </c>
      <c r="F379" s="5">
        <f>CVC_XXX!AE302</f>
        <v>0</v>
      </c>
      <c r="G379" s="5">
        <f>CVC_XXX!AF302</f>
        <v>0</v>
      </c>
      <c r="H379" s="5">
        <f>CVC_XXX!AG302</f>
        <v>0</v>
      </c>
      <c r="I379" s="5">
        <f>CVC_XXX!AH302</f>
        <v>0</v>
      </c>
      <c r="L379" s="5"/>
      <c r="M379" s="5"/>
      <c r="N379" s="5"/>
      <c r="O379" s="5"/>
      <c r="P379" s="5"/>
    </row>
    <row r="380" spans="2:16" ht="20.100000000000001" customHeight="1" x14ac:dyDescent="0.25">
      <c r="B380">
        <f>CVC_XXX!O303</f>
        <v>0</v>
      </c>
      <c r="C380" s="5">
        <f>CVC_XXX!AB303</f>
        <v>0</v>
      </c>
      <c r="D380" s="5">
        <f>CVC_XXX!AC303</f>
        <v>0</v>
      </c>
      <c r="E380" s="5">
        <f>CVC_XXX!AD303</f>
        <v>0</v>
      </c>
      <c r="F380" s="5">
        <f>CVC_XXX!AE303</f>
        <v>0</v>
      </c>
      <c r="G380" s="5">
        <f>CVC_XXX!AF303</f>
        <v>0</v>
      </c>
      <c r="H380" s="5">
        <f>CVC_XXX!AG303</f>
        <v>0</v>
      </c>
      <c r="I380" s="5">
        <f>CVC_XXX!AH303</f>
        <v>0</v>
      </c>
      <c r="L380" s="5"/>
      <c r="M380" s="5"/>
      <c r="N380" s="5"/>
      <c r="O380" s="5"/>
      <c r="P380" s="5"/>
    </row>
    <row r="381" spans="2:16" ht="20.100000000000001" customHeight="1" x14ac:dyDescent="0.25">
      <c r="B381">
        <f>CVC_XXX!O304</f>
        <v>0</v>
      </c>
      <c r="C381" s="5">
        <f>CVC_XXX!AB304</f>
        <v>0</v>
      </c>
      <c r="D381" s="5">
        <f>CVC_XXX!AC304</f>
        <v>0</v>
      </c>
      <c r="E381" s="5">
        <f>CVC_XXX!AD304</f>
        <v>0</v>
      </c>
      <c r="F381" s="5">
        <f>CVC_XXX!AE304</f>
        <v>0</v>
      </c>
      <c r="G381" s="5">
        <f>CVC_XXX!AF304</f>
        <v>0</v>
      </c>
      <c r="H381" s="5">
        <f>CVC_XXX!AG304</f>
        <v>0</v>
      </c>
      <c r="I381" s="5">
        <f>CVC_XXX!AH304</f>
        <v>0</v>
      </c>
      <c r="L381" s="5"/>
      <c r="M381" s="5"/>
      <c r="N381" s="5"/>
      <c r="O381" s="5"/>
      <c r="P381" s="5"/>
    </row>
    <row r="382" spans="2:16" ht="20.100000000000001" customHeight="1" x14ac:dyDescent="0.25">
      <c r="B382">
        <f>CVC_XXX!O305</f>
        <v>0</v>
      </c>
      <c r="C382" s="5">
        <f>CVC_XXX!AB305</f>
        <v>0</v>
      </c>
      <c r="D382" s="5">
        <f>CVC_XXX!AC305</f>
        <v>0</v>
      </c>
      <c r="E382" s="5">
        <f>CVC_XXX!AD305</f>
        <v>0</v>
      </c>
      <c r="F382" s="5">
        <f>CVC_XXX!AE305</f>
        <v>0</v>
      </c>
      <c r="G382" s="5">
        <f>CVC_XXX!AF305</f>
        <v>0</v>
      </c>
      <c r="H382" s="5">
        <f>CVC_XXX!AG305</f>
        <v>0</v>
      </c>
      <c r="I382" s="5">
        <f>CVC_XXX!AH305</f>
        <v>0</v>
      </c>
      <c r="L382" s="5"/>
      <c r="M382" s="5"/>
      <c r="N382" s="5"/>
      <c r="O382" s="5"/>
      <c r="P382" s="5"/>
    </row>
    <row r="383" spans="2:16" ht="20.100000000000001" customHeight="1" x14ac:dyDescent="0.25">
      <c r="B383">
        <f>CVC_XXX!O306</f>
        <v>0</v>
      </c>
      <c r="C383" s="5">
        <f>CVC_XXX!AB306</f>
        <v>0</v>
      </c>
      <c r="D383" s="5">
        <f>CVC_XXX!AC306</f>
        <v>0</v>
      </c>
      <c r="E383" s="5">
        <f>CVC_XXX!AD306</f>
        <v>0</v>
      </c>
      <c r="F383" s="5">
        <f>CVC_XXX!AE306</f>
        <v>0</v>
      </c>
      <c r="G383" s="5">
        <f>CVC_XXX!AF306</f>
        <v>0</v>
      </c>
      <c r="H383" s="5">
        <f>CVC_XXX!AG306</f>
        <v>0</v>
      </c>
      <c r="I383" s="5">
        <f>CVC_XXX!AH306</f>
        <v>0</v>
      </c>
      <c r="L383" s="5"/>
      <c r="M383" s="5"/>
      <c r="N383" s="5"/>
      <c r="O383" s="5"/>
      <c r="P383" s="5"/>
    </row>
    <row r="384" spans="2:16" ht="20.100000000000001" customHeight="1" x14ac:dyDescent="0.25">
      <c r="B384">
        <f>CVC_XXX!O307</f>
        <v>0</v>
      </c>
      <c r="C384" s="5">
        <f>CVC_XXX!AB307</f>
        <v>0</v>
      </c>
      <c r="D384" s="5">
        <f>CVC_XXX!AC307</f>
        <v>0</v>
      </c>
      <c r="E384" s="5">
        <f>CVC_XXX!AD307</f>
        <v>0</v>
      </c>
      <c r="F384" s="5">
        <f>CVC_XXX!AE307</f>
        <v>0</v>
      </c>
      <c r="G384" s="5">
        <f>CVC_XXX!AF307</f>
        <v>0</v>
      </c>
      <c r="H384" s="5">
        <f>CVC_XXX!AG307</f>
        <v>0</v>
      </c>
      <c r="I384" s="5">
        <f>CVC_XXX!AH307</f>
        <v>0</v>
      </c>
      <c r="L384" s="5"/>
      <c r="M384" s="5"/>
      <c r="N384" s="5"/>
      <c r="O384" s="5"/>
      <c r="P384" s="5"/>
    </row>
    <row r="385" spans="2:16" ht="20.100000000000001" customHeight="1" x14ac:dyDescent="0.25">
      <c r="B385">
        <f>CVC_XXX!O308</f>
        <v>0</v>
      </c>
      <c r="C385" s="5">
        <f>CVC_XXX!AB308</f>
        <v>0</v>
      </c>
      <c r="D385" s="5">
        <f>CVC_XXX!AC308</f>
        <v>0</v>
      </c>
      <c r="E385" s="5">
        <f>CVC_XXX!AD308</f>
        <v>0</v>
      </c>
      <c r="F385" s="5">
        <f>CVC_XXX!AE308</f>
        <v>0</v>
      </c>
      <c r="G385" s="5">
        <f>CVC_XXX!AF308</f>
        <v>0</v>
      </c>
      <c r="H385" s="5">
        <f>CVC_XXX!AG308</f>
        <v>0</v>
      </c>
      <c r="I385" s="5">
        <f>CVC_XXX!AH308</f>
        <v>0</v>
      </c>
      <c r="L385" s="5"/>
      <c r="M385" s="5"/>
      <c r="N385" s="5"/>
      <c r="O385" s="5"/>
      <c r="P385" s="5"/>
    </row>
    <row r="386" spans="2:16" ht="20.100000000000001" customHeight="1" x14ac:dyDescent="0.25">
      <c r="B386">
        <f>CVC_XXX!O309</f>
        <v>0</v>
      </c>
      <c r="C386" s="5">
        <f>CVC_XXX!AB309</f>
        <v>0</v>
      </c>
      <c r="D386" s="5">
        <f>CVC_XXX!AC309</f>
        <v>0</v>
      </c>
      <c r="E386" s="5">
        <f>CVC_XXX!AD309</f>
        <v>0</v>
      </c>
      <c r="F386" s="5">
        <f>CVC_XXX!AE309</f>
        <v>0</v>
      </c>
      <c r="G386" s="5">
        <f>CVC_XXX!AF309</f>
        <v>0</v>
      </c>
      <c r="H386" s="5">
        <f>CVC_XXX!AG309</f>
        <v>0</v>
      </c>
      <c r="I386" s="5">
        <f>CVC_XXX!AH309</f>
        <v>0</v>
      </c>
      <c r="L386" s="5"/>
      <c r="M386" s="5"/>
      <c r="N386" s="5"/>
      <c r="O386" s="5"/>
      <c r="P386" s="5"/>
    </row>
    <row r="387" spans="2:16" ht="20.100000000000001" customHeight="1" x14ac:dyDescent="0.25">
      <c r="B387">
        <f>CVC_XXX!O310</f>
        <v>0</v>
      </c>
      <c r="C387" s="5">
        <f>CVC_XXX!AB310</f>
        <v>0</v>
      </c>
      <c r="D387" s="5">
        <f>CVC_XXX!AC310</f>
        <v>0</v>
      </c>
      <c r="E387" s="5">
        <f>CVC_XXX!AD310</f>
        <v>0</v>
      </c>
      <c r="F387" s="5">
        <f>CVC_XXX!AE310</f>
        <v>0</v>
      </c>
      <c r="G387" s="5">
        <f>CVC_XXX!AF310</f>
        <v>0</v>
      </c>
      <c r="H387" s="5">
        <f>CVC_XXX!AG310</f>
        <v>0</v>
      </c>
      <c r="I387" s="5">
        <f>CVC_XXX!AH310</f>
        <v>0</v>
      </c>
      <c r="L387" s="5"/>
      <c r="M387" s="5"/>
      <c r="N387" s="5"/>
      <c r="O387" s="5"/>
      <c r="P387" s="5"/>
    </row>
    <row r="388" spans="2:16" ht="20.100000000000001" customHeight="1" x14ac:dyDescent="0.25">
      <c r="B388">
        <f>CVC_XXX!O311</f>
        <v>0</v>
      </c>
      <c r="C388" s="5">
        <f>CVC_XXX!AB311</f>
        <v>0</v>
      </c>
      <c r="D388" s="5">
        <f>CVC_XXX!AC311</f>
        <v>0</v>
      </c>
      <c r="E388" s="5">
        <f>CVC_XXX!AD311</f>
        <v>0</v>
      </c>
      <c r="F388" s="5">
        <f>CVC_XXX!AE311</f>
        <v>0</v>
      </c>
      <c r="G388" s="5">
        <f>CVC_XXX!AF311</f>
        <v>0</v>
      </c>
      <c r="H388" s="5">
        <f>CVC_XXX!AG311</f>
        <v>0</v>
      </c>
      <c r="I388" s="5">
        <f>CVC_XXX!AH311</f>
        <v>0</v>
      </c>
      <c r="L388" s="5"/>
      <c r="M388" s="5"/>
      <c r="N388" s="5"/>
      <c r="O388" s="5"/>
      <c r="P388" s="5"/>
    </row>
    <row r="389" spans="2:16" ht="20.100000000000001" customHeight="1" x14ac:dyDescent="0.25">
      <c r="B389">
        <f>CVC_XXX!O312</f>
        <v>0</v>
      </c>
      <c r="C389" s="5">
        <f>CVC_XXX!AB312</f>
        <v>0</v>
      </c>
      <c r="D389" s="5">
        <f>CVC_XXX!AC312</f>
        <v>0</v>
      </c>
      <c r="E389" s="5">
        <f>CVC_XXX!AD312</f>
        <v>0</v>
      </c>
      <c r="F389" s="5">
        <f>CVC_XXX!AE312</f>
        <v>0</v>
      </c>
      <c r="G389" s="5">
        <f>CVC_XXX!AF312</f>
        <v>0</v>
      </c>
      <c r="H389" s="5">
        <f>CVC_XXX!AG312</f>
        <v>0</v>
      </c>
      <c r="I389" s="5">
        <f>CVC_XXX!AH312</f>
        <v>0</v>
      </c>
      <c r="L389" s="5"/>
      <c r="M389" s="5"/>
      <c r="N389" s="5"/>
      <c r="O389" s="5"/>
      <c r="P389" s="5"/>
    </row>
    <row r="390" spans="2:16" ht="20.100000000000001" customHeight="1" x14ac:dyDescent="0.25">
      <c r="B390">
        <f>CVC_XXX!O313</f>
        <v>0</v>
      </c>
      <c r="C390" s="5">
        <f>CVC_XXX!AB313</f>
        <v>0</v>
      </c>
      <c r="D390" s="5">
        <f>CVC_XXX!AC313</f>
        <v>0</v>
      </c>
      <c r="E390" s="5">
        <f>CVC_XXX!AD313</f>
        <v>0</v>
      </c>
      <c r="F390" s="5">
        <f>CVC_XXX!AE313</f>
        <v>0</v>
      </c>
      <c r="G390" s="5">
        <f>CVC_XXX!AF313</f>
        <v>0</v>
      </c>
      <c r="H390" s="5">
        <f>CVC_XXX!AG313</f>
        <v>0</v>
      </c>
      <c r="I390" s="5">
        <f>CVC_XXX!AH313</f>
        <v>0</v>
      </c>
      <c r="L390" s="5"/>
      <c r="M390" s="5"/>
      <c r="N390" s="5"/>
      <c r="O390" s="5"/>
      <c r="P390" s="5"/>
    </row>
    <row r="391" spans="2:16" ht="20.100000000000001" customHeight="1" x14ac:dyDescent="0.25">
      <c r="B391">
        <f>CVC_XXX!O314</f>
        <v>0</v>
      </c>
      <c r="C391" s="5">
        <f>CVC_XXX!AB314</f>
        <v>0</v>
      </c>
      <c r="D391" s="5">
        <f>CVC_XXX!AC314</f>
        <v>0</v>
      </c>
      <c r="E391" s="5">
        <f>CVC_XXX!AD314</f>
        <v>0</v>
      </c>
      <c r="F391" s="5">
        <f>CVC_XXX!AE314</f>
        <v>0</v>
      </c>
      <c r="G391" s="5">
        <f>CVC_XXX!AF314</f>
        <v>0</v>
      </c>
      <c r="H391" s="5">
        <f>CVC_XXX!AG314</f>
        <v>0</v>
      </c>
      <c r="I391" s="5">
        <f>CVC_XXX!AH314</f>
        <v>0</v>
      </c>
      <c r="L391" s="5"/>
      <c r="M391" s="5"/>
      <c r="N391" s="5"/>
      <c r="O391" s="5"/>
      <c r="P391" s="5"/>
    </row>
    <row r="392" spans="2:16" ht="20.100000000000001" customHeight="1" x14ac:dyDescent="0.25">
      <c r="B392">
        <f>CVC_XXX!O315</f>
        <v>0</v>
      </c>
      <c r="C392" s="5">
        <f>CVC_XXX!AB315</f>
        <v>0</v>
      </c>
      <c r="D392" s="5">
        <f>CVC_XXX!AC315</f>
        <v>0</v>
      </c>
      <c r="E392" s="5">
        <f>CVC_XXX!AD315</f>
        <v>0</v>
      </c>
      <c r="F392" s="5">
        <f>CVC_XXX!AE315</f>
        <v>0</v>
      </c>
      <c r="G392" s="5">
        <f>CVC_XXX!AF315</f>
        <v>0</v>
      </c>
      <c r="H392" s="5">
        <f>CVC_XXX!AG315</f>
        <v>0</v>
      </c>
      <c r="I392" s="5">
        <f>CVC_XXX!AH315</f>
        <v>0</v>
      </c>
      <c r="L392" s="5"/>
      <c r="M392" s="5"/>
      <c r="N392" s="5"/>
      <c r="O392" s="5"/>
      <c r="P392" s="5"/>
    </row>
    <row r="393" spans="2:16" ht="20.100000000000001" customHeight="1" x14ac:dyDescent="0.25">
      <c r="B393">
        <f>CVC_XXX!O316</f>
        <v>0</v>
      </c>
      <c r="C393" s="5">
        <f>CVC_XXX!AB316</f>
        <v>0</v>
      </c>
      <c r="D393" s="5">
        <f>CVC_XXX!AC316</f>
        <v>0</v>
      </c>
      <c r="E393" s="5">
        <f>CVC_XXX!AD316</f>
        <v>0</v>
      </c>
      <c r="F393" s="5">
        <f>CVC_XXX!AE316</f>
        <v>0</v>
      </c>
      <c r="G393" s="5">
        <f>CVC_XXX!AF316</f>
        <v>0</v>
      </c>
      <c r="H393" s="5">
        <f>CVC_XXX!AG316</f>
        <v>0</v>
      </c>
      <c r="I393" s="5">
        <f>CVC_XXX!AH316</f>
        <v>0</v>
      </c>
      <c r="L393" s="5"/>
      <c r="M393" s="5"/>
      <c r="N393" s="5"/>
      <c r="O393" s="5"/>
      <c r="P393" s="5"/>
    </row>
    <row r="394" spans="2:16" ht="20.100000000000001" customHeight="1" x14ac:dyDescent="0.25">
      <c r="B394">
        <f>CVC_XXX!O317</f>
        <v>0</v>
      </c>
      <c r="C394" s="5">
        <f>CVC_XXX!AB317</f>
        <v>0</v>
      </c>
      <c r="D394" s="5">
        <f>CVC_XXX!AC317</f>
        <v>0</v>
      </c>
      <c r="E394" s="5">
        <f>CVC_XXX!AD317</f>
        <v>0</v>
      </c>
      <c r="F394" s="5">
        <f>CVC_XXX!AE317</f>
        <v>0</v>
      </c>
      <c r="G394" s="5">
        <f>CVC_XXX!AF317</f>
        <v>0</v>
      </c>
      <c r="H394" s="5">
        <f>CVC_XXX!AG317</f>
        <v>0</v>
      </c>
      <c r="I394" s="5">
        <f>CVC_XXX!AH317</f>
        <v>0</v>
      </c>
      <c r="L394" s="5"/>
      <c r="M394" s="5"/>
      <c r="N394" s="5"/>
      <c r="O394" s="5"/>
      <c r="P394" s="5"/>
    </row>
    <row r="395" spans="2:16" ht="20.100000000000001" customHeight="1" x14ac:dyDescent="0.25">
      <c r="B395">
        <f>CVC_XXX!O318</f>
        <v>0</v>
      </c>
      <c r="C395" s="5">
        <f>CVC_XXX!AB318</f>
        <v>0</v>
      </c>
      <c r="D395" s="5">
        <f>CVC_XXX!AC318</f>
        <v>0</v>
      </c>
      <c r="E395" s="5">
        <f>CVC_XXX!AD318</f>
        <v>0</v>
      </c>
      <c r="F395" s="5">
        <f>CVC_XXX!AE318</f>
        <v>0</v>
      </c>
      <c r="G395" s="5">
        <f>CVC_XXX!AF318</f>
        <v>0</v>
      </c>
      <c r="H395" s="5">
        <f>CVC_XXX!AG318</f>
        <v>0</v>
      </c>
      <c r="I395" s="5">
        <f>CVC_XXX!AH318</f>
        <v>0</v>
      </c>
      <c r="L395" s="5"/>
      <c r="M395" s="5"/>
      <c r="N395" s="5"/>
      <c r="O395" s="5"/>
      <c r="P395" s="5"/>
    </row>
    <row r="396" spans="2:16" ht="20.100000000000001" customHeight="1" x14ac:dyDescent="0.25">
      <c r="B396">
        <f>CVC_XXX!O319</f>
        <v>0</v>
      </c>
      <c r="C396" s="5">
        <f>CVC_XXX!AB319</f>
        <v>0</v>
      </c>
      <c r="D396" s="5">
        <f>CVC_XXX!AC319</f>
        <v>0</v>
      </c>
      <c r="E396" s="5">
        <f>CVC_XXX!AD319</f>
        <v>0</v>
      </c>
      <c r="F396" s="5">
        <f>CVC_XXX!AE319</f>
        <v>0</v>
      </c>
      <c r="G396" s="5">
        <f>CVC_XXX!AF319</f>
        <v>0</v>
      </c>
      <c r="H396" s="5">
        <f>CVC_XXX!AG319</f>
        <v>0</v>
      </c>
      <c r="I396" s="5">
        <f>CVC_XXX!AH319</f>
        <v>0</v>
      </c>
      <c r="L396" s="5"/>
      <c r="M396" s="5"/>
      <c r="N396" s="5"/>
      <c r="O396" s="5"/>
      <c r="P396" s="5"/>
    </row>
    <row r="397" spans="2:16" ht="20.100000000000001" customHeight="1" x14ac:dyDescent="0.25">
      <c r="B397">
        <f>CVC_XXX!O320</f>
        <v>0</v>
      </c>
      <c r="C397" s="5">
        <f>CVC_XXX!AB320</f>
        <v>0</v>
      </c>
      <c r="D397" s="5">
        <f>CVC_XXX!AC320</f>
        <v>0</v>
      </c>
      <c r="E397" s="5">
        <f>CVC_XXX!AD320</f>
        <v>0</v>
      </c>
      <c r="F397" s="5">
        <f>CVC_XXX!AE320</f>
        <v>0</v>
      </c>
      <c r="G397" s="5">
        <f>CVC_XXX!AF320</f>
        <v>0</v>
      </c>
      <c r="H397" s="5">
        <f>CVC_XXX!AG320</f>
        <v>0</v>
      </c>
      <c r="I397" s="5">
        <f>CVC_XXX!AH320</f>
        <v>0</v>
      </c>
      <c r="L397" s="5"/>
      <c r="M397" s="5"/>
      <c r="N397" s="5"/>
      <c r="O397" s="5"/>
      <c r="P397" s="5"/>
    </row>
    <row r="398" spans="2:16" ht="20.100000000000001" customHeight="1" x14ac:dyDescent="0.25">
      <c r="B398">
        <f>CVC_XXX!O321</f>
        <v>0</v>
      </c>
      <c r="C398" s="5">
        <f>CVC_XXX!AB321</f>
        <v>0</v>
      </c>
      <c r="D398" s="5">
        <f>CVC_XXX!AC321</f>
        <v>0</v>
      </c>
      <c r="E398" s="5">
        <f>CVC_XXX!AD321</f>
        <v>0</v>
      </c>
      <c r="F398" s="5">
        <f>CVC_XXX!AE321</f>
        <v>0</v>
      </c>
      <c r="G398" s="5">
        <f>CVC_XXX!AF321</f>
        <v>0</v>
      </c>
      <c r="H398" s="5">
        <f>CVC_XXX!AG321</f>
        <v>0</v>
      </c>
      <c r="I398" s="5">
        <f>CVC_XXX!AH321</f>
        <v>0</v>
      </c>
      <c r="L398" s="5"/>
      <c r="M398" s="5"/>
      <c r="N398" s="5"/>
      <c r="O398" s="5"/>
      <c r="P398" s="5"/>
    </row>
    <row r="399" spans="2:16" ht="20.100000000000001" customHeight="1" x14ac:dyDescent="0.25">
      <c r="B399">
        <f>CVC_XXX!O322</f>
        <v>0</v>
      </c>
      <c r="C399" s="5">
        <f>CVC_XXX!AB322</f>
        <v>0</v>
      </c>
      <c r="D399" s="5">
        <f>CVC_XXX!AC322</f>
        <v>0</v>
      </c>
      <c r="E399" s="5">
        <f>CVC_XXX!AD322</f>
        <v>0</v>
      </c>
      <c r="F399" s="5">
        <f>CVC_XXX!AE322</f>
        <v>0</v>
      </c>
      <c r="G399" s="5">
        <f>CVC_XXX!AF322</f>
        <v>0</v>
      </c>
      <c r="H399" s="5">
        <f>CVC_XXX!AG322</f>
        <v>0</v>
      </c>
      <c r="I399" s="5">
        <f>CVC_XXX!AH322</f>
        <v>0</v>
      </c>
      <c r="L399" s="5"/>
      <c r="M399" s="5"/>
      <c r="N399" s="5"/>
      <c r="O399" s="5"/>
      <c r="P399" s="5"/>
    </row>
    <row r="400" spans="2:16" ht="20.100000000000001" customHeight="1" x14ac:dyDescent="0.25">
      <c r="B400">
        <f>CVC_XXX!O323</f>
        <v>0</v>
      </c>
      <c r="C400" s="5">
        <f>CVC_XXX!AB323</f>
        <v>0</v>
      </c>
      <c r="D400" s="5">
        <f>CVC_XXX!AC323</f>
        <v>0</v>
      </c>
      <c r="E400" s="5">
        <f>CVC_XXX!AD323</f>
        <v>0</v>
      </c>
      <c r="F400" s="5">
        <f>CVC_XXX!AE323</f>
        <v>0</v>
      </c>
      <c r="G400" s="5">
        <f>CVC_XXX!AF323</f>
        <v>0</v>
      </c>
      <c r="H400" s="5">
        <f>CVC_XXX!AG323</f>
        <v>0</v>
      </c>
      <c r="I400" s="5">
        <f>CVC_XXX!AH323</f>
        <v>0</v>
      </c>
      <c r="L400" s="5"/>
      <c r="M400" s="5"/>
      <c r="N400" s="5"/>
      <c r="O400" s="5"/>
      <c r="P400" s="5"/>
    </row>
    <row r="401" spans="2:16" ht="20.100000000000001" customHeight="1" x14ac:dyDescent="0.25">
      <c r="B401">
        <f>CVC_XXX!O324</f>
        <v>0</v>
      </c>
      <c r="C401" s="5">
        <f>CVC_XXX!AB324</f>
        <v>0</v>
      </c>
      <c r="D401" s="5">
        <f>CVC_XXX!AC324</f>
        <v>0</v>
      </c>
      <c r="E401" s="5">
        <f>CVC_XXX!AD324</f>
        <v>0</v>
      </c>
      <c r="F401" s="5">
        <f>CVC_XXX!AE324</f>
        <v>0</v>
      </c>
      <c r="G401" s="5">
        <f>CVC_XXX!AF324</f>
        <v>0</v>
      </c>
      <c r="H401" s="5">
        <f>CVC_XXX!AG324</f>
        <v>0</v>
      </c>
      <c r="I401" s="5">
        <f>CVC_XXX!AH324</f>
        <v>0</v>
      </c>
      <c r="L401" s="5"/>
      <c r="M401" s="5"/>
      <c r="N401" s="5"/>
      <c r="O401" s="5"/>
      <c r="P401" s="5"/>
    </row>
    <row r="402" spans="2:16" ht="20.100000000000001" customHeight="1" x14ac:dyDescent="0.25">
      <c r="B402">
        <f>CVC_XXX!O325</f>
        <v>0</v>
      </c>
      <c r="C402" s="5">
        <f>CVC_XXX!AB325</f>
        <v>0</v>
      </c>
      <c r="D402" s="5">
        <f>CVC_XXX!AC325</f>
        <v>0</v>
      </c>
      <c r="E402" s="5">
        <f>CVC_XXX!AD325</f>
        <v>0</v>
      </c>
      <c r="F402" s="5">
        <f>CVC_XXX!AE325</f>
        <v>0</v>
      </c>
      <c r="G402" s="5">
        <f>CVC_XXX!AF325</f>
        <v>0</v>
      </c>
      <c r="H402" s="5">
        <f>CVC_XXX!AG325</f>
        <v>0</v>
      </c>
      <c r="I402" s="5">
        <f>CVC_XXX!AH325</f>
        <v>0</v>
      </c>
      <c r="L402" s="5"/>
      <c r="M402" s="5"/>
      <c r="N402" s="5"/>
      <c r="O402" s="5"/>
      <c r="P402" s="5"/>
    </row>
    <row r="403" spans="2:16" ht="20.100000000000001" customHeight="1" x14ac:dyDescent="0.25">
      <c r="B403">
        <f>CVC_XXX!O326</f>
        <v>0</v>
      </c>
      <c r="C403" s="5">
        <f>CVC_XXX!AB326</f>
        <v>0</v>
      </c>
      <c r="D403" s="5">
        <f>CVC_XXX!AC326</f>
        <v>0</v>
      </c>
      <c r="E403" s="5">
        <f>CVC_XXX!AD326</f>
        <v>0</v>
      </c>
      <c r="F403" s="5">
        <f>CVC_XXX!AE326</f>
        <v>0</v>
      </c>
      <c r="G403" s="5">
        <f>CVC_XXX!AF326</f>
        <v>0</v>
      </c>
      <c r="H403" s="5">
        <f>CVC_XXX!AG326</f>
        <v>0</v>
      </c>
      <c r="I403" s="5">
        <f>CVC_XXX!AH326</f>
        <v>0</v>
      </c>
      <c r="L403" s="5"/>
      <c r="M403" s="5"/>
      <c r="N403" s="5"/>
      <c r="O403" s="5"/>
      <c r="P403" s="5"/>
    </row>
    <row r="404" spans="2:16" ht="20.100000000000001" customHeight="1" x14ac:dyDescent="0.25">
      <c r="B404">
        <f>CVC_XXX!O327</f>
        <v>0</v>
      </c>
      <c r="C404" s="5">
        <f>CVC_XXX!AB327</f>
        <v>0</v>
      </c>
      <c r="D404" s="5">
        <f>CVC_XXX!AC327</f>
        <v>0</v>
      </c>
      <c r="E404" s="5">
        <f>CVC_XXX!AD327</f>
        <v>0</v>
      </c>
      <c r="F404" s="5">
        <f>CVC_XXX!AE327</f>
        <v>0</v>
      </c>
      <c r="G404" s="5">
        <f>CVC_XXX!AF327</f>
        <v>0</v>
      </c>
      <c r="H404" s="5">
        <f>CVC_XXX!AG327</f>
        <v>0</v>
      </c>
      <c r="I404" s="5">
        <f>CVC_XXX!AH327</f>
        <v>0</v>
      </c>
      <c r="L404" s="5"/>
      <c r="M404" s="5"/>
      <c r="N404" s="5"/>
      <c r="O404" s="5"/>
      <c r="P404" s="5"/>
    </row>
    <row r="405" spans="2:16" ht="20.100000000000001" customHeight="1" x14ac:dyDescent="0.25">
      <c r="B405">
        <f>CVC_XXX!O328</f>
        <v>0</v>
      </c>
      <c r="C405" s="5">
        <f>CVC_XXX!AB328</f>
        <v>0</v>
      </c>
      <c r="D405" s="5">
        <f>CVC_XXX!AC328</f>
        <v>0</v>
      </c>
      <c r="E405" s="5">
        <f>CVC_XXX!AD328</f>
        <v>0</v>
      </c>
      <c r="F405" s="5">
        <f>CVC_XXX!AE328</f>
        <v>0</v>
      </c>
      <c r="G405" s="5">
        <f>CVC_XXX!AF328</f>
        <v>0</v>
      </c>
      <c r="H405" s="5">
        <f>CVC_XXX!AG328</f>
        <v>0</v>
      </c>
      <c r="I405" s="5">
        <f>CVC_XXX!AH328</f>
        <v>0</v>
      </c>
      <c r="L405" s="5"/>
      <c r="M405" s="5"/>
      <c r="N405" s="5"/>
      <c r="O405" s="5"/>
      <c r="P405" s="5"/>
    </row>
    <row r="406" spans="2:16" ht="20.100000000000001" customHeight="1" x14ac:dyDescent="0.25">
      <c r="B406">
        <f>CVC_XXX!O329</f>
        <v>0</v>
      </c>
      <c r="C406" s="5">
        <f>CVC_XXX!AB329</f>
        <v>0</v>
      </c>
      <c r="D406" s="5">
        <f>CVC_XXX!AC329</f>
        <v>0</v>
      </c>
      <c r="E406" s="5">
        <f>CVC_XXX!AD329</f>
        <v>0</v>
      </c>
      <c r="F406" s="5">
        <f>CVC_XXX!AE329</f>
        <v>0</v>
      </c>
      <c r="G406" s="5">
        <f>CVC_XXX!AF329</f>
        <v>0</v>
      </c>
      <c r="H406" s="5">
        <f>CVC_XXX!AG329</f>
        <v>0</v>
      </c>
      <c r="I406" s="5">
        <f>CVC_XXX!AH329</f>
        <v>0</v>
      </c>
      <c r="L406" s="5"/>
      <c r="M406" s="5"/>
      <c r="N406" s="5"/>
      <c r="O406" s="5"/>
      <c r="P406" s="5"/>
    </row>
    <row r="407" spans="2:16" ht="20.100000000000001" customHeight="1" x14ac:dyDescent="0.25">
      <c r="B407">
        <f>CVC_XXX!O330</f>
        <v>0</v>
      </c>
      <c r="C407" s="5">
        <f>CVC_XXX!AB330</f>
        <v>0</v>
      </c>
      <c r="D407" s="5">
        <f>CVC_XXX!AC330</f>
        <v>0</v>
      </c>
      <c r="E407" s="5">
        <f>CVC_XXX!AD330</f>
        <v>0</v>
      </c>
      <c r="F407" s="5">
        <f>CVC_XXX!AE330</f>
        <v>0</v>
      </c>
      <c r="G407" s="5">
        <f>CVC_XXX!AF330</f>
        <v>0</v>
      </c>
      <c r="H407" s="5">
        <f>CVC_XXX!AG330</f>
        <v>0</v>
      </c>
      <c r="I407" s="5">
        <f>CVC_XXX!AH330</f>
        <v>0</v>
      </c>
      <c r="L407" s="5"/>
      <c r="M407" s="5"/>
      <c r="N407" s="5"/>
      <c r="O407" s="5"/>
      <c r="P407" s="5"/>
    </row>
    <row r="408" spans="2:16" ht="20.100000000000001" customHeight="1" x14ac:dyDescent="0.25">
      <c r="B408">
        <f>CVC_XXX!O331</f>
        <v>0</v>
      </c>
      <c r="C408" s="5">
        <f>CVC_XXX!AB331</f>
        <v>0</v>
      </c>
      <c r="D408" s="5">
        <f>CVC_XXX!AC331</f>
        <v>0</v>
      </c>
      <c r="E408" s="5">
        <f>CVC_XXX!AD331</f>
        <v>0</v>
      </c>
      <c r="F408" s="5">
        <f>CVC_XXX!AE331</f>
        <v>0</v>
      </c>
      <c r="G408" s="5">
        <f>CVC_XXX!AF331</f>
        <v>0</v>
      </c>
      <c r="H408" s="5">
        <f>CVC_XXX!AG331</f>
        <v>0</v>
      </c>
      <c r="I408" s="5">
        <f>CVC_XXX!AH331</f>
        <v>0</v>
      </c>
      <c r="L408" s="5"/>
      <c r="M408" s="5"/>
      <c r="N408" s="5"/>
      <c r="O408" s="5"/>
      <c r="P408" s="5"/>
    </row>
    <row r="409" spans="2:16" ht="20.100000000000001" customHeight="1" x14ac:dyDescent="0.25">
      <c r="B409">
        <f>CVC_XXX!O332</f>
        <v>0</v>
      </c>
      <c r="C409" s="5">
        <f>CVC_XXX!AB332</f>
        <v>0</v>
      </c>
      <c r="D409" s="5">
        <f>CVC_XXX!AC332</f>
        <v>0</v>
      </c>
      <c r="E409" s="5">
        <f>CVC_XXX!AD332</f>
        <v>0</v>
      </c>
      <c r="F409" s="5">
        <f>CVC_XXX!AE332</f>
        <v>0</v>
      </c>
      <c r="G409" s="5">
        <f>CVC_XXX!AF332</f>
        <v>0</v>
      </c>
      <c r="H409" s="5">
        <f>CVC_XXX!AG332</f>
        <v>0</v>
      </c>
      <c r="I409" s="5">
        <f>CVC_XXX!AH332</f>
        <v>0</v>
      </c>
      <c r="L409" s="5"/>
      <c r="M409" s="5"/>
      <c r="N409" s="5"/>
      <c r="O409" s="5"/>
      <c r="P409" s="5"/>
    </row>
    <row r="410" spans="2:16" ht="20.100000000000001" customHeight="1" x14ac:dyDescent="0.25">
      <c r="B410">
        <f>CVC_XXX!O333</f>
        <v>0</v>
      </c>
      <c r="C410" s="5">
        <f>CVC_XXX!AB333</f>
        <v>0</v>
      </c>
      <c r="D410" s="5">
        <f>CVC_XXX!AC333</f>
        <v>0</v>
      </c>
      <c r="E410" s="5">
        <f>CVC_XXX!AD333</f>
        <v>0</v>
      </c>
      <c r="F410" s="5">
        <f>CVC_XXX!AE333</f>
        <v>0</v>
      </c>
      <c r="G410" s="5">
        <f>CVC_XXX!AF333</f>
        <v>0</v>
      </c>
      <c r="H410" s="5">
        <f>CVC_XXX!AG333</f>
        <v>0</v>
      </c>
      <c r="I410" s="5">
        <f>CVC_XXX!AH333</f>
        <v>0</v>
      </c>
      <c r="L410" s="5"/>
      <c r="M410" s="5"/>
      <c r="N410" s="5"/>
      <c r="O410" s="5"/>
      <c r="P410" s="5"/>
    </row>
    <row r="411" spans="2:16" ht="20.100000000000001" customHeight="1" x14ac:dyDescent="0.25">
      <c r="B411">
        <f>CVC_XXX!O334</f>
        <v>0</v>
      </c>
      <c r="C411" s="5">
        <f>CVC_XXX!AB334</f>
        <v>0</v>
      </c>
      <c r="D411" s="5">
        <f>CVC_XXX!AC334</f>
        <v>0</v>
      </c>
      <c r="E411" s="5">
        <f>CVC_XXX!AD334</f>
        <v>0</v>
      </c>
      <c r="F411" s="5">
        <f>CVC_XXX!AE334</f>
        <v>0</v>
      </c>
      <c r="G411" s="5">
        <f>CVC_XXX!AF334</f>
        <v>0</v>
      </c>
      <c r="H411" s="5">
        <f>CVC_XXX!AG334</f>
        <v>0</v>
      </c>
      <c r="I411" s="5">
        <f>CVC_XXX!AH334</f>
        <v>0</v>
      </c>
      <c r="L411" s="5"/>
      <c r="M411" s="5"/>
      <c r="N411" s="5"/>
      <c r="O411" s="5"/>
      <c r="P411" s="5"/>
    </row>
    <row r="412" spans="2:16" ht="20.100000000000001" customHeight="1" x14ac:dyDescent="0.25">
      <c r="B412">
        <f>CVC_XXX!O335</f>
        <v>0</v>
      </c>
      <c r="C412" s="5">
        <f>CVC_XXX!AB335</f>
        <v>0</v>
      </c>
      <c r="D412" s="5">
        <f>CVC_XXX!AC335</f>
        <v>0</v>
      </c>
      <c r="E412" s="5">
        <f>CVC_XXX!AD335</f>
        <v>0</v>
      </c>
      <c r="F412" s="5">
        <f>CVC_XXX!AE335</f>
        <v>0</v>
      </c>
      <c r="G412" s="5">
        <f>CVC_XXX!AF335</f>
        <v>0</v>
      </c>
      <c r="H412" s="5">
        <f>CVC_XXX!AG335</f>
        <v>0</v>
      </c>
      <c r="I412" s="5">
        <f>CVC_XXX!AH335</f>
        <v>0</v>
      </c>
      <c r="L412" s="5"/>
      <c r="M412" s="5"/>
      <c r="N412" s="5"/>
      <c r="O412" s="5"/>
      <c r="P412" s="5"/>
    </row>
    <row r="413" spans="2:16" ht="20.100000000000001" customHeight="1" x14ac:dyDescent="0.25">
      <c r="B413">
        <f>CVC_XXX!O336</f>
        <v>0</v>
      </c>
      <c r="C413" s="5">
        <f>CVC_XXX!AB336</f>
        <v>0</v>
      </c>
      <c r="D413" s="5">
        <f>CVC_XXX!AC336</f>
        <v>0</v>
      </c>
      <c r="E413" s="5">
        <f>CVC_XXX!AD336</f>
        <v>0</v>
      </c>
      <c r="F413" s="5">
        <f>CVC_XXX!AE336</f>
        <v>0</v>
      </c>
      <c r="G413" s="5">
        <f>CVC_XXX!AF336</f>
        <v>0</v>
      </c>
      <c r="H413" s="5">
        <f>CVC_XXX!AG336</f>
        <v>0</v>
      </c>
      <c r="I413" s="5">
        <f>CVC_XXX!AH336</f>
        <v>0</v>
      </c>
      <c r="L413" s="5"/>
      <c r="M413" s="5"/>
      <c r="N413" s="5"/>
      <c r="O413" s="5"/>
      <c r="P413" s="5"/>
    </row>
    <row r="414" spans="2:16" ht="20.100000000000001" customHeight="1" x14ac:dyDescent="0.25">
      <c r="B414">
        <f>CVC_XXX!O337</f>
        <v>0</v>
      </c>
      <c r="C414" s="5">
        <f>CVC_XXX!AB337</f>
        <v>0</v>
      </c>
      <c r="D414" s="5">
        <f>CVC_XXX!AC337</f>
        <v>0</v>
      </c>
      <c r="E414" s="5">
        <f>CVC_XXX!AD337</f>
        <v>0</v>
      </c>
      <c r="F414" s="5">
        <f>CVC_XXX!AE337</f>
        <v>0</v>
      </c>
      <c r="G414" s="5">
        <f>CVC_XXX!AF337</f>
        <v>0</v>
      </c>
      <c r="H414" s="5">
        <f>CVC_XXX!AG337</f>
        <v>0</v>
      </c>
      <c r="I414" s="5">
        <f>CVC_XXX!AH337</f>
        <v>0</v>
      </c>
      <c r="L414" s="5"/>
      <c r="M414" s="5"/>
      <c r="N414" s="5"/>
      <c r="O414" s="5"/>
      <c r="P414" s="5"/>
    </row>
    <row r="415" spans="2:16" ht="20.100000000000001" customHeight="1" x14ac:dyDescent="0.25">
      <c r="B415">
        <f>CVC_XXX!O338</f>
        <v>0</v>
      </c>
      <c r="C415" s="5">
        <f>CVC_XXX!AB338</f>
        <v>0</v>
      </c>
      <c r="D415" s="5">
        <f>CVC_XXX!AC338</f>
        <v>0</v>
      </c>
      <c r="E415" s="5">
        <f>CVC_XXX!AD338</f>
        <v>0</v>
      </c>
      <c r="F415" s="5">
        <f>CVC_XXX!AE338</f>
        <v>0</v>
      </c>
      <c r="G415" s="5">
        <f>CVC_XXX!AF338</f>
        <v>0</v>
      </c>
      <c r="H415" s="5">
        <f>CVC_XXX!AG338</f>
        <v>0</v>
      </c>
      <c r="I415" s="5">
        <f>CVC_XXX!AH338</f>
        <v>0</v>
      </c>
      <c r="L415" s="5"/>
      <c r="M415" s="5"/>
      <c r="N415" s="5"/>
      <c r="O415" s="5"/>
      <c r="P415" s="5"/>
    </row>
    <row r="416" spans="2:16" ht="20.100000000000001" customHeight="1" x14ac:dyDescent="0.25">
      <c r="B416">
        <f>CVC_XXX!O339</f>
        <v>0</v>
      </c>
      <c r="C416" s="5">
        <f>CVC_XXX!AB339</f>
        <v>0</v>
      </c>
      <c r="D416" s="5">
        <f>CVC_XXX!AC339</f>
        <v>0</v>
      </c>
      <c r="E416" s="5">
        <f>CVC_XXX!AD339</f>
        <v>0</v>
      </c>
      <c r="F416" s="5">
        <f>CVC_XXX!AE339</f>
        <v>0</v>
      </c>
      <c r="G416" s="5">
        <f>CVC_XXX!AF339</f>
        <v>0</v>
      </c>
      <c r="H416" s="5">
        <f>CVC_XXX!AG339</f>
        <v>0</v>
      </c>
      <c r="I416" s="5">
        <f>CVC_XXX!AH339</f>
        <v>0</v>
      </c>
      <c r="L416" s="5"/>
      <c r="M416" s="5"/>
      <c r="N416" s="5"/>
      <c r="O416" s="5"/>
      <c r="P416" s="5"/>
    </row>
    <row r="417" spans="2:16" ht="20.100000000000001" customHeight="1" x14ac:dyDescent="0.25">
      <c r="B417">
        <f>CVC_XXX!O340</f>
        <v>0</v>
      </c>
      <c r="C417" s="5">
        <f>CVC_XXX!AB340</f>
        <v>0</v>
      </c>
      <c r="D417" s="5">
        <f>CVC_XXX!AC340</f>
        <v>0</v>
      </c>
      <c r="E417" s="5">
        <f>CVC_XXX!AD340</f>
        <v>0</v>
      </c>
      <c r="F417" s="5">
        <f>CVC_XXX!AE340</f>
        <v>0</v>
      </c>
      <c r="G417" s="5">
        <f>CVC_XXX!AF340</f>
        <v>0</v>
      </c>
      <c r="H417" s="5">
        <f>CVC_XXX!AG340</f>
        <v>0</v>
      </c>
      <c r="I417" s="5">
        <f>CVC_XXX!AH340</f>
        <v>0</v>
      </c>
      <c r="L417" s="5"/>
      <c r="M417" s="5"/>
      <c r="N417" s="5"/>
      <c r="O417" s="5"/>
      <c r="P417" s="5"/>
    </row>
    <row r="418" spans="2:16" ht="20.100000000000001" customHeight="1" x14ac:dyDescent="0.25">
      <c r="B418">
        <f>CVC_XXX!O341</f>
        <v>0</v>
      </c>
      <c r="C418" s="5">
        <f>CVC_XXX!AB341</f>
        <v>0</v>
      </c>
      <c r="D418" s="5">
        <f>CVC_XXX!AC341</f>
        <v>0</v>
      </c>
      <c r="E418" s="5">
        <f>CVC_XXX!AD341</f>
        <v>0</v>
      </c>
      <c r="F418" s="5">
        <f>CVC_XXX!AE341</f>
        <v>0</v>
      </c>
      <c r="G418" s="5">
        <f>CVC_XXX!AF341</f>
        <v>0</v>
      </c>
      <c r="H418" s="5">
        <f>CVC_XXX!AG341</f>
        <v>0</v>
      </c>
      <c r="I418" s="5">
        <f>CVC_XXX!AH341</f>
        <v>0</v>
      </c>
      <c r="L418" s="5"/>
      <c r="M418" s="5"/>
      <c r="N418" s="5"/>
      <c r="O418" s="5"/>
      <c r="P418" s="5"/>
    </row>
    <row r="419" spans="2:16" ht="20.100000000000001" customHeight="1" x14ac:dyDescent="0.25">
      <c r="B419">
        <f>CVC_XXX!O342</f>
        <v>0</v>
      </c>
      <c r="C419" s="5">
        <f>CVC_XXX!AB342</f>
        <v>0</v>
      </c>
      <c r="D419" s="5">
        <f>CVC_XXX!AC342</f>
        <v>0</v>
      </c>
      <c r="E419" s="5">
        <f>CVC_XXX!AD342</f>
        <v>0</v>
      </c>
      <c r="F419" s="5">
        <f>CVC_XXX!AE342</f>
        <v>0</v>
      </c>
      <c r="G419" s="5">
        <f>CVC_XXX!AF342</f>
        <v>0</v>
      </c>
      <c r="H419" s="5">
        <f>CVC_XXX!AG342</f>
        <v>0</v>
      </c>
      <c r="I419" s="5">
        <f>CVC_XXX!AH342</f>
        <v>0</v>
      </c>
      <c r="L419" s="5"/>
      <c r="M419" s="5"/>
      <c r="N419" s="5"/>
      <c r="O419" s="5"/>
      <c r="P419" s="5"/>
    </row>
    <row r="420" spans="2:16" ht="20.100000000000001" customHeight="1" x14ac:dyDescent="0.25">
      <c r="B420">
        <f>CVC_XXX!O343</f>
        <v>0</v>
      </c>
      <c r="C420" s="5">
        <f>CVC_XXX!AB343</f>
        <v>0</v>
      </c>
      <c r="D420" s="5">
        <f>CVC_XXX!AC343</f>
        <v>0</v>
      </c>
      <c r="E420" s="5">
        <f>CVC_XXX!AD343</f>
        <v>0</v>
      </c>
      <c r="F420" s="5">
        <f>CVC_XXX!AE343</f>
        <v>0</v>
      </c>
      <c r="G420" s="5">
        <f>CVC_XXX!AF343</f>
        <v>0</v>
      </c>
      <c r="H420" s="5">
        <f>CVC_XXX!AG343</f>
        <v>0</v>
      </c>
      <c r="I420" s="5">
        <f>CVC_XXX!AH343</f>
        <v>0</v>
      </c>
      <c r="L420" s="5"/>
      <c r="M420" s="5"/>
      <c r="N420" s="5"/>
      <c r="O420" s="5"/>
      <c r="P420" s="5"/>
    </row>
    <row r="421" spans="2:16" ht="20.100000000000001" customHeight="1" x14ac:dyDescent="0.25">
      <c r="B421">
        <f>CVC_XXX!O344</f>
        <v>0</v>
      </c>
      <c r="C421" s="5">
        <f>CVC_XXX!AB344</f>
        <v>0</v>
      </c>
      <c r="D421" s="5">
        <f>CVC_XXX!AC344</f>
        <v>0</v>
      </c>
      <c r="E421" s="5">
        <f>CVC_XXX!AD344</f>
        <v>0</v>
      </c>
      <c r="F421" s="5">
        <f>CVC_XXX!AE344</f>
        <v>0</v>
      </c>
      <c r="G421" s="5">
        <f>CVC_XXX!AF344</f>
        <v>0</v>
      </c>
      <c r="H421" s="5">
        <f>CVC_XXX!AG344</f>
        <v>0</v>
      </c>
      <c r="I421" s="5">
        <f>CVC_XXX!AH344</f>
        <v>0</v>
      </c>
      <c r="L421" s="5"/>
      <c r="M421" s="5"/>
      <c r="N421" s="5"/>
      <c r="O421" s="5"/>
      <c r="P421" s="5"/>
    </row>
    <row r="422" spans="2:16" ht="20.100000000000001" customHeight="1" x14ac:dyDescent="0.25">
      <c r="B422">
        <f>CVC_XXX!O345</f>
        <v>0</v>
      </c>
      <c r="C422" s="5">
        <f>CVC_XXX!AB345</f>
        <v>0</v>
      </c>
      <c r="D422" s="5">
        <f>CVC_XXX!AC345</f>
        <v>0</v>
      </c>
      <c r="E422" s="5">
        <f>CVC_XXX!AD345</f>
        <v>0</v>
      </c>
      <c r="F422" s="5">
        <f>CVC_XXX!AE345</f>
        <v>0</v>
      </c>
      <c r="G422" s="5">
        <f>CVC_XXX!AF345</f>
        <v>0</v>
      </c>
      <c r="H422" s="5">
        <f>CVC_XXX!AG345</f>
        <v>0</v>
      </c>
      <c r="I422" s="5">
        <f>CVC_XXX!AH345</f>
        <v>0</v>
      </c>
      <c r="L422" s="5"/>
      <c r="M422" s="5"/>
      <c r="N422" s="5"/>
      <c r="O422" s="5"/>
      <c r="P422" s="5"/>
    </row>
    <row r="423" spans="2:16" ht="20.100000000000001" customHeight="1" x14ac:dyDescent="0.25">
      <c r="B423">
        <f>CVC_XXX!O346</f>
        <v>0</v>
      </c>
      <c r="C423" s="5">
        <f>CVC_XXX!AB346</f>
        <v>0</v>
      </c>
      <c r="D423" s="5">
        <f>CVC_XXX!AC346</f>
        <v>0</v>
      </c>
      <c r="E423" s="5">
        <f>CVC_XXX!AD346</f>
        <v>0</v>
      </c>
      <c r="F423" s="5">
        <f>CVC_XXX!AE346</f>
        <v>0</v>
      </c>
      <c r="G423" s="5">
        <f>CVC_XXX!AF346</f>
        <v>0</v>
      </c>
      <c r="H423" s="5">
        <f>CVC_XXX!AG346</f>
        <v>0</v>
      </c>
      <c r="I423" s="5">
        <f>CVC_XXX!AH346</f>
        <v>0</v>
      </c>
      <c r="L423" s="5"/>
      <c r="M423" s="5"/>
      <c r="N423" s="5"/>
      <c r="O423" s="5"/>
      <c r="P423" s="5"/>
    </row>
    <row r="424" spans="2:16" ht="20.100000000000001" customHeight="1" x14ac:dyDescent="0.25">
      <c r="B424">
        <f>CVC_XXX!O347</f>
        <v>0</v>
      </c>
      <c r="C424" s="5">
        <f>CVC_XXX!AB347</f>
        <v>0</v>
      </c>
      <c r="D424" s="5">
        <f>CVC_XXX!AC347</f>
        <v>0</v>
      </c>
      <c r="E424" s="5">
        <f>CVC_XXX!AD347</f>
        <v>0</v>
      </c>
      <c r="F424" s="5">
        <f>CVC_XXX!AE347</f>
        <v>0</v>
      </c>
      <c r="G424" s="5">
        <f>CVC_XXX!AF347</f>
        <v>0</v>
      </c>
      <c r="H424" s="5">
        <f>CVC_XXX!AG347</f>
        <v>0</v>
      </c>
      <c r="I424" s="5">
        <f>CVC_XXX!AH347</f>
        <v>0</v>
      </c>
      <c r="L424" s="5"/>
      <c r="M424" s="5"/>
      <c r="N424" s="5"/>
      <c r="O424" s="5"/>
      <c r="P424" s="5"/>
    </row>
    <row r="425" spans="2:16" ht="20.100000000000001" customHeight="1" x14ac:dyDescent="0.25">
      <c r="B425">
        <f>CVC_XXX!O348</f>
        <v>0</v>
      </c>
      <c r="C425" s="5">
        <f>CVC_XXX!AB348</f>
        <v>0</v>
      </c>
      <c r="D425" s="5">
        <f>CVC_XXX!AC348</f>
        <v>0</v>
      </c>
      <c r="E425" s="5">
        <f>CVC_XXX!AD348</f>
        <v>0</v>
      </c>
      <c r="F425" s="5">
        <f>CVC_XXX!AE348</f>
        <v>0</v>
      </c>
      <c r="G425" s="5">
        <f>CVC_XXX!AF348</f>
        <v>0</v>
      </c>
      <c r="H425" s="5">
        <f>CVC_XXX!AG348</f>
        <v>0</v>
      </c>
      <c r="I425" s="5">
        <f>CVC_XXX!AH348</f>
        <v>0</v>
      </c>
      <c r="L425" s="5"/>
      <c r="M425" s="5"/>
      <c r="N425" s="5"/>
      <c r="O425" s="5"/>
      <c r="P425" s="5"/>
    </row>
    <row r="426" spans="2:16" ht="20.100000000000001" customHeight="1" x14ac:dyDescent="0.25">
      <c r="B426">
        <f>CVC_XXX!O349</f>
        <v>0</v>
      </c>
      <c r="C426" s="5">
        <f>CVC_XXX!AB349</f>
        <v>0</v>
      </c>
      <c r="D426" s="5">
        <f>CVC_XXX!AC349</f>
        <v>0</v>
      </c>
      <c r="E426" s="5">
        <f>CVC_XXX!AD349</f>
        <v>0</v>
      </c>
      <c r="F426" s="5">
        <f>CVC_XXX!AE349</f>
        <v>0</v>
      </c>
      <c r="G426" s="5">
        <f>CVC_XXX!AF349</f>
        <v>0</v>
      </c>
      <c r="H426" s="5">
        <f>CVC_XXX!AG349</f>
        <v>0</v>
      </c>
      <c r="I426" s="5">
        <f>CVC_XXX!AH349</f>
        <v>0</v>
      </c>
      <c r="L426" s="5"/>
      <c r="M426" s="5"/>
      <c r="N426" s="5"/>
      <c r="O426" s="5"/>
      <c r="P426" s="5"/>
    </row>
    <row r="427" spans="2:16" ht="20.100000000000001" customHeight="1" x14ac:dyDescent="0.25">
      <c r="B427">
        <f>CVC_XXX!O350</f>
        <v>0</v>
      </c>
      <c r="C427" s="5">
        <f>CVC_XXX!AB350</f>
        <v>0</v>
      </c>
      <c r="D427" s="5">
        <f>CVC_XXX!AC350</f>
        <v>0</v>
      </c>
      <c r="E427" s="5">
        <f>CVC_XXX!AD350</f>
        <v>0</v>
      </c>
      <c r="F427" s="5">
        <f>CVC_XXX!AE350</f>
        <v>0</v>
      </c>
      <c r="G427" s="5">
        <f>CVC_XXX!AF350</f>
        <v>0</v>
      </c>
      <c r="H427" s="5">
        <f>CVC_XXX!AG350</f>
        <v>0</v>
      </c>
      <c r="I427" s="5">
        <f>CVC_XXX!AH350</f>
        <v>0</v>
      </c>
      <c r="L427" s="5"/>
      <c r="M427" s="5"/>
      <c r="N427" s="5"/>
      <c r="O427" s="5"/>
      <c r="P427" s="5"/>
    </row>
    <row r="428" spans="2:16" ht="20.100000000000001" customHeight="1" x14ac:dyDescent="0.25">
      <c r="B428">
        <f>CVC_XXX!O351</f>
        <v>0</v>
      </c>
      <c r="C428" s="5">
        <f>CVC_XXX!AB351</f>
        <v>0</v>
      </c>
      <c r="D428" s="5">
        <f>CVC_XXX!AC351</f>
        <v>0</v>
      </c>
      <c r="E428" s="5">
        <f>CVC_XXX!AD351</f>
        <v>0</v>
      </c>
      <c r="F428" s="5">
        <f>CVC_XXX!AE351</f>
        <v>0</v>
      </c>
      <c r="G428" s="5">
        <f>CVC_XXX!AF351</f>
        <v>0</v>
      </c>
      <c r="H428" s="5">
        <f>CVC_XXX!AG351</f>
        <v>0</v>
      </c>
      <c r="I428" s="5">
        <f>CVC_XXX!AH351</f>
        <v>0</v>
      </c>
      <c r="L428" s="5"/>
      <c r="M428" s="5"/>
      <c r="N428" s="5"/>
      <c r="O428" s="5"/>
      <c r="P428" s="5"/>
    </row>
    <row r="429" spans="2:16" ht="20.100000000000001" customHeight="1" x14ac:dyDescent="0.25">
      <c r="B429">
        <f>CVC_XXX!O352</f>
        <v>0</v>
      </c>
      <c r="C429" s="5">
        <f>CVC_XXX!AB352</f>
        <v>0</v>
      </c>
      <c r="D429" s="5">
        <f>CVC_XXX!AC352</f>
        <v>0</v>
      </c>
      <c r="E429" s="5">
        <f>CVC_XXX!AD352</f>
        <v>0</v>
      </c>
      <c r="F429" s="5">
        <f>CVC_XXX!AE352</f>
        <v>0</v>
      </c>
      <c r="G429" s="5">
        <f>CVC_XXX!AF352</f>
        <v>0</v>
      </c>
      <c r="H429" s="5">
        <f>CVC_XXX!AG352</f>
        <v>0</v>
      </c>
      <c r="I429" s="5">
        <f>CVC_XXX!AH352</f>
        <v>0</v>
      </c>
      <c r="L429" s="5"/>
      <c r="M429" s="5"/>
      <c r="N429" s="5"/>
      <c r="O429" s="5"/>
      <c r="P429" s="5"/>
    </row>
    <row r="430" spans="2:16" ht="20.100000000000001" customHeight="1" x14ac:dyDescent="0.25">
      <c r="B430">
        <f>CVC_XXX!O353</f>
        <v>0</v>
      </c>
      <c r="C430" s="5">
        <f>CVC_XXX!AB353</f>
        <v>0</v>
      </c>
      <c r="D430" s="5">
        <f>CVC_XXX!AC353</f>
        <v>0</v>
      </c>
      <c r="E430" s="5">
        <f>CVC_XXX!AD353</f>
        <v>0</v>
      </c>
      <c r="F430" s="5">
        <f>CVC_XXX!AE353</f>
        <v>0</v>
      </c>
      <c r="G430" s="5">
        <f>CVC_XXX!AF353</f>
        <v>0</v>
      </c>
      <c r="H430" s="5">
        <f>CVC_XXX!AG353</f>
        <v>0</v>
      </c>
      <c r="I430" s="5">
        <f>CVC_XXX!AH353</f>
        <v>0</v>
      </c>
      <c r="L430" s="5"/>
      <c r="M430" s="5"/>
      <c r="N430" s="5"/>
      <c r="O430" s="5"/>
      <c r="P430" s="5"/>
    </row>
    <row r="431" spans="2:16" ht="20.100000000000001" customHeight="1" x14ac:dyDescent="0.25">
      <c r="B431">
        <f>CVC_XXX!O354</f>
        <v>0</v>
      </c>
      <c r="C431" s="5">
        <f>CVC_XXX!AB354</f>
        <v>0</v>
      </c>
      <c r="D431" s="5">
        <f>CVC_XXX!AC354</f>
        <v>0</v>
      </c>
      <c r="E431" s="5">
        <f>CVC_XXX!AD354</f>
        <v>0</v>
      </c>
      <c r="F431" s="5">
        <f>CVC_XXX!AE354</f>
        <v>0</v>
      </c>
      <c r="G431" s="5">
        <f>CVC_XXX!AF354</f>
        <v>0</v>
      </c>
      <c r="H431" s="5">
        <f>CVC_XXX!AG354</f>
        <v>0</v>
      </c>
      <c r="I431" s="5">
        <f>CVC_XXX!AH354</f>
        <v>0</v>
      </c>
      <c r="L431" s="5"/>
      <c r="M431" s="5"/>
      <c r="N431" s="5"/>
      <c r="O431" s="5"/>
      <c r="P431" s="5"/>
    </row>
    <row r="432" spans="2:16" ht="20.100000000000001" customHeight="1" x14ac:dyDescent="0.25">
      <c r="B432">
        <f>CVC_XXX!O355</f>
        <v>0</v>
      </c>
      <c r="C432" s="5">
        <f>CVC_XXX!AB355</f>
        <v>0</v>
      </c>
      <c r="D432" s="5">
        <f>CVC_XXX!AC355</f>
        <v>0</v>
      </c>
      <c r="E432" s="5">
        <f>CVC_XXX!AD355</f>
        <v>0</v>
      </c>
      <c r="F432" s="5">
        <f>CVC_XXX!AE355</f>
        <v>0</v>
      </c>
      <c r="G432" s="5">
        <f>CVC_XXX!AF355</f>
        <v>0</v>
      </c>
      <c r="H432" s="5">
        <f>CVC_XXX!AG355</f>
        <v>0</v>
      </c>
      <c r="I432" s="5">
        <f>CVC_XXX!AH355</f>
        <v>0</v>
      </c>
      <c r="L432" s="5"/>
      <c r="M432" s="5"/>
      <c r="N432" s="5"/>
      <c r="O432" s="5"/>
      <c r="P432" s="5"/>
    </row>
    <row r="433" spans="2:16" ht="20.100000000000001" customHeight="1" x14ac:dyDescent="0.25">
      <c r="B433">
        <f>CVC_XXX!O356</f>
        <v>0</v>
      </c>
      <c r="C433" s="5">
        <f>CVC_XXX!AB356</f>
        <v>0</v>
      </c>
      <c r="D433" s="5">
        <f>CVC_XXX!AC356</f>
        <v>0</v>
      </c>
      <c r="E433" s="5">
        <f>CVC_XXX!AD356</f>
        <v>0</v>
      </c>
      <c r="F433" s="5">
        <f>CVC_XXX!AE356</f>
        <v>0</v>
      </c>
      <c r="G433" s="5">
        <f>CVC_XXX!AF356</f>
        <v>0</v>
      </c>
      <c r="H433" s="5">
        <f>CVC_XXX!AG356</f>
        <v>0</v>
      </c>
      <c r="I433" s="5">
        <f>CVC_XXX!AH356</f>
        <v>0</v>
      </c>
      <c r="L433" s="5"/>
      <c r="M433" s="5"/>
      <c r="N433" s="5"/>
      <c r="O433" s="5"/>
      <c r="P433" s="5"/>
    </row>
    <row r="434" spans="2:16" ht="20.100000000000001" customHeight="1" x14ac:dyDescent="0.25">
      <c r="B434">
        <f>CVC_XXX!O357</f>
        <v>0</v>
      </c>
      <c r="C434" s="5">
        <f>CVC_XXX!AB357</f>
        <v>0</v>
      </c>
      <c r="D434" s="5">
        <f>CVC_XXX!AC357</f>
        <v>0</v>
      </c>
      <c r="E434" s="5">
        <f>CVC_XXX!AD357</f>
        <v>0</v>
      </c>
      <c r="F434" s="5">
        <f>CVC_XXX!AE357</f>
        <v>0</v>
      </c>
      <c r="G434" s="5">
        <f>CVC_XXX!AF357</f>
        <v>0</v>
      </c>
      <c r="H434" s="5">
        <f>CVC_XXX!AG357</f>
        <v>0</v>
      </c>
      <c r="I434" s="5">
        <f>CVC_XXX!AH357</f>
        <v>0</v>
      </c>
      <c r="L434" s="5"/>
      <c r="M434" s="5"/>
      <c r="N434" s="5"/>
      <c r="O434" s="5"/>
      <c r="P434" s="5"/>
    </row>
    <row r="435" spans="2:16" ht="20.100000000000001" customHeight="1" x14ac:dyDescent="0.25">
      <c r="B435">
        <f>CVC_XXX!O358</f>
        <v>0</v>
      </c>
      <c r="C435" s="5">
        <f>CVC_XXX!AB358</f>
        <v>0</v>
      </c>
      <c r="D435" s="5">
        <f>CVC_XXX!AC358</f>
        <v>0</v>
      </c>
      <c r="E435" s="5">
        <f>CVC_XXX!AD358</f>
        <v>0</v>
      </c>
      <c r="F435" s="5">
        <f>CVC_XXX!AE358</f>
        <v>0</v>
      </c>
      <c r="G435" s="5">
        <f>CVC_XXX!AF358</f>
        <v>0</v>
      </c>
      <c r="H435" s="5">
        <f>CVC_XXX!AG358</f>
        <v>0</v>
      </c>
      <c r="I435" s="5">
        <f>CVC_XXX!AH358</f>
        <v>0</v>
      </c>
      <c r="L435" s="5"/>
      <c r="M435" s="5"/>
      <c r="N435" s="5"/>
      <c r="O435" s="5"/>
      <c r="P435" s="5"/>
    </row>
    <row r="436" spans="2:16" ht="20.100000000000001" customHeight="1" x14ac:dyDescent="0.25">
      <c r="B436">
        <f>CVC_XXX!O359</f>
        <v>0</v>
      </c>
      <c r="C436" s="5">
        <f>CVC_XXX!AB359</f>
        <v>0</v>
      </c>
      <c r="D436" s="5">
        <f>CVC_XXX!AC359</f>
        <v>0</v>
      </c>
      <c r="E436" s="5">
        <f>CVC_XXX!AD359</f>
        <v>0</v>
      </c>
      <c r="F436" s="5">
        <f>CVC_XXX!AE359</f>
        <v>0</v>
      </c>
      <c r="G436" s="5">
        <f>CVC_XXX!AF359</f>
        <v>0</v>
      </c>
      <c r="H436" s="5">
        <f>CVC_XXX!AG359</f>
        <v>0</v>
      </c>
      <c r="I436" s="5">
        <f>CVC_XXX!AH359</f>
        <v>0</v>
      </c>
      <c r="L436" s="5"/>
      <c r="M436" s="5"/>
      <c r="N436" s="5"/>
      <c r="O436" s="5"/>
      <c r="P436" s="5"/>
    </row>
    <row r="437" spans="2:16" ht="20.100000000000001" customHeight="1" x14ac:dyDescent="0.25">
      <c r="B437">
        <f>CVC_XXX!O360</f>
        <v>0</v>
      </c>
      <c r="C437" s="5">
        <f>CVC_XXX!AB360</f>
        <v>0</v>
      </c>
      <c r="D437" s="5">
        <f>CVC_XXX!AC360</f>
        <v>0</v>
      </c>
      <c r="E437" s="5">
        <f>CVC_XXX!AD360</f>
        <v>0</v>
      </c>
      <c r="F437" s="5">
        <f>CVC_XXX!AE360</f>
        <v>0</v>
      </c>
      <c r="G437" s="5">
        <f>CVC_XXX!AF360</f>
        <v>0</v>
      </c>
      <c r="H437" s="5">
        <f>CVC_XXX!AG360</f>
        <v>0</v>
      </c>
      <c r="I437" s="5">
        <f>CVC_XXX!AH360</f>
        <v>0</v>
      </c>
      <c r="L437" s="5"/>
      <c r="M437" s="5"/>
      <c r="N437" s="5"/>
      <c r="O437" s="5"/>
      <c r="P437" s="5"/>
    </row>
    <row r="438" spans="2:16" ht="20.100000000000001" customHeight="1" x14ac:dyDescent="0.25">
      <c r="B438">
        <f>CVC_XXX!O361</f>
        <v>0</v>
      </c>
      <c r="C438" s="5">
        <f>CVC_XXX!AB361</f>
        <v>0</v>
      </c>
      <c r="D438" s="5">
        <f>CVC_XXX!AC361</f>
        <v>0</v>
      </c>
      <c r="E438" s="5">
        <f>CVC_XXX!AD361</f>
        <v>0</v>
      </c>
      <c r="F438" s="5">
        <f>CVC_XXX!AE361</f>
        <v>0</v>
      </c>
      <c r="G438" s="5">
        <f>CVC_XXX!AF361</f>
        <v>0</v>
      </c>
      <c r="H438" s="5">
        <f>CVC_XXX!AG361</f>
        <v>0</v>
      </c>
      <c r="I438" s="5">
        <f>CVC_XXX!AH361</f>
        <v>0</v>
      </c>
      <c r="L438" s="5"/>
      <c r="M438" s="5"/>
      <c r="N438" s="5"/>
      <c r="O438" s="5"/>
      <c r="P438" s="5"/>
    </row>
    <row r="439" spans="2:16" ht="20.100000000000001" customHeight="1" x14ac:dyDescent="0.25">
      <c r="B439">
        <f>CVC_XXX!O362</f>
        <v>0</v>
      </c>
      <c r="C439" s="5">
        <f>CVC_XXX!AB362</f>
        <v>0</v>
      </c>
      <c r="D439" s="5">
        <f>CVC_XXX!AC362</f>
        <v>0</v>
      </c>
      <c r="E439" s="5">
        <f>CVC_XXX!AD362</f>
        <v>0</v>
      </c>
      <c r="F439" s="5">
        <f>CVC_XXX!AE362</f>
        <v>0</v>
      </c>
      <c r="G439" s="5">
        <f>CVC_XXX!AF362</f>
        <v>0</v>
      </c>
      <c r="H439" s="5">
        <f>CVC_XXX!AG362</f>
        <v>0</v>
      </c>
      <c r="I439" s="5">
        <f>CVC_XXX!AH362</f>
        <v>0</v>
      </c>
      <c r="L439" s="5"/>
      <c r="M439" s="5"/>
      <c r="N439" s="5"/>
      <c r="O439" s="5"/>
      <c r="P439" s="5"/>
    </row>
    <row r="440" spans="2:16" ht="20.100000000000001" customHeight="1" x14ac:dyDescent="0.25">
      <c r="B440">
        <f>CVC_XXX!O363</f>
        <v>0</v>
      </c>
      <c r="C440" s="5">
        <f>CVC_XXX!AB363</f>
        <v>0</v>
      </c>
      <c r="D440" s="5">
        <f>CVC_XXX!AC363</f>
        <v>0</v>
      </c>
      <c r="E440" s="5">
        <f>CVC_XXX!AD363</f>
        <v>0</v>
      </c>
      <c r="F440" s="5">
        <f>CVC_XXX!AE363</f>
        <v>0</v>
      </c>
      <c r="G440" s="5">
        <f>CVC_XXX!AF363</f>
        <v>0</v>
      </c>
      <c r="H440" s="5">
        <f>CVC_XXX!AG363</f>
        <v>0</v>
      </c>
      <c r="I440" s="5">
        <f>CVC_XXX!AH363</f>
        <v>0</v>
      </c>
      <c r="L440" s="5"/>
      <c r="M440" s="5"/>
      <c r="N440" s="5"/>
      <c r="O440" s="5"/>
      <c r="P440" s="5"/>
    </row>
    <row r="441" spans="2:16" ht="20.100000000000001" customHeight="1" x14ac:dyDescent="0.25">
      <c r="B441">
        <f>CVC_XXX!O364</f>
        <v>0</v>
      </c>
      <c r="C441" s="5">
        <f>CVC_XXX!AB364</f>
        <v>0</v>
      </c>
      <c r="D441" s="5">
        <f>CVC_XXX!AC364</f>
        <v>0</v>
      </c>
      <c r="E441" s="5">
        <f>CVC_XXX!AD364</f>
        <v>0</v>
      </c>
      <c r="F441" s="5">
        <f>CVC_XXX!AE364</f>
        <v>0</v>
      </c>
      <c r="G441" s="5">
        <f>CVC_XXX!AF364</f>
        <v>0</v>
      </c>
      <c r="H441" s="5">
        <f>CVC_XXX!AG364</f>
        <v>0</v>
      </c>
      <c r="I441" s="5">
        <f>CVC_XXX!AH364</f>
        <v>0</v>
      </c>
      <c r="L441" s="5"/>
      <c r="M441" s="5"/>
      <c r="N441" s="5"/>
      <c r="O441" s="5"/>
      <c r="P441" s="5"/>
    </row>
    <row r="442" spans="2:16" ht="20.100000000000001" customHeight="1" x14ac:dyDescent="0.25">
      <c r="B442">
        <f>CVC_XXX!O365</f>
        <v>0</v>
      </c>
      <c r="C442" s="5">
        <f>CVC_XXX!AB365</f>
        <v>0</v>
      </c>
      <c r="D442" s="5">
        <f>CVC_XXX!AC365</f>
        <v>0</v>
      </c>
      <c r="E442" s="5">
        <f>CVC_XXX!AD365</f>
        <v>0</v>
      </c>
      <c r="F442" s="5">
        <f>CVC_XXX!AE365</f>
        <v>0</v>
      </c>
      <c r="G442" s="5">
        <f>CVC_XXX!AF365</f>
        <v>0</v>
      </c>
      <c r="H442" s="5">
        <f>CVC_XXX!AG365</f>
        <v>0</v>
      </c>
      <c r="I442" s="5">
        <f>CVC_XXX!AH365</f>
        <v>0</v>
      </c>
      <c r="L442" s="5"/>
      <c r="M442" s="5"/>
      <c r="N442" s="5"/>
      <c r="O442" s="5"/>
      <c r="P442" s="5"/>
    </row>
    <row r="443" spans="2:16" ht="20.100000000000001" customHeight="1" x14ac:dyDescent="0.25">
      <c r="B443">
        <f>CVC_XXX!O366</f>
        <v>0</v>
      </c>
      <c r="C443" s="5">
        <f>CVC_XXX!AB366</f>
        <v>0</v>
      </c>
      <c r="D443" s="5">
        <f>CVC_XXX!AC366</f>
        <v>0</v>
      </c>
      <c r="E443" s="5">
        <f>CVC_XXX!AD366</f>
        <v>0</v>
      </c>
      <c r="F443" s="5">
        <f>CVC_XXX!AE366</f>
        <v>0</v>
      </c>
      <c r="G443" s="5">
        <f>CVC_XXX!AF366</f>
        <v>0</v>
      </c>
      <c r="H443" s="5">
        <f>CVC_XXX!AG366</f>
        <v>0</v>
      </c>
      <c r="I443" s="5">
        <f>CVC_XXX!AH366</f>
        <v>0</v>
      </c>
      <c r="L443" s="5"/>
      <c r="M443" s="5"/>
      <c r="N443" s="5"/>
      <c r="O443" s="5"/>
      <c r="P443" s="5"/>
    </row>
    <row r="444" spans="2:16" ht="20.100000000000001" customHeight="1" x14ac:dyDescent="0.25">
      <c r="B444">
        <f>CVC_XXX!O367</f>
        <v>0</v>
      </c>
      <c r="C444" s="5">
        <f>CVC_XXX!AB367</f>
        <v>0</v>
      </c>
      <c r="D444" s="5">
        <f>CVC_XXX!AC367</f>
        <v>0</v>
      </c>
      <c r="E444" s="5">
        <f>CVC_XXX!AD367</f>
        <v>0</v>
      </c>
      <c r="F444" s="5">
        <f>CVC_XXX!AE367</f>
        <v>0</v>
      </c>
      <c r="G444" s="5">
        <f>CVC_XXX!AF367</f>
        <v>0</v>
      </c>
      <c r="H444" s="5">
        <f>CVC_XXX!AG367</f>
        <v>0</v>
      </c>
      <c r="I444" s="5">
        <f>CVC_XXX!AH367</f>
        <v>0</v>
      </c>
      <c r="L444" s="5"/>
      <c r="M444" s="5"/>
      <c r="N444" s="5"/>
      <c r="O444" s="5"/>
      <c r="P444" s="5"/>
    </row>
    <row r="445" spans="2:16" ht="20.100000000000001" customHeight="1" x14ac:dyDescent="0.25">
      <c r="B445">
        <f>CVC_XXX!O368</f>
        <v>0</v>
      </c>
      <c r="C445" s="5">
        <f>CVC_XXX!AB368</f>
        <v>0</v>
      </c>
      <c r="D445" s="5">
        <f>CVC_XXX!AC368</f>
        <v>0</v>
      </c>
      <c r="E445" s="5">
        <f>CVC_XXX!AD368</f>
        <v>0</v>
      </c>
      <c r="F445" s="5">
        <f>CVC_XXX!AE368</f>
        <v>0</v>
      </c>
      <c r="G445" s="5">
        <f>CVC_XXX!AF368</f>
        <v>0</v>
      </c>
      <c r="H445" s="5">
        <f>CVC_XXX!AG368</f>
        <v>0</v>
      </c>
      <c r="I445" s="5">
        <f>CVC_XXX!AH368</f>
        <v>0</v>
      </c>
      <c r="L445" s="5"/>
      <c r="M445" s="5"/>
      <c r="N445" s="5"/>
      <c r="O445" s="5"/>
      <c r="P445" s="5"/>
    </row>
    <row r="446" spans="2:16" ht="20.100000000000001" customHeight="1" x14ac:dyDescent="0.25">
      <c r="B446">
        <f>CVC_XXX!O369</f>
        <v>0</v>
      </c>
      <c r="C446" s="5">
        <f>CVC_XXX!AB369</f>
        <v>0</v>
      </c>
      <c r="D446" s="5">
        <f>CVC_XXX!AC369</f>
        <v>0</v>
      </c>
      <c r="E446" s="5">
        <f>CVC_XXX!AD369</f>
        <v>0</v>
      </c>
      <c r="F446" s="5">
        <f>CVC_XXX!AE369</f>
        <v>0</v>
      </c>
      <c r="G446" s="5">
        <f>CVC_XXX!AF369</f>
        <v>0</v>
      </c>
      <c r="H446" s="5">
        <f>CVC_XXX!AG369</f>
        <v>0</v>
      </c>
      <c r="I446" s="5">
        <f>CVC_XXX!AH369</f>
        <v>0</v>
      </c>
      <c r="L446" s="5"/>
      <c r="M446" s="5"/>
      <c r="N446" s="5"/>
      <c r="O446" s="5"/>
      <c r="P446" s="5"/>
    </row>
    <row r="447" spans="2:16" ht="20.100000000000001" customHeight="1" x14ac:dyDescent="0.25">
      <c r="B447">
        <f>CVC_XXX!O370</f>
        <v>0</v>
      </c>
      <c r="C447" s="5">
        <f>CVC_XXX!AB370</f>
        <v>0</v>
      </c>
      <c r="D447" s="5">
        <f>CVC_XXX!AC370</f>
        <v>0</v>
      </c>
      <c r="E447" s="5">
        <f>CVC_XXX!AD370</f>
        <v>0</v>
      </c>
      <c r="F447" s="5">
        <f>CVC_XXX!AE370</f>
        <v>0</v>
      </c>
      <c r="G447" s="5">
        <f>CVC_XXX!AF370</f>
        <v>0</v>
      </c>
      <c r="H447" s="5">
        <f>CVC_XXX!AG370</f>
        <v>0</v>
      </c>
      <c r="I447" s="5">
        <f>CVC_XXX!AH370</f>
        <v>0</v>
      </c>
      <c r="L447" s="5"/>
      <c r="M447" s="5"/>
      <c r="N447" s="5"/>
      <c r="O447" s="5"/>
      <c r="P447" s="5"/>
    </row>
    <row r="448" spans="2:16" ht="20.100000000000001" customHeight="1" x14ac:dyDescent="0.25">
      <c r="B448">
        <f>CVC_XXX!O371</f>
        <v>0</v>
      </c>
      <c r="C448" s="5">
        <f>CVC_XXX!AB371</f>
        <v>0</v>
      </c>
      <c r="D448" s="5">
        <f>CVC_XXX!AC371</f>
        <v>0</v>
      </c>
      <c r="E448" s="5">
        <f>CVC_XXX!AD371</f>
        <v>0</v>
      </c>
      <c r="F448" s="5">
        <f>CVC_XXX!AE371</f>
        <v>0</v>
      </c>
      <c r="G448" s="5">
        <f>CVC_XXX!AF371</f>
        <v>0</v>
      </c>
      <c r="H448" s="5">
        <f>CVC_XXX!AG371</f>
        <v>0</v>
      </c>
      <c r="I448" s="5">
        <f>CVC_XXX!AH371</f>
        <v>0</v>
      </c>
      <c r="L448" s="5"/>
      <c r="M448" s="5"/>
      <c r="N448" s="5"/>
      <c r="O448" s="5"/>
      <c r="P448" s="5"/>
    </row>
    <row r="449" spans="2:16" ht="20.100000000000001" customHeight="1" x14ac:dyDescent="0.25">
      <c r="B449">
        <f>CVC_XXX!O372</f>
        <v>0</v>
      </c>
      <c r="C449" s="5">
        <f>CVC_XXX!AB372</f>
        <v>0</v>
      </c>
      <c r="D449" s="5">
        <f>CVC_XXX!AC372</f>
        <v>0</v>
      </c>
      <c r="E449" s="5">
        <f>CVC_XXX!AD372</f>
        <v>0</v>
      </c>
      <c r="F449" s="5">
        <f>CVC_XXX!AE372</f>
        <v>0</v>
      </c>
      <c r="G449" s="5">
        <f>CVC_XXX!AF372</f>
        <v>0</v>
      </c>
      <c r="H449" s="5">
        <f>CVC_XXX!AG372</f>
        <v>0</v>
      </c>
      <c r="I449" s="5">
        <f>CVC_XXX!AH372</f>
        <v>0</v>
      </c>
      <c r="L449" s="5"/>
      <c r="M449" s="5"/>
      <c r="N449" s="5"/>
      <c r="O449" s="5"/>
      <c r="P449" s="5"/>
    </row>
    <row r="450" spans="2:16" ht="20.100000000000001" customHeight="1" x14ac:dyDescent="0.25">
      <c r="B450">
        <f>CVC_XXX!O373</f>
        <v>0</v>
      </c>
      <c r="C450" s="5">
        <f>CVC_XXX!AB373</f>
        <v>0</v>
      </c>
      <c r="D450" s="5">
        <f>CVC_XXX!AC373</f>
        <v>0</v>
      </c>
      <c r="E450" s="5">
        <f>CVC_XXX!AD373</f>
        <v>0</v>
      </c>
      <c r="F450" s="5">
        <f>CVC_XXX!AE373</f>
        <v>0</v>
      </c>
      <c r="G450" s="5">
        <f>CVC_XXX!AF373</f>
        <v>0</v>
      </c>
      <c r="H450" s="5">
        <f>CVC_XXX!AG373</f>
        <v>0</v>
      </c>
      <c r="I450" s="5">
        <f>CVC_XXX!AH373</f>
        <v>0</v>
      </c>
      <c r="L450" s="5"/>
      <c r="M450" s="5"/>
      <c r="N450" s="5"/>
      <c r="O450" s="5"/>
      <c r="P450" s="5"/>
    </row>
    <row r="451" spans="2:16" ht="20.100000000000001" customHeight="1" x14ac:dyDescent="0.25">
      <c r="B451">
        <f>CVC_XXX!O374</f>
        <v>0</v>
      </c>
      <c r="C451" s="5">
        <f>CVC_XXX!AB374</f>
        <v>0</v>
      </c>
      <c r="D451" s="5">
        <f>CVC_XXX!AC374</f>
        <v>0</v>
      </c>
      <c r="E451" s="5">
        <f>CVC_XXX!AD374</f>
        <v>0</v>
      </c>
      <c r="F451" s="5">
        <f>CVC_XXX!AE374</f>
        <v>0</v>
      </c>
      <c r="G451" s="5">
        <f>CVC_XXX!AF374</f>
        <v>0</v>
      </c>
      <c r="H451" s="5">
        <f>CVC_XXX!AG374</f>
        <v>0</v>
      </c>
      <c r="I451" s="5">
        <f>CVC_XXX!AH374</f>
        <v>0</v>
      </c>
      <c r="L451" s="5"/>
      <c r="M451" s="5"/>
      <c r="N451" s="5"/>
      <c r="O451" s="5"/>
      <c r="P451" s="5"/>
    </row>
    <row r="452" spans="2:16" ht="20.100000000000001" customHeight="1" x14ac:dyDescent="0.25">
      <c r="B452">
        <f>CVC_XXX!O375</f>
        <v>0</v>
      </c>
      <c r="C452" s="5">
        <f>CVC_XXX!AB375</f>
        <v>0</v>
      </c>
      <c r="D452" s="5">
        <f>CVC_XXX!AC375</f>
        <v>0</v>
      </c>
      <c r="E452" s="5">
        <f>CVC_XXX!AD375</f>
        <v>0</v>
      </c>
      <c r="F452" s="5">
        <f>CVC_XXX!AE375</f>
        <v>0</v>
      </c>
      <c r="G452" s="5">
        <f>CVC_XXX!AF375</f>
        <v>0</v>
      </c>
      <c r="H452" s="5">
        <f>CVC_XXX!AG375</f>
        <v>0</v>
      </c>
      <c r="I452" s="5">
        <f>CVC_XXX!AH375</f>
        <v>0</v>
      </c>
      <c r="L452" s="5"/>
      <c r="M452" s="5"/>
      <c r="N452" s="5"/>
      <c r="O452" s="5"/>
      <c r="P452" s="5"/>
    </row>
    <row r="453" spans="2:16" ht="20.100000000000001" customHeight="1" x14ac:dyDescent="0.25">
      <c r="B453">
        <f>CVC_XXX!O376</f>
        <v>0</v>
      </c>
      <c r="C453" s="5">
        <f>CVC_XXX!AB376</f>
        <v>0</v>
      </c>
      <c r="D453" s="5">
        <f>CVC_XXX!AC376</f>
        <v>0</v>
      </c>
      <c r="E453" s="5">
        <f>CVC_XXX!AD376</f>
        <v>0</v>
      </c>
      <c r="F453" s="5">
        <f>CVC_XXX!AE376</f>
        <v>0</v>
      </c>
      <c r="G453" s="5">
        <f>CVC_XXX!AF376</f>
        <v>0</v>
      </c>
      <c r="H453" s="5">
        <f>CVC_XXX!AG376</f>
        <v>0</v>
      </c>
      <c r="I453" s="5">
        <f>CVC_XXX!AH376</f>
        <v>0</v>
      </c>
      <c r="L453" s="5"/>
      <c r="M453" s="5"/>
      <c r="N453" s="5"/>
      <c r="O453" s="5"/>
      <c r="P453" s="5"/>
    </row>
    <row r="454" spans="2:16" ht="20.100000000000001" customHeight="1" x14ac:dyDescent="0.25">
      <c r="B454">
        <f>CVC_XXX!O377</f>
        <v>0</v>
      </c>
      <c r="C454" s="5">
        <f>CVC_XXX!AB377</f>
        <v>0</v>
      </c>
      <c r="D454" s="5">
        <f>CVC_XXX!AC377</f>
        <v>0</v>
      </c>
      <c r="E454" s="5">
        <f>CVC_XXX!AD377</f>
        <v>0</v>
      </c>
      <c r="F454" s="5">
        <f>CVC_XXX!AE377</f>
        <v>0</v>
      </c>
      <c r="G454" s="5">
        <f>CVC_XXX!AF377</f>
        <v>0</v>
      </c>
      <c r="H454" s="5">
        <f>CVC_XXX!AG377</f>
        <v>0</v>
      </c>
      <c r="I454" s="5">
        <f>CVC_XXX!AH377</f>
        <v>0</v>
      </c>
      <c r="L454" s="5"/>
      <c r="M454" s="5"/>
      <c r="N454" s="5"/>
      <c r="O454" s="5"/>
      <c r="P454" s="5"/>
    </row>
    <row r="455" spans="2:16" ht="20.100000000000001" customHeight="1" x14ac:dyDescent="0.25">
      <c r="B455">
        <f>CVC_XXX!O378</f>
        <v>0</v>
      </c>
      <c r="C455" s="5">
        <f>CVC_XXX!AB378</f>
        <v>0</v>
      </c>
      <c r="D455" s="5">
        <f>CVC_XXX!AC378</f>
        <v>0</v>
      </c>
      <c r="E455" s="5">
        <f>CVC_XXX!AD378</f>
        <v>0</v>
      </c>
      <c r="F455" s="5">
        <f>CVC_XXX!AE378</f>
        <v>0</v>
      </c>
      <c r="G455" s="5">
        <f>CVC_XXX!AF378</f>
        <v>0</v>
      </c>
      <c r="H455" s="5">
        <f>CVC_XXX!AG378</f>
        <v>0</v>
      </c>
      <c r="I455" s="5">
        <f>CVC_XXX!AH378</f>
        <v>0</v>
      </c>
      <c r="L455" s="5"/>
      <c r="M455" s="5"/>
      <c r="N455" s="5"/>
      <c r="O455" s="5"/>
      <c r="P455" s="5"/>
    </row>
    <row r="456" spans="2:16" ht="20.100000000000001" customHeight="1" x14ac:dyDescent="0.25">
      <c r="B456">
        <f>CVC_XXX!O379</f>
        <v>0</v>
      </c>
      <c r="C456" s="5">
        <f>CVC_XXX!AB379</f>
        <v>0</v>
      </c>
      <c r="D456" s="5">
        <f>CVC_XXX!AC379</f>
        <v>0</v>
      </c>
      <c r="E456" s="5">
        <f>CVC_XXX!AD379</f>
        <v>0</v>
      </c>
      <c r="F456" s="5">
        <f>CVC_XXX!AE379</f>
        <v>0</v>
      </c>
      <c r="G456" s="5">
        <f>CVC_XXX!AF379</f>
        <v>0</v>
      </c>
      <c r="H456" s="5">
        <f>CVC_XXX!AG379</f>
        <v>0</v>
      </c>
      <c r="I456" s="5">
        <f>CVC_XXX!AH379</f>
        <v>0</v>
      </c>
      <c r="L456" s="5"/>
      <c r="M456" s="5"/>
      <c r="N456" s="5"/>
      <c r="O456" s="5"/>
      <c r="P456" s="5"/>
    </row>
    <row r="457" spans="2:16" ht="20.100000000000001" customHeight="1" x14ac:dyDescent="0.25">
      <c r="B457">
        <f>CVC_XXX!O380</f>
        <v>0</v>
      </c>
      <c r="C457" s="5">
        <f>CVC_XXX!AB380</f>
        <v>0</v>
      </c>
      <c r="D457" s="5">
        <f>CVC_XXX!AC380</f>
        <v>0</v>
      </c>
      <c r="E457" s="5">
        <f>CVC_XXX!AD380</f>
        <v>0</v>
      </c>
      <c r="F457" s="5">
        <f>CVC_XXX!AE380</f>
        <v>0</v>
      </c>
      <c r="G457" s="5">
        <f>CVC_XXX!AF380</f>
        <v>0</v>
      </c>
      <c r="H457" s="5">
        <f>CVC_XXX!AG380</f>
        <v>0</v>
      </c>
      <c r="I457" s="5">
        <f>CVC_XXX!AH380</f>
        <v>0</v>
      </c>
      <c r="L457" s="5"/>
      <c r="M457" s="5"/>
      <c r="N457" s="5"/>
      <c r="O457" s="5"/>
      <c r="P457" s="5"/>
    </row>
    <row r="458" spans="2:16" ht="20.100000000000001" customHeight="1" x14ac:dyDescent="0.25">
      <c r="B458">
        <f>CVC_XXX!O381</f>
        <v>0</v>
      </c>
      <c r="C458" s="5">
        <f>CVC_XXX!AB381</f>
        <v>0</v>
      </c>
      <c r="D458" s="5">
        <f>CVC_XXX!AC381</f>
        <v>0</v>
      </c>
      <c r="E458" s="5">
        <f>CVC_XXX!AD381</f>
        <v>0</v>
      </c>
      <c r="F458" s="5">
        <f>CVC_XXX!AE381</f>
        <v>0</v>
      </c>
      <c r="G458" s="5">
        <f>CVC_XXX!AF381</f>
        <v>0</v>
      </c>
      <c r="H458" s="5">
        <f>CVC_XXX!AG381</f>
        <v>0</v>
      </c>
      <c r="I458" s="5">
        <f>CVC_XXX!AH381</f>
        <v>0</v>
      </c>
      <c r="L458" s="5"/>
      <c r="M458" s="5"/>
      <c r="N458" s="5"/>
      <c r="O458" s="5"/>
      <c r="P458" s="5"/>
    </row>
    <row r="459" spans="2:16" ht="20.100000000000001" customHeight="1" x14ac:dyDescent="0.25">
      <c r="B459">
        <f>CVC_XXX!O382</f>
        <v>0</v>
      </c>
      <c r="C459" s="5">
        <f>CVC_XXX!AB382</f>
        <v>0</v>
      </c>
      <c r="D459" s="5">
        <f>CVC_XXX!AC382</f>
        <v>0</v>
      </c>
      <c r="E459" s="5">
        <f>CVC_XXX!AD382</f>
        <v>0</v>
      </c>
      <c r="F459" s="5">
        <f>CVC_XXX!AE382</f>
        <v>0</v>
      </c>
      <c r="G459" s="5">
        <f>CVC_XXX!AF382</f>
        <v>0</v>
      </c>
      <c r="H459" s="5">
        <f>CVC_XXX!AG382</f>
        <v>0</v>
      </c>
      <c r="I459" s="5">
        <f>CVC_XXX!AH382</f>
        <v>0</v>
      </c>
      <c r="L459" s="5"/>
      <c r="M459" s="5"/>
      <c r="N459" s="5"/>
      <c r="O459" s="5"/>
      <c r="P459" s="5"/>
    </row>
    <row r="460" spans="2:16" ht="20.100000000000001" customHeight="1" x14ac:dyDescent="0.25">
      <c r="B460">
        <f>CVC_XXX!O383</f>
        <v>0</v>
      </c>
      <c r="C460" s="5">
        <f>CVC_XXX!AB383</f>
        <v>0</v>
      </c>
      <c r="D460" s="5">
        <f>CVC_XXX!AC383</f>
        <v>0</v>
      </c>
      <c r="E460" s="5">
        <f>CVC_XXX!AD383</f>
        <v>0</v>
      </c>
      <c r="F460" s="5">
        <f>CVC_XXX!AE383</f>
        <v>0</v>
      </c>
      <c r="G460" s="5">
        <f>CVC_XXX!AF383</f>
        <v>0</v>
      </c>
      <c r="H460" s="5">
        <f>CVC_XXX!AG383</f>
        <v>0</v>
      </c>
      <c r="I460" s="5">
        <f>CVC_XXX!AH383</f>
        <v>0</v>
      </c>
      <c r="L460" s="5"/>
      <c r="M460" s="5"/>
      <c r="N460" s="5"/>
      <c r="O460" s="5"/>
      <c r="P460" s="5"/>
    </row>
    <row r="461" spans="2:16" ht="20.100000000000001" customHeight="1" x14ac:dyDescent="0.25">
      <c r="B461">
        <f>CVC_XXX!O384</f>
        <v>0</v>
      </c>
      <c r="C461" s="5">
        <f>CVC_XXX!AB384</f>
        <v>0</v>
      </c>
      <c r="D461" s="5">
        <f>CVC_XXX!AC384</f>
        <v>0</v>
      </c>
      <c r="E461" s="5">
        <f>CVC_XXX!AD384</f>
        <v>0</v>
      </c>
      <c r="F461" s="5">
        <f>CVC_XXX!AE384</f>
        <v>0</v>
      </c>
      <c r="G461" s="5">
        <f>CVC_XXX!AF384</f>
        <v>0</v>
      </c>
      <c r="H461" s="5">
        <f>CVC_XXX!AG384</f>
        <v>0</v>
      </c>
      <c r="I461" s="5">
        <f>CVC_XXX!AH384</f>
        <v>0</v>
      </c>
      <c r="L461" s="5"/>
      <c r="M461" s="5"/>
      <c r="N461" s="5"/>
      <c r="O461" s="5"/>
      <c r="P461" s="5"/>
    </row>
    <row r="462" spans="2:16" ht="20.100000000000001" customHeight="1" x14ac:dyDescent="0.25">
      <c r="B462">
        <f>CVC_XXX!O385</f>
        <v>0</v>
      </c>
      <c r="C462" s="5">
        <f>CVC_XXX!AB385</f>
        <v>0</v>
      </c>
      <c r="D462" s="5">
        <f>CVC_XXX!AC385</f>
        <v>0</v>
      </c>
      <c r="E462" s="5">
        <f>CVC_XXX!AD385</f>
        <v>0</v>
      </c>
      <c r="F462" s="5">
        <f>CVC_XXX!AE385</f>
        <v>0</v>
      </c>
      <c r="G462" s="5">
        <f>CVC_XXX!AF385</f>
        <v>0</v>
      </c>
      <c r="H462" s="5">
        <f>CVC_XXX!AG385</f>
        <v>0</v>
      </c>
      <c r="I462" s="5">
        <f>CVC_XXX!AH385</f>
        <v>0</v>
      </c>
      <c r="L462" s="5"/>
      <c r="M462" s="5"/>
      <c r="N462" s="5"/>
      <c r="O462" s="5"/>
      <c r="P462" s="5"/>
    </row>
    <row r="463" spans="2:16" ht="20.100000000000001" customHeight="1" x14ac:dyDescent="0.25">
      <c r="B463">
        <f>CVC_XXX!O386</f>
        <v>0</v>
      </c>
      <c r="C463" s="5">
        <f>CVC_XXX!AB386</f>
        <v>0</v>
      </c>
      <c r="D463" s="5">
        <f>CVC_XXX!AC386</f>
        <v>0</v>
      </c>
      <c r="E463" s="5">
        <f>CVC_XXX!AD386</f>
        <v>0</v>
      </c>
      <c r="F463" s="5">
        <f>CVC_XXX!AE386</f>
        <v>0</v>
      </c>
      <c r="G463" s="5">
        <f>CVC_XXX!AF386</f>
        <v>0</v>
      </c>
      <c r="H463" s="5">
        <f>CVC_XXX!AG386</f>
        <v>0</v>
      </c>
      <c r="I463" s="5">
        <f>CVC_XXX!AH386</f>
        <v>0</v>
      </c>
      <c r="L463" s="5"/>
      <c r="M463" s="5"/>
      <c r="N463" s="5"/>
      <c r="O463" s="5"/>
      <c r="P463" s="5"/>
    </row>
    <row r="464" spans="2:16" ht="20.100000000000001" customHeight="1" x14ac:dyDescent="0.25">
      <c r="B464">
        <f>CVC_XXX!O387</f>
        <v>0</v>
      </c>
      <c r="C464" s="5">
        <f>CVC_XXX!AB387</f>
        <v>0</v>
      </c>
      <c r="D464" s="5">
        <f>CVC_XXX!AC387</f>
        <v>0</v>
      </c>
      <c r="E464" s="5">
        <f>CVC_XXX!AD387</f>
        <v>0</v>
      </c>
      <c r="F464" s="5">
        <f>CVC_XXX!AE387</f>
        <v>0</v>
      </c>
      <c r="G464" s="5">
        <f>CVC_XXX!AF387</f>
        <v>0</v>
      </c>
      <c r="H464" s="5">
        <f>CVC_XXX!AG387</f>
        <v>0</v>
      </c>
      <c r="I464" s="5">
        <f>CVC_XXX!AH387</f>
        <v>0</v>
      </c>
      <c r="L464" s="5"/>
      <c r="M464" s="5"/>
      <c r="N464" s="5"/>
      <c r="O464" s="5"/>
      <c r="P464" s="5"/>
    </row>
    <row r="465" spans="2:16" ht="20.100000000000001" customHeight="1" x14ac:dyDescent="0.25">
      <c r="B465">
        <f>CVC_XXX!O388</f>
        <v>0</v>
      </c>
      <c r="C465" s="5">
        <f>CVC_XXX!AB388</f>
        <v>0</v>
      </c>
      <c r="D465" s="5">
        <f>CVC_XXX!AC388</f>
        <v>0</v>
      </c>
      <c r="E465" s="5">
        <f>CVC_XXX!AD388</f>
        <v>0</v>
      </c>
      <c r="F465" s="5">
        <f>CVC_XXX!AE388</f>
        <v>0</v>
      </c>
      <c r="G465" s="5">
        <f>CVC_XXX!AF388</f>
        <v>0</v>
      </c>
      <c r="H465" s="5">
        <f>CVC_XXX!AG388</f>
        <v>0</v>
      </c>
      <c r="I465" s="5">
        <f>CVC_XXX!AH388</f>
        <v>0</v>
      </c>
      <c r="L465" s="5"/>
      <c r="M465" s="5"/>
      <c r="N465" s="5"/>
      <c r="O465" s="5"/>
      <c r="P465" s="5"/>
    </row>
    <row r="466" spans="2:16" ht="20.100000000000001" customHeight="1" x14ac:dyDescent="0.25">
      <c r="B466">
        <f>CVC_XXX!O389</f>
        <v>0</v>
      </c>
      <c r="C466" s="5">
        <f>CVC_XXX!AB389</f>
        <v>0</v>
      </c>
      <c r="D466" s="5">
        <f>CVC_XXX!AC389</f>
        <v>0</v>
      </c>
      <c r="E466" s="5">
        <f>CVC_XXX!AD389</f>
        <v>0</v>
      </c>
      <c r="F466" s="5">
        <f>CVC_XXX!AE389</f>
        <v>0</v>
      </c>
      <c r="G466" s="5">
        <f>CVC_XXX!AF389</f>
        <v>0</v>
      </c>
      <c r="H466" s="5">
        <f>CVC_XXX!AG389</f>
        <v>0</v>
      </c>
      <c r="I466" s="5">
        <f>CVC_XXX!AH389</f>
        <v>0</v>
      </c>
      <c r="L466" s="5"/>
      <c r="M466" s="5"/>
      <c r="N466" s="5"/>
      <c r="O466" s="5"/>
      <c r="P466" s="5"/>
    </row>
    <row r="467" spans="2:16" ht="20.100000000000001" customHeight="1" x14ac:dyDescent="0.25">
      <c r="B467">
        <f>CVC_XXX!O390</f>
        <v>0</v>
      </c>
      <c r="C467" s="5">
        <f>CVC_XXX!AB390</f>
        <v>0</v>
      </c>
      <c r="D467" s="5">
        <f>CVC_XXX!AC390</f>
        <v>0</v>
      </c>
      <c r="E467" s="5">
        <f>CVC_XXX!AD390</f>
        <v>0</v>
      </c>
      <c r="F467" s="5">
        <f>CVC_XXX!AE390</f>
        <v>0</v>
      </c>
      <c r="G467" s="5">
        <f>CVC_XXX!AF390</f>
        <v>0</v>
      </c>
      <c r="H467" s="5">
        <f>CVC_XXX!AG390</f>
        <v>0</v>
      </c>
      <c r="I467" s="5">
        <f>CVC_XXX!AH390</f>
        <v>0</v>
      </c>
      <c r="L467" s="5"/>
      <c r="M467" s="5"/>
      <c r="N467" s="5"/>
      <c r="O467" s="5"/>
      <c r="P467" s="5"/>
    </row>
    <row r="468" spans="2:16" ht="20.100000000000001" customHeight="1" x14ac:dyDescent="0.25">
      <c r="B468">
        <f>CVC_XXX!O391</f>
        <v>0</v>
      </c>
      <c r="C468" s="5">
        <f>CVC_XXX!AB391</f>
        <v>0</v>
      </c>
      <c r="D468" s="5">
        <f>CVC_XXX!AC391</f>
        <v>0</v>
      </c>
      <c r="E468" s="5">
        <f>CVC_XXX!AD391</f>
        <v>0</v>
      </c>
      <c r="F468" s="5">
        <f>CVC_XXX!AE391</f>
        <v>0</v>
      </c>
      <c r="G468" s="5">
        <f>CVC_XXX!AF391</f>
        <v>0</v>
      </c>
      <c r="H468" s="5">
        <f>CVC_XXX!AG391</f>
        <v>0</v>
      </c>
      <c r="I468" s="5">
        <f>CVC_XXX!AH391</f>
        <v>0</v>
      </c>
      <c r="L468" s="5"/>
      <c r="M468" s="5"/>
      <c r="N468" s="5"/>
      <c r="O468" s="5"/>
      <c r="P468" s="5"/>
    </row>
    <row r="469" spans="2:16" ht="20.100000000000001" customHeight="1" x14ac:dyDescent="0.25">
      <c r="B469">
        <f>CVC_XXX!O392</f>
        <v>0</v>
      </c>
      <c r="C469" s="5">
        <f>CVC_XXX!AB392</f>
        <v>0</v>
      </c>
      <c r="D469" s="5">
        <f>CVC_XXX!AC392</f>
        <v>0</v>
      </c>
      <c r="E469" s="5">
        <f>CVC_XXX!AD392</f>
        <v>0</v>
      </c>
      <c r="F469" s="5">
        <f>CVC_XXX!AE392</f>
        <v>0</v>
      </c>
      <c r="G469" s="5">
        <f>CVC_XXX!AF392</f>
        <v>0</v>
      </c>
      <c r="H469" s="5">
        <f>CVC_XXX!AG392</f>
        <v>0</v>
      </c>
      <c r="I469" s="5">
        <f>CVC_XXX!AH392</f>
        <v>0</v>
      </c>
      <c r="L469" s="5"/>
      <c r="M469" s="5"/>
      <c r="N469" s="5"/>
      <c r="O469" s="5"/>
      <c r="P469" s="5"/>
    </row>
    <row r="470" spans="2:16" ht="20.100000000000001" customHeight="1" x14ac:dyDescent="0.25">
      <c r="B470">
        <f>CVC_XXX!O393</f>
        <v>0</v>
      </c>
      <c r="C470" s="5">
        <f>CVC_XXX!AB393</f>
        <v>0</v>
      </c>
      <c r="D470" s="5">
        <f>CVC_XXX!AC393</f>
        <v>0</v>
      </c>
      <c r="E470" s="5">
        <f>CVC_XXX!AD393</f>
        <v>0</v>
      </c>
      <c r="F470" s="5">
        <f>CVC_XXX!AE393</f>
        <v>0</v>
      </c>
      <c r="G470" s="5">
        <f>CVC_XXX!AF393</f>
        <v>0</v>
      </c>
      <c r="H470" s="5">
        <f>CVC_XXX!AG393</f>
        <v>0</v>
      </c>
      <c r="I470" s="5">
        <f>CVC_XXX!AH393</f>
        <v>0</v>
      </c>
      <c r="L470" s="5"/>
      <c r="M470" s="5"/>
      <c r="N470" s="5"/>
      <c r="O470" s="5"/>
      <c r="P470" s="5"/>
    </row>
    <row r="471" spans="2:16" ht="20.100000000000001" customHeight="1" x14ac:dyDescent="0.25">
      <c r="B471">
        <f>CVC_XXX!O394</f>
        <v>0</v>
      </c>
      <c r="C471" s="5">
        <f>CVC_XXX!AB394</f>
        <v>0</v>
      </c>
      <c r="D471" s="5">
        <f>CVC_XXX!AC394</f>
        <v>0</v>
      </c>
      <c r="E471" s="5">
        <f>CVC_XXX!AD394</f>
        <v>0</v>
      </c>
      <c r="F471" s="5">
        <f>CVC_XXX!AE394</f>
        <v>0</v>
      </c>
      <c r="G471" s="5">
        <f>CVC_XXX!AF394</f>
        <v>0</v>
      </c>
      <c r="H471" s="5">
        <f>CVC_XXX!AG394</f>
        <v>0</v>
      </c>
      <c r="I471" s="5">
        <f>CVC_XXX!AH394</f>
        <v>0</v>
      </c>
      <c r="L471" s="5"/>
      <c r="M471" s="5"/>
      <c r="N471" s="5"/>
      <c r="O471" s="5"/>
      <c r="P471" s="5"/>
    </row>
    <row r="472" spans="2:16" ht="20.100000000000001" customHeight="1" x14ac:dyDescent="0.25">
      <c r="B472">
        <f>CVC_XXX!O395</f>
        <v>0</v>
      </c>
      <c r="C472" s="5">
        <f>CVC_XXX!AB395</f>
        <v>0</v>
      </c>
      <c r="D472" s="5">
        <f>CVC_XXX!AC395</f>
        <v>0</v>
      </c>
      <c r="E472" s="5">
        <f>CVC_XXX!AD395</f>
        <v>0</v>
      </c>
      <c r="F472" s="5">
        <f>CVC_XXX!AE395</f>
        <v>0</v>
      </c>
      <c r="G472" s="5">
        <f>CVC_XXX!AF395</f>
        <v>0</v>
      </c>
      <c r="H472" s="5">
        <f>CVC_XXX!AG395</f>
        <v>0</v>
      </c>
      <c r="I472" s="5">
        <f>CVC_XXX!AH395</f>
        <v>0</v>
      </c>
      <c r="L472" s="5"/>
      <c r="M472" s="5"/>
      <c r="N472" s="5"/>
      <c r="O472" s="5"/>
      <c r="P472" s="5"/>
    </row>
    <row r="473" spans="2:16" ht="20.100000000000001" customHeight="1" x14ac:dyDescent="0.25">
      <c r="B473">
        <f>CVC_XXX!O396</f>
        <v>0</v>
      </c>
      <c r="C473" s="5">
        <f>CVC_XXX!AB396</f>
        <v>0</v>
      </c>
      <c r="D473" s="5">
        <f>CVC_XXX!AC396</f>
        <v>0</v>
      </c>
      <c r="E473" s="5">
        <f>CVC_XXX!AD396</f>
        <v>0</v>
      </c>
      <c r="F473" s="5">
        <f>CVC_XXX!AE396</f>
        <v>0</v>
      </c>
      <c r="G473" s="5">
        <f>CVC_XXX!AF396</f>
        <v>0</v>
      </c>
      <c r="H473" s="5">
        <f>CVC_XXX!AG396</f>
        <v>0</v>
      </c>
      <c r="I473" s="5">
        <f>CVC_XXX!AH396</f>
        <v>0</v>
      </c>
      <c r="L473" s="5"/>
      <c r="M473" s="5"/>
      <c r="N473" s="5"/>
      <c r="O473" s="5"/>
      <c r="P473" s="5"/>
    </row>
    <row r="474" spans="2:16" ht="20.100000000000001" customHeight="1" x14ac:dyDescent="0.25">
      <c r="B474">
        <f>CVC_XXX!O397</f>
        <v>0</v>
      </c>
      <c r="C474" s="5">
        <f>CVC_XXX!AB397</f>
        <v>0</v>
      </c>
      <c r="D474" s="5">
        <f>CVC_XXX!AC397</f>
        <v>0</v>
      </c>
      <c r="E474" s="5">
        <f>CVC_XXX!AD397</f>
        <v>0</v>
      </c>
      <c r="F474" s="5">
        <f>CVC_XXX!AE397</f>
        <v>0</v>
      </c>
      <c r="G474" s="5">
        <f>CVC_XXX!AF397</f>
        <v>0</v>
      </c>
      <c r="H474" s="5">
        <f>CVC_XXX!AG397</f>
        <v>0</v>
      </c>
      <c r="I474" s="5">
        <f>CVC_XXX!AH397</f>
        <v>0</v>
      </c>
      <c r="L474" s="5"/>
      <c r="M474" s="5"/>
      <c r="N474" s="5"/>
      <c r="O474" s="5"/>
      <c r="P474" s="5"/>
    </row>
    <row r="475" spans="2:16" ht="20.100000000000001" customHeight="1" x14ac:dyDescent="0.25">
      <c r="B475">
        <f>CVC_XXX!O398</f>
        <v>0</v>
      </c>
      <c r="C475" s="5">
        <f>CVC_XXX!AB398</f>
        <v>0</v>
      </c>
      <c r="D475" s="5">
        <f>CVC_XXX!AC398</f>
        <v>0</v>
      </c>
      <c r="E475" s="5">
        <f>CVC_XXX!AD398</f>
        <v>0</v>
      </c>
      <c r="F475" s="5">
        <f>CVC_XXX!AE398</f>
        <v>0</v>
      </c>
      <c r="G475" s="5">
        <f>CVC_XXX!AF398</f>
        <v>0</v>
      </c>
      <c r="H475" s="5">
        <f>CVC_XXX!AG398</f>
        <v>0</v>
      </c>
      <c r="I475" s="5">
        <f>CVC_XXX!AH398</f>
        <v>0</v>
      </c>
      <c r="L475" s="5"/>
      <c r="M475" s="5"/>
      <c r="N475" s="5"/>
      <c r="O475" s="5"/>
      <c r="P475" s="5"/>
    </row>
    <row r="476" spans="2:16" ht="20.100000000000001" customHeight="1" x14ac:dyDescent="0.25">
      <c r="B476">
        <f>CVC_XXX!O399</f>
        <v>0</v>
      </c>
      <c r="C476" s="5">
        <f>CVC_XXX!AB399</f>
        <v>0</v>
      </c>
      <c r="D476" s="5">
        <f>CVC_XXX!AC399</f>
        <v>0</v>
      </c>
      <c r="E476" s="5">
        <f>CVC_XXX!AD399</f>
        <v>0</v>
      </c>
      <c r="F476" s="5">
        <f>CVC_XXX!AE399</f>
        <v>0</v>
      </c>
      <c r="G476" s="5">
        <f>CVC_XXX!AF399</f>
        <v>0</v>
      </c>
      <c r="H476" s="5">
        <f>CVC_XXX!AG399</f>
        <v>0</v>
      </c>
      <c r="I476" s="5">
        <f>CVC_XXX!AH399</f>
        <v>0</v>
      </c>
      <c r="L476" s="5"/>
      <c r="M476" s="5"/>
      <c r="N476" s="5"/>
      <c r="O476" s="5"/>
      <c r="P476" s="5"/>
    </row>
    <row r="477" spans="2:16" ht="20.100000000000001" customHeight="1" x14ac:dyDescent="0.25">
      <c r="B477">
        <f>CVC_XXX!O400</f>
        <v>0</v>
      </c>
      <c r="C477" s="5">
        <f>CVC_XXX!AB400</f>
        <v>0</v>
      </c>
      <c r="D477" s="5">
        <f>CVC_XXX!AC400</f>
        <v>0</v>
      </c>
      <c r="E477" s="5">
        <f>CVC_XXX!AD400</f>
        <v>0</v>
      </c>
      <c r="F477" s="5">
        <f>CVC_XXX!AE400</f>
        <v>0</v>
      </c>
      <c r="G477" s="5">
        <f>CVC_XXX!AF400</f>
        <v>0</v>
      </c>
      <c r="H477" s="5">
        <f>CVC_XXX!AG400</f>
        <v>0</v>
      </c>
      <c r="I477" s="5">
        <f>CVC_XXX!AH400</f>
        <v>0</v>
      </c>
      <c r="L477" s="5"/>
      <c r="M477" s="5"/>
      <c r="N477" s="5"/>
      <c r="O477" s="5"/>
      <c r="P477" s="5"/>
    </row>
    <row r="478" spans="2:16" ht="20.100000000000001" customHeight="1" x14ac:dyDescent="0.25">
      <c r="B478">
        <f>CVC_XXX!O401</f>
        <v>0</v>
      </c>
      <c r="C478" s="5">
        <f>CVC_XXX!AB401</f>
        <v>0</v>
      </c>
      <c r="D478" s="5">
        <f>CVC_XXX!AC401</f>
        <v>0</v>
      </c>
      <c r="E478" s="5">
        <f>CVC_XXX!AD401</f>
        <v>0</v>
      </c>
      <c r="F478" s="5">
        <f>CVC_XXX!AE401</f>
        <v>0</v>
      </c>
      <c r="G478" s="5">
        <f>CVC_XXX!AF401</f>
        <v>0</v>
      </c>
      <c r="H478" s="5">
        <f>CVC_XXX!AG401</f>
        <v>0</v>
      </c>
      <c r="I478" s="5">
        <f>CVC_XXX!AH401</f>
        <v>0</v>
      </c>
      <c r="L478" s="5"/>
      <c r="M478" s="5"/>
      <c r="N478" s="5"/>
      <c r="O478" s="5"/>
      <c r="P478" s="5"/>
    </row>
    <row r="479" spans="2:16" ht="20.100000000000001" customHeight="1" x14ac:dyDescent="0.25">
      <c r="B479">
        <f>CVC_XXX!O402</f>
        <v>0</v>
      </c>
      <c r="C479" s="5">
        <f>CVC_XXX!AB402</f>
        <v>0</v>
      </c>
      <c r="D479" s="5">
        <f>CVC_XXX!AC402</f>
        <v>0</v>
      </c>
      <c r="E479" s="5">
        <f>CVC_XXX!AD402</f>
        <v>0</v>
      </c>
      <c r="F479" s="5">
        <f>CVC_XXX!AE402</f>
        <v>0</v>
      </c>
      <c r="G479" s="5">
        <f>CVC_XXX!AF402</f>
        <v>0</v>
      </c>
      <c r="H479" s="5">
        <f>CVC_XXX!AG402</f>
        <v>0</v>
      </c>
      <c r="I479" s="5">
        <f>CVC_XXX!AH402</f>
        <v>0</v>
      </c>
      <c r="L479" s="5"/>
      <c r="M479" s="5"/>
      <c r="N479" s="5"/>
      <c r="O479" s="5"/>
      <c r="P479" s="5"/>
    </row>
    <row r="480" spans="2:16" ht="20.100000000000001" customHeight="1" x14ac:dyDescent="0.25">
      <c r="B480">
        <f>CVC_XXX!O403</f>
        <v>0</v>
      </c>
      <c r="C480" s="5">
        <f>CVC_XXX!AB403</f>
        <v>0</v>
      </c>
      <c r="D480" s="5">
        <f>CVC_XXX!AC403</f>
        <v>0</v>
      </c>
      <c r="E480" s="5">
        <f>CVC_XXX!AD403</f>
        <v>0</v>
      </c>
      <c r="F480" s="5">
        <f>CVC_XXX!AE403</f>
        <v>0</v>
      </c>
      <c r="G480" s="5">
        <f>CVC_XXX!AF403</f>
        <v>0</v>
      </c>
      <c r="H480" s="5">
        <f>CVC_XXX!AG403</f>
        <v>0</v>
      </c>
      <c r="I480" s="5">
        <f>CVC_XXX!AH403</f>
        <v>0</v>
      </c>
      <c r="L480" s="5"/>
      <c r="M480" s="5"/>
      <c r="N480" s="5"/>
      <c r="O480" s="5"/>
      <c r="P480" s="5"/>
    </row>
    <row r="481" spans="2:16" ht="20.100000000000001" customHeight="1" x14ac:dyDescent="0.25">
      <c r="B481">
        <f>CVC_XXX!O404</f>
        <v>0</v>
      </c>
      <c r="C481" s="5">
        <f>CVC_XXX!AB404</f>
        <v>0</v>
      </c>
      <c r="D481" s="5">
        <f>CVC_XXX!AC404</f>
        <v>0</v>
      </c>
      <c r="E481" s="5">
        <f>CVC_XXX!AD404</f>
        <v>0</v>
      </c>
      <c r="F481" s="5">
        <f>CVC_XXX!AE404</f>
        <v>0</v>
      </c>
      <c r="G481" s="5">
        <f>CVC_XXX!AF404</f>
        <v>0</v>
      </c>
      <c r="H481" s="5">
        <f>CVC_XXX!AG404</f>
        <v>0</v>
      </c>
      <c r="I481" s="5">
        <f>CVC_XXX!AH404</f>
        <v>0</v>
      </c>
      <c r="L481" s="5"/>
      <c r="M481" s="5"/>
      <c r="N481" s="5"/>
      <c r="O481" s="5"/>
      <c r="P481" s="5"/>
    </row>
    <row r="482" spans="2:16" ht="20.100000000000001" customHeight="1" x14ac:dyDescent="0.25">
      <c r="B482">
        <f>CVC_XXX!O405</f>
        <v>0</v>
      </c>
      <c r="C482" s="5">
        <f>CVC_XXX!AB405</f>
        <v>0</v>
      </c>
      <c r="D482" s="5">
        <f>CVC_XXX!AC405</f>
        <v>0</v>
      </c>
      <c r="E482" s="5">
        <f>CVC_XXX!AD405</f>
        <v>0</v>
      </c>
      <c r="F482" s="5">
        <f>CVC_XXX!AE405</f>
        <v>0</v>
      </c>
      <c r="G482" s="5">
        <f>CVC_XXX!AF405</f>
        <v>0</v>
      </c>
      <c r="H482" s="5">
        <f>CVC_XXX!AG405</f>
        <v>0</v>
      </c>
      <c r="I482" s="5">
        <f>CVC_XXX!AH405</f>
        <v>0</v>
      </c>
      <c r="L482" s="5"/>
      <c r="M482" s="5"/>
      <c r="N482" s="5"/>
      <c r="O482" s="5"/>
      <c r="P482" s="5"/>
    </row>
    <row r="483" spans="2:16" ht="20.100000000000001" customHeight="1" x14ac:dyDescent="0.25">
      <c r="B483">
        <f>CVC_XXX!O406</f>
        <v>0</v>
      </c>
      <c r="C483" s="5">
        <f>CVC_XXX!AB406</f>
        <v>0</v>
      </c>
      <c r="D483" s="5">
        <f>CVC_XXX!AC406</f>
        <v>0</v>
      </c>
      <c r="E483" s="5">
        <f>CVC_XXX!AD406</f>
        <v>0</v>
      </c>
      <c r="F483" s="5">
        <f>CVC_XXX!AE406</f>
        <v>0</v>
      </c>
      <c r="G483" s="5">
        <f>CVC_XXX!AF406</f>
        <v>0</v>
      </c>
      <c r="H483" s="5">
        <f>CVC_XXX!AG406</f>
        <v>0</v>
      </c>
      <c r="I483" s="5">
        <f>CVC_XXX!AH406</f>
        <v>0</v>
      </c>
      <c r="L483" s="5"/>
      <c r="M483" s="5"/>
      <c r="N483" s="5"/>
      <c r="O483" s="5"/>
      <c r="P483" s="5"/>
    </row>
    <row r="484" spans="2:16" ht="20.100000000000001" customHeight="1" x14ac:dyDescent="0.25">
      <c r="B484">
        <f>CVC_XXX!O407</f>
        <v>0</v>
      </c>
      <c r="C484" s="5">
        <f>CVC_XXX!AB407</f>
        <v>0</v>
      </c>
      <c r="D484" s="5">
        <f>CVC_XXX!AC407</f>
        <v>0</v>
      </c>
      <c r="E484" s="5">
        <f>CVC_XXX!AD407</f>
        <v>0</v>
      </c>
      <c r="F484" s="5">
        <f>CVC_XXX!AE407</f>
        <v>0</v>
      </c>
      <c r="G484" s="5">
        <f>CVC_XXX!AF407</f>
        <v>0</v>
      </c>
      <c r="H484" s="5">
        <f>CVC_XXX!AG407</f>
        <v>0</v>
      </c>
      <c r="I484" s="5">
        <f>CVC_XXX!AH407</f>
        <v>0</v>
      </c>
      <c r="L484" s="5"/>
      <c r="M484" s="5"/>
      <c r="N484" s="5"/>
      <c r="O484" s="5"/>
      <c r="P484" s="5"/>
    </row>
    <row r="485" spans="2:16" ht="20.100000000000001" customHeight="1" x14ac:dyDescent="0.25">
      <c r="B485">
        <f>CVC_XXX!O408</f>
        <v>0</v>
      </c>
      <c r="C485" s="5">
        <f>CVC_XXX!AB408</f>
        <v>0</v>
      </c>
      <c r="D485" s="5">
        <f>CVC_XXX!AC408</f>
        <v>0</v>
      </c>
      <c r="E485" s="5">
        <f>CVC_XXX!AD408</f>
        <v>0</v>
      </c>
      <c r="F485" s="5">
        <f>CVC_XXX!AE408</f>
        <v>0</v>
      </c>
      <c r="G485" s="5">
        <f>CVC_XXX!AF408</f>
        <v>0</v>
      </c>
      <c r="H485" s="5">
        <f>CVC_XXX!AG408</f>
        <v>0</v>
      </c>
      <c r="I485" s="5">
        <f>CVC_XXX!AH408</f>
        <v>0</v>
      </c>
      <c r="L485" s="5"/>
      <c r="M485" s="5"/>
      <c r="N485" s="5"/>
      <c r="O485" s="5"/>
      <c r="P485" s="5"/>
    </row>
    <row r="486" spans="2:16" ht="20.100000000000001" customHeight="1" x14ac:dyDescent="0.25">
      <c r="B486">
        <f>CVC_XXX!O409</f>
        <v>0</v>
      </c>
      <c r="C486" s="5">
        <f>CVC_XXX!AB409</f>
        <v>0</v>
      </c>
      <c r="D486" s="5">
        <f>CVC_XXX!AC409</f>
        <v>0</v>
      </c>
      <c r="E486" s="5">
        <f>CVC_XXX!AD409</f>
        <v>0</v>
      </c>
      <c r="F486" s="5">
        <f>CVC_XXX!AE409</f>
        <v>0</v>
      </c>
      <c r="G486" s="5">
        <f>CVC_XXX!AF409</f>
        <v>0</v>
      </c>
      <c r="H486" s="5">
        <f>CVC_XXX!AG409</f>
        <v>0</v>
      </c>
      <c r="I486" s="5">
        <f>CVC_XXX!AH409</f>
        <v>0</v>
      </c>
      <c r="L486" s="5"/>
      <c r="M486" s="5"/>
      <c r="N486" s="5"/>
      <c r="O486" s="5"/>
      <c r="P486" s="5"/>
    </row>
    <row r="487" spans="2:16" ht="20.100000000000001" customHeight="1" x14ac:dyDescent="0.25">
      <c r="B487">
        <f>CVC_XXX!O410</f>
        <v>0</v>
      </c>
      <c r="C487" s="5">
        <f>CVC_XXX!AB410</f>
        <v>0</v>
      </c>
      <c r="D487" s="5">
        <f>CVC_XXX!AC410</f>
        <v>0</v>
      </c>
      <c r="E487" s="5">
        <f>CVC_XXX!AD410</f>
        <v>0</v>
      </c>
      <c r="F487" s="5">
        <f>CVC_XXX!AE410</f>
        <v>0</v>
      </c>
      <c r="G487" s="5">
        <f>CVC_XXX!AF410</f>
        <v>0</v>
      </c>
      <c r="H487" s="5">
        <f>CVC_XXX!AG410</f>
        <v>0</v>
      </c>
      <c r="I487" s="5">
        <f>CVC_XXX!AH410</f>
        <v>0</v>
      </c>
      <c r="L487" s="5"/>
      <c r="M487" s="5"/>
      <c r="N487" s="5"/>
      <c r="O487" s="5"/>
      <c r="P487" s="5"/>
    </row>
    <row r="488" spans="2:16" ht="20.100000000000001" customHeight="1" x14ac:dyDescent="0.25">
      <c r="B488">
        <f>CVC_XXX!O411</f>
        <v>0</v>
      </c>
      <c r="C488" s="5">
        <f>CVC_XXX!AB411</f>
        <v>0</v>
      </c>
      <c r="D488" s="5">
        <f>CVC_XXX!AC411</f>
        <v>0</v>
      </c>
      <c r="E488" s="5">
        <f>CVC_XXX!AD411</f>
        <v>0</v>
      </c>
      <c r="F488" s="5">
        <f>CVC_XXX!AE411</f>
        <v>0</v>
      </c>
      <c r="G488" s="5">
        <f>CVC_XXX!AF411</f>
        <v>0</v>
      </c>
      <c r="H488" s="5">
        <f>CVC_XXX!AG411</f>
        <v>0</v>
      </c>
      <c r="I488" s="5">
        <f>CVC_XXX!AH411</f>
        <v>0</v>
      </c>
      <c r="L488" s="5"/>
      <c r="M488" s="5"/>
      <c r="N488" s="5"/>
      <c r="O488" s="5"/>
      <c r="P488" s="5"/>
    </row>
    <row r="489" spans="2:16" ht="20.100000000000001" customHeight="1" x14ac:dyDescent="0.25">
      <c r="B489">
        <f>CVC_XXX!O412</f>
        <v>0</v>
      </c>
      <c r="C489" s="5">
        <f>CVC_XXX!AB412</f>
        <v>0</v>
      </c>
      <c r="D489" s="5">
        <f>CVC_XXX!AC412</f>
        <v>0</v>
      </c>
      <c r="E489" s="5">
        <f>CVC_XXX!AD412</f>
        <v>0</v>
      </c>
      <c r="F489" s="5">
        <f>CVC_XXX!AE412</f>
        <v>0</v>
      </c>
      <c r="G489" s="5">
        <f>CVC_XXX!AF412</f>
        <v>0</v>
      </c>
      <c r="H489" s="5">
        <f>CVC_XXX!AG412</f>
        <v>0</v>
      </c>
      <c r="I489" s="5">
        <f>CVC_XXX!AH412</f>
        <v>0</v>
      </c>
      <c r="L489" s="5"/>
      <c r="M489" s="5"/>
      <c r="N489" s="5"/>
      <c r="O489" s="5"/>
      <c r="P489" s="5"/>
    </row>
    <row r="490" spans="2:16" ht="20.100000000000001" customHeight="1" x14ac:dyDescent="0.25">
      <c r="B490">
        <f>CVC_XXX!O413</f>
        <v>0</v>
      </c>
      <c r="C490" s="5">
        <f>CVC_XXX!AB413</f>
        <v>0</v>
      </c>
      <c r="D490" s="5">
        <f>CVC_XXX!AC413</f>
        <v>0</v>
      </c>
      <c r="E490" s="5">
        <f>CVC_XXX!AD413</f>
        <v>0</v>
      </c>
      <c r="F490" s="5">
        <f>CVC_XXX!AE413</f>
        <v>0</v>
      </c>
      <c r="G490" s="5">
        <f>CVC_XXX!AF413</f>
        <v>0</v>
      </c>
      <c r="H490" s="5">
        <f>CVC_XXX!AG413</f>
        <v>0</v>
      </c>
      <c r="I490" s="5">
        <f>CVC_XXX!AH413</f>
        <v>0</v>
      </c>
      <c r="L490" s="5"/>
      <c r="M490" s="5"/>
      <c r="N490" s="5"/>
      <c r="O490" s="5"/>
      <c r="P490" s="5"/>
    </row>
    <row r="491" spans="2:16" ht="20.100000000000001" customHeight="1" x14ac:dyDescent="0.25">
      <c r="B491">
        <f>CVC_XXX!O414</f>
        <v>0</v>
      </c>
      <c r="C491" s="5">
        <f>CVC_XXX!AB414</f>
        <v>0</v>
      </c>
      <c r="D491" s="5">
        <f>CVC_XXX!AC414</f>
        <v>0</v>
      </c>
      <c r="E491" s="5">
        <f>CVC_XXX!AD414</f>
        <v>0</v>
      </c>
      <c r="F491" s="5">
        <f>CVC_XXX!AE414</f>
        <v>0</v>
      </c>
      <c r="G491" s="5">
        <f>CVC_XXX!AF414</f>
        <v>0</v>
      </c>
      <c r="H491" s="5">
        <f>CVC_XXX!AG414</f>
        <v>0</v>
      </c>
      <c r="I491" s="5">
        <f>CVC_XXX!AH414</f>
        <v>0</v>
      </c>
      <c r="L491" s="5"/>
      <c r="M491" s="5"/>
      <c r="N491" s="5"/>
      <c r="O491" s="5"/>
      <c r="P491" s="5"/>
    </row>
    <row r="492" spans="2:16" ht="20.100000000000001" customHeight="1" x14ac:dyDescent="0.25">
      <c r="B492">
        <f>CVC_XXX!O415</f>
        <v>0</v>
      </c>
      <c r="C492" s="5">
        <f>CVC_XXX!AB415</f>
        <v>0</v>
      </c>
      <c r="D492" s="5">
        <f>CVC_XXX!AC415</f>
        <v>0</v>
      </c>
      <c r="E492" s="5">
        <f>CVC_XXX!AD415</f>
        <v>0</v>
      </c>
      <c r="F492" s="5">
        <f>CVC_XXX!AE415</f>
        <v>0</v>
      </c>
      <c r="G492" s="5">
        <f>CVC_XXX!AF415</f>
        <v>0</v>
      </c>
      <c r="H492" s="5">
        <f>CVC_XXX!AG415</f>
        <v>0</v>
      </c>
      <c r="I492" s="5">
        <f>CVC_XXX!AH415</f>
        <v>0</v>
      </c>
      <c r="L492" s="5"/>
      <c r="M492" s="5"/>
      <c r="N492" s="5"/>
      <c r="O492" s="5"/>
      <c r="P492" s="5"/>
    </row>
    <row r="493" spans="2:16" ht="20.100000000000001" customHeight="1" x14ac:dyDescent="0.25">
      <c r="B493">
        <f>CVC_XXX!O416</f>
        <v>0</v>
      </c>
      <c r="C493" s="5">
        <f>CVC_XXX!AB416</f>
        <v>0</v>
      </c>
      <c r="D493" s="5">
        <f>CVC_XXX!AC416</f>
        <v>0</v>
      </c>
      <c r="E493" s="5">
        <f>CVC_XXX!AD416</f>
        <v>0</v>
      </c>
      <c r="F493" s="5">
        <f>CVC_XXX!AE416</f>
        <v>0</v>
      </c>
      <c r="G493" s="5">
        <f>CVC_XXX!AF416</f>
        <v>0</v>
      </c>
      <c r="H493" s="5">
        <f>CVC_XXX!AG416</f>
        <v>0</v>
      </c>
      <c r="I493" s="5">
        <f>CVC_XXX!AH416</f>
        <v>0</v>
      </c>
      <c r="L493" s="5"/>
      <c r="M493" s="5"/>
      <c r="N493" s="5"/>
      <c r="O493" s="5"/>
      <c r="P493" s="5"/>
    </row>
    <row r="494" spans="2:16" ht="20.100000000000001" customHeight="1" x14ac:dyDescent="0.25">
      <c r="B494">
        <f>CVC_XXX!O417</f>
        <v>0</v>
      </c>
      <c r="C494" s="5">
        <f>CVC_XXX!AB417</f>
        <v>0</v>
      </c>
      <c r="D494" s="5">
        <f>CVC_XXX!AC417</f>
        <v>0</v>
      </c>
      <c r="E494" s="5">
        <f>CVC_XXX!AD417</f>
        <v>0</v>
      </c>
      <c r="F494" s="5">
        <f>CVC_XXX!AE417</f>
        <v>0</v>
      </c>
      <c r="G494" s="5">
        <f>CVC_XXX!AF417</f>
        <v>0</v>
      </c>
      <c r="H494" s="5">
        <f>CVC_XXX!AG417</f>
        <v>0</v>
      </c>
      <c r="I494" s="5">
        <f>CVC_XXX!AH417</f>
        <v>0</v>
      </c>
      <c r="L494" s="5"/>
      <c r="M494" s="5"/>
      <c r="N494" s="5"/>
      <c r="O494" s="5"/>
      <c r="P494" s="5"/>
    </row>
    <row r="495" spans="2:16" ht="20.100000000000001" customHeight="1" x14ac:dyDescent="0.25">
      <c r="B495">
        <f>CVC_XXX!O418</f>
        <v>0</v>
      </c>
      <c r="C495" s="5">
        <f>CVC_XXX!AB418</f>
        <v>0</v>
      </c>
      <c r="D495" s="5">
        <f>CVC_XXX!AC418</f>
        <v>0</v>
      </c>
      <c r="E495" s="5">
        <f>CVC_XXX!AD418</f>
        <v>0</v>
      </c>
      <c r="F495" s="5">
        <f>CVC_XXX!AE418</f>
        <v>0</v>
      </c>
      <c r="G495" s="5">
        <f>CVC_XXX!AF418</f>
        <v>0</v>
      </c>
      <c r="H495" s="5">
        <f>CVC_XXX!AG418</f>
        <v>0</v>
      </c>
      <c r="I495" s="5">
        <f>CVC_XXX!AH418</f>
        <v>0</v>
      </c>
      <c r="L495" s="5"/>
      <c r="M495" s="5"/>
      <c r="N495" s="5"/>
      <c r="O495" s="5"/>
      <c r="P495" s="5"/>
    </row>
    <row r="496" spans="2:16" ht="20.100000000000001" customHeight="1" x14ac:dyDescent="0.25">
      <c r="B496">
        <f>CVC_XXX!O419</f>
        <v>0</v>
      </c>
      <c r="C496" s="5">
        <f>CVC_XXX!AB419</f>
        <v>0</v>
      </c>
      <c r="D496" s="5">
        <f>CVC_XXX!AC419</f>
        <v>0</v>
      </c>
      <c r="E496" s="5">
        <f>CVC_XXX!AD419</f>
        <v>0</v>
      </c>
      <c r="F496" s="5">
        <f>CVC_XXX!AE419</f>
        <v>0</v>
      </c>
      <c r="G496" s="5">
        <f>CVC_XXX!AF419</f>
        <v>0</v>
      </c>
      <c r="H496" s="5">
        <f>CVC_XXX!AG419</f>
        <v>0</v>
      </c>
      <c r="I496" s="5">
        <f>CVC_XXX!AH419</f>
        <v>0</v>
      </c>
      <c r="L496" s="5"/>
      <c r="M496" s="5"/>
      <c r="N496" s="5"/>
      <c r="O496" s="5"/>
      <c r="P496" s="5"/>
    </row>
    <row r="497" spans="2:16" ht="20.100000000000001" customHeight="1" x14ac:dyDescent="0.25">
      <c r="B497">
        <f>CVC_XXX!O420</f>
        <v>0</v>
      </c>
      <c r="C497" s="5">
        <f>CVC_XXX!AB420</f>
        <v>0</v>
      </c>
      <c r="D497" s="5">
        <f>CVC_XXX!AC420</f>
        <v>0</v>
      </c>
      <c r="E497" s="5">
        <f>CVC_XXX!AD420</f>
        <v>0</v>
      </c>
      <c r="F497" s="5">
        <f>CVC_XXX!AE420</f>
        <v>0</v>
      </c>
      <c r="G497" s="5">
        <f>CVC_XXX!AF420</f>
        <v>0</v>
      </c>
      <c r="H497" s="5">
        <f>CVC_XXX!AG420</f>
        <v>0</v>
      </c>
      <c r="I497" s="5">
        <f>CVC_XXX!AH420</f>
        <v>0</v>
      </c>
      <c r="L497" s="5"/>
      <c r="M497" s="5"/>
      <c r="N497" s="5"/>
      <c r="O497" s="5"/>
      <c r="P497" s="5"/>
    </row>
    <row r="498" spans="2:16" ht="20.100000000000001" customHeight="1" x14ac:dyDescent="0.25">
      <c r="B498">
        <f>CVC_XXX!O421</f>
        <v>0</v>
      </c>
      <c r="C498" s="5">
        <f>CVC_XXX!AB421</f>
        <v>0</v>
      </c>
      <c r="D498" s="5">
        <f>CVC_XXX!AC421</f>
        <v>0</v>
      </c>
      <c r="E498" s="5">
        <f>CVC_XXX!AD421</f>
        <v>0</v>
      </c>
      <c r="F498" s="5">
        <f>CVC_XXX!AE421</f>
        <v>0</v>
      </c>
      <c r="G498" s="5">
        <f>CVC_XXX!AF421</f>
        <v>0</v>
      </c>
      <c r="H498" s="5">
        <f>CVC_XXX!AG421</f>
        <v>0</v>
      </c>
      <c r="I498" s="5">
        <f>CVC_XXX!AH421</f>
        <v>0</v>
      </c>
      <c r="L498" s="5"/>
      <c r="M498" s="5"/>
      <c r="N498" s="5"/>
      <c r="O498" s="5"/>
      <c r="P498" s="5"/>
    </row>
    <row r="499" spans="2:16" ht="20.100000000000001" customHeight="1" x14ac:dyDescent="0.25">
      <c r="B499">
        <f>CVC_XXX!O422</f>
        <v>0</v>
      </c>
      <c r="C499" s="5">
        <f>CVC_XXX!AB422</f>
        <v>0</v>
      </c>
      <c r="D499" s="5">
        <f>CVC_XXX!AC422</f>
        <v>0</v>
      </c>
      <c r="E499" s="5">
        <f>CVC_XXX!AD422</f>
        <v>0</v>
      </c>
      <c r="F499" s="5">
        <f>CVC_XXX!AE422</f>
        <v>0</v>
      </c>
      <c r="G499" s="5">
        <f>CVC_XXX!AF422</f>
        <v>0</v>
      </c>
      <c r="H499" s="5">
        <f>CVC_XXX!AG422</f>
        <v>0</v>
      </c>
      <c r="I499" s="5">
        <f>CVC_XXX!AH422</f>
        <v>0</v>
      </c>
      <c r="L499" s="5"/>
      <c r="M499" s="5"/>
      <c r="N499" s="5"/>
      <c r="O499" s="5"/>
      <c r="P499" s="5"/>
    </row>
    <row r="500" spans="2:16" ht="20.100000000000001" customHeight="1" x14ac:dyDescent="0.25">
      <c r="B500">
        <f>CVC_XXX!O423</f>
        <v>0</v>
      </c>
      <c r="C500" s="5">
        <f>CVC_XXX!AB423</f>
        <v>0</v>
      </c>
      <c r="D500" s="5">
        <f>CVC_XXX!AC423</f>
        <v>0</v>
      </c>
      <c r="E500" s="5">
        <f>CVC_XXX!AD423</f>
        <v>0</v>
      </c>
      <c r="F500" s="5">
        <f>CVC_XXX!AE423</f>
        <v>0</v>
      </c>
      <c r="G500" s="5">
        <f>CVC_XXX!AF423</f>
        <v>0</v>
      </c>
      <c r="H500" s="5">
        <f>CVC_XXX!AG423</f>
        <v>0</v>
      </c>
      <c r="I500" s="5">
        <f>CVC_XXX!AH423</f>
        <v>0</v>
      </c>
      <c r="L500" s="5"/>
      <c r="M500" s="5"/>
      <c r="N500" s="5"/>
      <c r="O500" s="5"/>
      <c r="P500" s="5"/>
    </row>
    <row r="501" spans="2:16" ht="20.100000000000001" customHeight="1" x14ac:dyDescent="0.25">
      <c r="B501">
        <f>CVC_XXX!O424</f>
        <v>0</v>
      </c>
      <c r="C501" s="5">
        <f>CVC_XXX!AB424</f>
        <v>0</v>
      </c>
      <c r="D501" s="5">
        <f>CVC_XXX!AC424</f>
        <v>0</v>
      </c>
      <c r="E501" s="5">
        <f>CVC_XXX!AD424</f>
        <v>0</v>
      </c>
      <c r="F501" s="5">
        <f>CVC_XXX!AE424</f>
        <v>0</v>
      </c>
      <c r="G501" s="5">
        <f>CVC_XXX!AF424</f>
        <v>0</v>
      </c>
      <c r="H501" s="5">
        <f>CVC_XXX!AG424</f>
        <v>0</v>
      </c>
      <c r="I501" s="5">
        <f>CVC_XXX!AH424</f>
        <v>0</v>
      </c>
      <c r="L501" s="5"/>
      <c r="M501" s="5"/>
      <c r="N501" s="5"/>
      <c r="O501" s="5"/>
      <c r="P501" s="5"/>
    </row>
    <row r="502" spans="2:16" ht="20.100000000000001" customHeight="1" x14ac:dyDescent="0.25">
      <c r="B502">
        <f>CVC_XXX!O425</f>
        <v>0</v>
      </c>
      <c r="C502" s="5">
        <f>CVC_XXX!AB425</f>
        <v>0</v>
      </c>
      <c r="D502" s="5">
        <f>CVC_XXX!AC425</f>
        <v>0</v>
      </c>
      <c r="E502" s="5">
        <f>CVC_XXX!AD425</f>
        <v>0</v>
      </c>
      <c r="F502" s="5">
        <f>CVC_XXX!AE425</f>
        <v>0</v>
      </c>
      <c r="G502" s="5">
        <f>CVC_XXX!AF425</f>
        <v>0</v>
      </c>
      <c r="H502" s="5">
        <f>CVC_XXX!AG425</f>
        <v>0</v>
      </c>
      <c r="I502" s="5">
        <f>CVC_XXX!AH425</f>
        <v>0</v>
      </c>
      <c r="L502" s="5"/>
      <c r="M502" s="5"/>
      <c r="N502" s="5"/>
      <c r="O502" s="5"/>
      <c r="P502" s="5"/>
    </row>
    <row r="503" spans="2:16" ht="20.100000000000001" customHeight="1" x14ac:dyDescent="0.25">
      <c r="B503">
        <f>CVC_XXX!O426</f>
        <v>0</v>
      </c>
      <c r="C503" s="5">
        <f>CVC_XXX!AB426</f>
        <v>0</v>
      </c>
      <c r="D503" s="5">
        <f>CVC_XXX!AC426</f>
        <v>0</v>
      </c>
      <c r="E503" s="5">
        <f>CVC_XXX!AD426</f>
        <v>0</v>
      </c>
      <c r="F503" s="5">
        <f>CVC_XXX!AE426</f>
        <v>0</v>
      </c>
      <c r="G503" s="5">
        <f>CVC_XXX!AF426</f>
        <v>0</v>
      </c>
      <c r="H503" s="5">
        <f>CVC_XXX!AG426</f>
        <v>0</v>
      </c>
      <c r="I503" s="5">
        <f>CVC_XXX!AH426</f>
        <v>0</v>
      </c>
      <c r="L503" s="5"/>
      <c r="M503" s="5"/>
      <c r="N503" s="5"/>
      <c r="O503" s="5"/>
      <c r="P503" s="5"/>
    </row>
    <row r="504" spans="2:16" ht="20.100000000000001" customHeight="1" x14ac:dyDescent="0.25">
      <c r="B504">
        <f>CVC_XXX!O427</f>
        <v>0</v>
      </c>
      <c r="C504" s="5">
        <f>CVC_XXX!AB427</f>
        <v>0</v>
      </c>
      <c r="D504" s="5">
        <f>CVC_XXX!AC427</f>
        <v>0</v>
      </c>
      <c r="E504" s="5">
        <f>CVC_XXX!AD427</f>
        <v>0</v>
      </c>
      <c r="F504" s="5">
        <f>CVC_XXX!AE427</f>
        <v>0</v>
      </c>
      <c r="G504" s="5">
        <f>CVC_XXX!AF427</f>
        <v>0</v>
      </c>
      <c r="H504" s="5">
        <f>CVC_XXX!AG427</f>
        <v>0</v>
      </c>
      <c r="I504" s="5">
        <f>CVC_XXX!AH427</f>
        <v>0</v>
      </c>
      <c r="L504" s="5"/>
      <c r="M504" s="5"/>
      <c r="N504" s="5"/>
      <c r="O504" s="5"/>
      <c r="P504" s="5"/>
    </row>
    <row r="505" spans="2:16" ht="20.100000000000001" customHeight="1" x14ac:dyDescent="0.25">
      <c r="B505">
        <f>CVC_XXX!O428</f>
        <v>0</v>
      </c>
      <c r="C505" s="5">
        <f>CVC_XXX!AB428</f>
        <v>0</v>
      </c>
      <c r="D505" s="5">
        <f>CVC_XXX!AC428</f>
        <v>0</v>
      </c>
      <c r="E505" s="5">
        <f>CVC_XXX!AD428</f>
        <v>0</v>
      </c>
      <c r="F505" s="5">
        <f>CVC_XXX!AE428</f>
        <v>0</v>
      </c>
      <c r="G505" s="5">
        <f>CVC_XXX!AF428</f>
        <v>0</v>
      </c>
      <c r="H505" s="5">
        <f>CVC_XXX!AG428</f>
        <v>0</v>
      </c>
      <c r="I505" s="5">
        <f>CVC_XXX!AH428</f>
        <v>0</v>
      </c>
      <c r="L505" s="5"/>
      <c r="M505" s="5"/>
      <c r="N505" s="5"/>
      <c r="O505" s="5"/>
      <c r="P505" s="5"/>
    </row>
    <row r="506" spans="2:16" ht="20.100000000000001" customHeight="1" x14ac:dyDescent="0.25">
      <c r="B506">
        <f>CVC_XXX!O429</f>
        <v>0</v>
      </c>
      <c r="C506" s="5">
        <f>CVC_XXX!AB429</f>
        <v>0</v>
      </c>
      <c r="D506" s="5">
        <f>CVC_XXX!AC429</f>
        <v>0</v>
      </c>
      <c r="E506" s="5">
        <f>CVC_XXX!AD429</f>
        <v>0</v>
      </c>
      <c r="F506" s="5">
        <f>CVC_XXX!AE429</f>
        <v>0</v>
      </c>
      <c r="G506" s="5">
        <f>CVC_XXX!AF429</f>
        <v>0</v>
      </c>
      <c r="H506" s="5">
        <f>CVC_XXX!AG429</f>
        <v>0</v>
      </c>
      <c r="I506" s="5">
        <f>CVC_XXX!AH429</f>
        <v>0</v>
      </c>
      <c r="L506" s="5"/>
      <c r="M506" s="5"/>
      <c r="N506" s="5"/>
      <c r="O506" s="5"/>
      <c r="P506" s="5"/>
    </row>
    <row r="507" spans="2:16" ht="20.100000000000001" customHeight="1" x14ac:dyDescent="0.25">
      <c r="B507">
        <f>CVC_XXX!O430</f>
        <v>0</v>
      </c>
      <c r="C507" s="5">
        <f>CVC_XXX!AB430</f>
        <v>0</v>
      </c>
      <c r="D507" s="5">
        <f>CVC_XXX!AC430</f>
        <v>0</v>
      </c>
      <c r="E507" s="5">
        <f>CVC_XXX!AD430</f>
        <v>0</v>
      </c>
      <c r="F507" s="5">
        <f>CVC_XXX!AE430</f>
        <v>0</v>
      </c>
      <c r="G507" s="5">
        <f>CVC_XXX!AF430</f>
        <v>0</v>
      </c>
      <c r="H507" s="5">
        <f>CVC_XXX!AG430</f>
        <v>0</v>
      </c>
      <c r="I507" s="5">
        <f>CVC_XXX!AH430</f>
        <v>0</v>
      </c>
      <c r="L507" s="5"/>
      <c r="M507" s="5"/>
      <c r="N507" s="5"/>
      <c r="O507" s="5"/>
      <c r="P507" s="5"/>
    </row>
    <row r="508" spans="2:16" ht="20.100000000000001" customHeight="1" x14ac:dyDescent="0.25">
      <c r="B508">
        <f>CVC_XXX!O431</f>
        <v>0</v>
      </c>
      <c r="C508" s="5">
        <f>CVC_XXX!AB431</f>
        <v>0</v>
      </c>
      <c r="D508" s="5">
        <f>CVC_XXX!AC431</f>
        <v>0</v>
      </c>
      <c r="E508" s="5">
        <f>CVC_XXX!AD431</f>
        <v>0</v>
      </c>
      <c r="F508" s="5">
        <f>CVC_XXX!AE431</f>
        <v>0</v>
      </c>
      <c r="G508" s="5">
        <f>CVC_XXX!AF431</f>
        <v>0</v>
      </c>
      <c r="H508" s="5">
        <f>CVC_XXX!AG431</f>
        <v>0</v>
      </c>
      <c r="I508" s="5">
        <f>CVC_XXX!AH431</f>
        <v>0</v>
      </c>
      <c r="L508" s="5"/>
      <c r="M508" s="5"/>
      <c r="N508" s="5"/>
      <c r="O508" s="5"/>
      <c r="P508" s="5"/>
    </row>
    <row r="509" spans="2:16" ht="20.100000000000001" customHeight="1" x14ac:dyDescent="0.25">
      <c r="B509">
        <f>CVC_XXX!O432</f>
        <v>0</v>
      </c>
      <c r="C509" s="5">
        <f>CVC_XXX!AB432</f>
        <v>0</v>
      </c>
      <c r="D509" s="5">
        <f>CVC_XXX!AC432</f>
        <v>0</v>
      </c>
      <c r="E509" s="5">
        <f>CVC_XXX!AD432</f>
        <v>0</v>
      </c>
      <c r="F509" s="5">
        <f>CVC_XXX!AE432</f>
        <v>0</v>
      </c>
      <c r="G509" s="5">
        <f>CVC_XXX!AF432</f>
        <v>0</v>
      </c>
      <c r="H509" s="5">
        <f>CVC_XXX!AG432</f>
        <v>0</v>
      </c>
      <c r="I509" s="5">
        <f>CVC_XXX!AH432</f>
        <v>0</v>
      </c>
      <c r="L509" s="5"/>
      <c r="M509" s="5"/>
      <c r="N509" s="5"/>
      <c r="O509" s="5"/>
      <c r="P509" s="5"/>
    </row>
    <row r="510" spans="2:16" ht="20.100000000000001" customHeight="1" x14ac:dyDescent="0.25">
      <c r="B510">
        <f>CVC_XXX!O433</f>
        <v>0</v>
      </c>
      <c r="C510" s="5">
        <f>CVC_XXX!AB433</f>
        <v>0</v>
      </c>
      <c r="D510" s="5">
        <f>CVC_XXX!AC433</f>
        <v>0</v>
      </c>
      <c r="E510" s="5">
        <f>CVC_XXX!AD433</f>
        <v>0</v>
      </c>
      <c r="F510" s="5">
        <f>CVC_XXX!AE433</f>
        <v>0</v>
      </c>
      <c r="G510" s="5">
        <f>CVC_XXX!AF433</f>
        <v>0</v>
      </c>
      <c r="H510" s="5">
        <f>CVC_XXX!AG433</f>
        <v>0</v>
      </c>
      <c r="I510" s="5">
        <f>CVC_XXX!AH433</f>
        <v>0</v>
      </c>
      <c r="L510" s="5"/>
      <c r="M510" s="5"/>
      <c r="N510" s="5"/>
      <c r="O510" s="5"/>
      <c r="P510" s="5"/>
    </row>
    <row r="511" spans="2:16" ht="20.100000000000001" customHeight="1" x14ac:dyDescent="0.25">
      <c r="B511">
        <f>CVC_XXX!O434</f>
        <v>0</v>
      </c>
      <c r="C511" s="5">
        <f>CVC_XXX!AB434</f>
        <v>0</v>
      </c>
      <c r="D511" s="5">
        <f>CVC_XXX!AC434</f>
        <v>0</v>
      </c>
      <c r="E511" s="5">
        <f>CVC_XXX!AD434</f>
        <v>0</v>
      </c>
      <c r="F511" s="5">
        <f>CVC_XXX!AE434</f>
        <v>0</v>
      </c>
      <c r="G511" s="5">
        <f>CVC_XXX!AF434</f>
        <v>0</v>
      </c>
      <c r="H511" s="5">
        <f>CVC_XXX!AG434</f>
        <v>0</v>
      </c>
      <c r="I511" s="5">
        <f>CVC_XXX!AH434</f>
        <v>0</v>
      </c>
      <c r="L511" s="5"/>
      <c r="M511" s="5"/>
      <c r="N511" s="5"/>
      <c r="O511" s="5"/>
      <c r="P511" s="5"/>
    </row>
    <row r="512" spans="2:16" ht="20.100000000000001" customHeight="1" x14ac:dyDescent="0.25">
      <c r="B512">
        <f>CVC_XXX!O435</f>
        <v>0</v>
      </c>
      <c r="C512" s="5">
        <f>CVC_XXX!AB435</f>
        <v>0</v>
      </c>
      <c r="D512" s="5">
        <f>CVC_XXX!AC435</f>
        <v>0</v>
      </c>
      <c r="E512" s="5">
        <f>CVC_XXX!AD435</f>
        <v>0</v>
      </c>
      <c r="F512" s="5">
        <f>CVC_XXX!AE435</f>
        <v>0</v>
      </c>
      <c r="G512" s="5">
        <f>CVC_XXX!AF435</f>
        <v>0</v>
      </c>
      <c r="H512" s="5">
        <f>CVC_XXX!AG435</f>
        <v>0</v>
      </c>
      <c r="I512" s="5">
        <f>CVC_XXX!AH435</f>
        <v>0</v>
      </c>
      <c r="L512" s="5"/>
      <c r="M512" s="5"/>
      <c r="N512" s="5"/>
      <c r="O512" s="5"/>
      <c r="P512" s="5"/>
    </row>
    <row r="513" spans="2:16" ht="20.100000000000001" customHeight="1" x14ac:dyDescent="0.25">
      <c r="B513">
        <f>CVC_XXX!O436</f>
        <v>0</v>
      </c>
      <c r="C513" s="5">
        <f>CVC_XXX!AB436</f>
        <v>0</v>
      </c>
      <c r="D513" s="5">
        <f>CVC_XXX!AC436</f>
        <v>0</v>
      </c>
      <c r="E513" s="5">
        <f>CVC_XXX!AD436</f>
        <v>0</v>
      </c>
      <c r="F513" s="5">
        <f>CVC_XXX!AE436</f>
        <v>0</v>
      </c>
      <c r="G513" s="5">
        <f>CVC_XXX!AF436</f>
        <v>0</v>
      </c>
      <c r="H513" s="5">
        <f>CVC_XXX!AG436</f>
        <v>0</v>
      </c>
      <c r="I513" s="5">
        <f>CVC_XXX!AH436</f>
        <v>0</v>
      </c>
      <c r="L513" s="5"/>
      <c r="M513" s="5"/>
      <c r="N513" s="5"/>
      <c r="O513" s="5"/>
      <c r="P513" s="5"/>
    </row>
    <row r="514" spans="2:16" ht="20.100000000000001" customHeight="1" x14ac:dyDescent="0.25">
      <c r="B514">
        <f>CVC_XXX!O437</f>
        <v>0</v>
      </c>
      <c r="C514" s="5">
        <f>CVC_XXX!AB437</f>
        <v>0</v>
      </c>
      <c r="D514" s="5">
        <f>CVC_XXX!AC437</f>
        <v>0</v>
      </c>
      <c r="E514" s="5">
        <f>CVC_XXX!AD437</f>
        <v>0</v>
      </c>
      <c r="F514" s="5">
        <f>CVC_XXX!AE437</f>
        <v>0</v>
      </c>
      <c r="G514" s="5">
        <f>CVC_XXX!AF437</f>
        <v>0</v>
      </c>
      <c r="H514" s="5">
        <f>CVC_XXX!AG437</f>
        <v>0</v>
      </c>
      <c r="I514" s="5">
        <f>CVC_XXX!AH437</f>
        <v>0</v>
      </c>
      <c r="L514" s="5"/>
      <c r="M514" s="5"/>
      <c r="N514" s="5"/>
      <c r="O514" s="5"/>
      <c r="P514" s="5"/>
    </row>
    <row r="515" spans="2:16" ht="20.100000000000001" customHeight="1" x14ac:dyDescent="0.25">
      <c r="B515">
        <f>CVC_XXX!O438</f>
        <v>0</v>
      </c>
      <c r="C515" s="5">
        <f>CVC_XXX!AB438</f>
        <v>0</v>
      </c>
      <c r="D515" s="5">
        <f>CVC_XXX!AC438</f>
        <v>0</v>
      </c>
      <c r="E515" s="5">
        <f>CVC_XXX!AD438</f>
        <v>0</v>
      </c>
      <c r="F515" s="5">
        <f>CVC_XXX!AE438</f>
        <v>0</v>
      </c>
      <c r="G515" s="5">
        <f>CVC_XXX!AF438</f>
        <v>0</v>
      </c>
      <c r="H515" s="5">
        <f>CVC_XXX!AG438</f>
        <v>0</v>
      </c>
      <c r="I515" s="5">
        <f>CVC_XXX!AH438</f>
        <v>0</v>
      </c>
      <c r="L515" s="5"/>
      <c r="M515" s="5"/>
      <c r="N515" s="5"/>
      <c r="O515" s="5"/>
      <c r="P515" s="5"/>
    </row>
    <row r="516" spans="2:16" ht="20.100000000000001" customHeight="1" x14ac:dyDescent="0.25">
      <c r="B516">
        <f>CVC_XXX!O439</f>
        <v>0</v>
      </c>
      <c r="C516" s="5">
        <f>CVC_XXX!AB439</f>
        <v>0</v>
      </c>
      <c r="D516" s="5">
        <f>CVC_XXX!AC439</f>
        <v>0</v>
      </c>
      <c r="E516" s="5">
        <f>CVC_XXX!AD439</f>
        <v>0</v>
      </c>
      <c r="F516" s="5">
        <f>CVC_XXX!AE439</f>
        <v>0</v>
      </c>
      <c r="G516" s="5">
        <f>CVC_XXX!AF439</f>
        <v>0</v>
      </c>
      <c r="H516" s="5">
        <f>CVC_XXX!AG439</f>
        <v>0</v>
      </c>
      <c r="I516" s="5">
        <f>CVC_XXX!AH439</f>
        <v>0</v>
      </c>
      <c r="L516" s="5"/>
      <c r="M516" s="5"/>
      <c r="N516" s="5"/>
      <c r="O516" s="5"/>
      <c r="P516" s="5"/>
    </row>
    <row r="517" spans="2:16" ht="20.100000000000001" customHeight="1" x14ac:dyDescent="0.25">
      <c r="B517">
        <f>CVC_XXX!O440</f>
        <v>0</v>
      </c>
      <c r="C517" s="5">
        <f>CVC_XXX!AB440</f>
        <v>0</v>
      </c>
      <c r="D517" s="5">
        <f>CVC_XXX!AC440</f>
        <v>0</v>
      </c>
      <c r="E517" s="5">
        <f>CVC_XXX!AD440</f>
        <v>0</v>
      </c>
      <c r="F517" s="5">
        <f>CVC_XXX!AE440</f>
        <v>0</v>
      </c>
      <c r="G517" s="5">
        <f>CVC_XXX!AF440</f>
        <v>0</v>
      </c>
      <c r="H517" s="5">
        <f>CVC_XXX!AG440</f>
        <v>0</v>
      </c>
      <c r="I517" s="5">
        <f>CVC_XXX!AH440</f>
        <v>0</v>
      </c>
      <c r="L517" s="5"/>
      <c r="M517" s="5"/>
      <c r="N517" s="5"/>
      <c r="O517" s="5"/>
      <c r="P517" s="5"/>
    </row>
    <row r="518" spans="2:16" ht="20.100000000000001" customHeight="1" x14ac:dyDescent="0.25">
      <c r="B518">
        <f>CVC_XXX!O441</f>
        <v>0</v>
      </c>
      <c r="C518" s="5">
        <f>CVC_XXX!AB441</f>
        <v>0</v>
      </c>
      <c r="D518" s="5">
        <f>CVC_XXX!AC441</f>
        <v>0</v>
      </c>
      <c r="E518" s="5">
        <f>CVC_XXX!AD441</f>
        <v>0</v>
      </c>
      <c r="F518" s="5">
        <f>CVC_XXX!AE441</f>
        <v>0</v>
      </c>
      <c r="G518" s="5">
        <f>CVC_XXX!AF441</f>
        <v>0</v>
      </c>
      <c r="H518" s="5">
        <f>CVC_XXX!AG441</f>
        <v>0</v>
      </c>
      <c r="I518" s="5">
        <f>CVC_XXX!AH441</f>
        <v>0</v>
      </c>
      <c r="L518" s="5"/>
      <c r="M518" s="5"/>
      <c r="N518" s="5"/>
      <c r="O518" s="5"/>
      <c r="P518" s="5"/>
    </row>
    <row r="519" spans="2:16" ht="20.100000000000001" customHeight="1" x14ac:dyDescent="0.25">
      <c r="B519">
        <f>CVC_XXX!O442</f>
        <v>0</v>
      </c>
      <c r="C519" s="5">
        <f>CVC_XXX!AB442</f>
        <v>0</v>
      </c>
      <c r="D519" s="5">
        <f>CVC_XXX!AC442</f>
        <v>0</v>
      </c>
      <c r="E519" s="5">
        <f>CVC_XXX!AD442</f>
        <v>0</v>
      </c>
      <c r="F519" s="5">
        <f>CVC_XXX!AE442</f>
        <v>0</v>
      </c>
      <c r="G519" s="5">
        <f>CVC_XXX!AF442</f>
        <v>0</v>
      </c>
      <c r="H519" s="5">
        <f>CVC_XXX!AG442</f>
        <v>0</v>
      </c>
      <c r="I519" s="5">
        <f>CVC_XXX!AH442</f>
        <v>0</v>
      </c>
      <c r="L519" s="5"/>
      <c r="M519" s="5"/>
      <c r="N519" s="5"/>
      <c r="O519" s="5"/>
      <c r="P519" s="5"/>
    </row>
    <row r="520" spans="2:16" ht="20.100000000000001" customHeight="1" x14ac:dyDescent="0.25">
      <c r="B520">
        <f>CVC_XXX!O443</f>
        <v>0</v>
      </c>
      <c r="C520" s="5">
        <f>CVC_XXX!AB443</f>
        <v>0</v>
      </c>
      <c r="D520" s="5">
        <f>CVC_XXX!AC443</f>
        <v>0</v>
      </c>
      <c r="E520" s="5">
        <f>CVC_XXX!AD443</f>
        <v>0</v>
      </c>
      <c r="F520" s="5">
        <f>CVC_XXX!AE443</f>
        <v>0</v>
      </c>
      <c r="G520" s="5">
        <f>CVC_XXX!AF443</f>
        <v>0</v>
      </c>
      <c r="H520" s="5">
        <f>CVC_XXX!AG443</f>
        <v>0</v>
      </c>
      <c r="I520" s="5">
        <f>CVC_XXX!AH443</f>
        <v>0</v>
      </c>
      <c r="L520" s="5"/>
      <c r="M520" s="5"/>
      <c r="N520" s="5"/>
      <c r="O520" s="5"/>
      <c r="P520" s="5"/>
    </row>
    <row r="521" spans="2:16" ht="20.100000000000001" customHeight="1" x14ac:dyDescent="0.25">
      <c r="B521">
        <f>CVC_XXX!O444</f>
        <v>0</v>
      </c>
      <c r="C521" s="5">
        <f>CVC_XXX!AB444</f>
        <v>0</v>
      </c>
      <c r="D521" s="5">
        <f>CVC_XXX!AC444</f>
        <v>0</v>
      </c>
      <c r="E521" s="5">
        <f>CVC_XXX!AD444</f>
        <v>0</v>
      </c>
      <c r="F521" s="5">
        <f>CVC_XXX!AE444</f>
        <v>0</v>
      </c>
      <c r="G521" s="5">
        <f>CVC_XXX!AF444</f>
        <v>0</v>
      </c>
      <c r="H521" s="5">
        <f>CVC_XXX!AG444</f>
        <v>0</v>
      </c>
      <c r="I521" s="5">
        <f>CVC_XXX!AH444</f>
        <v>0</v>
      </c>
      <c r="L521" s="5"/>
      <c r="M521" s="5"/>
      <c r="N521" s="5"/>
      <c r="O521" s="5"/>
      <c r="P521" s="5"/>
    </row>
    <row r="522" spans="2:16" ht="20.100000000000001" customHeight="1" x14ac:dyDescent="0.25">
      <c r="B522">
        <f>CVC_XXX!O445</f>
        <v>0</v>
      </c>
      <c r="C522" s="5">
        <f>CVC_XXX!AB445</f>
        <v>0</v>
      </c>
      <c r="D522" s="5">
        <f>CVC_XXX!AC445</f>
        <v>0</v>
      </c>
      <c r="E522" s="5">
        <f>CVC_XXX!AD445</f>
        <v>0</v>
      </c>
      <c r="F522" s="5">
        <f>CVC_XXX!AE445</f>
        <v>0</v>
      </c>
      <c r="G522" s="5">
        <f>CVC_XXX!AF445</f>
        <v>0</v>
      </c>
      <c r="H522" s="5">
        <f>CVC_XXX!AG445</f>
        <v>0</v>
      </c>
      <c r="I522" s="5">
        <f>CVC_XXX!AH445</f>
        <v>0</v>
      </c>
      <c r="L522" s="5"/>
      <c r="M522" s="5"/>
      <c r="N522" s="5"/>
      <c r="O522" s="5"/>
      <c r="P522" s="5"/>
    </row>
    <row r="523" spans="2:16" ht="20.100000000000001" customHeight="1" x14ac:dyDescent="0.25">
      <c r="B523">
        <f>CVC_XXX!O446</f>
        <v>0</v>
      </c>
      <c r="C523" s="5">
        <f>CVC_XXX!AB446</f>
        <v>0</v>
      </c>
      <c r="D523" s="5">
        <f>CVC_XXX!AC446</f>
        <v>0</v>
      </c>
      <c r="E523" s="5">
        <f>CVC_XXX!AD446</f>
        <v>0</v>
      </c>
      <c r="F523" s="5">
        <f>CVC_XXX!AE446</f>
        <v>0</v>
      </c>
      <c r="G523" s="5">
        <f>CVC_XXX!AF446</f>
        <v>0</v>
      </c>
      <c r="H523" s="5">
        <f>CVC_XXX!AG446</f>
        <v>0</v>
      </c>
      <c r="I523" s="5">
        <f>CVC_XXX!AH446</f>
        <v>0</v>
      </c>
      <c r="L523" s="5"/>
      <c r="M523" s="5"/>
      <c r="N523" s="5"/>
      <c r="O523" s="5"/>
      <c r="P523" s="5"/>
    </row>
    <row r="524" spans="2:16" ht="20.100000000000001" customHeight="1" x14ac:dyDescent="0.25">
      <c r="B524">
        <f>CVC_XXX!O447</f>
        <v>0</v>
      </c>
      <c r="C524" s="5">
        <f>CVC_XXX!AB447</f>
        <v>0</v>
      </c>
      <c r="D524" s="5">
        <f>CVC_XXX!AC447</f>
        <v>0</v>
      </c>
      <c r="E524" s="5">
        <f>CVC_XXX!AD447</f>
        <v>0</v>
      </c>
      <c r="F524" s="5">
        <f>CVC_XXX!AE447</f>
        <v>0</v>
      </c>
      <c r="G524" s="5">
        <f>CVC_XXX!AF447</f>
        <v>0</v>
      </c>
      <c r="H524" s="5">
        <f>CVC_XXX!AG447</f>
        <v>0</v>
      </c>
      <c r="I524" s="5">
        <f>CVC_XXX!AH447</f>
        <v>0</v>
      </c>
      <c r="L524" s="5"/>
      <c r="M524" s="5"/>
      <c r="N524" s="5"/>
      <c r="O524" s="5"/>
      <c r="P524" s="5"/>
    </row>
    <row r="525" spans="2:16" ht="20.100000000000001" customHeight="1" x14ac:dyDescent="0.25">
      <c r="B525">
        <f>CVC_XXX!O448</f>
        <v>0</v>
      </c>
      <c r="C525" s="5">
        <f>CVC_XXX!AB448</f>
        <v>0</v>
      </c>
      <c r="D525" s="5">
        <f>CVC_XXX!AC448</f>
        <v>0</v>
      </c>
      <c r="E525" s="5">
        <f>CVC_XXX!AD448</f>
        <v>0</v>
      </c>
      <c r="F525" s="5">
        <f>CVC_XXX!AE448</f>
        <v>0</v>
      </c>
      <c r="G525" s="5">
        <f>CVC_XXX!AF448</f>
        <v>0</v>
      </c>
      <c r="H525" s="5">
        <f>CVC_XXX!AG448</f>
        <v>0</v>
      </c>
      <c r="I525" s="5">
        <f>CVC_XXX!AH448</f>
        <v>0</v>
      </c>
      <c r="L525" s="5"/>
      <c r="M525" s="5"/>
      <c r="N525" s="5"/>
      <c r="O525" s="5"/>
      <c r="P525" s="5"/>
    </row>
    <row r="526" spans="2:16" ht="20.100000000000001" customHeight="1" x14ac:dyDescent="0.25">
      <c r="B526">
        <f>CVC_XXX!O449</f>
        <v>0</v>
      </c>
      <c r="C526" s="5">
        <f>CVC_XXX!AB449</f>
        <v>0</v>
      </c>
      <c r="D526" s="5">
        <f>CVC_XXX!AC449</f>
        <v>0</v>
      </c>
      <c r="E526" s="5">
        <f>CVC_XXX!AD449</f>
        <v>0</v>
      </c>
      <c r="F526" s="5">
        <f>CVC_XXX!AE449</f>
        <v>0</v>
      </c>
      <c r="G526" s="5">
        <f>CVC_XXX!AF449</f>
        <v>0</v>
      </c>
      <c r="H526" s="5">
        <f>CVC_XXX!AG449</f>
        <v>0</v>
      </c>
      <c r="I526" s="5">
        <f>CVC_XXX!AH449</f>
        <v>0</v>
      </c>
      <c r="L526" s="5"/>
      <c r="M526" s="5"/>
      <c r="N526" s="5"/>
      <c r="O526" s="5"/>
      <c r="P526" s="5"/>
    </row>
    <row r="527" spans="2:16" ht="20.100000000000001" customHeight="1" x14ac:dyDescent="0.25">
      <c r="B527">
        <f>CVC_XXX!O450</f>
        <v>0</v>
      </c>
      <c r="C527" s="5">
        <f>CVC_XXX!AB450</f>
        <v>0</v>
      </c>
      <c r="D527" s="5">
        <f>CVC_XXX!AC450</f>
        <v>0</v>
      </c>
      <c r="E527" s="5">
        <f>CVC_XXX!AD450</f>
        <v>0</v>
      </c>
      <c r="F527" s="5">
        <f>CVC_XXX!AE450</f>
        <v>0</v>
      </c>
      <c r="G527" s="5">
        <f>CVC_XXX!AF450</f>
        <v>0</v>
      </c>
      <c r="H527" s="5">
        <f>CVC_XXX!AG450</f>
        <v>0</v>
      </c>
      <c r="I527" s="5">
        <f>CVC_XXX!AH450</f>
        <v>0</v>
      </c>
      <c r="L527" s="5"/>
      <c r="M527" s="5"/>
      <c r="N527" s="5"/>
      <c r="O527" s="5"/>
      <c r="P527" s="5"/>
    </row>
    <row r="528" spans="2:16" ht="20.100000000000001" customHeight="1" x14ac:dyDescent="0.25">
      <c r="B528">
        <f>CVC_XXX!O451</f>
        <v>0</v>
      </c>
      <c r="C528" s="5">
        <f>CVC_XXX!AB451</f>
        <v>0</v>
      </c>
      <c r="D528" s="5">
        <f>CVC_XXX!AC451</f>
        <v>0</v>
      </c>
      <c r="E528" s="5">
        <f>CVC_XXX!AD451</f>
        <v>0</v>
      </c>
      <c r="F528" s="5">
        <f>CVC_XXX!AE451</f>
        <v>0</v>
      </c>
      <c r="G528" s="5">
        <f>CVC_XXX!AF451</f>
        <v>0</v>
      </c>
      <c r="H528" s="5">
        <f>CVC_XXX!AG451</f>
        <v>0</v>
      </c>
      <c r="I528" s="5">
        <f>CVC_XXX!AH451</f>
        <v>0</v>
      </c>
      <c r="L528" s="5"/>
      <c r="M528" s="5"/>
      <c r="N528" s="5"/>
      <c r="O528" s="5"/>
      <c r="P528" s="5"/>
    </row>
    <row r="529" spans="2:16" ht="20.100000000000001" customHeight="1" x14ac:dyDescent="0.25">
      <c r="B529">
        <f>CVC_XXX!O452</f>
        <v>0</v>
      </c>
      <c r="C529" s="5">
        <f>CVC_XXX!AB452</f>
        <v>0</v>
      </c>
      <c r="D529" s="5">
        <f>CVC_XXX!AC452</f>
        <v>0</v>
      </c>
      <c r="E529" s="5">
        <f>CVC_XXX!AD452</f>
        <v>0</v>
      </c>
      <c r="F529" s="5">
        <f>CVC_XXX!AE452</f>
        <v>0</v>
      </c>
      <c r="G529" s="5">
        <f>CVC_XXX!AF452</f>
        <v>0</v>
      </c>
      <c r="H529" s="5">
        <f>CVC_XXX!AG452</f>
        <v>0</v>
      </c>
      <c r="I529" s="5">
        <f>CVC_XXX!AH452</f>
        <v>0</v>
      </c>
      <c r="L529" s="5"/>
      <c r="M529" s="5"/>
      <c r="N529" s="5"/>
      <c r="O529" s="5"/>
      <c r="P529" s="5"/>
    </row>
    <row r="530" spans="2:16" ht="20.100000000000001" customHeight="1" x14ac:dyDescent="0.25">
      <c r="B530">
        <f>CVC_XXX!O453</f>
        <v>0</v>
      </c>
      <c r="C530" s="5">
        <f>CVC_XXX!AB453</f>
        <v>0</v>
      </c>
      <c r="D530" s="5">
        <f>CVC_XXX!AC453</f>
        <v>0</v>
      </c>
      <c r="E530" s="5">
        <f>CVC_XXX!AD453</f>
        <v>0</v>
      </c>
      <c r="F530" s="5">
        <f>CVC_XXX!AE453</f>
        <v>0</v>
      </c>
      <c r="G530" s="5">
        <f>CVC_XXX!AF453</f>
        <v>0</v>
      </c>
      <c r="H530" s="5">
        <f>CVC_XXX!AG453</f>
        <v>0</v>
      </c>
      <c r="I530" s="5">
        <f>CVC_XXX!AH453</f>
        <v>0</v>
      </c>
      <c r="L530" s="5"/>
      <c r="M530" s="5"/>
      <c r="N530" s="5"/>
      <c r="O530" s="5"/>
      <c r="P530" s="5"/>
    </row>
    <row r="531" spans="2:16" ht="20.100000000000001" customHeight="1" x14ac:dyDescent="0.25">
      <c r="B531">
        <f>CVC_XXX!O454</f>
        <v>0</v>
      </c>
      <c r="C531" s="5">
        <f>CVC_XXX!AB454</f>
        <v>0</v>
      </c>
      <c r="D531" s="5">
        <f>CVC_XXX!AC454</f>
        <v>0</v>
      </c>
      <c r="E531" s="5">
        <f>CVC_XXX!AD454</f>
        <v>0</v>
      </c>
      <c r="F531" s="5">
        <f>CVC_XXX!AE454</f>
        <v>0</v>
      </c>
      <c r="G531" s="5">
        <f>CVC_XXX!AF454</f>
        <v>0</v>
      </c>
      <c r="H531" s="5">
        <f>CVC_XXX!AG454</f>
        <v>0</v>
      </c>
      <c r="I531" s="5">
        <f>CVC_XXX!AH454</f>
        <v>0</v>
      </c>
      <c r="L531" s="5"/>
      <c r="M531" s="5"/>
      <c r="N531" s="5"/>
      <c r="O531" s="5"/>
      <c r="P531" s="5"/>
    </row>
    <row r="532" spans="2:16" ht="20.100000000000001" customHeight="1" x14ac:dyDescent="0.25">
      <c r="B532">
        <f>CVC_XXX!O455</f>
        <v>0</v>
      </c>
      <c r="C532" s="5">
        <f>CVC_XXX!AB455</f>
        <v>0</v>
      </c>
      <c r="D532" s="5">
        <f>CVC_XXX!AC455</f>
        <v>0</v>
      </c>
      <c r="E532" s="5">
        <f>CVC_XXX!AD455</f>
        <v>0</v>
      </c>
      <c r="F532" s="5">
        <f>CVC_XXX!AE455</f>
        <v>0</v>
      </c>
      <c r="G532" s="5">
        <f>CVC_XXX!AF455</f>
        <v>0</v>
      </c>
      <c r="H532" s="5">
        <f>CVC_XXX!AG455</f>
        <v>0</v>
      </c>
      <c r="I532" s="5">
        <f>CVC_XXX!AH455</f>
        <v>0</v>
      </c>
      <c r="L532" s="5"/>
      <c r="M532" s="5"/>
      <c r="N532" s="5"/>
      <c r="O532" s="5"/>
      <c r="P532" s="5"/>
    </row>
    <row r="533" spans="2:16" ht="20.100000000000001" customHeight="1" x14ac:dyDescent="0.25">
      <c r="B533">
        <f>CVC_XXX!O456</f>
        <v>0</v>
      </c>
      <c r="C533" s="5">
        <f>CVC_XXX!AB456</f>
        <v>0</v>
      </c>
      <c r="D533" s="5">
        <f>CVC_XXX!AC456</f>
        <v>0</v>
      </c>
      <c r="E533" s="5">
        <f>CVC_XXX!AD456</f>
        <v>0</v>
      </c>
      <c r="F533" s="5">
        <f>CVC_XXX!AE456</f>
        <v>0</v>
      </c>
      <c r="G533" s="5">
        <f>CVC_XXX!AF456</f>
        <v>0</v>
      </c>
      <c r="H533" s="5">
        <f>CVC_XXX!AG456</f>
        <v>0</v>
      </c>
      <c r="I533" s="5">
        <f>CVC_XXX!AH456</f>
        <v>0</v>
      </c>
      <c r="L533" s="5"/>
      <c r="M533" s="5"/>
      <c r="N533" s="5"/>
      <c r="O533" s="5"/>
      <c r="P533" s="5"/>
    </row>
    <row r="534" spans="2:16" ht="20.100000000000001" customHeight="1" x14ac:dyDescent="0.25">
      <c r="B534">
        <f>CVC_XXX!O457</f>
        <v>0</v>
      </c>
      <c r="C534" s="5">
        <f>CVC_XXX!AB457</f>
        <v>0</v>
      </c>
      <c r="D534" s="5">
        <f>CVC_XXX!AC457</f>
        <v>0</v>
      </c>
      <c r="E534" s="5">
        <f>CVC_XXX!AD457</f>
        <v>0</v>
      </c>
      <c r="F534" s="5">
        <f>CVC_XXX!AE457</f>
        <v>0</v>
      </c>
      <c r="G534" s="5">
        <f>CVC_XXX!AF457</f>
        <v>0</v>
      </c>
      <c r="H534" s="5">
        <f>CVC_XXX!AG457</f>
        <v>0</v>
      </c>
      <c r="I534" s="5">
        <f>CVC_XXX!AH457</f>
        <v>0</v>
      </c>
      <c r="L534" s="5"/>
      <c r="M534" s="5"/>
      <c r="N534" s="5"/>
      <c r="O534" s="5"/>
      <c r="P534" s="5"/>
    </row>
    <row r="535" spans="2:16" ht="20.100000000000001" customHeight="1" x14ac:dyDescent="0.25">
      <c r="B535">
        <f>CVC_XXX!O458</f>
        <v>0</v>
      </c>
      <c r="C535" s="5">
        <f>CVC_XXX!AB458</f>
        <v>0</v>
      </c>
      <c r="D535" s="5">
        <f>CVC_XXX!AC458</f>
        <v>0</v>
      </c>
      <c r="E535" s="5">
        <f>CVC_XXX!AD458</f>
        <v>0</v>
      </c>
      <c r="F535" s="5">
        <f>CVC_XXX!AE458</f>
        <v>0</v>
      </c>
      <c r="G535" s="5">
        <f>CVC_XXX!AF458</f>
        <v>0</v>
      </c>
      <c r="H535" s="5">
        <f>CVC_XXX!AG458</f>
        <v>0</v>
      </c>
      <c r="I535" s="5">
        <f>CVC_XXX!AH458</f>
        <v>0</v>
      </c>
      <c r="L535" s="5"/>
      <c r="M535" s="5"/>
      <c r="N535" s="5"/>
      <c r="O535" s="5"/>
      <c r="P535" s="5"/>
    </row>
    <row r="536" spans="2:16" ht="20.100000000000001" customHeight="1" x14ac:dyDescent="0.25">
      <c r="B536">
        <f>CVC_XXX!O459</f>
        <v>0</v>
      </c>
      <c r="C536" s="5">
        <f>CVC_XXX!AB459</f>
        <v>0</v>
      </c>
      <c r="D536" s="5">
        <f>CVC_XXX!AC459</f>
        <v>0</v>
      </c>
      <c r="E536" s="5">
        <f>CVC_XXX!AD459</f>
        <v>0</v>
      </c>
      <c r="F536" s="5">
        <f>CVC_XXX!AE459</f>
        <v>0</v>
      </c>
      <c r="G536" s="5">
        <f>CVC_XXX!AF459</f>
        <v>0</v>
      </c>
      <c r="H536" s="5">
        <f>CVC_XXX!AG459</f>
        <v>0</v>
      </c>
      <c r="I536" s="5">
        <f>CVC_XXX!AH459</f>
        <v>0</v>
      </c>
      <c r="L536" s="5"/>
      <c r="M536" s="5"/>
      <c r="N536" s="5"/>
      <c r="O536" s="5"/>
      <c r="P536" s="5"/>
    </row>
    <row r="537" spans="2:16" ht="20.100000000000001" customHeight="1" x14ac:dyDescent="0.25">
      <c r="B537">
        <f>CVC_XXX!O460</f>
        <v>0</v>
      </c>
      <c r="C537" s="5">
        <f>CVC_XXX!AB460</f>
        <v>0</v>
      </c>
      <c r="D537" s="5">
        <f>CVC_XXX!AC460</f>
        <v>0</v>
      </c>
      <c r="E537" s="5">
        <f>CVC_XXX!AD460</f>
        <v>0</v>
      </c>
      <c r="F537" s="5">
        <f>CVC_XXX!AE460</f>
        <v>0</v>
      </c>
      <c r="G537" s="5">
        <f>CVC_XXX!AF460</f>
        <v>0</v>
      </c>
      <c r="H537" s="5">
        <f>CVC_XXX!AG460</f>
        <v>0</v>
      </c>
      <c r="I537" s="5">
        <f>CVC_XXX!AH460</f>
        <v>0</v>
      </c>
      <c r="L537" s="5"/>
      <c r="M537" s="5"/>
      <c r="N537" s="5"/>
      <c r="O537" s="5"/>
      <c r="P537" s="5"/>
    </row>
    <row r="538" spans="2:16" ht="20.100000000000001" customHeight="1" x14ac:dyDescent="0.25">
      <c r="B538">
        <f>CVC_XXX!O461</f>
        <v>0</v>
      </c>
      <c r="C538" s="5">
        <f>CVC_XXX!AB461</f>
        <v>0</v>
      </c>
      <c r="D538" s="5">
        <f>CVC_XXX!AC461</f>
        <v>0</v>
      </c>
      <c r="E538" s="5">
        <f>CVC_XXX!AD461</f>
        <v>0</v>
      </c>
      <c r="F538" s="5">
        <f>CVC_XXX!AE461</f>
        <v>0</v>
      </c>
      <c r="G538" s="5">
        <f>CVC_XXX!AF461</f>
        <v>0</v>
      </c>
      <c r="H538" s="5">
        <f>CVC_XXX!AG461</f>
        <v>0</v>
      </c>
      <c r="I538" s="5">
        <f>CVC_XXX!AH461</f>
        <v>0</v>
      </c>
      <c r="L538" s="5"/>
      <c r="M538" s="5"/>
      <c r="N538" s="5"/>
      <c r="O538" s="5"/>
      <c r="P538" s="5"/>
    </row>
    <row r="539" spans="2:16" ht="20.100000000000001" customHeight="1" x14ac:dyDescent="0.25">
      <c r="B539">
        <f>CVC_XXX!O462</f>
        <v>0</v>
      </c>
      <c r="C539" s="5">
        <f>CVC_XXX!AB462</f>
        <v>0</v>
      </c>
      <c r="D539" s="5">
        <f>CVC_XXX!AC462</f>
        <v>0</v>
      </c>
      <c r="E539" s="5">
        <f>CVC_XXX!AD462</f>
        <v>0</v>
      </c>
      <c r="F539" s="5">
        <f>CVC_XXX!AE462</f>
        <v>0</v>
      </c>
      <c r="G539" s="5">
        <f>CVC_XXX!AF462</f>
        <v>0</v>
      </c>
      <c r="H539" s="5">
        <f>CVC_XXX!AG462</f>
        <v>0</v>
      </c>
      <c r="I539" s="5">
        <f>CVC_XXX!AH462</f>
        <v>0</v>
      </c>
      <c r="L539" s="5"/>
      <c r="M539" s="5"/>
      <c r="N539" s="5"/>
      <c r="O539" s="5"/>
      <c r="P539" s="5"/>
    </row>
    <row r="540" spans="2:16" ht="20.100000000000001" customHeight="1" x14ac:dyDescent="0.25">
      <c r="B540">
        <f>CVC_XXX!O463</f>
        <v>0</v>
      </c>
      <c r="C540" s="5">
        <f>CVC_XXX!AB463</f>
        <v>0</v>
      </c>
      <c r="D540" s="5">
        <f>CVC_XXX!AC463</f>
        <v>0</v>
      </c>
      <c r="E540" s="5">
        <f>CVC_XXX!AD463</f>
        <v>0</v>
      </c>
      <c r="F540" s="5">
        <f>CVC_XXX!AE463</f>
        <v>0</v>
      </c>
      <c r="G540" s="5">
        <f>CVC_XXX!AF463</f>
        <v>0</v>
      </c>
      <c r="H540" s="5">
        <f>CVC_XXX!AG463</f>
        <v>0</v>
      </c>
      <c r="I540" s="5">
        <f>CVC_XXX!AH463</f>
        <v>0</v>
      </c>
      <c r="L540" s="5"/>
      <c r="M540" s="5"/>
      <c r="N540" s="5"/>
      <c r="O540" s="5"/>
      <c r="P540" s="5"/>
    </row>
    <row r="541" spans="2:16" ht="20.100000000000001" customHeight="1" x14ac:dyDescent="0.25">
      <c r="B541">
        <f>CVC_XXX!O464</f>
        <v>0</v>
      </c>
      <c r="C541" s="5">
        <f>CVC_XXX!AB464</f>
        <v>0</v>
      </c>
      <c r="D541" s="5">
        <f>CVC_XXX!AC464</f>
        <v>0</v>
      </c>
      <c r="E541" s="5">
        <f>CVC_XXX!AD464</f>
        <v>0</v>
      </c>
      <c r="F541" s="5">
        <f>CVC_XXX!AE464</f>
        <v>0</v>
      </c>
      <c r="G541" s="5">
        <f>CVC_XXX!AF464</f>
        <v>0</v>
      </c>
      <c r="H541" s="5">
        <f>CVC_XXX!AG464</f>
        <v>0</v>
      </c>
      <c r="I541" s="5">
        <f>CVC_XXX!AH464</f>
        <v>0</v>
      </c>
      <c r="L541" s="5"/>
      <c r="M541" s="5"/>
      <c r="N541" s="5"/>
      <c r="O541" s="5"/>
      <c r="P541" s="5"/>
    </row>
    <row r="542" spans="2:16" ht="20.100000000000001" customHeight="1" x14ac:dyDescent="0.25">
      <c r="B542">
        <f>CVC_XXX!O465</f>
        <v>0</v>
      </c>
      <c r="C542" s="5">
        <f>CVC_XXX!AB465</f>
        <v>0</v>
      </c>
      <c r="D542" s="5">
        <f>CVC_XXX!AC465</f>
        <v>0</v>
      </c>
      <c r="E542" s="5">
        <f>CVC_XXX!AD465</f>
        <v>0</v>
      </c>
      <c r="F542" s="5">
        <f>CVC_XXX!AE465</f>
        <v>0</v>
      </c>
      <c r="G542" s="5">
        <f>CVC_XXX!AF465</f>
        <v>0</v>
      </c>
      <c r="H542" s="5">
        <f>CVC_XXX!AG465</f>
        <v>0</v>
      </c>
      <c r="I542" s="5">
        <f>CVC_XXX!AH465</f>
        <v>0</v>
      </c>
      <c r="L542" s="5"/>
      <c r="M542" s="5"/>
      <c r="N542" s="5"/>
      <c r="O542" s="5"/>
      <c r="P542" s="5"/>
    </row>
    <row r="543" spans="2:16" ht="20.100000000000001" customHeight="1" x14ac:dyDescent="0.25">
      <c r="B543">
        <f>CVC_XXX!O466</f>
        <v>0</v>
      </c>
      <c r="C543" s="5">
        <f>CVC_XXX!AB466</f>
        <v>0</v>
      </c>
      <c r="D543" s="5">
        <f>CVC_XXX!AC466</f>
        <v>0</v>
      </c>
      <c r="E543" s="5">
        <f>CVC_XXX!AD466</f>
        <v>0</v>
      </c>
      <c r="F543" s="5">
        <f>CVC_XXX!AE466</f>
        <v>0</v>
      </c>
      <c r="G543" s="5">
        <f>CVC_XXX!AF466</f>
        <v>0</v>
      </c>
      <c r="H543" s="5">
        <f>CVC_XXX!AG466</f>
        <v>0</v>
      </c>
      <c r="I543" s="5">
        <f>CVC_XXX!AH466</f>
        <v>0</v>
      </c>
      <c r="L543" s="5"/>
      <c r="M543" s="5"/>
      <c r="N543" s="5"/>
      <c r="O543" s="5"/>
      <c r="P543" s="5"/>
    </row>
    <row r="544" spans="2:16" ht="20.100000000000001" customHeight="1" x14ac:dyDescent="0.25">
      <c r="B544">
        <f>CVC_XXX!O467</f>
        <v>0</v>
      </c>
      <c r="C544" s="5">
        <f>CVC_XXX!AB467</f>
        <v>0</v>
      </c>
      <c r="D544" s="5">
        <f>CVC_XXX!AC467</f>
        <v>0</v>
      </c>
      <c r="E544" s="5">
        <f>CVC_XXX!AD467</f>
        <v>0</v>
      </c>
      <c r="F544" s="5">
        <f>CVC_XXX!AE467</f>
        <v>0</v>
      </c>
      <c r="G544" s="5">
        <f>CVC_XXX!AF467</f>
        <v>0</v>
      </c>
      <c r="H544" s="5">
        <f>CVC_XXX!AG467</f>
        <v>0</v>
      </c>
      <c r="I544" s="5">
        <f>CVC_XXX!AH467</f>
        <v>0</v>
      </c>
      <c r="L544" s="5"/>
      <c r="M544" s="5"/>
      <c r="N544" s="5"/>
      <c r="O544" s="5"/>
      <c r="P544" s="5"/>
    </row>
    <row r="545" spans="2:16" ht="20.100000000000001" customHeight="1" x14ac:dyDescent="0.25">
      <c r="B545">
        <f>CVC_XXX!O468</f>
        <v>0</v>
      </c>
      <c r="C545" s="5">
        <f>CVC_XXX!AB468</f>
        <v>0</v>
      </c>
      <c r="D545" s="5">
        <f>CVC_XXX!AC468</f>
        <v>0</v>
      </c>
      <c r="E545" s="5">
        <f>CVC_XXX!AD468</f>
        <v>0</v>
      </c>
      <c r="F545" s="5">
        <f>CVC_XXX!AE468</f>
        <v>0</v>
      </c>
      <c r="G545" s="5">
        <f>CVC_XXX!AF468</f>
        <v>0</v>
      </c>
      <c r="H545" s="5">
        <f>CVC_XXX!AG468</f>
        <v>0</v>
      </c>
      <c r="I545" s="5">
        <f>CVC_XXX!AH468</f>
        <v>0</v>
      </c>
      <c r="L545" s="5"/>
      <c r="M545" s="5"/>
      <c r="N545" s="5"/>
      <c r="O545" s="5"/>
      <c r="P545" s="5"/>
    </row>
    <row r="546" spans="2:16" ht="20.100000000000001" customHeight="1" x14ac:dyDescent="0.25">
      <c r="B546">
        <f>CVC_XXX!O469</f>
        <v>0</v>
      </c>
      <c r="C546" s="5">
        <f>CVC_XXX!AB469</f>
        <v>0</v>
      </c>
      <c r="D546" s="5">
        <f>CVC_XXX!AC469</f>
        <v>0</v>
      </c>
      <c r="E546" s="5">
        <f>CVC_XXX!AD469</f>
        <v>0</v>
      </c>
      <c r="F546" s="5">
        <f>CVC_XXX!AE469</f>
        <v>0</v>
      </c>
      <c r="G546" s="5">
        <f>CVC_XXX!AF469</f>
        <v>0</v>
      </c>
      <c r="H546" s="5">
        <f>CVC_XXX!AG469</f>
        <v>0</v>
      </c>
      <c r="I546" s="5">
        <f>CVC_XXX!AH469</f>
        <v>0</v>
      </c>
      <c r="L546" s="5"/>
      <c r="M546" s="5"/>
      <c r="N546" s="5"/>
      <c r="O546" s="5"/>
      <c r="P546" s="5"/>
    </row>
    <row r="547" spans="2:16" ht="20.100000000000001" customHeight="1" x14ac:dyDescent="0.25">
      <c r="B547">
        <f>CVC_XXX!O470</f>
        <v>0</v>
      </c>
      <c r="C547" s="5">
        <f>CVC_XXX!AB470</f>
        <v>0</v>
      </c>
      <c r="D547" s="5">
        <f>CVC_XXX!AC470</f>
        <v>0</v>
      </c>
      <c r="E547" s="5">
        <f>CVC_XXX!AD470</f>
        <v>0</v>
      </c>
      <c r="F547" s="5">
        <f>CVC_XXX!AE470</f>
        <v>0</v>
      </c>
      <c r="G547" s="5">
        <f>CVC_XXX!AF470</f>
        <v>0</v>
      </c>
      <c r="H547" s="5">
        <f>CVC_XXX!AG470</f>
        <v>0</v>
      </c>
      <c r="I547" s="5">
        <f>CVC_XXX!AH470</f>
        <v>0</v>
      </c>
      <c r="L547" s="5"/>
      <c r="M547" s="5"/>
      <c r="N547" s="5"/>
      <c r="O547" s="5"/>
      <c r="P547" s="5"/>
    </row>
    <row r="548" spans="2:16" ht="20.100000000000001" customHeight="1" x14ac:dyDescent="0.25">
      <c r="B548">
        <f>CVC_XXX!O471</f>
        <v>0</v>
      </c>
      <c r="C548" s="5">
        <f>CVC_XXX!AB471</f>
        <v>0</v>
      </c>
      <c r="D548" s="5">
        <f>CVC_XXX!AC471</f>
        <v>0</v>
      </c>
      <c r="E548" s="5">
        <f>CVC_XXX!AD471</f>
        <v>0</v>
      </c>
      <c r="F548" s="5">
        <f>CVC_XXX!AE471</f>
        <v>0</v>
      </c>
      <c r="G548" s="5">
        <f>CVC_XXX!AF471</f>
        <v>0</v>
      </c>
      <c r="H548" s="5">
        <f>CVC_XXX!AG471</f>
        <v>0</v>
      </c>
      <c r="I548" s="5">
        <f>CVC_XXX!AH471</f>
        <v>0</v>
      </c>
      <c r="L548" s="5"/>
      <c r="M548" s="5"/>
      <c r="N548" s="5"/>
      <c r="O548" s="5"/>
      <c r="P548" s="5"/>
    </row>
    <row r="549" spans="2:16" ht="20.100000000000001" customHeight="1" x14ac:dyDescent="0.25">
      <c r="B549">
        <f>CVC_XXX!O472</f>
        <v>0</v>
      </c>
      <c r="C549" s="5">
        <f>CVC_XXX!AB472</f>
        <v>0</v>
      </c>
      <c r="D549" s="5">
        <f>CVC_XXX!AC472</f>
        <v>0</v>
      </c>
      <c r="E549" s="5">
        <f>CVC_XXX!AD472</f>
        <v>0</v>
      </c>
      <c r="F549" s="5">
        <f>CVC_XXX!AE472</f>
        <v>0</v>
      </c>
      <c r="G549" s="5">
        <f>CVC_XXX!AF472</f>
        <v>0</v>
      </c>
      <c r="H549" s="5">
        <f>CVC_XXX!AG472</f>
        <v>0</v>
      </c>
      <c r="I549" s="5">
        <f>CVC_XXX!AH472</f>
        <v>0</v>
      </c>
      <c r="L549" s="5"/>
      <c r="M549" s="5"/>
      <c r="N549" s="5"/>
      <c r="O549" s="5"/>
      <c r="P549" s="5"/>
    </row>
    <row r="550" spans="2:16" ht="20.100000000000001" customHeight="1" x14ac:dyDescent="0.25">
      <c r="B550">
        <f>CVC_XXX!O473</f>
        <v>0</v>
      </c>
      <c r="C550" s="5">
        <f>CVC_XXX!AB473</f>
        <v>0</v>
      </c>
      <c r="D550" s="5">
        <f>CVC_XXX!AC473</f>
        <v>0</v>
      </c>
      <c r="E550" s="5">
        <f>CVC_XXX!AD473</f>
        <v>0</v>
      </c>
      <c r="F550" s="5">
        <f>CVC_XXX!AE473</f>
        <v>0</v>
      </c>
      <c r="G550" s="5">
        <f>CVC_XXX!AF473</f>
        <v>0</v>
      </c>
      <c r="H550" s="5">
        <f>CVC_XXX!AG473</f>
        <v>0</v>
      </c>
      <c r="I550" s="5">
        <f>CVC_XXX!AH473</f>
        <v>0</v>
      </c>
      <c r="L550" s="5"/>
      <c r="M550" s="5"/>
      <c r="N550" s="5"/>
      <c r="O550" s="5"/>
      <c r="P550" s="5"/>
    </row>
    <row r="551" spans="2:16" ht="20.100000000000001" customHeight="1" x14ac:dyDescent="0.25">
      <c r="B551">
        <f>CVC_XXX!O474</f>
        <v>0</v>
      </c>
      <c r="C551" s="5">
        <f>CVC_XXX!AB474</f>
        <v>0</v>
      </c>
      <c r="D551" s="5">
        <f>CVC_XXX!AC474</f>
        <v>0</v>
      </c>
      <c r="E551" s="5">
        <f>CVC_XXX!AD474</f>
        <v>0</v>
      </c>
      <c r="F551" s="5">
        <f>CVC_XXX!AE474</f>
        <v>0</v>
      </c>
      <c r="G551" s="5">
        <f>CVC_XXX!AF474</f>
        <v>0</v>
      </c>
      <c r="H551" s="5">
        <f>CVC_XXX!AG474</f>
        <v>0</v>
      </c>
      <c r="I551" s="5">
        <f>CVC_XXX!AH474</f>
        <v>0</v>
      </c>
      <c r="L551" s="5"/>
      <c r="M551" s="5"/>
      <c r="N551" s="5"/>
      <c r="O551" s="5"/>
      <c r="P551" s="5"/>
    </row>
    <row r="552" spans="2:16" ht="20.100000000000001" customHeight="1" x14ac:dyDescent="0.25">
      <c r="B552">
        <f>CVC_XXX!O475</f>
        <v>0</v>
      </c>
      <c r="C552" s="5">
        <f>CVC_XXX!AB475</f>
        <v>0</v>
      </c>
      <c r="D552" s="5">
        <f>CVC_XXX!AC475</f>
        <v>0</v>
      </c>
      <c r="E552" s="5">
        <f>CVC_XXX!AD475</f>
        <v>0</v>
      </c>
      <c r="F552" s="5">
        <f>CVC_XXX!AE475</f>
        <v>0</v>
      </c>
      <c r="G552" s="5">
        <f>CVC_XXX!AF475</f>
        <v>0</v>
      </c>
      <c r="H552" s="5">
        <f>CVC_XXX!AG475</f>
        <v>0</v>
      </c>
      <c r="I552" s="5">
        <f>CVC_XXX!AH475</f>
        <v>0</v>
      </c>
      <c r="L552" s="5"/>
      <c r="M552" s="5"/>
      <c r="N552" s="5"/>
      <c r="O552" s="5"/>
      <c r="P552" s="5"/>
    </row>
    <row r="553" spans="2:16" ht="20.100000000000001" customHeight="1" x14ac:dyDescent="0.25">
      <c r="B553">
        <f>CVC_XXX!O476</f>
        <v>0</v>
      </c>
      <c r="C553" s="5">
        <f>CVC_XXX!AB476</f>
        <v>0</v>
      </c>
      <c r="D553" s="5">
        <f>CVC_XXX!AC476</f>
        <v>0</v>
      </c>
      <c r="E553" s="5">
        <f>CVC_XXX!AD476</f>
        <v>0</v>
      </c>
      <c r="F553" s="5">
        <f>CVC_XXX!AE476</f>
        <v>0</v>
      </c>
      <c r="G553" s="5">
        <f>CVC_XXX!AF476</f>
        <v>0</v>
      </c>
      <c r="H553" s="5">
        <f>CVC_XXX!AG476</f>
        <v>0</v>
      </c>
      <c r="I553" s="5">
        <f>CVC_XXX!AH476</f>
        <v>0</v>
      </c>
      <c r="L553" s="5"/>
      <c r="M553" s="5"/>
      <c r="N553" s="5"/>
      <c r="O553" s="5"/>
      <c r="P553" s="5"/>
    </row>
    <row r="554" spans="2:16" ht="20.100000000000001" customHeight="1" x14ac:dyDescent="0.25">
      <c r="B554">
        <f>CVC_XXX!O477</f>
        <v>0</v>
      </c>
      <c r="C554" s="5">
        <f>CVC_XXX!AB477</f>
        <v>0</v>
      </c>
      <c r="D554" s="5">
        <f>CVC_XXX!AC477</f>
        <v>0</v>
      </c>
      <c r="E554" s="5">
        <f>CVC_XXX!AD477</f>
        <v>0</v>
      </c>
      <c r="F554" s="5">
        <f>CVC_XXX!AE477</f>
        <v>0</v>
      </c>
      <c r="G554" s="5">
        <f>CVC_XXX!AF477</f>
        <v>0</v>
      </c>
      <c r="H554" s="5">
        <f>CVC_XXX!AG477</f>
        <v>0</v>
      </c>
      <c r="I554" s="5">
        <f>CVC_XXX!AH477</f>
        <v>0</v>
      </c>
      <c r="L554" s="5"/>
      <c r="M554" s="5"/>
      <c r="N554" s="5"/>
      <c r="O554" s="5"/>
      <c r="P554" s="5"/>
    </row>
    <row r="555" spans="2:16" ht="20.100000000000001" customHeight="1" x14ac:dyDescent="0.25">
      <c r="B555">
        <f>CVC_XXX!O478</f>
        <v>0</v>
      </c>
      <c r="C555" s="5">
        <f>CVC_XXX!AB478</f>
        <v>0</v>
      </c>
      <c r="D555" s="5">
        <f>CVC_XXX!AC478</f>
        <v>0</v>
      </c>
      <c r="E555" s="5">
        <f>CVC_XXX!AD478</f>
        <v>0</v>
      </c>
      <c r="F555" s="5">
        <f>CVC_XXX!AE478</f>
        <v>0</v>
      </c>
      <c r="G555" s="5">
        <f>CVC_XXX!AF478</f>
        <v>0</v>
      </c>
      <c r="H555" s="5">
        <f>CVC_XXX!AG478</f>
        <v>0</v>
      </c>
      <c r="I555" s="5">
        <f>CVC_XXX!AH478</f>
        <v>0</v>
      </c>
      <c r="L555" s="5"/>
      <c r="M555" s="5"/>
      <c r="N555" s="5"/>
      <c r="O555" s="5"/>
      <c r="P555" s="5"/>
    </row>
    <row r="556" spans="2:16" ht="20.100000000000001" customHeight="1" x14ac:dyDescent="0.25">
      <c r="B556">
        <f>CVC_XXX!O479</f>
        <v>0</v>
      </c>
      <c r="C556" s="5">
        <f>CVC_XXX!AB479</f>
        <v>0</v>
      </c>
      <c r="D556" s="5">
        <f>CVC_XXX!AC479</f>
        <v>0</v>
      </c>
      <c r="E556" s="5">
        <f>CVC_XXX!AD479</f>
        <v>0</v>
      </c>
      <c r="F556" s="5">
        <f>CVC_XXX!AE479</f>
        <v>0</v>
      </c>
      <c r="G556" s="5">
        <f>CVC_XXX!AF479</f>
        <v>0</v>
      </c>
      <c r="H556" s="5">
        <f>CVC_XXX!AG479</f>
        <v>0</v>
      </c>
      <c r="I556" s="5">
        <f>CVC_XXX!AH479</f>
        <v>0</v>
      </c>
      <c r="L556" s="5"/>
      <c r="M556" s="5"/>
      <c r="N556" s="5"/>
      <c r="O556" s="5"/>
      <c r="P556" s="5"/>
    </row>
    <row r="557" spans="2:16" ht="20.100000000000001" customHeight="1" x14ac:dyDescent="0.25">
      <c r="B557">
        <f>CVC_XXX!O480</f>
        <v>0</v>
      </c>
      <c r="C557" s="5">
        <f>CVC_XXX!AB480</f>
        <v>0</v>
      </c>
      <c r="D557" s="5">
        <f>CVC_XXX!AC480</f>
        <v>0</v>
      </c>
      <c r="E557" s="5">
        <f>CVC_XXX!AD480</f>
        <v>0</v>
      </c>
      <c r="F557" s="5">
        <f>CVC_XXX!AE480</f>
        <v>0</v>
      </c>
      <c r="G557" s="5">
        <f>CVC_XXX!AF480</f>
        <v>0</v>
      </c>
      <c r="H557" s="5">
        <f>CVC_XXX!AG480</f>
        <v>0</v>
      </c>
      <c r="I557" s="5">
        <f>CVC_XXX!AH480</f>
        <v>0</v>
      </c>
      <c r="L557" s="5"/>
      <c r="M557" s="5"/>
      <c r="N557" s="5"/>
      <c r="O557" s="5"/>
      <c r="P557" s="5"/>
    </row>
    <row r="558" spans="2:16" ht="20.100000000000001" customHeight="1" x14ac:dyDescent="0.25">
      <c r="B558">
        <f>CVC_XXX!O481</f>
        <v>0</v>
      </c>
      <c r="C558" s="5">
        <f>CVC_XXX!AB481</f>
        <v>0</v>
      </c>
      <c r="D558" s="5">
        <f>CVC_XXX!AC481</f>
        <v>0</v>
      </c>
      <c r="E558" s="5">
        <f>CVC_XXX!AD481</f>
        <v>0</v>
      </c>
      <c r="F558" s="5">
        <f>CVC_XXX!AE481</f>
        <v>0</v>
      </c>
      <c r="G558" s="5">
        <f>CVC_XXX!AF481</f>
        <v>0</v>
      </c>
      <c r="H558" s="5">
        <f>CVC_XXX!AG481</f>
        <v>0</v>
      </c>
      <c r="I558" s="5">
        <f>CVC_XXX!AH481</f>
        <v>0</v>
      </c>
      <c r="L558" s="5"/>
      <c r="M558" s="5"/>
      <c r="N558" s="5"/>
      <c r="O558" s="5"/>
      <c r="P558" s="5"/>
    </row>
    <row r="559" spans="2:16" ht="20.100000000000001" customHeight="1" x14ac:dyDescent="0.25">
      <c r="B559">
        <f>CVC_XXX!O482</f>
        <v>0</v>
      </c>
      <c r="C559" s="5">
        <f>CVC_XXX!AB482</f>
        <v>0</v>
      </c>
      <c r="D559" s="5">
        <f>CVC_XXX!AC482</f>
        <v>0</v>
      </c>
      <c r="E559" s="5">
        <f>CVC_XXX!AD482</f>
        <v>0</v>
      </c>
      <c r="F559" s="5">
        <f>CVC_XXX!AE482</f>
        <v>0</v>
      </c>
      <c r="G559" s="5">
        <f>CVC_XXX!AF482</f>
        <v>0</v>
      </c>
      <c r="H559" s="5">
        <f>CVC_XXX!AG482</f>
        <v>0</v>
      </c>
      <c r="I559" s="5">
        <f>CVC_XXX!AH482</f>
        <v>0</v>
      </c>
      <c r="L559" s="5"/>
      <c r="M559" s="5"/>
      <c r="N559" s="5"/>
      <c r="O559" s="5"/>
      <c r="P559" s="5"/>
    </row>
    <row r="560" spans="2:16" ht="20.100000000000001" customHeight="1" x14ac:dyDescent="0.25">
      <c r="B560">
        <f>CVC_XXX!O483</f>
        <v>0</v>
      </c>
      <c r="C560" s="5">
        <f>CVC_XXX!AB483</f>
        <v>0</v>
      </c>
      <c r="D560" s="5">
        <f>CVC_XXX!AC483</f>
        <v>0</v>
      </c>
      <c r="E560" s="5">
        <f>CVC_XXX!AD483</f>
        <v>0</v>
      </c>
      <c r="F560" s="5">
        <f>CVC_XXX!AE483</f>
        <v>0</v>
      </c>
      <c r="G560" s="5">
        <f>CVC_XXX!AF483</f>
        <v>0</v>
      </c>
      <c r="H560" s="5">
        <f>CVC_XXX!AG483</f>
        <v>0</v>
      </c>
      <c r="I560" s="5">
        <f>CVC_XXX!AH483</f>
        <v>0</v>
      </c>
      <c r="L560" s="5"/>
      <c r="M560" s="5"/>
      <c r="N560" s="5"/>
      <c r="O560" s="5"/>
      <c r="P560" s="5"/>
    </row>
    <row r="561" spans="2:16" ht="20.100000000000001" customHeight="1" x14ac:dyDescent="0.25">
      <c r="B561">
        <f>CVC_XXX!O484</f>
        <v>0</v>
      </c>
      <c r="C561" s="5">
        <f>CVC_XXX!AB484</f>
        <v>0</v>
      </c>
      <c r="D561" s="5">
        <f>CVC_XXX!AC484</f>
        <v>0</v>
      </c>
      <c r="E561" s="5">
        <f>CVC_XXX!AD484</f>
        <v>0</v>
      </c>
      <c r="F561" s="5">
        <f>CVC_XXX!AE484</f>
        <v>0</v>
      </c>
      <c r="G561" s="5">
        <f>CVC_XXX!AF484</f>
        <v>0</v>
      </c>
      <c r="H561" s="5">
        <f>CVC_XXX!AG484</f>
        <v>0</v>
      </c>
      <c r="I561" s="5">
        <f>CVC_XXX!AH484</f>
        <v>0</v>
      </c>
      <c r="L561" s="5"/>
      <c r="M561" s="5"/>
      <c r="N561" s="5"/>
      <c r="O561" s="5"/>
      <c r="P561" s="5"/>
    </row>
    <row r="562" spans="2:16" ht="20.100000000000001" customHeight="1" x14ac:dyDescent="0.25">
      <c r="B562">
        <f>CVC_XXX!O485</f>
        <v>0</v>
      </c>
      <c r="C562" s="5">
        <f>CVC_XXX!AB485</f>
        <v>0</v>
      </c>
      <c r="D562" s="5">
        <f>CVC_XXX!AC485</f>
        <v>0</v>
      </c>
      <c r="E562" s="5">
        <f>CVC_XXX!AD485</f>
        <v>0</v>
      </c>
      <c r="F562" s="5">
        <f>CVC_XXX!AE485</f>
        <v>0</v>
      </c>
      <c r="G562" s="5">
        <f>CVC_XXX!AF485</f>
        <v>0</v>
      </c>
      <c r="H562" s="5">
        <f>CVC_XXX!AG485</f>
        <v>0</v>
      </c>
      <c r="I562" s="5">
        <f>CVC_XXX!AH485</f>
        <v>0</v>
      </c>
      <c r="L562" s="5"/>
      <c r="M562" s="5"/>
      <c r="N562" s="5"/>
      <c r="O562" s="5"/>
      <c r="P562" s="5"/>
    </row>
    <row r="563" spans="2:16" ht="20.100000000000001" customHeight="1" x14ac:dyDescent="0.25">
      <c r="B563">
        <f>CVC_XXX!O486</f>
        <v>0</v>
      </c>
      <c r="C563" s="5">
        <f>CVC_XXX!AB486</f>
        <v>0</v>
      </c>
      <c r="D563" s="5">
        <f>CVC_XXX!AC486</f>
        <v>0</v>
      </c>
      <c r="E563" s="5">
        <f>CVC_XXX!AD486</f>
        <v>0</v>
      </c>
      <c r="F563" s="5">
        <f>CVC_XXX!AE486</f>
        <v>0</v>
      </c>
      <c r="G563" s="5">
        <f>CVC_XXX!AF486</f>
        <v>0</v>
      </c>
      <c r="H563" s="5">
        <f>CVC_XXX!AG486</f>
        <v>0</v>
      </c>
      <c r="I563" s="5">
        <f>CVC_XXX!AH486</f>
        <v>0</v>
      </c>
      <c r="L563" s="5"/>
      <c r="M563" s="5"/>
      <c r="N563" s="5"/>
      <c r="O563" s="5"/>
      <c r="P563" s="5"/>
    </row>
    <row r="564" spans="2:16" ht="20.100000000000001" customHeight="1" x14ac:dyDescent="0.25">
      <c r="B564">
        <f>CVC_XXX!O487</f>
        <v>0</v>
      </c>
      <c r="C564" s="5">
        <f>CVC_XXX!AB487</f>
        <v>0</v>
      </c>
      <c r="D564" s="5">
        <f>CVC_XXX!AC487</f>
        <v>0</v>
      </c>
      <c r="E564" s="5">
        <f>CVC_XXX!AD487</f>
        <v>0</v>
      </c>
      <c r="F564" s="5">
        <f>CVC_XXX!AE487</f>
        <v>0</v>
      </c>
      <c r="G564" s="5">
        <f>CVC_XXX!AF487</f>
        <v>0</v>
      </c>
      <c r="H564" s="5">
        <f>CVC_XXX!AG487</f>
        <v>0</v>
      </c>
      <c r="I564" s="5">
        <f>CVC_XXX!AH487</f>
        <v>0</v>
      </c>
      <c r="L564" s="5"/>
      <c r="M564" s="5"/>
      <c r="N564" s="5"/>
      <c r="O564" s="5"/>
      <c r="P564" s="5"/>
    </row>
    <row r="565" spans="2:16" ht="20.100000000000001" customHeight="1" x14ac:dyDescent="0.25">
      <c r="B565">
        <f>CVC_XXX!O488</f>
        <v>0</v>
      </c>
      <c r="C565" s="5">
        <f>CVC_XXX!AB488</f>
        <v>0</v>
      </c>
      <c r="D565" s="5">
        <f>CVC_XXX!AC488</f>
        <v>0</v>
      </c>
      <c r="E565" s="5">
        <f>CVC_XXX!AD488</f>
        <v>0</v>
      </c>
      <c r="F565" s="5">
        <f>CVC_XXX!AE488</f>
        <v>0</v>
      </c>
      <c r="G565" s="5">
        <f>CVC_XXX!AF488</f>
        <v>0</v>
      </c>
      <c r="H565" s="5">
        <f>CVC_XXX!AG488</f>
        <v>0</v>
      </c>
      <c r="I565" s="5">
        <f>CVC_XXX!AH488</f>
        <v>0</v>
      </c>
      <c r="L565" s="5"/>
      <c r="M565" s="5"/>
      <c r="N565" s="5"/>
      <c r="O565" s="5"/>
      <c r="P565" s="5"/>
    </row>
    <row r="566" spans="2:16" ht="20.100000000000001" customHeight="1" x14ac:dyDescent="0.25">
      <c r="B566">
        <f>CVC_XXX!O489</f>
        <v>0</v>
      </c>
      <c r="C566" s="5">
        <f>CVC_XXX!AB489</f>
        <v>0</v>
      </c>
      <c r="D566" s="5">
        <f>CVC_XXX!AC489</f>
        <v>0</v>
      </c>
      <c r="E566" s="5">
        <f>CVC_XXX!AD489</f>
        <v>0</v>
      </c>
      <c r="F566" s="5">
        <f>CVC_XXX!AE489</f>
        <v>0</v>
      </c>
      <c r="G566" s="5">
        <f>CVC_XXX!AF489</f>
        <v>0</v>
      </c>
      <c r="H566" s="5">
        <f>CVC_XXX!AG489</f>
        <v>0</v>
      </c>
      <c r="I566" s="5">
        <f>CVC_XXX!AH489</f>
        <v>0</v>
      </c>
      <c r="L566" s="5"/>
      <c r="M566" s="5"/>
      <c r="N566" s="5"/>
      <c r="O566" s="5"/>
      <c r="P566" s="5"/>
    </row>
    <row r="567" spans="2:16" ht="20.100000000000001" customHeight="1" x14ac:dyDescent="0.25">
      <c r="B567">
        <f>CVC_XXX!O490</f>
        <v>0</v>
      </c>
      <c r="C567" s="5">
        <f>CVC_XXX!AB490</f>
        <v>0</v>
      </c>
      <c r="D567" s="5">
        <f>CVC_XXX!AC490</f>
        <v>0</v>
      </c>
      <c r="E567" s="5">
        <f>CVC_XXX!AD490</f>
        <v>0</v>
      </c>
      <c r="F567" s="5">
        <f>CVC_XXX!AE490</f>
        <v>0</v>
      </c>
      <c r="G567" s="5">
        <f>CVC_XXX!AF490</f>
        <v>0</v>
      </c>
      <c r="H567" s="5">
        <f>CVC_XXX!AG490</f>
        <v>0</v>
      </c>
      <c r="I567" s="5">
        <f>CVC_XXX!AH490</f>
        <v>0</v>
      </c>
      <c r="L567" s="5"/>
      <c r="M567" s="5"/>
      <c r="N567" s="5"/>
      <c r="O567" s="5"/>
      <c r="P567" s="5"/>
    </row>
    <row r="568" spans="2:16" ht="20.100000000000001" customHeight="1" x14ac:dyDescent="0.25">
      <c r="B568">
        <f>CVC_XXX!O491</f>
        <v>0</v>
      </c>
      <c r="C568" s="5">
        <f>CVC_XXX!AB491</f>
        <v>0</v>
      </c>
      <c r="D568" s="5">
        <f>CVC_XXX!AC491</f>
        <v>0</v>
      </c>
      <c r="E568" s="5">
        <f>CVC_XXX!AD491</f>
        <v>0</v>
      </c>
      <c r="F568" s="5">
        <f>CVC_XXX!AE491</f>
        <v>0</v>
      </c>
      <c r="G568" s="5">
        <f>CVC_XXX!AF491</f>
        <v>0</v>
      </c>
      <c r="H568" s="5">
        <f>CVC_XXX!AG491</f>
        <v>0</v>
      </c>
      <c r="I568" s="5">
        <f>CVC_XXX!AH491</f>
        <v>0</v>
      </c>
      <c r="L568" s="5"/>
      <c r="M568" s="5"/>
      <c r="N568" s="5"/>
      <c r="O568" s="5"/>
      <c r="P568" s="5"/>
    </row>
    <row r="569" spans="2:16" ht="20.100000000000001" customHeight="1" x14ac:dyDescent="0.25">
      <c r="B569">
        <f>CVC_XXX!O492</f>
        <v>0</v>
      </c>
      <c r="C569" s="5">
        <f>CVC_XXX!AB492</f>
        <v>0</v>
      </c>
      <c r="D569" s="5">
        <f>CVC_XXX!AC492</f>
        <v>0</v>
      </c>
      <c r="E569" s="5">
        <f>CVC_XXX!AD492</f>
        <v>0</v>
      </c>
      <c r="F569" s="5">
        <f>CVC_XXX!AE492</f>
        <v>0</v>
      </c>
      <c r="G569" s="5">
        <f>CVC_XXX!AF492</f>
        <v>0</v>
      </c>
      <c r="H569" s="5">
        <f>CVC_XXX!AG492</f>
        <v>0</v>
      </c>
      <c r="I569" s="5">
        <f>CVC_XXX!AH492</f>
        <v>0</v>
      </c>
      <c r="L569" s="5"/>
      <c r="M569" s="5"/>
      <c r="N569" s="5"/>
      <c r="O569" s="5"/>
      <c r="P569" s="5"/>
    </row>
    <row r="570" spans="2:16" ht="20.100000000000001" customHeight="1" x14ac:dyDescent="0.25">
      <c r="B570">
        <f>CVC_XXX!O493</f>
        <v>0</v>
      </c>
      <c r="C570" s="5">
        <f>CVC_XXX!AB493</f>
        <v>0</v>
      </c>
      <c r="D570" s="5">
        <f>CVC_XXX!AC493</f>
        <v>0</v>
      </c>
      <c r="E570" s="5">
        <f>CVC_XXX!AD493</f>
        <v>0</v>
      </c>
      <c r="F570" s="5">
        <f>CVC_XXX!AE493</f>
        <v>0</v>
      </c>
      <c r="G570" s="5">
        <f>CVC_XXX!AF493</f>
        <v>0</v>
      </c>
      <c r="H570" s="5">
        <f>CVC_XXX!AG493</f>
        <v>0</v>
      </c>
      <c r="I570" s="5">
        <f>CVC_XXX!AH493</f>
        <v>0</v>
      </c>
      <c r="L570" s="5"/>
      <c r="M570" s="5"/>
      <c r="N570" s="5"/>
      <c r="O570" s="5"/>
      <c r="P570" s="5"/>
    </row>
    <row r="571" spans="2:16" ht="20.100000000000001" customHeight="1" x14ac:dyDescent="0.25">
      <c r="B571">
        <f>CVC_XXX!O494</f>
        <v>0</v>
      </c>
      <c r="C571" s="5">
        <f>CVC_XXX!AB494</f>
        <v>0</v>
      </c>
      <c r="D571" s="5">
        <f>CVC_XXX!AC494</f>
        <v>0</v>
      </c>
      <c r="E571" s="5">
        <f>CVC_XXX!AD494</f>
        <v>0</v>
      </c>
      <c r="F571" s="5">
        <f>CVC_XXX!AE494</f>
        <v>0</v>
      </c>
      <c r="G571" s="5">
        <f>CVC_XXX!AF494</f>
        <v>0</v>
      </c>
      <c r="H571" s="5">
        <f>CVC_XXX!AG494</f>
        <v>0</v>
      </c>
      <c r="I571" s="5">
        <f>CVC_XXX!AH494</f>
        <v>0</v>
      </c>
      <c r="L571" s="5"/>
      <c r="M571" s="5"/>
      <c r="N571" s="5"/>
      <c r="O571" s="5"/>
      <c r="P571" s="5"/>
    </row>
    <row r="572" spans="2:16" ht="20.100000000000001" customHeight="1" x14ac:dyDescent="0.25">
      <c r="B572">
        <f>CVC_XXX!O495</f>
        <v>0</v>
      </c>
      <c r="C572" s="5">
        <f>CVC_XXX!AB495</f>
        <v>0</v>
      </c>
      <c r="D572" s="5">
        <f>CVC_XXX!AC495</f>
        <v>0</v>
      </c>
      <c r="E572" s="5">
        <f>CVC_XXX!AD495</f>
        <v>0</v>
      </c>
      <c r="F572" s="5">
        <f>CVC_XXX!AE495</f>
        <v>0</v>
      </c>
      <c r="G572" s="5">
        <f>CVC_XXX!AF495</f>
        <v>0</v>
      </c>
      <c r="H572" s="5">
        <f>CVC_XXX!AG495</f>
        <v>0</v>
      </c>
      <c r="I572" s="5">
        <f>CVC_XXX!AH495</f>
        <v>0</v>
      </c>
      <c r="L572" s="5"/>
      <c r="M572" s="5"/>
      <c r="N572" s="5"/>
      <c r="O572" s="5"/>
      <c r="P572" s="5"/>
    </row>
    <row r="573" spans="2:16" ht="20.100000000000001" customHeight="1" x14ac:dyDescent="0.25">
      <c r="B573">
        <f>CVC_XXX!O496</f>
        <v>0</v>
      </c>
      <c r="C573" s="5">
        <f>CVC_XXX!AB496</f>
        <v>0</v>
      </c>
      <c r="D573" s="5">
        <f>CVC_XXX!AC496</f>
        <v>0</v>
      </c>
      <c r="E573" s="5">
        <f>CVC_XXX!AD496</f>
        <v>0</v>
      </c>
      <c r="F573" s="5">
        <f>CVC_XXX!AE496</f>
        <v>0</v>
      </c>
      <c r="G573" s="5">
        <f>CVC_XXX!AF496</f>
        <v>0</v>
      </c>
      <c r="H573" s="5">
        <f>CVC_XXX!AG496</f>
        <v>0</v>
      </c>
      <c r="I573" s="5">
        <f>CVC_XXX!AH496</f>
        <v>0</v>
      </c>
      <c r="L573" s="5"/>
      <c r="M573" s="5"/>
      <c r="N573" s="5"/>
      <c r="O573" s="5"/>
      <c r="P573" s="5"/>
    </row>
    <row r="574" spans="2:16" ht="20.100000000000001" customHeight="1" x14ac:dyDescent="0.25">
      <c r="B574">
        <f>CVC_XXX!O497</f>
        <v>0</v>
      </c>
      <c r="C574" s="5">
        <f>CVC_XXX!AB497</f>
        <v>0</v>
      </c>
      <c r="D574" s="5">
        <f>CVC_XXX!AC497</f>
        <v>0</v>
      </c>
      <c r="E574" s="5">
        <f>CVC_XXX!AD497</f>
        <v>0</v>
      </c>
      <c r="F574" s="5">
        <f>CVC_XXX!AE497</f>
        <v>0</v>
      </c>
      <c r="G574" s="5">
        <f>CVC_XXX!AF497</f>
        <v>0</v>
      </c>
      <c r="H574" s="5">
        <f>CVC_XXX!AG497</f>
        <v>0</v>
      </c>
      <c r="I574" s="5">
        <f>CVC_XXX!AH497</f>
        <v>0</v>
      </c>
      <c r="L574" s="5"/>
      <c r="M574" s="5"/>
      <c r="N574" s="5"/>
      <c r="O574" s="5"/>
      <c r="P574" s="5"/>
    </row>
    <row r="575" spans="2:16" ht="20.100000000000001" customHeight="1" x14ac:dyDescent="0.25">
      <c r="B575">
        <f>CVC_XXX!O498</f>
        <v>0</v>
      </c>
      <c r="C575" s="5">
        <f>CVC_XXX!AB498</f>
        <v>0</v>
      </c>
      <c r="D575" s="5">
        <f>CVC_XXX!AC498</f>
        <v>0</v>
      </c>
      <c r="E575" s="5">
        <f>CVC_XXX!AD498</f>
        <v>0</v>
      </c>
      <c r="F575" s="5">
        <f>CVC_XXX!AE498</f>
        <v>0</v>
      </c>
      <c r="G575" s="5">
        <f>CVC_XXX!AF498</f>
        <v>0</v>
      </c>
      <c r="H575" s="5">
        <f>CVC_XXX!AG498</f>
        <v>0</v>
      </c>
      <c r="I575" s="5">
        <f>CVC_XXX!AH498</f>
        <v>0</v>
      </c>
      <c r="L575" s="5"/>
      <c r="M575" s="5"/>
      <c r="N575" s="5"/>
      <c r="O575" s="5"/>
      <c r="P575" s="5"/>
    </row>
    <row r="576" spans="2:16" ht="20.100000000000001" customHeight="1" x14ac:dyDescent="0.25">
      <c r="B576">
        <f>CVC_XXX!O499</f>
        <v>0</v>
      </c>
      <c r="C576" s="5">
        <f>CVC_XXX!AB499</f>
        <v>0</v>
      </c>
      <c r="D576" s="5">
        <f>CVC_XXX!AC499</f>
        <v>0</v>
      </c>
      <c r="E576" s="5">
        <f>CVC_XXX!AD499</f>
        <v>0</v>
      </c>
      <c r="F576" s="5">
        <f>CVC_XXX!AE499</f>
        <v>0</v>
      </c>
      <c r="G576" s="5">
        <f>CVC_XXX!AF499</f>
        <v>0</v>
      </c>
      <c r="H576" s="5">
        <f>CVC_XXX!AG499</f>
        <v>0</v>
      </c>
      <c r="I576" s="5">
        <f>CVC_XXX!AH499</f>
        <v>0</v>
      </c>
      <c r="L576" s="5"/>
      <c r="M576" s="5"/>
      <c r="N576" s="5"/>
      <c r="O576" s="5"/>
      <c r="P576" s="5"/>
    </row>
    <row r="577" spans="2:16" ht="20.100000000000001" customHeight="1" x14ac:dyDescent="0.25">
      <c r="B577">
        <f>CVC_XXX!O500</f>
        <v>0</v>
      </c>
      <c r="C577" s="5">
        <f>CVC_XXX!AB500</f>
        <v>0</v>
      </c>
      <c r="D577" s="5">
        <f>CVC_XXX!AC500</f>
        <v>0</v>
      </c>
      <c r="E577" s="5">
        <f>CVC_XXX!AD500</f>
        <v>0</v>
      </c>
      <c r="F577" s="5">
        <f>CVC_XXX!AE500</f>
        <v>0</v>
      </c>
      <c r="G577" s="5">
        <f>CVC_XXX!AF500</f>
        <v>0</v>
      </c>
      <c r="H577" s="5">
        <f>CVC_XXX!AG500</f>
        <v>0</v>
      </c>
      <c r="I577" s="5">
        <f>CVC_XXX!AH500</f>
        <v>0</v>
      </c>
      <c r="L577" s="5"/>
      <c r="M577" s="5"/>
      <c r="N577" s="5"/>
      <c r="O577" s="5"/>
      <c r="P577" s="5"/>
    </row>
    <row r="578" spans="2:16" ht="20.100000000000001" customHeight="1" x14ac:dyDescent="0.25">
      <c r="B578">
        <f>CVC_XXX!O501</f>
        <v>0</v>
      </c>
      <c r="C578" s="5">
        <f>CVC_XXX!AB501</f>
        <v>0</v>
      </c>
      <c r="D578" s="5">
        <f>CVC_XXX!AC501</f>
        <v>0</v>
      </c>
      <c r="E578" s="5">
        <f>CVC_XXX!AD501</f>
        <v>0</v>
      </c>
      <c r="F578" s="5">
        <f>CVC_XXX!AE501</f>
        <v>0</v>
      </c>
      <c r="G578" s="5">
        <f>CVC_XXX!AF501</f>
        <v>0</v>
      </c>
      <c r="H578" s="5">
        <f>CVC_XXX!AG501</f>
        <v>0</v>
      </c>
      <c r="I578" s="5">
        <f>CVC_XXX!AH501</f>
        <v>0</v>
      </c>
      <c r="L578" s="5"/>
      <c r="M578" s="5"/>
      <c r="N578" s="5"/>
      <c r="O578" s="5"/>
      <c r="P578" s="5"/>
    </row>
    <row r="579" spans="2:16" ht="20.100000000000001" customHeight="1" x14ac:dyDescent="0.25">
      <c r="B579">
        <f>CVC_XXX!O502</f>
        <v>0</v>
      </c>
      <c r="C579" s="5">
        <f>CVC_XXX!AB502</f>
        <v>0</v>
      </c>
      <c r="D579" s="5">
        <f>CVC_XXX!AC502</f>
        <v>0</v>
      </c>
      <c r="E579" s="5">
        <f>CVC_XXX!AD502</f>
        <v>0</v>
      </c>
      <c r="F579" s="5">
        <f>CVC_XXX!AE502</f>
        <v>0</v>
      </c>
      <c r="G579" s="5">
        <f>CVC_XXX!AF502</f>
        <v>0</v>
      </c>
      <c r="H579" s="5">
        <f>CVC_XXX!AG502</f>
        <v>0</v>
      </c>
      <c r="I579" s="5">
        <f>CVC_XXX!AH502</f>
        <v>0</v>
      </c>
      <c r="L579" s="5"/>
      <c r="M579" s="5"/>
      <c r="N579" s="5"/>
      <c r="O579" s="5"/>
      <c r="P579" s="5"/>
    </row>
    <row r="580" spans="2:16" ht="20.100000000000001" customHeight="1" x14ac:dyDescent="0.25">
      <c r="B580">
        <f>CVC_XXX!O503</f>
        <v>0</v>
      </c>
      <c r="C580" s="5">
        <f>CVC_XXX!AB503</f>
        <v>0</v>
      </c>
      <c r="D580" s="5">
        <f>CVC_XXX!AC503</f>
        <v>0</v>
      </c>
      <c r="E580" s="5">
        <f>CVC_XXX!AD503</f>
        <v>0</v>
      </c>
      <c r="F580" s="5">
        <f>CVC_XXX!AE503</f>
        <v>0</v>
      </c>
      <c r="G580" s="5">
        <f>CVC_XXX!AF503</f>
        <v>0</v>
      </c>
      <c r="H580" s="5">
        <f>CVC_XXX!AG503</f>
        <v>0</v>
      </c>
      <c r="I580" s="5">
        <f>CVC_XXX!AH503</f>
        <v>0</v>
      </c>
      <c r="L580" s="5"/>
      <c r="M580" s="5"/>
      <c r="N580" s="5"/>
      <c r="O580" s="5"/>
      <c r="P580" s="5"/>
    </row>
    <row r="581" spans="2:16" ht="20.100000000000001" customHeight="1" x14ac:dyDescent="0.25">
      <c r="B581">
        <f>CVC_XXX!O504</f>
        <v>0</v>
      </c>
      <c r="C581" s="5">
        <f>CVC_XXX!AB504</f>
        <v>0</v>
      </c>
      <c r="D581" s="5">
        <f>CVC_XXX!AC504</f>
        <v>0</v>
      </c>
      <c r="E581" s="5">
        <f>CVC_XXX!AD504</f>
        <v>0</v>
      </c>
      <c r="F581" s="5">
        <f>CVC_XXX!AE504</f>
        <v>0</v>
      </c>
      <c r="G581" s="5">
        <f>CVC_XXX!AF504</f>
        <v>0</v>
      </c>
      <c r="H581" s="5">
        <f>CVC_XXX!AG504</f>
        <v>0</v>
      </c>
      <c r="I581" s="5">
        <f>CVC_XXX!AH504</f>
        <v>0</v>
      </c>
      <c r="L581" s="5"/>
      <c r="M581" s="5"/>
      <c r="N581" s="5"/>
      <c r="O581" s="5"/>
      <c r="P581" s="5"/>
    </row>
    <row r="582" spans="2:16" ht="20.100000000000001" customHeight="1" x14ac:dyDescent="0.25">
      <c r="B582">
        <f>CVC_XXX!O505</f>
        <v>0</v>
      </c>
      <c r="C582" s="5">
        <f>CVC_XXX!AB505</f>
        <v>0</v>
      </c>
      <c r="D582" s="5">
        <f>CVC_XXX!AC505</f>
        <v>0</v>
      </c>
      <c r="E582" s="5">
        <f>CVC_XXX!AD505</f>
        <v>0</v>
      </c>
      <c r="F582" s="5">
        <f>CVC_XXX!AE505</f>
        <v>0</v>
      </c>
      <c r="G582" s="5">
        <f>CVC_XXX!AF505</f>
        <v>0</v>
      </c>
      <c r="H582" s="5">
        <f>CVC_XXX!AG505</f>
        <v>0</v>
      </c>
      <c r="I582" s="5">
        <f>CVC_XXX!AH505</f>
        <v>0</v>
      </c>
      <c r="L582" s="5"/>
      <c r="M582" s="5"/>
      <c r="N582" s="5"/>
      <c r="O582" s="5"/>
      <c r="P582" s="5"/>
    </row>
    <row r="583" spans="2:16" ht="20.100000000000001" customHeight="1" x14ac:dyDescent="0.25">
      <c r="B583">
        <f>CVC_XXX!O506</f>
        <v>0</v>
      </c>
      <c r="C583" s="5">
        <f>CVC_XXX!AB506</f>
        <v>0</v>
      </c>
      <c r="D583" s="5">
        <f>CVC_XXX!AC506</f>
        <v>0</v>
      </c>
      <c r="E583" s="5">
        <f>CVC_XXX!AD506</f>
        <v>0</v>
      </c>
      <c r="F583" s="5">
        <f>CVC_XXX!AE506</f>
        <v>0</v>
      </c>
      <c r="G583" s="5">
        <f>CVC_XXX!AF506</f>
        <v>0</v>
      </c>
      <c r="H583" s="5">
        <f>CVC_XXX!AG506</f>
        <v>0</v>
      </c>
      <c r="I583" s="5">
        <f>CVC_XXX!AH506</f>
        <v>0</v>
      </c>
      <c r="L583" s="5"/>
      <c r="M583" s="5"/>
      <c r="N583" s="5"/>
      <c r="O583" s="5"/>
      <c r="P583" s="5"/>
    </row>
    <row r="584" spans="2:16" ht="20.100000000000001" customHeight="1" x14ac:dyDescent="0.25">
      <c r="B584">
        <f>CVC_XXX!O507</f>
        <v>0</v>
      </c>
      <c r="C584" s="5">
        <f>CVC_XXX!AB507</f>
        <v>0</v>
      </c>
      <c r="D584" s="5">
        <f>CVC_XXX!AC507</f>
        <v>0</v>
      </c>
      <c r="E584" s="5">
        <f>CVC_XXX!AD507</f>
        <v>0</v>
      </c>
      <c r="F584" s="5">
        <f>CVC_XXX!AE507</f>
        <v>0</v>
      </c>
      <c r="G584" s="5">
        <f>CVC_XXX!AF507</f>
        <v>0</v>
      </c>
      <c r="H584" s="5">
        <f>CVC_XXX!AG507</f>
        <v>0</v>
      </c>
      <c r="I584" s="5">
        <f>CVC_XXX!AH507</f>
        <v>0</v>
      </c>
      <c r="L584" s="5"/>
      <c r="M584" s="5"/>
      <c r="N584" s="5"/>
      <c r="O584" s="5"/>
      <c r="P584" s="5"/>
    </row>
    <row r="585" spans="2:16" ht="20.100000000000001" customHeight="1" x14ac:dyDescent="0.25">
      <c r="B585">
        <f>CVC_XXX!O508</f>
        <v>0</v>
      </c>
      <c r="C585" s="5">
        <f>CVC_XXX!AB508</f>
        <v>0</v>
      </c>
      <c r="D585" s="5">
        <f>CVC_XXX!AC508</f>
        <v>0</v>
      </c>
      <c r="E585" s="5">
        <f>CVC_XXX!AD508</f>
        <v>0</v>
      </c>
      <c r="F585" s="5">
        <f>CVC_XXX!AE508</f>
        <v>0</v>
      </c>
      <c r="G585" s="5">
        <f>CVC_XXX!AF508</f>
        <v>0</v>
      </c>
      <c r="H585" s="5">
        <f>CVC_XXX!AG508</f>
        <v>0</v>
      </c>
      <c r="I585" s="5">
        <f>CVC_XXX!AH508</f>
        <v>0</v>
      </c>
      <c r="L585" s="5"/>
      <c r="M585" s="5"/>
      <c r="N585" s="5"/>
      <c r="O585" s="5"/>
      <c r="P585" s="5"/>
    </row>
    <row r="586" spans="2:16" ht="20.100000000000001" customHeight="1" x14ac:dyDescent="0.25">
      <c r="B586">
        <f>CVC_XXX!O509</f>
        <v>0</v>
      </c>
      <c r="C586" s="5">
        <f>CVC_XXX!AB509</f>
        <v>0</v>
      </c>
      <c r="D586" s="5">
        <f>CVC_XXX!AC509</f>
        <v>0</v>
      </c>
      <c r="E586" s="5">
        <f>CVC_XXX!AD509</f>
        <v>0</v>
      </c>
      <c r="F586" s="5">
        <f>CVC_XXX!AE509</f>
        <v>0</v>
      </c>
      <c r="G586" s="5">
        <f>CVC_XXX!AF509</f>
        <v>0</v>
      </c>
      <c r="H586" s="5">
        <f>CVC_XXX!AG509</f>
        <v>0</v>
      </c>
      <c r="I586" s="5">
        <f>CVC_XXX!AH509</f>
        <v>0</v>
      </c>
      <c r="L586" s="5"/>
      <c r="M586" s="5"/>
      <c r="N586" s="5"/>
      <c r="O586" s="5"/>
      <c r="P586" s="5"/>
    </row>
    <row r="587" spans="2:16" ht="20.100000000000001" customHeight="1" x14ac:dyDescent="0.25">
      <c r="B587">
        <f>CVC_XXX!O510</f>
        <v>0</v>
      </c>
      <c r="C587" s="5">
        <f>CVC_XXX!AB510</f>
        <v>0</v>
      </c>
      <c r="D587" s="5">
        <f>CVC_XXX!AC510</f>
        <v>0</v>
      </c>
      <c r="E587" s="5">
        <f>CVC_XXX!AD510</f>
        <v>0</v>
      </c>
      <c r="F587" s="5">
        <f>CVC_XXX!AE510</f>
        <v>0</v>
      </c>
      <c r="G587" s="5">
        <f>CVC_XXX!AF510</f>
        <v>0</v>
      </c>
      <c r="H587" s="5">
        <f>CVC_XXX!AG510</f>
        <v>0</v>
      </c>
      <c r="I587" s="5">
        <f>CVC_XXX!AH510</f>
        <v>0</v>
      </c>
      <c r="L587" s="5"/>
      <c r="M587" s="5"/>
      <c r="N587" s="5"/>
      <c r="O587" s="5"/>
      <c r="P587" s="5"/>
    </row>
    <row r="588" spans="2:16" ht="20.100000000000001" customHeight="1" x14ac:dyDescent="0.25">
      <c r="B588">
        <f>CVC_XXX!O511</f>
        <v>0</v>
      </c>
      <c r="C588" s="5">
        <f>CVC_XXX!AB511</f>
        <v>0</v>
      </c>
      <c r="D588" s="5">
        <f>CVC_XXX!AC511</f>
        <v>0</v>
      </c>
      <c r="E588" s="5">
        <f>CVC_XXX!AD511</f>
        <v>0</v>
      </c>
      <c r="F588" s="5">
        <f>CVC_XXX!AE511</f>
        <v>0</v>
      </c>
      <c r="G588" s="5">
        <f>CVC_XXX!AF511</f>
        <v>0</v>
      </c>
      <c r="H588" s="5">
        <f>CVC_XXX!AG511</f>
        <v>0</v>
      </c>
      <c r="I588" s="5">
        <f>CVC_XXX!AH511</f>
        <v>0</v>
      </c>
      <c r="L588" s="5"/>
      <c r="M588" s="5"/>
      <c r="N588" s="5"/>
      <c r="O588" s="5"/>
      <c r="P588" s="5"/>
    </row>
    <row r="589" spans="2:16" ht="20.100000000000001" customHeight="1" x14ac:dyDescent="0.25">
      <c r="B589">
        <f>CVC_XXX!O512</f>
        <v>0</v>
      </c>
      <c r="C589" s="5">
        <f>CVC_XXX!AB512</f>
        <v>0</v>
      </c>
      <c r="D589" s="5">
        <f>CVC_XXX!AC512</f>
        <v>0</v>
      </c>
      <c r="E589" s="5">
        <f>CVC_XXX!AD512</f>
        <v>0</v>
      </c>
      <c r="F589" s="5">
        <f>CVC_XXX!AE512</f>
        <v>0</v>
      </c>
      <c r="G589" s="5">
        <f>CVC_XXX!AF512</f>
        <v>0</v>
      </c>
      <c r="H589" s="5">
        <f>CVC_XXX!AG512</f>
        <v>0</v>
      </c>
      <c r="I589" s="5">
        <f>CVC_XXX!AH512</f>
        <v>0</v>
      </c>
      <c r="L589" s="5"/>
      <c r="M589" s="5"/>
      <c r="N589" s="5"/>
      <c r="O589" s="5"/>
      <c r="P589" s="5"/>
    </row>
    <row r="590" spans="2:16" ht="20.100000000000001" customHeight="1" x14ac:dyDescent="0.25">
      <c r="B590">
        <f>CVC_XXX!O513</f>
        <v>0</v>
      </c>
      <c r="C590" s="5">
        <f>CVC_XXX!AB513</f>
        <v>0</v>
      </c>
      <c r="D590" s="5">
        <f>CVC_XXX!AC513</f>
        <v>0</v>
      </c>
      <c r="E590" s="5">
        <f>CVC_XXX!AD513</f>
        <v>0</v>
      </c>
      <c r="F590" s="5">
        <f>CVC_XXX!AE513</f>
        <v>0</v>
      </c>
      <c r="G590" s="5">
        <f>CVC_XXX!AF513</f>
        <v>0</v>
      </c>
      <c r="H590" s="5">
        <f>CVC_XXX!AG513</f>
        <v>0</v>
      </c>
      <c r="I590" s="5">
        <f>CVC_XXX!AH513</f>
        <v>0</v>
      </c>
      <c r="L590" s="5"/>
      <c r="M590" s="5"/>
      <c r="N590" s="5"/>
      <c r="O590" s="5"/>
      <c r="P590" s="5"/>
    </row>
    <row r="591" spans="2:16" ht="20.100000000000001" customHeight="1" x14ac:dyDescent="0.25">
      <c r="B591">
        <f>CVC_XXX!O514</f>
        <v>0</v>
      </c>
      <c r="C591" s="5">
        <f>CVC_XXX!AB514</f>
        <v>0</v>
      </c>
      <c r="D591" s="5">
        <f>CVC_XXX!AC514</f>
        <v>0</v>
      </c>
      <c r="E591" s="5">
        <f>CVC_XXX!AD514</f>
        <v>0</v>
      </c>
      <c r="F591" s="5">
        <f>CVC_XXX!AE514</f>
        <v>0</v>
      </c>
      <c r="G591" s="5">
        <f>CVC_XXX!AF514</f>
        <v>0</v>
      </c>
      <c r="H591" s="5">
        <f>CVC_XXX!AG514</f>
        <v>0</v>
      </c>
      <c r="I591" s="5">
        <f>CVC_XXX!AH514</f>
        <v>0</v>
      </c>
      <c r="L591" s="5"/>
      <c r="M591" s="5"/>
      <c r="N591" s="5"/>
      <c r="O591" s="5"/>
      <c r="P591" s="5"/>
    </row>
    <row r="592" spans="2:16" ht="20.100000000000001" customHeight="1" x14ac:dyDescent="0.25">
      <c r="B592">
        <f>CVC_XXX!O515</f>
        <v>0</v>
      </c>
      <c r="C592" s="5">
        <f>CVC_XXX!AB515</f>
        <v>0</v>
      </c>
      <c r="D592" s="5">
        <f>CVC_XXX!AC515</f>
        <v>0</v>
      </c>
      <c r="E592" s="5">
        <f>CVC_XXX!AD515</f>
        <v>0</v>
      </c>
      <c r="F592" s="5">
        <f>CVC_XXX!AE515</f>
        <v>0</v>
      </c>
      <c r="G592" s="5">
        <f>CVC_XXX!AF515</f>
        <v>0</v>
      </c>
      <c r="H592" s="5">
        <f>CVC_XXX!AG515</f>
        <v>0</v>
      </c>
      <c r="I592" s="5">
        <f>CVC_XXX!AH515</f>
        <v>0</v>
      </c>
      <c r="L592" s="5"/>
      <c r="M592" s="5"/>
      <c r="N592" s="5"/>
      <c r="O592" s="5"/>
      <c r="P592" s="5"/>
    </row>
    <row r="593" spans="2:16" ht="20.100000000000001" customHeight="1" x14ac:dyDescent="0.25">
      <c r="B593">
        <f>CVC_XXX!O516</f>
        <v>0</v>
      </c>
      <c r="C593" s="5">
        <f>CVC_XXX!AB516</f>
        <v>0</v>
      </c>
      <c r="D593" s="5">
        <f>CVC_XXX!AC516</f>
        <v>0</v>
      </c>
      <c r="E593" s="5">
        <f>CVC_XXX!AD516</f>
        <v>0</v>
      </c>
      <c r="F593" s="5">
        <f>CVC_XXX!AE516</f>
        <v>0</v>
      </c>
      <c r="G593" s="5">
        <f>CVC_XXX!AF516</f>
        <v>0</v>
      </c>
      <c r="H593" s="5">
        <f>CVC_XXX!AG516</f>
        <v>0</v>
      </c>
      <c r="I593" s="5">
        <f>CVC_XXX!AH516</f>
        <v>0</v>
      </c>
      <c r="L593" s="5"/>
      <c r="M593" s="5"/>
      <c r="N593" s="5"/>
      <c r="O593" s="5"/>
      <c r="P593" s="5"/>
    </row>
    <row r="594" spans="2:16" ht="20.100000000000001" customHeight="1" x14ac:dyDescent="0.25">
      <c r="B594">
        <f>CVC_XXX!O517</f>
        <v>0</v>
      </c>
      <c r="C594" s="5">
        <f>CVC_XXX!AB517</f>
        <v>0</v>
      </c>
      <c r="D594" s="5">
        <f>CVC_XXX!AC517</f>
        <v>0</v>
      </c>
      <c r="E594" s="5">
        <f>CVC_XXX!AD517</f>
        <v>0</v>
      </c>
      <c r="F594" s="5">
        <f>CVC_XXX!AE517</f>
        <v>0</v>
      </c>
      <c r="G594" s="5">
        <f>CVC_XXX!AF517</f>
        <v>0</v>
      </c>
      <c r="H594" s="5">
        <f>CVC_XXX!AG517</f>
        <v>0</v>
      </c>
      <c r="I594" s="5">
        <f>CVC_XXX!AH517</f>
        <v>0</v>
      </c>
      <c r="L594" s="5"/>
      <c r="M594" s="5"/>
      <c r="N594" s="5"/>
      <c r="O594" s="5"/>
      <c r="P594" s="5"/>
    </row>
    <row r="595" spans="2:16" ht="20.100000000000001" customHeight="1" x14ac:dyDescent="0.25">
      <c r="B595">
        <f>CVC_XXX!O518</f>
        <v>0</v>
      </c>
      <c r="C595" s="5">
        <f>CVC_XXX!AB518</f>
        <v>0</v>
      </c>
      <c r="D595" s="5">
        <f>CVC_XXX!AC518</f>
        <v>0</v>
      </c>
      <c r="E595" s="5">
        <f>CVC_XXX!AD518</f>
        <v>0</v>
      </c>
      <c r="F595" s="5">
        <f>CVC_XXX!AE518</f>
        <v>0</v>
      </c>
      <c r="G595" s="5">
        <f>CVC_XXX!AF518</f>
        <v>0</v>
      </c>
      <c r="H595" s="5">
        <f>CVC_XXX!AG518</f>
        <v>0</v>
      </c>
      <c r="I595" s="5">
        <f>CVC_XXX!AH518</f>
        <v>0</v>
      </c>
      <c r="L595" s="5"/>
      <c r="M595" s="5"/>
      <c r="N595" s="5"/>
      <c r="O595" s="5"/>
      <c r="P595" s="5"/>
    </row>
    <row r="596" spans="2:16" ht="20.100000000000001" customHeight="1" x14ac:dyDescent="0.25">
      <c r="B596">
        <f>CVC_XXX!O519</f>
        <v>0</v>
      </c>
      <c r="C596" s="5">
        <f>CVC_XXX!AB519</f>
        <v>0</v>
      </c>
      <c r="D596" s="5">
        <f>CVC_XXX!AC519</f>
        <v>0</v>
      </c>
      <c r="E596" s="5">
        <f>CVC_XXX!AD519</f>
        <v>0</v>
      </c>
      <c r="F596" s="5">
        <f>CVC_XXX!AE519</f>
        <v>0</v>
      </c>
      <c r="G596" s="5">
        <f>CVC_XXX!AF519</f>
        <v>0</v>
      </c>
      <c r="H596" s="5">
        <f>CVC_XXX!AG519</f>
        <v>0</v>
      </c>
      <c r="I596" s="5">
        <f>CVC_XXX!AH519</f>
        <v>0</v>
      </c>
      <c r="L596" s="5"/>
      <c r="M596" s="5"/>
      <c r="N596" s="5"/>
      <c r="O596" s="5"/>
      <c r="P596" s="5"/>
    </row>
    <row r="597" spans="2:16" ht="20.100000000000001" customHeight="1" x14ac:dyDescent="0.25">
      <c r="B597">
        <f>CVC_XXX!O520</f>
        <v>0</v>
      </c>
      <c r="C597" s="5">
        <f>CVC_XXX!AB520</f>
        <v>0</v>
      </c>
      <c r="D597" s="5">
        <f>CVC_XXX!AC520</f>
        <v>0</v>
      </c>
      <c r="E597" s="5">
        <f>CVC_XXX!AD520</f>
        <v>0</v>
      </c>
      <c r="F597" s="5">
        <f>CVC_XXX!AE520</f>
        <v>0</v>
      </c>
      <c r="G597" s="5">
        <f>CVC_XXX!AF520</f>
        <v>0</v>
      </c>
      <c r="H597" s="5">
        <f>CVC_XXX!AG520</f>
        <v>0</v>
      </c>
      <c r="I597" s="5">
        <f>CVC_XXX!AH520</f>
        <v>0</v>
      </c>
      <c r="L597" s="5"/>
      <c r="M597" s="5"/>
      <c r="N597" s="5"/>
      <c r="O597" s="5"/>
      <c r="P597" s="5"/>
    </row>
    <row r="598" spans="2:16" ht="20.100000000000001" customHeight="1" x14ac:dyDescent="0.25">
      <c r="B598">
        <f>CVC_XXX!O521</f>
        <v>0</v>
      </c>
      <c r="C598" s="5">
        <f>CVC_XXX!AB521</f>
        <v>0</v>
      </c>
      <c r="D598" s="5">
        <f>CVC_XXX!AC521</f>
        <v>0</v>
      </c>
      <c r="E598" s="5">
        <f>CVC_XXX!AD521</f>
        <v>0</v>
      </c>
      <c r="F598" s="5">
        <f>CVC_XXX!AE521</f>
        <v>0</v>
      </c>
      <c r="G598" s="5">
        <f>CVC_XXX!AF521</f>
        <v>0</v>
      </c>
      <c r="H598" s="5">
        <f>CVC_XXX!AG521</f>
        <v>0</v>
      </c>
      <c r="I598" s="5">
        <f>CVC_XXX!AH521</f>
        <v>0</v>
      </c>
      <c r="L598" s="5"/>
      <c r="M598" s="5"/>
      <c r="N598" s="5"/>
      <c r="O598" s="5"/>
      <c r="P598" s="5"/>
    </row>
    <row r="599" spans="2:16" ht="20.100000000000001" customHeight="1" x14ac:dyDescent="0.25">
      <c r="B599">
        <f>CVC_XXX!O522</f>
        <v>0</v>
      </c>
      <c r="C599" s="5">
        <f>CVC_XXX!AB522</f>
        <v>0</v>
      </c>
      <c r="D599" s="5">
        <f>CVC_XXX!AC522</f>
        <v>0</v>
      </c>
      <c r="E599" s="5">
        <f>CVC_XXX!AD522</f>
        <v>0</v>
      </c>
      <c r="F599" s="5">
        <f>CVC_XXX!AE522</f>
        <v>0</v>
      </c>
      <c r="G599" s="5">
        <f>CVC_XXX!AF522</f>
        <v>0</v>
      </c>
      <c r="H599" s="5">
        <f>CVC_XXX!AG522</f>
        <v>0</v>
      </c>
      <c r="I599" s="5">
        <f>CVC_XXX!AH522</f>
        <v>0</v>
      </c>
      <c r="L599" s="5"/>
      <c r="M599" s="5"/>
      <c r="N599" s="5"/>
      <c r="O599" s="5"/>
      <c r="P599" s="5"/>
    </row>
    <row r="600" spans="2:16" ht="20.100000000000001" customHeight="1" x14ac:dyDescent="0.25">
      <c r="B600">
        <f>CVC_XXX!O523</f>
        <v>0</v>
      </c>
      <c r="C600" s="5">
        <f>CVC_XXX!AB523</f>
        <v>0</v>
      </c>
      <c r="D600" s="5">
        <f>CVC_XXX!AC523</f>
        <v>0</v>
      </c>
      <c r="E600" s="5">
        <f>CVC_XXX!AD523</f>
        <v>0</v>
      </c>
      <c r="F600" s="5">
        <f>CVC_XXX!AE523</f>
        <v>0</v>
      </c>
      <c r="G600" s="5">
        <f>CVC_XXX!AF523</f>
        <v>0</v>
      </c>
      <c r="H600" s="5">
        <f>CVC_XXX!AG523</f>
        <v>0</v>
      </c>
      <c r="I600" s="5">
        <f>CVC_XXX!AH523</f>
        <v>0</v>
      </c>
      <c r="L600" s="5"/>
      <c r="M600" s="5"/>
      <c r="N600" s="5"/>
      <c r="O600" s="5"/>
      <c r="P600" s="5"/>
    </row>
    <row r="601" spans="2:16" ht="20.100000000000001" customHeight="1" x14ac:dyDescent="0.25">
      <c r="B601">
        <f>CVC_XXX!O524</f>
        <v>0</v>
      </c>
      <c r="C601" s="5">
        <f>CVC_XXX!AB524</f>
        <v>0</v>
      </c>
      <c r="D601" s="5">
        <f>CVC_XXX!AC524</f>
        <v>0</v>
      </c>
      <c r="E601" s="5">
        <f>CVC_XXX!AD524</f>
        <v>0</v>
      </c>
      <c r="F601" s="5">
        <f>CVC_XXX!AE524</f>
        <v>0</v>
      </c>
      <c r="G601" s="5">
        <f>CVC_XXX!AF524</f>
        <v>0</v>
      </c>
      <c r="H601" s="5">
        <f>CVC_XXX!AG524</f>
        <v>0</v>
      </c>
      <c r="I601" s="5">
        <f>CVC_XXX!AH524</f>
        <v>0</v>
      </c>
      <c r="L601" s="5"/>
      <c r="M601" s="5"/>
      <c r="N601" s="5"/>
      <c r="O601" s="5"/>
      <c r="P601" s="5"/>
    </row>
    <row r="602" spans="2:16" ht="20.100000000000001" customHeight="1" x14ac:dyDescent="0.25">
      <c r="B602">
        <f>CVC_XXX!O525</f>
        <v>0</v>
      </c>
      <c r="C602" s="5">
        <f>CVC_XXX!AB525</f>
        <v>0</v>
      </c>
      <c r="D602" s="5">
        <f>CVC_XXX!AC525</f>
        <v>0</v>
      </c>
      <c r="E602" s="5">
        <f>CVC_XXX!AD525</f>
        <v>0</v>
      </c>
      <c r="F602" s="5">
        <f>CVC_XXX!AE525</f>
        <v>0</v>
      </c>
      <c r="G602" s="5">
        <f>CVC_XXX!AF525</f>
        <v>0</v>
      </c>
      <c r="H602" s="5">
        <f>CVC_XXX!AG525</f>
        <v>0</v>
      </c>
      <c r="I602" s="5">
        <f>CVC_XXX!AH525</f>
        <v>0</v>
      </c>
      <c r="L602" s="5"/>
      <c r="M602" s="5"/>
      <c r="N602" s="5"/>
      <c r="O602" s="5"/>
      <c r="P602" s="5"/>
    </row>
    <row r="603" spans="2:16" ht="20.100000000000001" customHeight="1" x14ac:dyDescent="0.25">
      <c r="B603">
        <f>CVC_XXX!O526</f>
        <v>0</v>
      </c>
      <c r="C603" s="5">
        <f>CVC_XXX!AB526</f>
        <v>0</v>
      </c>
      <c r="D603" s="5">
        <f>CVC_XXX!AC526</f>
        <v>0</v>
      </c>
      <c r="E603" s="5">
        <f>CVC_XXX!AD526</f>
        <v>0</v>
      </c>
      <c r="F603" s="5">
        <f>CVC_XXX!AE526</f>
        <v>0</v>
      </c>
      <c r="G603" s="5">
        <f>CVC_XXX!AF526</f>
        <v>0</v>
      </c>
      <c r="H603" s="5">
        <f>CVC_XXX!AG526</f>
        <v>0</v>
      </c>
      <c r="I603" s="5">
        <f>CVC_XXX!AH526</f>
        <v>0</v>
      </c>
      <c r="L603" s="5"/>
      <c r="M603" s="5"/>
      <c r="N603" s="5"/>
      <c r="O603" s="5"/>
      <c r="P603" s="5"/>
    </row>
    <row r="604" spans="2:16" ht="20.100000000000001" customHeight="1" x14ac:dyDescent="0.25">
      <c r="B604">
        <f>CVC_XXX!O527</f>
        <v>0</v>
      </c>
      <c r="C604" s="5">
        <f>CVC_XXX!AB527</f>
        <v>0</v>
      </c>
      <c r="D604" s="5">
        <f>CVC_XXX!AC527</f>
        <v>0</v>
      </c>
      <c r="E604" s="5">
        <f>CVC_XXX!AD527</f>
        <v>0</v>
      </c>
      <c r="F604" s="5">
        <f>CVC_XXX!AE527</f>
        <v>0</v>
      </c>
      <c r="G604" s="5">
        <f>CVC_XXX!AF527</f>
        <v>0</v>
      </c>
      <c r="H604" s="5">
        <f>CVC_XXX!AG527</f>
        <v>0</v>
      </c>
      <c r="I604" s="5">
        <f>CVC_XXX!AH527</f>
        <v>0</v>
      </c>
      <c r="L604" s="5"/>
      <c r="M604" s="5"/>
      <c r="N604" s="5"/>
      <c r="O604" s="5"/>
      <c r="P604" s="5"/>
    </row>
    <row r="605" spans="2:16" ht="20.100000000000001" customHeight="1" x14ac:dyDescent="0.25">
      <c r="B605">
        <f>CVC_XXX!O528</f>
        <v>0</v>
      </c>
      <c r="C605" s="5">
        <f>CVC_XXX!AB528</f>
        <v>0</v>
      </c>
      <c r="D605" s="5">
        <f>CVC_XXX!AC528</f>
        <v>0</v>
      </c>
      <c r="E605" s="5">
        <f>CVC_XXX!AD528</f>
        <v>0</v>
      </c>
      <c r="F605" s="5">
        <f>CVC_XXX!AE528</f>
        <v>0</v>
      </c>
      <c r="G605" s="5">
        <f>CVC_XXX!AF528</f>
        <v>0</v>
      </c>
      <c r="H605" s="5">
        <f>CVC_XXX!AG528</f>
        <v>0</v>
      </c>
      <c r="I605" s="5">
        <f>CVC_XXX!AH528</f>
        <v>0</v>
      </c>
      <c r="L605" s="5"/>
      <c r="M605" s="5"/>
      <c r="N605" s="5"/>
      <c r="O605" s="5"/>
      <c r="P605" s="5"/>
    </row>
    <row r="606" spans="2:16" ht="20.100000000000001" customHeight="1" x14ac:dyDescent="0.25">
      <c r="B606">
        <f>CVC_XXX!O529</f>
        <v>0</v>
      </c>
      <c r="C606" s="5">
        <f>CVC_XXX!AB529</f>
        <v>0</v>
      </c>
      <c r="D606" s="5">
        <f>CVC_XXX!AC529</f>
        <v>0</v>
      </c>
      <c r="E606" s="5">
        <f>CVC_XXX!AD529</f>
        <v>0</v>
      </c>
      <c r="F606" s="5">
        <f>CVC_XXX!AE529</f>
        <v>0</v>
      </c>
      <c r="G606" s="5">
        <f>CVC_XXX!AF529</f>
        <v>0</v>
      </c>
      <c r="H606" s="5">
        <f>CVC_XXX!AG529</f>
        <v>0</v>
      </c>
      <c r="I606" s="5">
        <f>CVC_XXX!AH529</f>
        <v>0</v>
      </c>
      <c r="L606" s="5"/>
      <c r="M606" s="5"/>
      <c r="N606" s="5"/>
      <c r="O606" s="5"/>
      <c r="P606" s="5"/>
    </row>
    <row r="607" spans="2:16" ht="20.100000000000001" customHeight="1" x14ac:dyDescent="0.25">
      <c r="B607">
        <f>CVC_XXX!O530</f>
        <v>0</v>
      </c>
      <c r="C607" s="5">
        <f>CVC_XXX!AB530</f>
        <v>0</v>
      </c>
      <c r="D607" s="5">
        <f>CVC_XXX!AC530</f>
        <v>0</v>
      </c>
      <c r="E607" s="5">
        <f>CVC_XXX!AD530</f>
        <v>0</v>
      </c>
      <c r="F607" s="5">
        <f>CVC_XXX!AE530</f>
        <v>0</v>
      </c>
      <c r="G607" s="5">
        <f>CVC_XXX!AF530</f>
        <v>0</v>
      </c>
      <c r="H607" s="5">
        <f>CVC_XXX!AG530</f>
        <v>0</v>
      </c>
      <c r="I607" s="5">
        <f>CVC_XXX!AH530</f>
        <v>0</v>
      </c>
      <c r="L607" s="5"/>
      <c r="M607" s="5"/>
      <c r="N607" s="5"/>
      <c r="O607" s="5"/>
      <c r="P607" s="5"/>
    </row>
    <row r="608" spans="2:16" ht="20.100000000000001" customHeight="1" x14ac:dyDescent="0.25">
      <c r="B608">
        <f>CVC_XXX!O531</f>
        <v>0</v>
      </c>
      <c r="C608" s="5">
        <f>CVC_XXX!AB531</f>
        <v>0</v>
      </c>
      <c r="D608" s="5">
        <f>CVC_XXX!AC531</f>
        <v>0</v>
      </c>
      <c r="E608" s="5">
        <f>CVC_XXX!AD531</f>
        <v>0</v>
      </c>
      <c r="F608" s="5">
        <f>CVC_XXX!AE531</f>
        <v>0</v>
      </c>
      <c r="G608" s="5">
        <f>CVC_XXX!AF531</f>
        <v>0</v>
      </c>
      <c r="H608" s="5">
        <f>CVC_XXX!AG531</f>
        <v>0</v>
      </c>
      <c r="I608" s="5">
        <f>CVC_XXX!AH531</f>
        <v>0</v>
      </c>
      <c r="L608" s="5"/>
      <c r="M608" s="5"/>
      <c r="N608" s="5"/>
      <c r="O608" s="5"/>
      <c r="P608" s="5"/>
    </row>
    <row r="609" spans="2:16" ht="20.100000000000001" customHeight="1" x14ac:dyDescent="0.25">
      <c r="B609">
        <f>CVC_XXX!O532</f>
        <v>0</v>
      </c>
      <c r="C609" s="5">
        <f>CVC_XXX!AB532</f>
        <v>0</v>
      </c>
      <c r="D609" s="5">
        <f>CVC_XXX!AC532</f>
        <v>0</v>
      </c>
      <c r="E609" s="5">
        <f>CVC_XXX!AD532</f>
        <v>0</v>
      </c>
      <c r="F609" s="5">
        <f>CVC_XXX!AE532</f>
        <v>0</v>
      </c>
      <c r="G609" s="5">
        <f>CVC_XXX!AF532</f>
        <v>0</v>
      </c>
      <c r="H609" s="5">
        <f>CVC_XXX!AG532</f>
        <v>0</v>
      </c>
      <c r="I609" s="5">
        <f>CVC_XXX!AH532</f>
        <v>0</v>
      </c>
      <c r="L609" s="5"/>
      <c r="M609" s="5"/>
      <c r="N609" s="5"/>
      <c r="O609" s="5"/>
      <c r="P609" s="5"/>
    </row>
    <row r="610" spans="2:16" ht="20.100000000000001" customHeight="1" x14ac:dyDescent="0.25">
      <c r="B610">
        <f>CVC_XXX!O533</f>
        <v>0</v>
      </c>
      <c r="C610" s="5">
        <f>CVC_XXX!AB533</f>
        <v>0</v>
      </c>
      <c r="D610" s="5">
        <f>CVC_XXX!AC533</f>
        <v>0</v>
      </c>
      <c r="E610" s="5">
        <f>CVC_XXX!AD533</f>
        <v>0</v>
      </c>
      <c r="F610" s="5">
        <f>CVC_XXX!AE533</f>
        <v>0</v>
      </c>
      <c r="G610" s="5">
        <f>CVC_XXX!AF533</f>
        <v>0</v>
      </c>
      <c r="H610" s="5">
        <f>CVC_XXX!AG533</f>
        <v>0</v>
      </c>
      <c r="I610" s="5">
        <f>CVC_XXX!AH533</f>
        <v>0</v>
      </c>
      <c r="L610" s="5"/>
      <c r="M610" s="5"/>
      <c r="N610" s="5"/>
      <c r="O610" s="5"/>
      <c r="P610" s="5"/>
    </row>
    <row r="611" spans="2:16" ht="20.100000000000001" customHeight="1" x14ac:dyDescent="0.25">
      <c r="B611">
        <f>CVC_XXX!O534</f>
        <v>0</v>
      </c>
      <c r="C611" s="5">
        <f>CVC_XXX!AB534</f>
        <v>0</v>
      </c>
      <c r="D611" s="5">
        <f>CVC_XXX!AC534</f>
        <v>0</v>
      </c>
      <c r="E611" s="5">
        <f>CVC_XXX!AD534</f>
        <v>0</v>
      </c>
      <c r="F611" s="5">
        <f>CVC_XXX!AE534</f>
        <v>0</v>
      </c>
      <c r="G611" s="5">
        <f>CVC_XXX!AF534</f>
        <v>0</v>
      </c>
      <c r="H611" s="5">
        <f>CVC_XXX!AG534</f>
        <v>0</v>
      </c>
      <c r="I611" s="5">
        <f>CVC_XXX!AH534</f>
        <v>0</v>
      </c>
      <c r="L611" s="5"/>
      <c r="M611" s="5"/>
      <c r="N611" s="5"/>
      <c r="O611" s="5"/>
      <c r="P611" s="5"/>
    </row>
    <row r="612" spans="2:16" ht="20.100000000000001" customHeight="1" x14ac:dyDescent="0.25">
      <c r="B612">
        <f>CVC_XXX!O535</f>
        <v>0</v>
      </c>
      <c r="C612" s="5">
        <f>CVC_XXX!AB535</f>
        <v>0</v>
      </c>
      <c r="D612" s="5">
        <f>CVC_XXX!AC535</f>
        <v>0</v>
      </c>
      <c r="E612" s="5">
        <f>CVC_XXX!AD535</f>
        <v>0</v>
      </c>
      <c r="F612" s="5">
        <f>CVC_XXX!AE535</f>
        <v>0</v>
      </c>
      <c r="G612" s="5">
        <f>CVC_XXX!AF535</f>
        <v>0</v>
      </c>
      <c r="H612" s="5">
        <f>CVC_XXX!AG535</f>
        <v>0</v>
      </c>
      <c r="I612" s="5">
        <f>CVC_XXX!AH535</f>
        <v>0</v>
      </c>
      <c r="L612" s="5"/>
      <c r="M612" s="5"/>
      <c r="N612" s="5"/>
      <c r="O612" s="5"/>
      <c r="P612" s="5"/>
    </row>
    <row r="613" spans="2:16" ht="20.100000000000001" customHeight="1" x14ac:dyDescent="0.25">
      <c r="B613">
        <f>CVC_XXX!O536</f>
        <v>0</v>
      </c>
      <c r="C613" s="5">
        <f>CVC_XXX!AB536</f>
        <v>0</v>
      </c>
      <c r="D613" s="5">
        <f>CVC_XXX!AC536</f>
        <v>0</v>
      </c>
      <c r="E613" s="5">
        <f>CVC_XXX!AD536</f>
        <v>0</v>
      </c>
      <c r="F613" s="5">
        <f>CVC_XXX!AE536</f>
        <v>0</v>
      </c>
      <c r="G613" s="5">
        <f>CVC_XXX!AF536</f>
        <v>0</v>
      </c>
      <c r="H613" s="5">
        <f>CVC_XXX!AG536</f>
        <v>0</v>
      </c>
      <c r="I613" s="5">
        <f>CVC_XXX!AH536</f>
        <v>0</v>
      </c>
      <c r="L613" s="5"/>
      <c r="M613" s="5"/>
      <c r="N613" s="5"/>
      <c r="O613" s="5"/>
      <c r="P613" s="5"/>
    </row>
    <row r="614" spans="2:16" ht="20.100000000000001" customHeight="1" x14ac:dyDescent="0.25">
      <c r="B614">
        <f>CVC_XXX!O537</f>
        <v>0</v>
      </c>
      <c r="C614" s="5">
        <f>CVC_XXX!AB537</f>
        <v>0</v>
      </c>
      <c r="D614" s="5">
        <f>CVC_XXX!AC537</f>
        <v>0</v>
      </c>
      <c r="E614" s="5">
        <f>CVC_XXX!AD537</f>
        <v>0</v>
      </c>
      <c r="F614" s="5">
        <f>CVC_XXX!AE537</f>
        <v>0</v>
      </c>
      <c r="G614" s="5">
        <f>CVC_XXX!AF537</f>
        <v>0</v>
      </c>
      <c r="H614" s="5">
        <f>CVC_XXX!AG537</f>
        <v>0</v>
      </c>
      <c r="I614" s="5">
        <f>CVC_XXX!AH537</f>
        <v>0</v>
      </c>
      <c r="L614" s="5"/>
      <c r="M614" s="5"/>
      <c r="N614" s="5"/>
      <c r="O614" s="5"/>
      <c r="P614" s="5"/>
    </row>
    <row r="615" spans="2:16" ht="20.100000000000001" customHeight="1" x14ac:dyDescent="0.25">
      <c r="B615">
        <f>CVC_XXX!O538</f>
        <v>0</v>
      </c>
      <c r="C615" s="5">
        <f>CVC_XXX!AB538</f>
        <v>0</v>
      </c>
      <c r="D615" s="5">
        <f>CVC_XXX!AC538</f>
        <v>0</v>
      </c>
      <c r="E615" s="5">
        <f>CVC_XXX!AD538</f>
        <v>0</v>
      </c>
      <c r="F615" s="5">
        <f>CVC_XXX!AE538</f>
        <v>0</v>
      </c>
      <c r="G615" s="5">
        <f>CVC_XXX!AF538</f>
        <v>0</v>
      </c>
      <c r="H615" s="5">
        <f>CVC_XXX!AG538</f>
        <v>0</v>
      </c>
      <c r="I615" s="5">
        <f>CVC_XXX!AH538</f>
        <v>0</v>
      </c>
      <c r="L615" s="5"/>
      <c r="M615" s="5"/>
      <c r="N615" s="5"/>
      <c r="O615" s="5"/>
      <c r="P615" s="5"/>
    </row>
    <row r="616" spans="2:16" ht="20.100000000000001" customHeight="1" x14ac:dyDescent="0.25">
      <c r="B616">
        <f>CVC_XXX!O539</f>
        <v>0</v>
      </c>
      <c r="C616" s="5">
        <f>CVC_XXX!AB539</f>
        <v>0</v>
      </c>
      <c r="D616" s="5">
        <f>CVC_XXX!AC539</f>
        <v>0</v>
      </c>
      <c r="E616" s="5">
        <f>CVC_XXX!AD539</f>
        <v>0</v>
      </c>
      <c r="F616" s="5">
        <f>CVC_XXX!AE539</f>
        <v>0</v>
      </c>
      <c r="G616" s="5">
        <f>CVC_XXX!AF539</f>
        <v>0</v>
      </c>
      <c r="H616" s="5">
        <f>CVC_XXX!AG539</f>
        <v>0</v>
      </c>
      <c r="I616" s="5">
        <f>CVC_XXX!AH539</f>
        <v>0</v>
      </c>
      <c r="L616" s="5"/>
      <c r="M616" s="5"/>
      <c r="N616" s="5"/>
      <c r="O616" s="5"/>
      <c r="P616" s="5"/>
    </row>
    <row r="617" spans="2:16" ht="20.100000000000001" customHeight="1" x14ac:dyDescent="0.25">
      <c r="B617">
        <f>CVC_XXX!O540</f>
        <v>0</v>
      </c>
      <c r="C617" s="5">
        <f>CVC_XXX!AB540</f>
        <v>0</v>
      </c>
      <c r="D617" s="5">
        <f>CVC_XXX!AC540</f>
        <v>0</v>
      </c>
      <c r="E617" s="5">
        <f>CVC_XXX!AD540</f>
        <v>0</v>
      </c>
      <c r="F617" s="5">
        <f>CVC_XXX!AE540</f>
        <v>0</v>
      </c>
      <c r="G617" s="5">
        <f>CVC_XXX!AF540</f>
        <v>0</v>
      </c>
      <c r="H617" s="5">
        <f>CVC_XXX!AG540</f>
        <v>0</v>
      </c>
      <c r="I617" s="5">
        <f>CVC_XXX!AH540</f>
        <v>0</v>
      </c>
      <c r="L617" s="5"/>
      <c r="M617" s="5"/>
      <c r="N617" s="5"/>
      <c r="O617" s="5"/>
      <c r="P617" s="5"/>
    </row>
    <row r="618" spans="2:16" ht="20.100000000000001" customHeight="1" x14ac:dyDescent="0.25">
      <c r="B618">
        <f>CVC_XXX!O541</f>
        <v>0</v>
      </c>
      <c r="C618" s="5">
        <f>CVC_XXX!AB541</f>
        <v>0</v>
      </c>
      <c r="D618" s="5">
        <f>CVC_XXX!AC541</f>
        <v>0</v>
      </c>
      <c r="E618" s="5">
        <f>CVC_XXX!AD541</f>
        <v>0</v>
      </c>
      <c r="F618" s="5">
        <f>CVC_XXX!AE541</f>
        <v>0</v>
      </c>
      <c r="G618" s="5">
        <f>CVC_XXX!AF541</f>
        <v>0</v>
      </c>
      <c r="H618" s="5">
        <f>CVC_XXX!AG541</f>
        <v>0</v>
      </c>
      <c r="I618" s="5">
        <f>CVC_XXX!AH541</f>
        <v>0</v>
      </c>
      <c r="L618" s="5"/>
      <c r="M618" s="5"/>
      <c r="N618" s="5"/>
      <c r="O618" s="5"/>
      <c r="P618" s="5"/>
    </row>
    <row r="619" spans="2:16" ht="20.100000000000001" customHeight="1" x14ac:dyDescent="0.25">
      <c r="B619">
        <f>CVC_XXX!O542</f>
        <v>0</v>
      </c>
      <c r="C619" s="5">
        <f>CVC_XXX!AB542</f>
        <v>0</v>
      </c>
      <c r="D619" s="5">
        <f>CVC_XXX!AC542</f>
        <v>0</v>
      </c>
      <c r="E619" s="5">
        <f>CVC_XXX!AD542</f>
        <v>0</v>
      </c>
      <c r="F619" s="5">
        <f>CVC_XXX!AE542</f>
        <v>0</v>
      </c>
      <c r="G619" s="5">
        <f>CVC_XXX!AF542</f>
        <v>0</v>
      </c>
      <c r="H619" s="5">
        <f>CVC_XXX!AG542</f>
        <v>0</v>
      </c>
      <c r="I619" s="5">
        <f>CVC_XXX!AH542</f>
        <v>0</v>
      </c>
      <c r="L619" s="5"/>
      <c r="M619" s="5"/>
      <c r="N619" s="5"/>
      <c r="O619" s="5"/>
      <c r="P619" s="5"/>
    </row>
    <row r="620" spans="2:16" ht="20.100000000000001" customHeight="1" x14ac:dyDescent="0.25">
      <c r="B620">
        <f>CVC_XXX!O543</f>
        <v>0</v>
      </c>
      <c r="C620" s="5">
        <f>CVC_XXX!AB543</f>
        <v>0</v>
      </c>
      <c r="D620" s="5">
        <f>CVC_XXX!AC543</f>
        <v>0</v>
      </c>
      <c r="E620" s="5">
        <f>CVC_XXX!AD543</f>
        <v>0</v>
      </c>
      <c r="F620" s="5">
        <f>CVC_XXX!AE543</f>
        <v>0</v>
      </c>
      <c r="G620" s="5">
        <f>CVC_XXX!AF543</f>
        <v>0</v>
      </c>
      <c r="H620" s="5">
        <f>CVC_XXX!AG543</f>
        <v>0</v>
      </c>
      <c r="I620" s="5">
        <f>CVC_XXX!AH543</f>
        <v>0</v>
      </c>
      <c r="L620" s="5"/>
      <c r="M620" s="5"/>
      <c r="N620" s="5"/>
      <c r="O620" s="5"/>
      <c r="P620" s="5"/>
    </row>
    <row r="621" spans="2:16" ht="20.100000000000001" customHeight="1" x14ac:dyDescent="0.25">
      <c r="B621">
        <f>CVC_XXX!O544</f>
        <v>0</v>
      </c>
      <c r="C621" s="5">
        <f>CVC_XXX!AB544</f>
        <v>0</v>
      </c>
      <c r="D621" s="5">
        <f>CVC_XXX!AC544</f>
        <v>0</v>
      </c>
      <c r="E621" s="5">
        <f>CVC_XXX!AD544</f>
        <v>0</v>
      </c>
      <c r="F621" s="5">
        <f>CVC_XXX!AE544</f>
        <v>0</v>
      </c>
      <c r="G621" s="5">
        <f>CVC_XXX!AF544</f>
        <v>0</v>
      </c>
      <c r="H621" s="5">
        <f>CVC_XXX!AG544</f>
        <v>0</v>
      </c>
      <c r="I621" s="5">
        <f>CVC_XXX!AH544</f>
        <v>0</v>
      </c>
      <c r="L621" s="5"/>
      <c r="M621" s="5"/>
      <c r="N621" s="5"/>
      <c r="O621" s="5"/>
      <c r="P621" s="5"/>
    </row>
    <row r="622" spans="2:16" ht="20.100000000000001" customHeight="1" x14ac:dyDescent="0.25">
      <c r="B622">
        <f>CVC_XXX!O545</f>
        <v>0</v>
      </c>
      <c r="C622" s="5">
        <f>CVC_XXX!AB545</f>
        <v>0</v>
      </c>
      <c r="D622" s="5">
        <f>CVC_XXX!AC545</f>
        <v>0</v>
      </c>
      <c r="E622" s="5">
        <f>CVC_XXX!AD545</f>
        <v>0</v>
      </c>
      <c r="F622" s="5">
        <f>CVC_XXX!AE545</f>
        <v>0</v>
      </c>
      <c r="G622" s="5">
        <f>CVC_XXX!AF545</f>
        <v>0</v>
      </c>
      <c r="H622" s="5">
        <f>CVC_XXX!AG545</f>
        <v>0</v>
      </c>
      <c r="I622" s="5">
        <f>CVC_XXX!AH545</f>
        <v>0</v>
      </c>
      <c r="L622" s="5"/>
      <c r="M622" s="5"/>
      <c r="N622" s="5"/>
      <c r="O622" s="5"/>
      <c r="P622" s="5"/>
    </row>
    <row r="623" spans="2:16" ht="20.100000000000001" customHeight="1" x14ac:dyDescent="0.25">
      <c r="B623">
        <f>CVC_XXX!O546</f>
        <v>0</v>
      </c>
      <c r="C623" s="5">
        <f>CVC_XXX!AB546</f>
        <v>0</v>
      </c>
      <c r="D623" s="5">
        <f>CVC_XXX!AC546</f>
        <v>0</v>
      </c>
      <c r="E623" s="5">
        <f>CVC_XXX!AD546</f>
        <v>0</v>
      </c>
      <c r="F623" s="5">
        <f>CVC_XXX!AE546</f>
        <v>0</v>
      </c>
      <c r="G623" s="5">
        <f>CVC_XXX!AF546</f>
        <v>0</v>
      </c>
      <c r="H623" s="5">
        <f>CVC_XXX!AG546</f>
        <v>0</v>
      </c>
      <c r="I623" s="5">
        <f>CVC_XXX!AH546</f>
        <v>0</v>
      </c>
      <c r="L623" s="5"/>
      <c r="M623" s="5"/>
      <c r="N623" s="5"/>
      <c r="O623" s="5"/>
      <c r="P623" s="5"/>
    </row>
    <row r="624" spans="2:16" ht="20.100000000000001" customHeight="1" x14ac:dyDescent="0.25">
      <c r="B624">
        <f>CVC_XXX!O547</f>
        <v>0</v>
      </c>
      <c r="C624" s="5">
        <f>CVC_XXX!AB547</f>
        <v>0</v>
      </c>
      <c r="D624" s="5">
        <f>CVC_XXX!AC547</f>
        <v>0</v>
      </c>
      <c r="E624" s="5">
        <f>CVC_XXX!AD547</f>
        <v>0</v>
      </c>
      <c r="F624" s="5">
        <f>CVC_XXX!AE547</f>
        <v>0</v>
      </c>
      <c r="G624" s="5">
        <f>CVC_XXX!AF547</f>
        <v>0</v>
      </c>
      <c r="H624" s="5">
        <f>CVC_XXX!AG547</f>
        <v>0</v>
      </c>
      <c r="I624" s="5">
        <f>CVC_XXX!AH547</f>
        <v>0</v>
      </c>
      <c r="L624" s="5"/>
      <c r="M624" s="5"/>
      <c r="N624" s="5"/>
      <c r="O624" s="5"/>
      <c r="P624" s="5"/>
    </row>
    <row r="625" spans="2:16" ht="20.100000000000001" customHeight="1" x14ac:dyDescent="0.25">
      <c r="B625">
        <f>CVC_XXX!O548</f>
        <v>0</v>
      </c>
      <c r="C625" s="5">
        <f>CVC_XXX!AB548</f>
        <v>0</v>
      </c>
      <c r="D625" s="5">
        <f>CVC_XXX!AC548</f>
        <v>0</v>
      </c>
      <c r="E625" s="5">
        <f>CVC_XXX!AD548</f>
        <v>0</v>
      </c>
      <c r="F625" s="5">
        <f>CVC_XXX!AE548</f>
        <v>0</v>
      </c>
      <c r="G625" s="5">
        <f>CVC_XXX!AF548</f>
        <v>0</v>
      </c>
      <c r="H625" s="5">
        <f>CVC_XXX!AG548</f>
        <v>0</v>
      </c>
      <c r="I625" s="5">
        <f>CVC_XXX!AH548</f>
        <v>0</v>
      </c>
      <c r="L625" s="5"/>
      <c r="M625" s="5"/>
      <c r="N625" s="5"/>
      <c r="O625" s="5"/>
      <c r="P625" s="5"/>
    </row>
    <row r="626" spans="2:16" ht="20.100000000000001" customHeight="1" x14ac:dyDescent="0.25">
      <c r="B626">
        <f>CVC_XXX!O549</f>
        <v>0</v>
      </c>
      <c r="C626" s="5">
        <f>CVC_XXX!AB549</f>
        <v>0</v>
      </c>
      <c r="D626" s="5">
        <f>CVC_XXX!AC549</f>
        <v>0</v>
      </c>
      <c r="E626" s="5">
        <f>CVC_XXX!AD549</f>
        <v>0</v>
      </c>
      <c r="F626" s="5">
        <f>CVC_XXX!AE549</f>
        <v>0</v>
      </c>
      <c r="G626" s="5">
        <f>CVC_XXX!AF549</f>
        <v>0</v>
      </c>
      <c r="H626" s="5">
        <f>CVC_XXX!AG549</f>
        <v>0</v>
      </c>
      <c r="I626" s="5">
        <f>CVC_XXX!AH549</f>
        <v>0</v>
      </c>
      <c r="L626" s="5"/>
      <c r="M626" s="5"/>
      <c r="N626" s="5"/>
      <c r="O626" s="5"/>
      <c r="P626" s="5"/>
    </row>
    <row r="627" spans="2:16" ht="20.100000000000001" customHeight="1" x14ac:dyDescent="0.25">
      <c r="B627">
        <f>CVC_XXX!O550</f>
        <v>0</v>
      </c>
      <c r="C627" s="5">
        <f>CVC_XXX!AB550</f>
        <v>0</v>
      </c>
      <c r="D627" s="5">
        <f>CVC_XXX!AC550</f>
        <v>0</v>
      </c>
      <c r="E627" s="5">
        <f>CVC_XXX!AD550</f>
        <v>0</v>
      </c>
      <c r="F627" s="5">
        <f>CVC_XXX!AE550</f>
        <v>0</v>
      </c>
      <c r="G627" s="5">
        <f>CVC_XXX!AF550</f>
        <v>0</v>
      </c>
      <c r="H627" s="5">
        <f>CVC_XXX!AG550</f>
        <v>0</v>
      </c>
      <c r="I627" s="5">
        <f>CVC_XXX!AH550</f>
        <v>0</v>
      </c>
      <c r="L627" s="5"/>
      <c r="M627" s="5"/>
      <c r="N627" s="5"/>
      <c r="O627" s="5"/>
      <c r="P627" s="5"/>
    </row>
    <row r="628" spans="2:16" ht="20.100000000000001" customHeight="1" x14ac:dyDescent="0.25">
      <c r="B628">
        <f>CVC_XXX!O551</f>
        <v>0</v>
      </c>
      <c r="C628" s="5">
        <f>CVC_XXX!AB551</f>
        <v>0</v>
      </c>
      <c r="D628" s="5">
        <f>CVC_XXX!AC551</f>
        <v>0</v>
      </c>
      <c r="E628" s="5">
        <f>CVC_XXX!AD551</f>
        <v>0</v>
      </c>
      <c r="F628" s="5">
        <f>CVC_XXX!AE551</f>
        <v>0</v>
      </c>
      <c r="G628" s="5">
        <f>CVC_XXX!AF551</f>
        <v>0</v>
      </c>
      <c r="H628" s="5">
        <f>CVC_XXX!AG551</f>
        <v>0</v>
      </c>
      <c r="I628" s="5">
        <f>CVC_XXX!AH551</f>
        <v>0</v>
      </c>
      <c r="L628" s="5"/>
      <c r="M628" s="5"/>
      <c r="N628" s="5"/>
      <c r="O628" s="5"/>
      <c r="P628" s="5"/>
    </row>
    <row r="629" spans="2:16" ht="20.100000000000001" customHeight="1" x14ac:dyDescent="0.25">
      <c r="B629">
        <f>CVC_XXX!O552</f>
        <v>0</v>
      </c>
      <c r="C629" s="5">
        <f>CVC_XXX!AB552</f>
        <v>0</v>
      </c>
      <c r="D629" s="5">
        <f>CVC_XXX!AC552</f>
        <v>0</v>
      </c>
      <c r="E629" s="5">
        <f>CVC_XXX!AD552</f>
        <v>0</v>
      </c>
      <c r="F629" s="5">
        <f>CVC_XXX!AE552</f>
        <v>0</v>
      </c>
      <c r="G629" s="5">
        <f>CVC_XXX!AF552</f>
        <v>0</v>
      </c>
      <c r="H629" s="5">
        <f>CVC_XXX!AG552</f>
        <v>0</v>
      </c>
      <c r="I629" s="5">
        <f>CVC_XXX!AH552</f>
        <v>0</v>
      </c>
      <c r="L629" s="5"/>
      <c r="M629" s="5"/>
      <c r="N629" s="5"/>
      <c r="O629" s="5"/>
      <c r="P629" s="5"/>
    </row>
    <row r="630" spans="2:16" ht="20.100000000000001" customHeight="1" x14ac:dyDescent="0.25">
      <c r="B630">
        <f>CVC_XXX!O553</f>
        <v>0</v>
      </c>
      <c r="C630" s="5">
        <f>CVC_XXX!AB553</f>
        <v>0</v>
      </c>
      <c r="D630" s="5">
        <f>CVC_XXX!AC553</f>
        <v>0</v>
      </c>
      <c r="E630" s="5">
        <f>CVC_XXX!AD553</f>
        <v>0</v>
      </c>
      <c r="F630" s="5">
        <f>CVC_XXX!AE553</f>
        <v>0</v>
      </c>
      <c r="G630" s="5">
        <f>CVC_XXX!AF553</f>
        <v>0</v>
      </c>
      <c r="H630" s="5">
        <f>CVC_XXX!AG553</f>
        <v>0</v>
      </c>
      <c r="I630" s="5">
        <f>CVC_XXX!AH553</f>
        <v>0</v>
      </c>
      <c r="L630" s="5"/>
      <c r="M630" s="5"/>
      <c r="N630" s="5"/>
      <c r="O630" s="5"/>
      <c r="P630" s="5"/>
    </row>
    <row r="631" spans="2:16" ht="20.100000000000001" customHeight="1" x14ac:dyDescent="0.25">
      <c r="B631">
        <f>CVC_XXX!O554</f>
        <v>0</v>
      </c>
      <c r="C631" s="5">
        <f>CVC_XXX!AB554</f>
        <v>0</v>
      </c>
      <c r="D631" s="5">
        <f>CVC_XXX!AC554</f>
        <v>0</v>
      </c>
      <c r="E631" s="5">
        <f>CVC_XXX!AD554</f>
        <v>0</v>
      </c>
      <c r="F631" s="5">
        <f>CVC_XXX!AE554</f>
        <v>0</v>
      </c>
      <c r="G631" s="5">
        <f>CVC_XXX!AF554</f>
        <v>0</v>
      </c>
      <c r="H631" s="5">
        <f>CVC_XXX!AG554</f>
        <v>0</v>
      </c>
      <c r="I631" s="5">
        <f>CVC_XXX!AH554</f>
        <v>0</v>
      </c>
      <c r="L631" s="5"/>
      <c r="M631" s="5"/>
      <c r="N631" s="5"/>
      <c r="O631" s="5"/>
      <c r="P631" s="5"/>
    </row>
    <row r="632" spans="2:16" ht="20.100000000000001" customHeight="1" x14ac:dyDescent="0.25">
      <c r="B632">
        <f>CVC_XXX!O555</f>
        <v>0</v>
      </c>
      <c r="C632" s="5">
        <f>CVC_XXX!AB555</f>
        <v>0</v>
      </c>
      <c r="D632" s="5">
        <f>CVC_XXX!AC555</f>
        <v>0</v>
      </c>
      <c r="E632" s="5">
        <f>CVC_XXX!AD555</f>
        <v>0</v>
      </c>
      <c r="F632" s="5">
        <f>CVC_XXX!AE555</f>
        <v>0</v>
      </c>
      <c r="G632" s="5">
        <f>CVC_XXX!AF555</f>
        <v>0</v>
      </c>
      <c r="H632" s="5">
        <f>CVC_XXX!AG555</f>
        <v>0</v>
      </c>
      <c r="I632" s="5">
        <f>CVC_XXX!AH555</f>
        <v>0</v>
      </c>
      <c r="L632" s="5"/>
      <c r="M632" s="5"/>
      <c r="N632" s="5"/>
      <c r="O632" s="5"/>
      <c r="P632" s="5"/>
    </row>
    <row r="633" spans="2:16" ht="20.100000000000001" customHeight="1" x14ac:dyDescent="0.25">
      <c r="B633">
        <f>CVC_XXX!O556</f>
        <v>0</v>
      </c>
      <c r="C633" s="5">
        <f>CVC_XXX!AB556</f>
        <v>0</v>
      </c>
      <c r="D633" s="5">
        <f>CVC_XXX!AC556</f>
        <v>0</v>
      </c>
      <c r="E633" s="5">
        <f>CVC_XXX!AD556</f>
        <v>0</v>
      </c>
      <c r="F633" s="5">
        <f>CVC_XXX!AE556</f>
        <v>0</v>
      </c>
      <c r="G633" s="5">
        <f>CVC_XXX!AF556</f>
        <v>0</v>
      </c>
      <c r="H633" s="5">
        <f>CVC_XXX!AG556</f>
        <v>0</v>
      </c>
      <c r="I633" s="5">
        <f>CVC_XXX!AH556</f>
        <v>0</v>
      </c>
      <c r="L633" s="5"/>
      <c r="M633" s="5"/>
      <c r="N633" s="5"/>
      <c r="O633" s="5"/>
      <c r="P633" s="5"/>
    </row>
    <row r="634" spans="2:16" ht="20.100000000000001" customHeight="1" x14ac:dyDescent="0.25">
      <c r="B634">
        <f>CVC_XXX!O557</f>
        <v>0</v>
      </c>
      <c r="C634" s="5">
        <f>CVC_XXX!AB557</f>
        <v>0</v>
      </c>
      <c r="D634" s="5">
        <f>CVC_XXX!AC557</f>
        <v>0</v>
      </c>
      <c r="E634" s="5">
        <f>CVC_XXX!AD557</f>
        <v>0</v>
      </c>
      <c r="F634" s="5">
        <f>CVC_XXX!AE557</f>
        <v>0</v>
      </c>
      <c r="G634" s="5">
        <f>CVC_XXX!AF557</f>
        <v>0</v>
      </c>
      <c r="H634" s="5">
        <f>CVC_XXX!AG557</f>
        <v>0</v>
      </c>
      <c r="I634" s="5">
        <f>CVC_XXX!AH557</f>
        <v>0</v>
      </c>
      <c r="L634" s="5"/>
      <c r="M634" s="5"/>
      <c r="N634" s="5"/>
      <c r="O634" s="5"/>
      <c r="P634" s="5"/>
    </row>
    <row r="635" spans="2:16" ht="20.100000000000001" customHeight="1" x14ac:dyDescent="0.25">
      <c r="B635">
        <f>CVC_XXX!O558</f>
        <v>0</v>
      </c>
      <c r="C635" s="5">
        <f>CVC_XXX!AB558</f>
        <v>0</v>
      </c>
      <c r="D635" s="5">
        <f>CVC_XXX!AC558</f>
        <v>0</v>
      </c>
      <c r="E635" s="5">
        <f>CVC_XXX!AD558</f>
        <v>0</v>
      </c>
      <c r="F635" s="5">
        <f>CVC_XXX!AE558</f>
        <v>0</v>
      </c>
      <c r="G635" s="5">
        <f>CVC_XXX!AF558</f>
        <v>0</v>
      </c>
      <c r="H635" s="5">
        <f>CVC_XXX!AG558</f>
        <v>0</v>
      </c>
      <c r="I635" s="5">
        <f>CVC_XXX!AH558</f>
        <v>0</v>
      </c>
      <c r="L635" s="5"/>
      <c r="M635" s="5"/>
      <c r="N635" s="5"/>
      <c r="O635" s="5"/>
      <c r="P635" s="5"/>
    </row>
    <row r="636" spans="2:16" ht="20.100000000000001" customHeight="1" x14ac:dyDescent="0.25">
      <c r="B636">
        <f>CVC_XXX!O559</f>
        <v>0</v>
      </c>
      <c r="C636" s="5">
        <f>CVC_XXX!AB559</f>
        <v>0</v>
      </c>
      <c r="D636" s="5">
        <f>CVC_XXX!AC559</f>
        <v>0</v>
      </c>
      <c r="E636" s="5">
        <f>CVC_XXX!AD559</f>
        <v>0</v>
      </c>
      <c r="F636" s="5">
        <f>CVC_XXX!AE559</f>
        <v>0</v>
      </c>
      <c r="G636" s="5">
        <f>CVC_XXX!AF559</f>
        <v>0</v>
      </c>
      <c r="H636" s="5">
        <f>CVC_XXX!AG559</f>
        <v>0</v>
      </c>
      <c r="I636" s="5">
        <f>CVC_XXX!AH559</f>
        <v>0</v>
      </c>
      <c r="L636" s="5"/>
      <c r="M636" s="5"/>
      <c r="N636" s="5"/>
      <c r="O636" s="5"/>
      <c r="P636" s="5"/>
    </row>
    <row r="637" spans="2:16" ht="20.100000000000001" customHeight="1" x14ac:dyDescent="0.25">
      <c r="B637">
        <f>CVC_XXX!O560</f>
        <v>0</v>
      </c>
      <c r="C637" s="5">
        <f>CVC_XXX!AB560</f>
        <v>0</v>
      </c>
      <c r="D637" s="5">
        <f>CVC_XXX!AC560</f>
        <v>0</v>
      </c>
      <c r="E637" s="5">
        <f>CVC_XXX!AD560</f>
        <v>0</v>
      </c>
      <c r="F637" s="5">
        <f>CVC_XXX!AE560</f>
        <v>0</v>
      </c>
      <c r="G637" s="5">
        <f>CVC_XXX!AF560</f>
        <v>0</v>
      </c>
      <c r="H637" s="5">
        <f>CVC_XXX!AG560</f>
        <v>0</v>
      </c>
      <c r="I637" s="5">
        <f>CVC_XXX!AH560</f>
        <v>0</v>
      </c>
      <c r="L637" s="5"/>
      <c r="M637" s="5"/>
      <c r="N637" s="5"/>
      <c r="O637" s="5"/>
      <c r="P637" s="5"/>
    </row>
    <row r="638" spans="2:16" ht="20.100000000000001" customHeight="1" x14ac:dyDescent="0.25">
      <c r="B638">
        <f>CVC_XXX!O561</f>
        <v>0</v>
      </c>
      <c r="C638" s="5">
        <f>CVC_XXX!AB561</f>
        <v>0</v>
      </c>
      <c r="D638" s="5">
        <f>CVC_XXX!AC561</f>
        <v>0</v>
      </c>
      <c r="E638" s="5">
        <f>CVC_XXX!AD561</f>
        <v>0</v>
      </c>
      <c r="F638" s="5">
        <f>CVC_XXX!AE561</f>
        <v>0</v>
      </c>
      <c r="G638" s="5">
        <f>CVC_XXX!AF561</f>
        <v>0</v>
      </c>
      <c r="H638" s="5">
        <f>CVC_XXX!AG561</f>
        <v>0</v>
      </c>
      <c r="I638" s="5">
        <f>CVC_XXX!AH561</f>
        <v>0</v>
      </c>
      <c r="L638" s="5"/>
      <c r="M638" s="5"/>
      <c r="N638" s="5"/>
      <c r="O638" s="5"/>
      <c r="P638" s="5"/>
    </row>
    <row r="639" spans="2:16" ht="20.100000000000001" customHeight="1" x14ac:dyDescent="0.25">
      <c r="B639">
        <f>CVC_XXX!O562</f>
        <v>0</v>
      </c>
      <c r="C639" s="5">
        <f>CVC_XXX!AB562</f>
        <v>0</v>
      </c>
      <c r="D639" s="5">
        <f>CVC_XXX!AC562</f>
        <v>0</v>
      </c>
      <c r="E639" s="5">
        <f>CVC_XXX!AD562</f>
        <v>0</v>
      </c>
      <c r="F639" s="5">
        <f>CVC_XXX!AE562</f>
        <v>0</v>
      </c>
      <c r="G639" s="5">
        <f>CVC_XXX!AF562</f>
        <v>0</v>
      </c>
      <c r="H639" s="5">
        <f>CVC_XXX!AG562</f>
        <v>0</v>
      </c>
      <c r="I639" s="5">
        <f>CVC_XXX!AH562</f>
        <v>0</v>
      </c>
      <c r="L639" s="5"/>
      <c r="M639" s="5"/>
      <c r="N639" s="5"/>
      <c r="O639" s="5"/>
      <c r="P639" s="5"/>
    </row>
    <row r="640" spans="2:16" ht="20.100000000000001" customHeight="1" x14ac:dyDescent="0.25">
      <c r="B640">
        <f>CVC_XXX!O563</f>
        <v>0</v>
      </c>
      <c r="C640" s="5">
        <f>CVC_XXX!AB563</f>
        <v>0</v>
      </c>
      <c r="D640" s="5">
        <f>CVC_XXX!AC563</f>
        <v>0</v>
      </c>
      <c r="E640" s="5">
        <f>CVC_XXX!AD563</f>
        <v>0</v>
      </c>
      <c r="F640" s="5">
        <f>CVC_XXX!AE563</f>
        <v>0</v>
      </c>
      <c r="G640" s="5">
        <f>CVC_XXX!AF563</f>
        <v>0</v>
      </c>
      <c r="H640" s="5">
        <f>CVC_XXX!AG563</f>
        <v>0</v>
      </c>
      <c r="I640" s="5">
        <f>CVC_XXX!AH563</f>
        <v>0</v>
      </c>
      <c r="L640" s="5"/>
      <c r="M640" s="5"/>
      <c r="N640" s="5"/>
      <c r="O640" s="5"/>
      <c r="P640" s="5"/>
    </row>
    <row r="641" spans="2:16" ht="20.100000000000001" customHeight="1" x14ac:dyDescent="0.25">
      <c r="B641">
        <f>CVC_XXX!O564</f>
        <v>0</v>
      </c>
      <c r="C641" s="5">
        <f>CVC_XXX!AB564</f>
        <v>0</v>
      </c>
      <c r="D641" s="5">
        <f>CVC_XXX!AC564</f>
        <v>0</v>
      </c>
      <c r="E641" s="5">
        <f>CVC_XXX!AD564</f>
        <v>0</v>
      </c>
      <c r="F641" s="5">
        <f>CVC_XXX!AE564</f>
        <v>0</v>
      </c>
      <c r="G641" s="5">
        <f>CVC_XXX!AF564</f>
        <v>0</v>
      </c>
      <c r="H641" s="5">
        <f>CVC_XXX!AG564</f>
        <v>0</v>
      </c>
      <c r="I641" s="5">
        <f>CVC_XXX!AH564</f>
        <v>0</v>
      </c>
      <c r="L641" s="5"/>
      <c r="M641" s="5"/>
      <c r="N641" s="5"/>
      <c r="O641" s="5"/>
      <c r="P641" s="5"/>
    </row>
    <row r="642" spans="2:16" ht="20.100000000000001" customHeight="1" x14ac:dyDescent="0.25">
      <c r="B642">
        <f>CVC_XXX!O565</f>
        <v>0</v>
      </c>
      <c r="C642" s="5">
        <f>CVC_XXX!AB565</f>
        <v>0</v>
      </c>
      <c r="D642" s="5">
        <f>CVC_XXX!AC565</f>
        <v>0</v>
      </c>
      <c r="E642" s="5">
        <f>CVC_XXX!AD565</f>
        <v>0</v>
      </c>
      <c r="F642" s="5">
        <f>CVC_XXX!AE565</f>
        <v>0</v>
      </c>
      <c r="G642" s="5">
        <f>CVC_XXX!AF565</f>
        <v>0</v>
      </c>
      <c r="H642" s="5">
        <f>CVC_XXX!AG565</f>
        <v>0</v>
      </c>
      <c r="I642" s="5">
        <f>CVC_XXX!AH565</f>
        <v>0</v>
      </c>
      <c r="L642" s="5"/>
      <c r="M642" s="5"/>
      <c r="N642" s="5"/>
      <c r="O642" s="5"/>
      <c r="P642" s="5"/>
    </row>
    <row r="643" spans="2:16" ht="20.100000000000001" customHeight="1" x14ac:dyDescent="0.25">
      <c r="B643">
        <f>CVC_XXX!O566</f>
        <v>0</v>
      </c>
      <c r="C643" s="5">
        <f>CVC_XXX!AB566</f>
        <v>0</v>
      </c>
      <c r="D643" s="5">
        <f>CVC_XXX!AC566</f>
        <v>0</v>
      </c>
      <c r="E643" s="5">
        <f>CVC_XXX!AD566</f>
        <v>0</v>
      </c>
      <c r="F643" s="5">
        <f>CVC_XXX!AE566</f>
        <v>0</v>
      </c>
      <c r="G643" s="5">
        <f>CVC_XXX!AF566</f>
        <v>0</v>
      </c>
      <c r="H643" s="5">
        <f>CVC_XXX!AG566</f>
        <v>0</v>
      </c>
      <c r="I643" s="5">
        <f>CVC_XXX!AH566</f>
        <v>0</v>
      </c>
      <c r="L643" s="5"/>
      <c r="M643" s="5"/>
      <c r="N643" s="5"/>
      <c r="O643" s="5"/>
      <c r="P643" s="5"/>
    </row>
    <row r="644" spans="2:16" ht="20.100000000000001" customHeight="1" x14ac:dyDescent="0.25">
      <c r="B644">
        <f>CVC_XXX!O567</f>
        <v>0</v>
      </c>
      <c r="C644" s="5">
        <f>CVC_XXX!AB567</f>
        <v>0</v>
      </c>
      <c r="D644" s="5">
        <f>CVC_XXX!AC567</f>
        <v>0</v>
      </c>
      <c r="E644" s="5">
        <f>CVC_XXX!AD567</f>
        <v>0</v>
      </c>
      <c r="F644" s="5">
        <f>CVC_XXX!AE567</f>
        <v>0</v>
      </c>
      <c r="G644" s="5">
        <f>CVC_XXX!AF567</f>
        <v>0</v>
      </c>
      <c r="H644" s="5">
        <f>CVC_XXX!AG567</f>
        <v>0</v>
      </c>
      <c r="I644" s="5">
        <f>CVC_XXX!AH567</f>
        <v>0</v>
      </c>
      <c r="L644" s="5"/>
      <c r="M644" s="5"/>
      <c r="N644" s="5"/>
      <c r="O644" s="5"/>
      <c r="P644" s="5"/>
    </row>
    <row r="645" spans="2:16" ht="20.100000000000001" customHeight="1" x14ac:dyDescent="0.25">
      <c r="B645">
        <f>CVC_XXX!O568</f>
        <v>0</v>
      </c>
      <c r="C645" s="5">
        <f>CVC_XXX!AB568</f>
        <v>0</v>
      </c>
      <c r="D645" s="5">
        <f>CVC_XXX!AC568</f>
        <v>0</v>
      </c>
      <c r="E645" s="5">
        <f>CVC_XXX!AD568</f>
        <v>0</v>
      </c>
      <c r="F645" s="5">
        <f>CVC_XXX!AE568</f>
        <v>0</v>
      </c>
      <c r="G645" s="5">
        <f>CVC_XXX!AF568</f>
        <v>0</v>
      </c>
      <c r="H645" s="5">
        <f>CVC_XXX!AG568</f>
        <v>0</v>
      </c>
      <c r="I645" s="5">
        <f>CVC_XXX!AH568</f>
        <v>0</v>
      </c>
      <c r="L645" s="5"/>
      <c r="M645" s="5"/>
      <c r="N645" s="5"/>
      <c r="O645" s="5"/>
      <c r="P645" s="5"/>
    </row>
    <row r="646" spans="2:16" ht="20.100000000000001" customHeight="1" x14ac:dyDescent="0.25">
      <c r="B646">
        <f>CVC_XXX!O569</f>
        <v>0</v>
      </c>
      <c r="C646" s="5">
        <f>CVC_XXX!AB569</f>
        <v>0</v>
      </c>
      <c r="D646" s="5">
        <f>CVC_XXX!AC569</f>
        <v>0</v>
      </c>
      <c r="E646" s="5">
        <f>CVC_XXX!AD569</f>
        <v>0</v>
      </c>
      <c r="F646" s="5">
        <f>CVC_XXX!AE569</f>
        <v>0</v>
      </c>
      <c r="G646" s="5">
        <f>CVC_XXX!AF569</f>
        <v>0</v>
      </c>
      <c r="H646" s="5">
        <f>CVC_XXX!AG569</f>
        <v>0</v>
      </c>
      <c r="I646" s="5">
        <f>CVC_XXX!AH569</f>
        <v>0</v>
      </c>
      <c r="L646" s="5"/>
      <c r="M646" s="5"/>
      <c r="N646" s="5"/>
      <c r="O646" s="5"/>
      <c r="P646" s="5"/>
    </row>
    <row r="647" spans="2:16" ht="20.100000000000001" customHeight="1" x14ac:dyDescent="0.25">
      <c r="B647">
        <f>CVC_XXX!O570</f>
        <v>0</v>
      </c>
      <c r="C647" s="5">
        <f>CVC_XXX!AB570</f>
        <v>0</v>
      </c>
      <c r="D647" s="5">
        <f>CVC_XXX!AC570</f>
        <v>0</v>
      </c>
      <c r="E647" s="5">
        <f>CVC_XXX!AD570</f>
        <v>0</v>
      </c>
      <c r="F647" s="5">
        <f>CVC_XXX!AE570</f>
        <v>0</v>
      </c>
      <c r="G647" s="5">
        <f>CVC_XXX!AF570</f>
        <v>0</v>
      </c>
      <c r="H647" s="5">
        <f>CVC_XXX!AG570</f>
        <v>0</v>
      </c>
      <c r="I647" s="5">
        <f>CVC_XXX!AH570</f>
        <v>0</v>
      </c>
      <c r="L647" s="5"/>
      <c r="M647" s="5"/>
      <c r="N647" s="5"/>
      <c r="O647" s="5"/>
      <c r="P647" s="5"/>
    </row>
    <row r="648" spans="2:16" ht="20.100000000000001" customHeight="1" x14ac:dyDescent="0.25">
      <c r="B648">
        <f>CVC_XXX!O571</f>
        <v>0</v>
      </c>
      <c r="C648" s="5">
        <f>CVC_XXX!AB571</f>
        <v>0</v>
      </c>
      <c r="D648" s="5">
        <f>CVC_XXX!AC571</f>
        <v>0</v>
      </c>
      <c r="E648" s="5">
        <f>CVC_XXX!AD571</f>
        <v>0</v>
      </c>
      <c r="F648" s="5">
        <f>CVC_XXX!AE571</f>
        <v>0</v>
      </c>
      <c r="G648" s="5">
        <f>CVC_XXX!AF571</f>
        <v>0</v>
      </c>
      <c r="H648" s="5">
        <f>CVC_XXX!AG571</f>
        <v>0</v>
      </c>
      <c r="I648" s="5">
        <f>CVC_XXX!AH571</f>
        <v>0</v>
      </c>
      <c r="L648" s="5"/>
      <c r="M648" s="5"/>
      <c r="N648" s="5"/>
      <c r="O648" s="5"/>
      <c r="P648" s="5"/>
    </row>
    <row r="649" spans="2:16" ht="20.100000000000001" customHeight="1" x14ac:dyDescent="0.25">
      <c r="B649">
        <f>CVC_XXX!O572</f>
        <v>0</v>
      </c>
      <c r="C649" s="5">
        <f>CVC_XXX!AB572</f>
        <v>0</v>
      </c>
      <c r="D649" s="5">
        <f>CVC_XXX!AC572</f>
        <v>0</v>
      </c>
      <c r="E649" s="5">
        <f>CVC_XXX!AD572</f>
        <v>0</v>
      </c>
      <c r="F649" s="5">
        <f>CVC_XXX!AE572</f>
        <v>0</v>
      </c>
      <c r="G649" s="5">
        <f>CVC_XXX!AF572</f>
        <v>0</v>
      </c>
      <c r="H649" s="5">
        <f>CVC_XXX!AG572</f>
        <v>0</v>
      </c>
      <c r="I649" s="5">
        <f>CVC_XXX!AH572</f>
        <v>0</v>
      </c>
      <c r="L649" s="5"/>
      <c r="M649" s="5"/>
      <c r="N649" s="5"/>
      <c r="O649" s="5"/>
      <c r="P649" s="5"/>
    </row>
    <row r="650" spans="2:16" ht="20.100000000000001" customHeight="1" x14ac:dyDescent="0.25">
      <c r="B650">
        <f>CVC_XXX!O573</f>
        <v>0</v>
      </c>
      <c r="C650" s="5">
        <f>CVC_XXX!AB573</f>
        <v>0</v>
      </c>
      <c r="D650" s="5">
        <f>CVC_XXX!AC573</f>
        <v>0</v>
      </c>
      <c r="E650" s="5">
        <f>CVC_XXX!AD573</f>
        <v>0</v>
      </c>
      <c r="F650" s="5">
        <f>CVC_XXX!AE573</f>
        <v>0</v>
      </c>
      <c r="G650" s="5">
        <f>CVC_XXX!AF573</f>
        <v>0</v>
      </c>
      <c r="H650" s="5">
        <f>CVC_XXX!AG573</f>
        <v>0</v>
      </c>
      <c r="I650" s="5">
        <f>CVC_XXX!AH573</f>
        <v>0</v>
      </c>
      <c r="L650" s="5"/>
      <c r="M650" s="5"/>
      <c r="N650" s="5"/>
      <c r="O650" s="5"/>
      <c r="P650" s="5"/>
    </row>
    <row r="651" spans="2:16" ht="20.100000000000001" customHeight="1" x14ac:dyDescent="0.25">
      <c r="B651">
        <f>CVC_XXX!O574</f>
        <v>0</v>
      </c>
      <c r="C651" s="5">
        <f>CVC_XXX!AB574</f>
        <v>0</v>
      </c>
      <c r="D651" s="5">
        <f>CVC_XXX!AC574</f>
        <v>0</v>
      </c>
      <c r="E651" s="5">
        <f>CVC_XXX!AD574</f>
        <v>0</v>
      </c>
      <c r="F651" s="5">
        <f>CVC_XXX!AE574</f>
        <v>0</v>
      </c>
      <c r="G651" s="5">
        <f>CVC_XXX!AF574</f>
        <v>0</v>
      </c>
      <c r="H651" s="5">
        <f>CVC_XXX!AG574</f>
        <v>0</v>
      </c>
      <c r="I651" s="5">
        <f>CVC_XXX!AH574</f>
        <v>0</v>
      </c>
      <c r="L651" s="5"/>
      <c r="M651" s="5"/>
      <c r="N651" s="5"/>
      <c r="O651" s="5"/>
      <c r="P651" s="5"/>
    </row>
    <row r="652" spans="2:16" ht="20.100000000000001" customHeight="1" x14ac:dyDescent="0.25">
      <c r="B652">
        <f>CVC_XXX!O575</f>
        <v>0</v>
      </c>
      <c r="C652" s="5">
        <f>CVC_XXX!AB575</f>
        <v>0</v>
      </c>
      <c r="D652" s="5">
        <f>CVC_XXX!AC575</f>
        <v>0</v>
      </c>
      <c r="E652" s="5">
        <f>CVC_XXX!AD575</f>
        <v>0</v>
      </c>
      <c r="F652" s="5">
        <f>CVC_XXX!AE575</f>
        <v>0</v>
      </c>
      <c r="G652" s="5">
        <f>CVC_XXX!AF575</f>
        <v>0</v>
      </c>
      <c r="H652" s="5">
        <f>CVC_XXX!AG575</f>
        <v>0</v>
      </c>
      <c r="I652" s="5">
        <f>CVC_XXX!AH575</f>
        <v>0</v>
      </c>
      <c r="L652" s="5"/>
      <c r="M652" s="5"/>
      <c r="N652" s="5"/>
      <c r="O652" s="5"/>
      <c r="P652" s="5"/>
    </row>
    <row r="653" spans="2:16" ht="20.100000000000001" customHeight="1" x14ac:dyDescent="0.25">
      <c r="B653">
        <f>CVC_XXX!O576</f>
        <v>0</v>
      </c>
      <c r="C653" s="5">
        <f>CVC_XXX!AB576</f>
        <v>0</v>
      </c>
      <c r="D653" s="5">
        <f>CVC_XXX!AC576</f>
        <v>0</v>
      </c>
      <c r="E653" s="5">
        <f>CVC_XXX!AD576</f>
        <v>0</v>
      </c>
      <c r="F653" s="5">
        <f>CVC_XXX!AE576</f>
        <v>0</v>
      </c>
      <c r="G653" s="5">
        <f>CVC_XXX!AF576</f>
        <v>0</v>
      </c>
      <c r="H653" s="5">
        <f>CVC_XXX!AG576</f>
        <v>0</v>
      </c>
      <c r="I653" s="5">
        <f>CVC_XXX!AH576</f>
        <v>0</v>
      </c>
      <c r="L653" s="5"/>
      <c r="M653" s="5"/>
      <c r="N653" s="5"/>
      <c r="O653" s="5"/>
      <c r="P653" s="5"/>
    </row>
    <row r="654" spans="2:16" ht="20.100000000000001" customHeight="1" x14ac:dyDescent="0.25">
      <c r="B654">
        <f>CVC_XXX!O577</f>
        <v>0</v>
      </c>
      <c r="C654" s="5">
        <f>CVC_XXX!AB577</f>
        <v>0</v>
      </c>
      <c r="D654" s="5">
        <f>CVC_XXX!AC577</f>
        <v>0</v>
      </c>
      <c r="E654" s="5">
        <f>CVC_XXX!AD577</f>
        <v>0</v>
      </c>
      <c r="F654" s="5">
        <f>CVC_XXX!AE577</f>
        <v>0</v>
      </c>
      <c r="G654" s="5">
        <f>CVC_XXX!AF577</f>
        <v>0</v>
      </c>
      <c r="H654" s="5">
        <f>CVC_XXX!AG577</f>
        <v>0</v>
      </c>
      <c r="I654" s="5">
        <f>CVC_XXX!AH577</f>
        <v>0</v>
      </c>
      <c r="L654" s="5"/>
      <c r="M654" s="5"/>
      <c r="N654" s="5"/>
      <c r="O654" s="5"/>
      <c r="P654" s="5"/>
    </row>
    <row r="655" spans="2:16" ht="20.100000000000001" customHeight="1" x14ac:dyDescent="0.25">
      <c r="B655">
        <f>CVC_XXX!O578</f>
        <v>0</v>
      </c>
      <c r="C655" s="5">
        <f>CVC_XXX!AB578</f>
        <v>0</v>
      </c>
      <c r="D655" s="5">
        <f>CVC_XXX!AC578</f>
        <v>0</v>
      </c>
      <c r="E655" s="5">
        <f>CVC_XXX!AD578</f>
        <v>0</v>
      </c>
      <c r="F655" s="5">
        <f>CVC_XXX!AE578</f>
        <v>0</v>
      </c>
      <c r="G655" s="5">
        <f>CVC_XXX!AF578</f>
        <v>0</v>
      </c>
      <c r="H655" s="5">
        <f>CVC_XXX!AG578</f>
        <v>0</v>
      </c>
      <c r="I655" s="5">
        <f>CVC_XXX!AH578</f>
        <v>0</v>
      </c>
      <c r="L655" s="5"/>
      <c r="M655" s="5"/>
      <c r="N655" s="5"/>
      <c r="O655" s="5"/>
      <c r="P655" s="5"/>
    </row>
    <row r="656" spans="2:16" ht="20.100000000000001" customHeight="1" x14ac:dyDescent="0.25">
      <c r="B656">
        <f>CVC_XXX!O579</f>
        <v>0</v>
      </c>
      <c r="C656" s="5">
        <f>CVC_XXX!AB579</f>
        <v>0</v>
      </c>
      <c r="D656" s="5">
        <f>CVC_XXX!AC579</f>
        <v>0</v>
      </c>
      <c r="E656" s="5">
        <f>CVC_XXX!AD579</f>
        <v>0</v>
      </c>
      <c r="F656" s="5">
        <f>CVC_XXX!AE579</f>
        <v>0</v>
      </c>
      <c r="G656" s="5">
        <f>CVC_XXX!AF579</f>
        <v>0</v>
      </c>
      <c r="H656" s="5">
        <f>CVC_XXX!AG579</f>
        <v>0</v>
      </c>
      <c r="I656" s="5">
        <f>CVC_XXX!AH579</f>
        <v>0</v>
      </c>
      <c r="L656" s="5"/>
      <c r="M656" s="5"/>
      <c r="N656" s="5"/>
      <c r="O656" s="5"/>
      <c r="P656" s="5"/>
    </row>
    <row r="657" spans="2:16" ht="20.100000000000001" customHeight="1" x14ac:dyDescent="0.25">
      <c r="B657">
        <f>CVC_XXX!O580</f>
        <v>0</v>
      </c>
      <c r="C657" s="5">
        <f>CVC_XXX!AB580</f>
        <v>0</v>
      </c>
      <c r="D657" s="5">
        <f>CVC_XXX!AC580</f>
        <v>0</v>
      </c>
      <c r="E657" s="5">
        <f>CVC_XXX!AD580</f>
        <v>0</v>
      </c>
      <c r="F657" s="5">
        <f>CVC_XXX!AE580</f>
        <v>0</v>
      </c>
      <c r="G657" s="5">
        <f>CVC_XXX!AF580</f>
        <v>0</v>
      </c>
      <c r="H657" s="5">
        <f>CVC_XXX!AG580</f>
        <v>0</v>
      </c>
      <c r="I657" s="5">
        <f>CVC_XXX!AH580</f>
        <v>0</v>
      </c>
      <c r="L657" s="5"/>
      <c r="M657" s="5"/>
      <c r="N657" s="5"/>
      <c r="O657" s="5"/>
      <c r="P657" s="5"/>
    </row>
    <row r="658" spans="2:16" ht="20.100000000000001" customHeight="1" x14ac:dyDescent="0.25">
      <c r="B658">
        <f>CVC_XXX!O581</f>
        <v>0</v>
      </c>
      <c r="C658" s="5">
        <f>CVC_XXX!AB581</f>
        <v>0</v>
      </c>
      <c r="D658" s="5">
        <f>CVC_XXX!AC581</f>
        <v>0</v>
      </c>
      <c r="E658" s="5">
        <f>CVC_XXX!AD581</f>
        <v>0</v>
      </c>
      <c r="F658" s="5">
        <f>CVC_XXX!AE581</f>
        <v>0</v>
      </c>
      <c r="G658" s="5">
        <f>CVC_XXX!AF581</f>
        <v>0</v>
      </c>
      <c r="H658" s="5">
        <f>CVC_XXX!AG581</f>
        <v>0</v>
      </c>
      <c r="I658" s="5">
        <f>CVC_XXX!AH581</f>
        <v>0</v>
      </c>
      <c r="L658" s="5"/>
      <c r="M658" s="5"/>
      <c r="N658" s="5"/>
      <c r="O658" s="5"/>
      <c r="P658" s="5"/>
    </row>
    <row r="659" spans="2:16" ht="20.100000000000001" customHeight="1" x14ac:dyDescent="0.25">
      <c r="B659">
        <f>CVC_XXX!O582</f>
        <v>0</v>
      </c>
      <c r="C659" s="5">
        <f>CVC_XXX!AB582</f>
        <v>0</v>
      </c>
      <c r="D659" s="5">
        <f>CVC_XXX!AC582</f>
        <v>0</v>
      </c>
      <c r="E659" s="5">
        <f>CVC_XXX!AD582</f>
        <v>0</v>
      </c>
      <c r="F659" s="5">
        <f>CVC_XXX!AE582</f>
        <v>0</v>
      </c>
      <c r="G659" s="5">
        <f>CVC_XXX!AF582</f>
        <v>0</v>
      </c>
      <c r="H659" s="5">
        <f>CVC_XXX!AG582</f>
        <v>0</v>
      </c>
      <c r="I659" s="5">
        <f>CVC_XXX!AH582</f>
        <v>0</v>
      </c>
      <c r="L659" s="5"/>
      <c r="M659" s="5"/>
      <c r="N659" s="5"/>
      <c r="O659" s="5"/>
      <c r="P659" s="5"/>
    </row>
    <row r="660" spans="2:16" ht="20.100000000000001" customHeight="1" x14ac:dyDescent="0.25">
      <c r="B660">
        <f>CVC_XXX!O583</f>
        <v>0</v>
      </c>
      <c r="C660" s="5">
        <f>CVC_XXX!AB583</f>
        <v>0</v>
      </c>
      <c r="D660" s="5">
        <f>CVC_XXX!AC583</f>
        <v>0</v>
      </c>
      <c r="E660" s="5">
        <f>CVC_XXX!AD583</f>
        <v>0</v>
      </c>
      <c r="F660" s="5">
        <f>CVC_XXX!AE583</f>
        <v>0</v>
      </c>
      <c r="G660" s="5">
        <f>CVC_XXX!AF583</f>
        <v>0</v>
      </c>
      <c r="H660" s="5">
        <f>CVC_XXX!AG583</f>
        <v>0</v>
      </c>
      <c r="I660" s="5">
        <f>CVC_XXX!AH583</f>
        <v>0</v>
      </c>
      <c r="L660" s="5"/>
      <c r="M660" s="5"/>
      <c r="N660" s="5"/>
      <c r="O660" s="5"/>
      <c r="P660" s="5"/>
    </row>
    <row r="661" spans="2:16" ht="20.100000000000001" customHeight="1" x14ac:dyDescent="0.25">
      <c r="B661">
        <f>CVC_XXX!O584</f>
        <v>0</v>
      </c>
      <c r="C661" s="5">
        <f>CVC_XXX!AB584</f>
        <v>0</v>
      </c>
      <c r="D661" s="5">
        <f>CVC_XXX!AC584</f>
        <v>0</v>
      </c>
      <c r="E661" s="5">
        <f>CVC_XXX!AD584</f>
        <v>0</v>
      </c>
      <c r="F661" s="5">
        <f>CVC_XXX!AE584</f>
        <v>0</v>
      </c>
      <c r="G661" s="5">
        <f>CVC_XXX!AF584</f>
        <v>0</v>
      </c>
      <c r="H661" s="5">
        <f>CVC_XXX!AG584</f>
        <v>0</v>
      </c>
      <c r="I661" s="5">
        <f>CVC_XXX!AH584</f>
        <v>0</v>
      </c>
      <c r="L661" s="5"/>
      <c r="M661" s="5"/>
      <c r="N661" s="5"/>
      <c r="O661" s="5"/>
      <c r="P661" s="5"/>
    </row>
    <row r="662" spans="2:16" ht="20.100000000000001" customHeight="1" x14ac:dyDescent="0.25">
      <c r="B662">
        <f>CVC_XXX!O585</f>
        <v>0</v>
      </c>
      <c r="C662" s="5">
        <f>CVC_XXX!AB585</f>
        <v>0</v>
      </c>
      <c r="D662" s="5">
        <f>CVC_XXX!AC585</f>
        <v>0</v>
      </c>
      <c r="E662" s="5">
        <f>CVC_XXX!AD585</f>
        <v>0</v>
      </c>
      <c r="F662" s="5">
        <f>CVC_XXX!AE585</f>
        <v>0</v>
      </c>
      <c r="G662" s="5">
        <f>CVC_XXX!AF585</f>
        <v>0</v>
      </c>
      <c r="H662" s="5">
        <f>CVC_XXX!AG585</f>
        <v>0</v>
      </c>
      <c r="I662" s="5">
        <f>CVC_XXX!AH585</f>
        <v>0</v>
      </c>
      <c r="L662" s="5"/>
      <c r="M662" s="5"/>
      <c r="N662" s="5"/>
      <c r="O662" s="5"/>
      <c r="P662" s="5"/>
    </row>
    <row r="663" spans="2:16" ht="20.100000000000001" customHeight="1" x14ac:dyDescent="0.25">
      <c r="B663">
        <f>CVC_XXX!O586</f>
        <v>0</v>
      </c>
      <c r="C663" s="5">
        <f>CVC_XXX!AB586</f>
        <v>0</v>
      </c>
      <c r="D663" s="5">
        <f>CVC_XXX!AC586</f>
        <v>0</v>
      </c>
      <c r="E663" s="5">
        <f>CVC_XXX!AD586</f>
        <v>0</v>
      </c>
      <c r="F663" s="5">
        <f>CVC_XXX!AE586</f>
        <v>0</v>
      </c>
      <c r="G663" s="5">
        <f>CVC_XXX!AF586</f>
        <v>0</v>
      </c>
      <c r="H663" s="5">
        <f>CVC_XXX!AG586</f>
        <v>0</v>
      </c>
      <c r="I663" s="5">
        <f>CVC_XXX!AH586</f>
        <v>0</v>
      </c>
      <c r="L663" s="5"/>
      <c r="M663" s="5"/>
      <c r="N663" s="5"/>
      <c r="O663" s="5"/>
      <c r="P663" s="5"/>
    </row>
    <row r="664" spans="2:16" ht="20.100000000000001" customHeight="1" x14ac:dyDescent="0.25">
      <c r="B664">
        <f>CVC_XXX!O587</f>
        <v>0</v>
      </c>
      <c r="C664" s="5">
        <f>CVC_XXX!AB587</f>
        <v>0</v>
      </c>
      <c r="D664" s="5">
        <f>CVC_XXX!AC587</f>
        <v>0</v>
      </c>
      <c r="E664" s="5">
        <f>CVC_XXX!AD587</f>
        <v>0</v>
      </c>
      <c r="F664" s="5">
        <f>CVC_XXX!AE587</f>
        <v>0</v>
      </c>
      <c r="G664" s="5">
        <f>CVC_XXX!AF587</f>
        <v>0</v>
      </c>
      <c r="H664" s="5">
        <f>CVC_XXX!AG587</f>
        <v>0</v>
      </c>
      <c r="I664" s="5">
        <f>CVC_XXX!AH587</f>
        <v>0</v>
      </c>
      <c r="L664" s="5"/>
      <c r="M664" s="5"/>
      <c r="N664" s="5"/>
      <c r="O664" s="5"/>
      <c r="P664" s="5"/>
    </row>
    <row r="665" spans="2:16" ht="20.100000000000001" customHeight="1" x14ac:dyDescent="0.25">
      <c r="B665">
        <f>CVC_XXX!O588</f>
        <v>0</v>
      </c>
      <c r="C665" s="5">
        <f>CVC_XXX!AB588</f>
        <v>0</v>
      </c>
      <c r="D665" s="5">
        <f>CVC_XXX!AC588</f>
        <v>0</v>
      </c>
      <c r="E665" s="5">
        <f>CVC_XXX!AD588</f>
        <v>0</v>
      </c>
      <c r="F665" s="5">
        <f>CVC_XXX!AE588</f>
        <v>0</v>
      </c>
      <c r="G665" s="5">
        <f>CVC_XXX!AF588</f>
        <v>0</v>
      </c>
      <c r="H665" s="5">
        <f>CVC_XXX!AG588</f>
        <v>0</v>
      </c>
      <c r="I665" s="5">
        <f>CVC_XXX!AH588</f>
        <v>0</v>
      </c>
      <c r="L665" s="5"/>
      <c r="M665" s="5"/>
      <c r="N665" s="5"/>
      <c r="O665" s="5"/>
      <c r="P665" s="5"/>
    </row>
    <row r="666" spans="2:16" ht="20.100000000000001" customHeight="1" x14ac:dyDescent="0.25">
      <c r="B666">
        <f>CVC_XXX!O589</f>
        <v>0</v>
      </c>
      <c r="C666" s="5">
        <f>CVC_XXX!AB589</f>
        <v>0</v>
      </c>
      <c r="D666" s="5">
        <f>CVC_XXX!AC589</f>
        <v>0</v>
      </c>
      <c r="E666" s="5">
        <f>CVC_XXX!AD589</f>
        <v>0</v>
      </c>
      <c r="F666" s="5">
        <f>CVC_XXX!AE589</f>
        <v>0</v>
      </c>
      <c r="G666" s="5">
        <f>CVC_XXX!AF589</f>
        <v>0</v>
      </c>
      <c r="H666" s="5">
        <f>CVC_XXX!AG589</f>
        <v>0</v>
      </c>
      <c r="I666" s="5">
        <f>CVC_XXX!AH589</f>
        <v>0</v>
      </c>
      <c r="L666" s="5"/>
      <c r="M666" s="5"/>
      <c r="N666" s="5"/>
      <c r="O666" s="5"/>
      <c r="P666" s="5"/>
    </row>
    <row r="667" spans="2:16" ht="20.100000000000001" customHeight="1" x14ac:dyDescent="0.25">
      <c r="B667">
        <f>CVC_XXX!O590</f>
        <v>0</v>
      </c>
      <c r="C667" s="5">
        <f>CVC_XXX!AB590</f>
        <v>0</v>
      </c>
      <c r="D667" s="5">
        <f>CVC_XXX!AC590</f>
        <v>0</v>
      </c>
      <c r="E667" s="5">
        <f>CVC_XXX!AD590</f>
        <v>0</v>
      </c>
      <c r="F667" s="5">
        <f>CVC_XXX!AE590</f>
        <v>0</v>
      </c>
      <c r="G667" s="5">
        <f>CVC_XXX!AF590</f>
        <v>0</v>
      </c>
      <c r="H667" s="5">
        <f>CVC_XXX!AG590</f>
        <v>0</v>
      </c>
      <c r="I667" s="5">
        <f>CVC_XXX!AH590</f>
        <v>0</v>
      </c>
      <c r="L667" s="5"/>
      <c r="M667" s="5"/>
      <c r="N667" s="5"/>
      <c r="O667" s="5"/>
      <c r="P667" s="5"/>
    </row>
    <row r="668" spans="2:16" ht="20.100000000000001" customHeight="1" x14ac:dyDescent="0.25">
      <c r="B668">
        <f>CVC_XXX!O591</f>
        <v>0</v>
      </c>
      <c r="C668" s="5">
        <f>CVC_XXX!AB591</f>
        <v>0</v>
      </c>
      <c r="D668" s="5">
        <f>CVC_XXX!AC591</f>
        <v>0</v>
      </c>
      <c r="E668" s="5">
        <f>CVC_XXX!AD591</f>
        <v>0</v>
      </c>
      <c r="F668" s="5">
        <f>CVC_XXX!AE591</f>
        <v>0</v>
      </c>
      <c r="G668" s="5">
        <f>CVC_XXX!AF591</f>
        <v>0</v>
      </c>
      <c r="H668" s="5">
        <f>CVC_XXX!AG591</f>
        <v>0</v>
      </c>
      <c r="I668" s="5">
        <f>CVC_XXX!AH591</f>
        <v>0</v>
      </c>
      <c r="L668" s="5"/>
      <c r="M668" s="5"/>
      <c r="N668" s="5"/>
      <c r="O668" s="5"/>
      <c r="P668" s="5"/>
    </row>
    <row r="669" spans="2:16" ht="20.100000000000001" customHeight="1" x14ac:dyDescent="0.25">
      <c r="B669">
        <f>CVC_XXX!O592</f>
        <v>0</v>
      </c>
      <c r="C669" s="5">
        <f>CVC_XXX!AB592</f>
        <v>0</v>
      </c>
      <c r="D669" s="5">
        <f>CVC_XXX!AC592</f>
        <v>0</v>
      </c>
      <c r="E669" s="5">
        <f>CVC_XXX!AD592</f>
        <v>0</v>
      </c>
      <c r="F669" s="5">
        <f>CVC_XXX!AE592</f>
        <v>0</v>
      </c>
      <c r="G669" s="5">
        <f>CVC_XXX!AF592</f>
        <v>0</v>
      </c>
      <c r="H669" s="5">
        <f>CVC_XXX!AG592</f>
        <v>0</v>
      </c>
      <c r="I669" s="5">
        <f>CVC_XXX!AH592</f>
        <v>0</v>
      </c>
      <c r="L669" s="5"/>
      <c r="M669" s="5"/>
      <c r="N669" s="5"/>
      <c r="O669" s="5"/>
      <c r="P669" s="5"/>
    </row>
    <row r="670" spans="2:16" ht="20.100000000000001" customHeight="1" x14ac:dyDescent="0.25">
      <c r="B670">
        <f>CVC_XXX!O593</f>
        <v>0</v>
      </c>
      <c r="C670" s="5">
        <f>CVC_XXX!AB593</f>
        <v>0</v>
      </c>
      <c r="D670" s="5">
        <f>CVC_XXX!AC593</f>
        <v>0</v>
      </c>
      <c r="E670" s="5">
        <f>CVC_XXX!AD593</f>
        <v>0</v>
      </c>
      <c r="F670" s="5">
        <f>CVC_XXX!AE593</f>
        <v>0</v>
      </c>
      <c r="G670" s="5">
        <f>CVC_XXX!AF593</f>
        <v>0</v>
      </c>
      <c r="H670" s="5">
        <f>CVC_XXX!AG593</f>
        <v>0</v>
      </c>
      <c r="I670" s="5">
        <f>CVC_XXX!AH593</f>
        <v>0</v>
      </c>
      <c r="L670" s="5"/>
      <c r="M670" s="5"/>
      <c r="N670" s="5"/>
      <c r="O670" s="5"/>
      <c r="P670" s="5"/>
    </row>
    <row r="671" spans="2:16" ht="20.100000000000001" customHeight="1" x14ac:dyDescent="0.25">
      <c r="B671">
        <f>CVC_XXX!O594</f>
        <v>0</v>
      </c>
      <c r="C671" s="5">
        <f>CVC_XXX!AB594</f>
        <v>0</v>
      </c>
      <c r="D671" s="5">
        <f>CVC_XXX!AC594</f>
        <v>0</v>
      </c>
      <c r="E671" s="5">
        <f>CVC_XXX!AD594</f>
        <v>0</v>
      </c>
      <c r="F671" s="5">
        <f>CVC_XXX!AE594</f>
        <v>0</v>
      </c>
      <c r="G671" s="5">
        <f>CVC_XXX!AF594</f>
        <v>0</v>
      </c>
      <c r="H671" s="5">
        <f>CVC_XXX!AG594</f>
        <v>0</v>
      </c>
      <c r="I671" s="5">
        <f>CVC_XXX!AH594</f>
        <v>0</v>
      </c>
      <c r="L671" s="5"/>
      <c r="M671" s="5"/>
      <c r="N671" s="5"/>
      <c r="O671" s="5"/>
      <c r="P671" s="5"/>
    </row>
    <row r="672" spans="2:16" ht="20.100000000000001" customHeight="1" x14ac:dyDescent="0.25">
      <c r="B672">
        <f>CVC_XXX!O595</f>
        <v>0</v>
      </c>
      <c r="C672" s="5">
        <f>CVC_XXX!AB595</f>
        <v>0</v>
      </c>
      <c r="D672" s="5">
        <f>CVC_XXX!AC595</f>
        <v>0</v>
      </c>
      <c r="E672" s="5">
        <f>CVC_XXX!AD595</f>
        <v>0</v>
      </c>
      <c r="F672" s="5">
        <f>CVC_XXX!AE595</f>
        <v>0</v>
      </c>
      <c r="G672" s="5">
        <f>CVC_XXX!AF595</f>
        <v>0</v>
      </c>
      <c r="H672" s="5">
        <f>CVC_XXX!AG595</f>
        <v>0</v>
      </c>
      <c r="I672" s="5">
        <f>CVC_XXX!AH595</f>
        <v>0</v>
      </c>
      <c r="L672" s="5"/>
      <c r="M672" s="5"/>
      <c r="N672" s="5"/>
      <c r="O672" s="5"/>
      <c r="P672" s="5"/>
    </row>
    <row r="673" spans="2:16" ht="20.100000000000001" customHeight="1" x14ac:dyDescent="0.25">
      <c r="B673">
        <f>CVC_XXX!O596</f>
        <v>0</v>
      </c>
      <c r="C673" s="5">
        <f>CVC_XXX!AB596</f>
        <v>0</v>
      </c>
      <c r="D673" s="5">
        <f>CVC_XXX!AC596</f>
        <v>0</v>
      </c>
      <c r="E673" s="5">
        <f>CVC_XXX!AD596</f>
        <v>0</v>
      </c>
      <c r="F673" s="5">
        <f>CVC_XXX!AE596</f>
        <v>0</v>
      </c>
      <c r="G673" s="5">
        <f>CVC_XXX!AF596</f>
        <v>0</v>
      </c>
      <c r="H673" s="5">
        <f>CVC_XXX!AG596</f>
        <v>0</v>
      </c>
      <c r="I673" s="5">
        <f>CVC_XXX!AH596</f>
        <v>0</v>
      </c>
      <c r="L673" s="5"/>
      <c r="M673" s="5"/>
      <c r="N673" s="5"/>
      <c r="O673" s="5"/>
      <c r="P673" s="5"/>
    </row>
    <row r="674" spans="2:16" ht="20.100000000000001" customHeight="1" x14ac:dyDescent="0.25">
      <c r="B674">
        <f>CVC_XXX!O597</f>
        <v>0</v>
      </c>
      <c r="C674" s="5">
        <f>CVC_XXX!AB597</f>
        <v>0</v>
      </c>
      <c r="D674" s="5">
        <f>CVC_XXX!AC597</f>
        <v>0</v>
      </c>
      <c r="E674" s="5">
        <f>CVC_XXX!AD597</f>
        <v>0</v>
      </c>
      <c r="F674" s="5">
        <f>CVC_XXX!AE597</f>
        <v>0</v>
      </c>
      <c r="G674" s="5">
        <f>CVC_XXX!AF597</f>
        <v>0</v>
      </c>
      <c r="H674" s="5">
        <f>CVC_XXX!AG597</f>
        <v>0</v>
      </c>
      <c r="I674" s="5">
        <f>CVC_XXX!AH597</f>
        <v>0</v>
      </c>
      <c r="L674" s="5"/>
      <c r="M674" s="5"/>
      <c r="N674" s="5"/>
      <c r="O674" s="5"/>
      <c r="P674" s="5"/>
    </row>
    <row r="675" spans="2:16" ht="20.100000000000001" customHeight="1" x14ac:dyDescent="0.25">
      <c r="B675">
        <f>CVC_XXX!O598</f>
        <v>0</v>
      </c>
      <c r="C675" s="5">
        <f>CVC_XXX!AB598</f>
        <v>0</v>
      </c>
      <c r="D675" s="5">
        <f>CVC_XXX!AC598</f>
        <v>0</v>
      </c>
      <c r="E675" s="5">
        <f>CVC_XXX!AD598</f>
        <v>0</v>
      </c>
      <c r="F675" s="5">
        <f>CVC_XXX!AE598</f>
        <v>0</v>
      </c>
      <c r="G675" s="5">
        <f>CVC_XXX!AF598</f>
        <v>0</v>
      </c>
      <c r="H675" s="5">
        <f>CVC_XXX!AG598</f>
        <v>0</v>
      </c>
      <c r="I675" s="5">
        <f>CVC_XXX!AH598</f>
        <v>0</v>
      </c>
      <c r="L675" s="5"/>
      <c r="M675" s="5"/>
      <c r="N675" s="5"/>
      <c r="O675" s="5"/>
      <c r="P675" s="5"/>
    </row>
    <row r="676" spans="2:16" ht="20.100000000000001" customHeight="1" x14ac:dyDescent="0.25">
      <c r="B676">
        <f>CVC_XXX!O599</f>
        <v>0</v>
      </c>
      <c r="C676" s="5">
        <f>CVC_XXX!AB599</f>
        <v>0</v>
      </c>
      <c r="D676" s="5">
        <f>CVC_XXX!AC599</f>
        <v>0</v>
      </c>
      <c r="E676" s="5">
        <f>CVC_XXX!AD599</f>
        <v>0</v>
      </c>
      <c r="F676" s="5">
        <f>CVC_XXX!AE599</f>
        <v>0</v>
      </c>
      <c r="G676" s="5">
        <f>CVC_XXX!AF599</f>
        <v>0</v>
      </c>
      <c r="H676" s="5">
        <f>CVC_XXX!AG599</f>
        <v>0</v>
      </c>
      <c r="I676" s="5">
        <f>CVC_XXX!AH599</f>
        <v>0</v>
      </c>
      <c r="L676" s="5"/>
      <c r="M676" s="5"/>
      <c r="N676" s="5"/>
      <c r="O676" s="5"/>
      <c r="P676" s="5"/>
    </row>
    <row r="677" spans="2:16" ht="20.100000000000001" customHeight="1" x14ac:dyDescent="0.25">
      <c r="B677">
        <f>CVC_XXX!O600</f>
        <v>0</v>
      </c>
      <c r="C677" s="5">
        <f>CVC_XXX!AB600</f>
        <v>0</v>
      </c>
      <c r="D677" s="5">
        <f>CVC_XXX!AC600</f>
        <v>0</v>
      </c>
      <c r="E677" s="5">
        <f>CVC_XXX!AD600</f>
        <v>0</v>
      </c>
      <c r="F677" s="5">
        <f>CVC_XXX!AE600</f>
        <v>0</v>
      </c>
      <c r="G677" s="5">
        <f>CVC_XXX!AF600</f>
        <v>0</v>
      </c>
      <c r="H677" s="5">
        <f>CVC_XXX!AG600</f>
        <v>0</v>
      </c>
      <c r="I677" s="5">
        <f>CVC_XXX!AH600</f>
        <v>0</v>
      </c>
      <c r="L677" s="5"/>
      <c r="M677" s="5"/>
      <c r="N677" s="5"/>
      <c r="O677" s="5"/>
      <c r="P677" s="5"/>
    </row>
    <row r="678" spans="2:16" ht="20.100000000000001" customHeight="1" x14ac:dyDescent="0.25">
      <c r="B678">
        <f>CVC_XXX!O601</f>
        <v>0</v>
      </c>
      <c r="C678" s="5">
        <f>CVC_XXX!AB601</f>
        <v>0</v>
      </c>
      <c r="D678" s="5">
        <f>CVC_XXX!AC601</f>
        <v>0</v>
      </c>
      <c r="E678" s="5">
        <f>CVC_XXX!AD601</f>
        <v>0</v>
      </c>
      <c r="F678" s="5">
        <f>CVC_XXX!AE601</f>
        <v>0</v>
      </c>
      <c r="G678" s="5">
        <f>CVC_XXX!AF601</f>
        <v>0</v>
      </c>
      <c r="H678" s="5">
        <f>CVC_XXX!AG601</f>
        <v>0</v>
      </c>
      <c r="I678" s="5">
        <f>CVC_XXX!AH601</f>
        <v>0</v>
      </c>
      <c r="L678" s="5"/>
      <c r="M678" s="5"/>
      <c r="N678" s="5"/>
      <c r="O678" s="5"/>
      <c r="P678" s="5"/>
    </row>
    <row r="679" spans="2:16" ht="20.100000000000001" customHeight="1" x14ac:dyDescent="0.25">
      <c r="B679">
        <f>CVC_XXX!O602</f>
        <v>0</v>
      </c>
      <c r="C679" s="5">
        <f>CVC_XXX!AB602</f>
        <v>0</v>
      </c>
      <c r="D679" s="5">
        <f>CVC_XXX!AC602</f>
        <v>0</v>
      </c>
      <c r="E679" s="5">
        <f>CVC_XXX!AD602</f>
        <v>0</v>
      </c>
      <c r="F679" s="5">
        <f>CVC_XXX!AE602</f>
        <v>0</v>
      </c>
      <c r="G679" s="5">
        <f>CVC_XXX!AF602</f>
        <v>0</v>
      </c>
      <c r="H679" s="5">
        <f>CVC_XXX!AG602</f>
        <v>0</v>
      </c>
      <c r="I679" s="5">
        <f>CVC_XXX!AH602</f>
        <v>0</v>
      </c>
      <c r="L679" s="5"/>
      <c r="M679" s="5"/>
      <c r="N679" s="5"/>
      <c r="O679" s="5"/>
      <c r="P679" s="5"/>
    </row>
    <row r="680" spans="2:16" ht="20.100000000000001" customHeight="1" x14ac:dyDescent="0.25">
      <c r="B680">
        <f>CVC_XXX!O603</f>
        <v>0</v>
      </c>
      <c r="C680" s="5">
        <f>CVC_XXX!AB603</f>
        <v>0</v>
      </c>
      <c r="D680" s="5">
        <f>CVC_XXX!AC603</f>
        <v>0</v>
      </c>
      <c r="E680" s="5">
        <f>CVC_XXX!AD603</f>
        <v>0</v>
      </c>
      <c r="F680" s="5">
        <f>CVC_XXX!AE603</f>
        <v>0</v>
      </c>
      <c r="G680" s="5">
        <f>CVC_XXX!AF603</f>
        <v>0</v>
      </c>
      <c r="H680" s="5">
        <f>CVC_XXX!AG603</f>
        <v>0</v>
      </c>
      <c r="I680" s="5">
        <f>CVC_XXX!AH603</f>
        <v>0</v>
      </c>
      <c r="L680" s="5"/>
      <c r="M680" s="5"/>
      <c r="N680" s="5"/>
      <c r="O680" s="5"/>
      <c r="P680" s="5"/>
    </row>
    <row r="681" spans="2:16" ht="20.100000000000001" customHeight="1" x14ac:dyDescent="0.25">
      <c r="B681">
        <f>CVC_XXX!O604</f>
        <v>0</v>
      </c>
      <c r="C681" s="5">
        <f>CVC_XXX!AB604</f>
        <v>0</v>
      </c>
      <c r="D681" s="5">
        <f>CVC_XXX!AC604</f>
        <v>0</v>
      </c>
      <c r="E681" s="5">
        <f>CVC_XXX!AD604</f>
        <v>0</v>
      </c>
      <c r="F681" s="5">
        <f>CVC_XXX!AE604</f>
        <v>0</v>
      </c>
      <c r="G681" s="5">
        <f>CVC_XXX!AF604</f>
        <v>0</v>
      </c>
      <c r="H681" s="5">
        <f>CVC_XXX!AG604</f>
        <v>0</v>
      </c>
      <c r="I681" s="5">
        <f>CVC_XXX!AH604</f>
        <v>0</v>
      </c>
      <c r="L681" s="5"/>
      <c r="M681" s="5"/>
      <c r="N681" s="5"/>
      <c r="O681" s="5"/>
      <c r="P681" s="5"/>
    </row>
    <row r="682" spans="2:16" ht="20.100000000000001" customHeight="1" x14ac:dyDescent="0.25">
      <c r="B682">
        <f>CVC_XXX!O605</f>
        <v>0</v>
      </c>
      <c r="C682" s="5">
        <f>CVC_XXX!AB605</f>
        <v>0</v>
      </c>
      <c r="D682" s="5">
        <f>CVC_XXX!AC605</f>
        <v>0</v>
      </c>
      <c r="E682" s="5">
        <f>CVC_XXX!AD605</f>
        <v>0</v>
      </c>
      <c r="F682" s="5">
        <f>CVC_XXX!AE605</f>
        <v>0</v>
      </c>
      <c r="G682" s="5">
        <f>CVC_XXX!AF605</f>
        <v>0</v>
      </c>
      <c r="H682" s="5">
        <f>CVC_XXX!AG605</f>
        <v>0</v>
      </c>
      <c r="I682" s="5">
        <f>CVC_XXX!AH605</f>
        <v>0</v>
      </c>
      <c r="L682" s="5"/>
      <c r="M682" s="5"/>
      <c r="N682" s="5"/>
      <c r="O682" s="5"/>
      <c r="P682" s="5"/>
    </row>
    <row r="683" spans="2:16" ht="20.100000000000001" customHeight="1" x14ac:dyDescent="0.25">
      <c r="B683">
        <f>CVC_XXX!O606</f>
        <v>0</v>
      </c>
      <c r="C683" s="5">
        <f>CVC_XXX!AB606</f>
        <v>0</v>
      </c>
      <c r="D683" s="5">
        <f>CVC_XXX!AC606</f>
        <v>0</v>
      </c>
      <c r="E683" s="5">
        <f>CVC_XXX!AD606</f>
        <v>0</v>
      </c>
      <c r="F683" s="5">
        <f>CVC_XXX!AE606</f>
        <v>0</v>
      </c>
      <c r="G683" s="5">
        <f>CVC_XXX!AF606</f>
        <v>0</v>
      </c>
      <c r="H683" s="5">
        <f>CVC_XXX!AG606</f>
        <v>0</v>
      </c>
      <c r="I683" s="5">
        <f>CVC_XXX!AH606</f>
        <v>0</v>
      </c>
      <c r="L683" s="5"/>
      <c r="M683" s="5"/>
      <c r="N683" s="5"/>
      <c r="O683" s="5"/>
      <c r="P683" s="5"/>
    </row>
    <row r="684" spans="2:16" ht="20.100000000000001" customHeight="1" x14ac:dyDescent="0.25">
      <c r="B684">
        <f>CVC_XXX!O607</f>
        <v>0</v>
      </c>
      <c r="C684" s="5">
        <f>CVC_XXX!AB607</f>
        <v>0</v>
      </c>
      <c r="D684" s="5">
        <f>CVC_XXX!AC607</f>
        <v>0</v>
      </c>
      <c r="E684" s="5">
        <f>CVC_XXX!AD607</f>
        <v>0</v>
      </c>
      <c r="F684" s="5">
        <f>CVC_XXX!AE607</f>
        <v>0</v>
      </c>
      <c r="G684" s="5">
        <f>CVC_XXX!AF607</f>
        <v>0</v>
      </c>
      <c r="H684" s="5">
        <f>CVC_XXX!AG607</f>
        <v>0</v>
      </c>
      <c r="I684" s="5">
        <f>CVC_XXX!AH607</f>
        <v>0</v>
      </c>
      <c r="L684" s="5"/>
      <c r="M684" s="5"/>
      <c r="N684" s="5"/>
      <c r="O684" s="5"/>
      <c r="P684" s="5"/>
    </row>
    <row r="685" spans="2:16" ht="20.100000000000001" customHeight="1" x14ac:dyDescent="0.25">
      <c r="B685">
        <f>CVC_XXX!O608</f>
        <v>0</v>
      </c>
      <c r="C685" s="5">
        <f>CVC_XXX!AB608</f>
        <v>0</v>
      </c>
      <c r="D685" s="5">
        <f>CVC_XXX!AC608</f>
        <v>0</v>
      </c>
      <c r="E685" s="5">
        <f>CVC_XXX!AD608</f>
        <v>0</v>
      </c>
      <c r="F685" s="5">
        <f>CVC_XXX!AE608</f>
        <v>0</v>
      </c>
      <c r="G685" s="5">
        <f>CVC_XXX!AF608</f>
        <v>0</v>
      </c>
      <c r="H685" s="5">
        <f>CVC_XXX!AG608</f>
        <v>0</v>
      </c>
      <c r="I685" s="5">
        <f>CVC_XXX!AH608</f>
        <v>0</v>
      </c>
      <c r="L685" s="5"/>
      <c r="M685" s="5"/>
      <c r="N685" s="5"/>
      <c r="O685" s="5"/>
      <c r="P685" s="5"/>
    </row>
    <row r="686" spans="2:16" ht="20.100000000000001" customHeight="1" x14ac:dyDescent="0.25">
      <c r="B686">
        <f>CVC_XXX!O609</f>
        <v>0</v>
      </c>
      <c r="C686" s="5">
        <f>CVC_XXX!AB609</f>
        <v>0</v>
      </c>
      <c r="D686" s="5">
        <f>CVC_XXX!AC609</f>
        <v>0</v>
      </c>
      <c r="E686" s="5">
        <f>CVC_XXX!AD609</f>
        <v>0</v>
      </c>
      <c r="F686" s="5">
        <f>CVC_XXX!AE609</f>
        <v>0</v>
      </c>
      <c r="G686" s="5">
        <f>CVC_XXX!AF609</f>
        <v>0</v>
      </c>
      <c r="H686" s="5">
        <f>CVC_XXX!AG609</f>
        <v>0</v>
      </c>
      <c r="I686" s="5">
        <f>CVC_XXX!AH609</f>
        <v>0</v>
      </c>
      <c r="L686" s="5"/>
      <c r="M686" s="5"/>
      <c r="N686" s="5"/>
      <c r="O686" s="5"/>
      <c r="P686" s="5"/>
    </row>
    <row r="687" spans="2:16" ht="20.100000000000001" customHeight="1" x14ac:dyDescent="0.25">
      <c r="B687">
        <f>CVC_XXX!O610</f>
        <v>0</v>
      </c>
      <c r="C687" s="5">
        <f>CVC_XXX!AB610</f>
        <v>0</v>
      </c>
      <c r="D687" s="5">
        <f>CVC_XXX!AC610</f>
        <v>0</v>
      </c>
      <c r="E687" s="5">
        <f>CVC_XXX!AD610</f>
        <v>0</v>
      </c>
      <c r="F687" s="5">
        <f>CVC_XXX!AE610</f>
        <v>0</v>
      </c>
      <c r="G687" s="5">
        <f>CVC_XXX!AF610</f>
        <v>0</v>
      </c>
      <c r="H687" s="5">
        <f>CVC_XXX!AG610</f>
        <v>0</v>
      </c>
      <c r="I687" s="5">
        <f>CVC_XXX!AH610</f>
        <v>0</v>
      </c>
      <c r="L687" s="5"/>
      <c r="M687" s="5"/>
      <c r="N687" s="5"/>
      <c r="O687" s="5"/>
      <c r="P687" s="5"/>
    </row>
    <row r="688" spans="2:16" ht="20.100000000000001" customHeight="1" x14ac:dyDescent="0.25">
      <c r="B688">
        <f>CVC_XXX!O611</f>
        <v>0</v>
      </c>
      <c r="C688" s="5">
        <f>CVC_XXX!AB611</f>
        <v>0</v>
      </c>
      <c r="D688" s="5">
        <f>CVC_XXX!AC611</f>
        <v>0</v>
      </c>
      <c r="E688" s="5">
        <f>CVC_XXX!AD611</f>
        <v>0</v>
      </c>
      <c r="F688" s="5">
        <f>CVC_XXX!AE611</f>
        <v>0</v>
      </c>
      <c r="G688" s="5">
        <f>CVC_XXX!AF611</f>
        <v>0</v>
      </c>
      <c r="H688" s="5">
        <f>CVC_XXX!AG611</f>
        <v>0</v>
      </c>
      <c r="I688" s="5">
        <f>CVC_XXX!AH611</f>
        <v>0</v>
      </c>
      <c r="L688" s="5"/>
      <c r="M688" s="5"/>
      <c r="N688" s="5"/>
      <c r="O688" s="5"/>
      <c r="P688" s="5"/>
    </row>
    <row r="689" spans="2:16" ht="20.100000000000001" customHeight="1" x14ac:dyDescent="0.25">
      <c r="B689">
        <f>CVC_XXX!O612</f>
        <v>0</v>
      </c>
      <c r="C689" s="5">
        <f>CVC_XXX!AB612</f>
        <v>0</v>
      </c>
      <c r="D689" s="5">
        <f>CVC_XXX!AC612</f>
        <v>0</v>
      </c>
      <c r="E689" s="5">
        <f>CVC_XXX!AD612</f>
        <v>0</v>
      </c>
      <c r="F689" s="5">
        <f>CVC_XXX!AE612</f>
        <v>0</v>
      </c>
      <c r="G689" s="5">
        <f>CVC_XXX!AF612</f>
        <v>0</v>
      </c>
      <c r="H689" s="5">
        <f>CVC_XXX!AG612</f>
        <v>0</v>
      </c>
      <c r="I689" s="5">
        <f>CVC_XXX!AH612</f>
        <v>0</v>
      </c>
      <c r="L689" s="5"/>
      <c r="M689" s="5"/>
      <c r="N689" s="5"/>
      <c r="O689" s="5"/>
      <c r="P689" s="5"/>
    </row>
    <row r="690" spans="2:16" ht="20.100000000000001" customHeight="1" x14ac:dyDescent="0.25">
      <c r="B690">
        <f>CVC_XXX!O613</f>
        <v>0</v>
      </c>
      <c r="C690" s="5">
        <f>CVC_XXX!AB613</f>
        <v>0</v>
      </c>
      <c r="D690" s="5">
        <f>CVC_XXX!AC613</f>
        <v>0</v>
      </c>
      <c r="E690" s="5">
        <f>CVC_XXX!AD613</f>
        <v>0</v>
      </c>
      <c r="F690" s="5">
        <f>CVC_XXX!AE613</f>
        <v>0</v>
      </c>
      <c r="G690" s="5">
        <f>CVC_XXX!AF613</f>
        <v>0</v>
      </c>
      <c r="H690" s="5">
        <f>CVC_XXX!AG613</f>
        <v>0</v>
      </c>
      <c r="I690" s="5">
        <f>CVC_XXX!AH613</f>
        <v>0</v>
      </c>
      <c r="L690" s="5"/>
      <c r="M690" s="5"/>
      <c r="N690" s="5"/>
      <c r="O690" s="5"/>
      <c r="P690" s="5"/>
    </row>
    <row r="691" spans="2:16" ht="20.100000000000001" customHeight="1" x14ac:dyDescent="0.25">
      <c r="B691">
        <f>CVC_XXX!O614</f>
        <v>0</v>
      </c>
      <c r="C691" s="5">
        <f>CVC_XXX!AB614</f>
        <v>0</v>
      </c>
      <c r="D691" s="5">
        <f>CVC_XXX!AC614</f>
        <v>0</v>
      </c>
      <c r="E691" s="5">
        <f>CVC_XXX!AD614</f>
        <v>0</v>
      </c>
      <c r="F691" s="5">
        <f>CVC_XXX!AE614</f>
        <v>0</v>
      </c>
      <c r="G691" s="5">
        <f>CVC_XXX!AF614</f>
        <v>0</v>
      </c>
      <c r="H691" s="5">
        <f>CVC_XXX!AG614</f>
        <v>0</v>
      </c>
      <c r="I691" s="5">
        <f>CVC_XXX!AH614</f>
        <v>0</v>
      </c>
      <c r="L691" s="5"/>
      <c r="M691" s="5"/>
      <c r="N691" s="5"/>
      <c r="O691" s="5"/>
      <c r="P691" s="5"/>
    </row>
    <row r="692" spans="2:16" ht="20.100000000000001" customHeight="1" x14ac:dyDescent="0.25">
      <c r="B692">
        <f>CVC_XXX!O615</f>
        <v>0</v>
      </c>
      <c r="C692" s="5">
        <f>CVC_XXX!AB615</f>
        <v>0</v>
      </c>
      <c r="D692" s="5">
        <f>CVC_XXX!AC615</f>
        <v>0</v>
      </c>
      <c r="E692" s="5">
        <f>CVC_XXX!AD615</f>
        <v>0</v>
      </c>
      <c r="F692" s="5">
        <f>CVC_XXX!AE615</f>
        <v>0</v>
      </c>
      <c r="G692" s="5">
        <f>CVC_XXX!AF615</f>
        <v>0</v>
      </c>
      <c r="H692" s="5">
        <f>CVC_XXX!AG615</f>
        <v>0</v>
      </c>
      <c r="I692" s="5">
        <f>CVC_XXX!AH615</f>
        <v>0</v>
      </c>
      <c r="L692" s="5"/>
      <c r="M692" s="5"/>
      <c r="N692" s="5"/>
      <c r="O692" s="5"/>
      <c r="P692" s="5"/>
    </row>
    <row r="693" spans="2:16" ht="20.100000000000001" customHeight="1" x14ac:dyDescent="0.25">
      <c r="B693">
        <f>CVC_XXX!O616</f>
        <v>0</v>
      </c>
      <c r="C693" s="5">
        <f>CVC_XXX!AB616</f>
        <v>0</v>
      </c>
      <c r="D693" s="5">
        <f>CVC_XXX!AC616</f>
        <v>0</v>
      </c>
      <c r="E693" s="5">
        <f>CVC_XXX!AD616</f>
        <v>0</v>
      </c>
      <c r="F693" s="5">
        <f>CVC_XXX!AE616</f>
        <v>0</v>
      </c>
      <c r="G693" s="5">
        <f>CVC_XXX!AF616</f>
        <v>0</v>
      </c>
      <c r="H693" s="5">
        <f>CVC_XXX!AG616</f>
        <v>0</v>
      </c>
      <c r="I693" s="5">
        <f>CVC_XXX!AH616</f>
        <v>0</v>
      </c>
      <c r="L693" s="5"/>
      <c r="M693" s="5"/>
      <c r="N693" s="5"/>
      <c r="O693" s="5"/>
      <c r="P693" s="5"/>
    </row>
    <row r="694" spans="2:16" ht="20.100000000000001" customHeight="1" x14ac:dyDescent="0.25">
      <c r="B694">
        <f>CVC_XXX!O617</f>
        <v>0</v>
      </c>
      <c r="C694" s="5">
        <f>CVC_XXX!AB617</f>
        <v>0</v>
      </c>
      <c r="D694" s="5">
        <f>CVC_XXX!AC617</f>
        <v>0</v>
      </c>
      <c r="E694" s="5">
        <f>CVC_XXX!AD617</f>
        <v>0</v>
      </c>
      <c r="F694" s="5">
        <f>CVC_XXX!AE617</f>
        <v>0</v>
      </c>
      <c r="G694" s="5">
        <f>CVC_XXX!AF617</f>
        <v>0</v>
      </c>
      <c r="H694" s="5">
        <f>CVC_XXX!AG617</f>
        <v>0</v>
      </c>
      <c r="I694" s="5">
        <f>CVC_XXX!AH617</f>
        <v>0</v>
      </c>
      <c r="L694" s="5"/>
      <c r="M694" s="5"/>
      <c r="N694" s="5"/>
      <c r="O694" s="5"/>
      <c r="P694" s="5"/>
    </row>
    <row r="695" spans="2:16" ht="20.100000000000001" customHeight="1" x14ac:dyDescent="0.25">
      <c r="B695">
        <f>CVC_XXX!O618</f>
        <v>0</v>
      </c>
      <c r="C695" s="5">
        <f>CVC_XXX!AB618</f>
        <v>0</v>
      </c>
      <c r="D695" s="5">
        <f>CVC_XXX!AC618</f>
        <v>0</v>
      </c>
      <c r="E695" s="5">
        <f>CVC_XXX!AD618</f>
        <v>0</v>
      </c>
      <c r="F695" s="5">
        <f>CVC_XXX!AE618</f>
        <v>0</v>
      </c>
      <c r="G695" s="5">
        <f>CVC_XXX!AF618</f>
        <v>0</v>
      </c>
      <c r="H695" s="5">
        <f>CVC_XXX!AG618</f>
        <v>0</v>
      </c>
      <c r="I695" s="5">
        <f>CVC_XXX!AH618</f>
        <v>0</v>
      </c>
      <c r="L695" s="5"/>
      <c r="M695" s="5"/>
      <c r="N695" s="5"/>
      <c r="O695" s="5"/>
      <c r="P695" s="5"/>
    </row>
    <row r="696" spans="2:16" ht="20.100000000000001" customHeight="1" x14ac:dyDescent="0.25">
      <c r="B696">
        <f>CVC_XXX!O619</f>
        <v>0</v>
      </c>
      <c r="C696" s="5">
        <f>CVC_XXX!AB619</f>
        <v>0</v>
      </c>
      <c r="D696" s="5">
        <f>CVC_XXX!AC619</f>
        <v>0</v>
      </c>
      <c r="E696" s="5">
        <f>CVC_XXX!AD619</f>
        <v>0</v>
      </c>
      <c r="F696" s="5">
        <f>CVC_XXX!AE619</f>
        <v>0</v>
      </c>
      <c r="G696" s="5">
        <f>CVC_XXX!AF619</f>
        <v>0</v>
      </c>
      <c r="H696" s="5">
        <f>CVC_XXX!AG619</f>
        <v>0</v>
      </c>
      <c r="I696" s="5">
        <f>CVC_XXX!AH619</f>
        <v>0</v>
      </c>
      <c r="L696" s="5"/>
      <c r="M696" s="5"/>
      <c r="N696" s="5"/>
      <c r="O696" s="5"/>
      <c r="P696" s="5"/>
    </row>
    <row r="697" spans="2:16" ht="20.100000000000001" customHeight="1" x14ac:dyDescent="0.25">
      <c r="B697">
        <f>CVC_XXX!O620</f>
        <v>0</v>
      </c>
      <c r="C697" s="5">
        <f>CVC_XXX!AB620</f>
        <v>0</v>
      </c>
      <c r="D697" s="5">
        <f>CVC_XXX!AC620</f>
        <v>0</v>
      </c>
      <c r="E697" s="5">
        <f>CVC_XXX!AD620</f>
        <v>0</v>
      </c>
      <c r="F697" s="5">
        <f>CVC_XXX!AE620</f>
        <v>0</v>
      </c>
      <c r="G697" s="5">
        <f>CVC_XXX!AF620</f>
        <v>0</v>
      </c>
      <c r="H697" s="5">
        <f>CVC_XXX!AG620</f>
        <v>0</v>
      </c>
      <c r="I697" s="5">
        <f>CVC_XXX!AH620</f>
        <v>0</v>
      </c>
      <c r="L697" s="5"/>
      <c r="M697" s="5"/>
      <c r="N697" s="5"/>
      <c r="O697" s="5"/>
      <c r="P697" s="5"/>
    </row>
    <row r="698" spans="2:16" ht="20.100000000000001" customHeight="1" x14ac:dyDescent="0.25">
      <c r="B698">
        <f>CVC_XXX!O621</f>
        <v>0</v>
      </c>
      <c r="C698" s="5">
        <f>CVC_XXX!AB621</f>
        <v>0</v>
      </c>
      <c r="D698" s="5">
        <f>CVC_XXX!AC621</f>
        <v>0</v>
      </c>
      <c r="E698" s="5">
        <f>CVC_XXX!AD621</f>
        <v>0</v>
      </c>
      <c r="F698" s="5">
        <f>CVC_XXX!AE621</f>
        <v>0</v>
      </c>
      <c r="G698" s="5">
        <f>CVC_XXX!AF621</f>
        <v>0</v>
      </c>
      <c r="H698" s="5">
        <f>CVC_XXX!AG621</f>
        <v>0</v>
      </c>
      <c r="I698" s="5">
        <f>CVC_XXX!AH621</f>
        <v>0</v>
      </c>
      <c r="L698" s="5"/>
      <c r="M698" s="5"/>
      <c r="N698" s="5"/>
      <c r="O698" s="5"/>
      <c r="P698" s="5"/>
    </row>
    <row r="699" spans="2:16" ht="20.100000000000001" customHeight="1" x14ac:dyDescent="0.25">
      <c r="B699">
        <f>CVC_XXX!O622</f>
        <v>0</v>
      </c>
      <c r="C699" s="5">
        <f>CVC_XXX!AB622</f>
        <v>0</v>
      </c>
      <c r="D699" s="5">
        <f>CVC_XXX!AC622</f>
        <v>0</v>
      </c>
      <c r="E699" s="5">
        <f>CVC_XXX!AD622</f>
        <v>0</v>
      </c>
      <c r="F699" s="5">
        <f>CVC_XXX!AE622</f>
        <v>0</v>
      </c>
      <c r="G699" s="5">
        <f>CVC_XXX!AF622</f>
        <v>0</v>
      </c>
      <c r="H699" s="5">
        <f>CVC_XXX!AG622</f>
        <v>0</v>
      </c>
      <c r="I699" s="5">
        <f>CVC_XXX!AH622</f>
        <v>0</v>
      </c>
      <c r="L699" s="5"/>
      <c r="M699" s="5"/>
      <c r="N699" s="5"/>
      <c r="O699" s="5"/>
      <c r="P699" s="5"/>
    </row>
    <row r="700" spans="2:16" ht="20.100000000000001" customHeight="1" x14ac:dyDescent="0.25">
      <c r="B700">
        <f>CVC_XXX!O623</f>
        <v>0</v>
      </c>
      <c r="C700" s="5">
        <f>CVC_XXX!AB623</f>
        <v>0</v>
      </c>
      <c r="D700" s="5">
        <f>CVC_XXX!AC623</f>
        <v>0</v>
      </c>
      <c r="E700" s="5">
        <f>CVC_XXX!AD623</f>
        <v>0</v>
      </c>
      <c r="F700" s="5">
        <f>CVC_XXX!AE623</f>
        <v>0</v>
      </c>
      <c r="G700" s="5">
        <f>CVC_XXX!AF623</f>
        <v>0</v>
      </c>
      <c r="H700" s="5">
        <f>CVC_XXX!AG623</f>
        <v>0</v>
      </c>
      <c r="I700" s="5">
        <f>CVC_XXX!AH623</f>
        <v>0</v>
      </c>
      <c r="L700" s="5"/>
      <c r="M700" s="5"/>
      <c r="N700" s="5"/>
      <c r="O700" s="5"/>
      <c r="P700" s="5"/>
    </row>
    <row r="701" spans="2:16" ht="20.100000000000001" customHeight="1" x14ac:dyDescent="0.25">
      <c r="B701">
        <f>CVC_XXX!O624</f>
        <v>0</v>
      </c>
      <c r="C701" s="5">
        <f>CVC_XXX!AB624</f>
        <v>0</v>
      </c>
      <c r="D701" s="5">
        <f>CVC_XXX!AC624</f>
        <v>0</v>
      </c>
      <c r="E701" s="5">
        <f>CVC_XXX!AD624</f>
        <v>0</v>
      </c>
      <c r="F701" s="5">
        <f>CVC_XXX!AE624</f>
        <v>0</v>
      </c>
      <c r="G701" s="5">
        <f>CVC_XXX!AF624</f>
        <v>0</v>
      </c>
      <c r="H701" s="5">
        <f>CVC_XXX!AG624</f>
        <v>0</v>
      </c>
      <c r="I701" s="5">
        <f>CVC_XXX!AH624</f>
        <v>0</v>
      </c>
      <c r="L701" s="5"/>
      <c r="M701" s="5"/>
      <c r="N701" s="5"/>
      <c r="O701" s="5"/>
      <c r="P701" s="5"/>
    </row>
    <row r="702" spans="2:16" ht="20.100000000000001" customHeight="1" x14ac:dyDescent="0.25">
      <c r="B702">
        <f>CVC_XXX!O625</f>
        <v>0</v>
      </c>
      <c r="C702" s="5">
        <f>CVC_XXX!AB625</f>
        <v>0</v>
      </c>
      <c r="D702" s="5">
        <f>CVC_XXX!AC625</f>
        <v>0</v>
      </c>
      <c r="E702" s="5">
        <f>CVC_XXX!AD625</f>
        <v>0</v>
      </c>
      <c r="F702" s="5">
        <f>CVC_XXX!AE625</f>
        <v>0</v>
      </c>
      <c r="G702" s="5">
        <f>CVC_XXX!AF625</f>
        <v>0</v>
      </c>
      <c r="H702" s="5">
        <f>CVC_XXX!AG625</f>
        <v>0</v>
      </c>
      <c r="I702" s="5">
        <f>CVC_XXX!AH625</f>
        <v>0</v>
      </c>
      <c r="L702" s="5"/>
      <c r="M702" s="5"/>
      <c r="N702" s="5"/>
      <c r="O702" s="5"/>
      <c r="P702" s="5"/>
    </row>
    <row r="703" spans="2:16" ht="20.100000000000001" customHeight="1" x14ac:dyDescent="0.25">
      <c r="B703">
        <f>CVC_XXX!O626</f>
        <v>0</v>
      </c>
      <c r="C703" s="5">
        <f>CVC_XXX!AB626</f>
        <v>0</v>
      </c>
      <c r="D703" s="5">
        <f>CVC_XXX!AC626</f>
        <v>0</v>
      </c>
      <c r="E703" s="5">
        <f>CVC_XXX!AD626</f>
        <v>0</v>
      </c>
      <c r="F703" s="5">
        <f>CVC_XXX!AE626</f>
        <v>0</v>
      </c>
      <c r="G703" s="5">
        <f>CVC_XXX!AF626</f>
        <v>0</v>
      </c>
      <c r="H703" s="5">
        <f>CVC_XXX!AG626</f>
        <v>0</v>
      </c>
      <c r="I703" s="5">
        <f>CVC_XXX!AH626</f>
        <v>0</v>
      </c>
      <c r="L703" s="5"/>
      <c r="M703" s="5"/>
      <c r="N703" s="5"/>
      <c r="O703" s="5"/>
      <c r="P703" s="5"/>
    </row>
    <row r="704" spans="2:16" ht="20.100000000000001" customHeight="1" x14ac:dyDescent="0.25">
      <c r="B704">
        <f>CVC_XXX!O627</f>
        <v>0</v>
      </c>
      <c r="C704" s="5">
        <f>CVC_XXX!AB627</f>
        <v>0</v>
      </c>
      <c r="D704" s="5">
        <f>CVC_XXX!AC627</f>
        <v>0</v>
      </c>
      <c r="E704" s="5">
        <f>CVC_XXX!AD627</f>
        <v>0</v>
      </c>
      <c r="F704" s="5">
        <f>CVC_XXX!AE627</f>
        <v>0</v>
      </c>
      <c r="G704" s="5">
        <f>CVC_XXX!AF627</f>
        <v>0</v>
      </c>
      <c r="H704" s="5">
        <f>CVC_XXX!AG627</f>
        <v>0</v>
      </c>
      <c r="I704" s="5">
        <f>CVC_XXX!AH627</f>
        <v>0</v>
      </c>
      <c r="L704" s="5"/>
      <c r="M704" s="5"/>
      <c r="N704" s="5"/>
      <c r="O704" s="5"/>
      <c r="P704" s="5"/>
    </row>
    <row r="705" spans="2:16" ht="20.100000000000001" customHeight="1" x14ac:dyDescent="0.25">
      <c r="B705">
        <f>CVC_XXX!O628</f>
        <v>0</v>
      </c>
      <c r="C705" s="5">
        <f>CVC_XXX!AB628</f>
        <v>0</v>
      </c>
      <c r="D705" s="5">
        <f>CVC_XXX!AC628</f>
        <v>0</v>
      </c>
      <c r="E705" s="5">
        <f>CVC_XXX!AD628</f>
        <v>0</v>
      </c>
      <c r="F705" s="5">
        <f>CVC_XXX!AE628</f>
        <v>0</v>
      </c>
      <c r="G705" s="5">
        <f>CVC_XXX!AF628</f>
        <v>0</v>
      </c>
      <c r="H705" s="5">
        <f>CVC_XXX!AG628</f>
        <v>0</v>
      </c>
      <c r="I705" s="5">
        <f>CVC_XXX!AH628</f>
        <v>0</v>
      </c>
      <c r="L705" s="5"/>
      <c r="M705" s="5"/>
      <c r="N705" s="5"/>
      <c r="O705" s="5"/>
      <c r="P705" s="5"/>
    </row>
    <row r="706" spans="2:16" ht="20.100000000000001" customHeight="1" x14ac:dyDescent="0.25">
      <c r="B706">
        <f>CVC_XXX!O629</f>
        <v>0</v>
      </c>
      <c r="C706" s="5">
        <f>CVC_XXX!AB629</f>
        <v>0</v>
      </c>
      <c r="D706" s="5">
        <f>CVC_XXX!AC629</f>
        <v>0</v>
      </c>
      <c r="E706" s="5">
        <f>CVC_XXX!AD629</f>
        <v>0</v>
      </c>
      <c r="F706" s="5">
        <f>CVC_XXX!AE629</f>
        <v>0</v>
      </c>
      <c r="G706" s="5">
        <f>CVC_XXX!AF629</f>
        <v>0</v>
      </c>
      <c r="H706" s="5">
        <f>CVC_XXX!AG629</f>
        <v>0</v>
      </c>
      <c r="I706" s="5">
        <f>CVC_XXX!AH629</f>
        <v>0</v>
      </c>
      <c r="L706" s="5"/>
      <c r="M706" s="5"/>
      <c r="N706" s="5"/>
      <c r="O706" s="5"/>
      <c r="P706" s="5"/>
    </row>
    <row r="707" spans="2:16" ht="20.100000000000001" customHeight="1" x14ac:dyDescent="0.25">
      <c r="B707">
        <f>CVC_XXX!O630</f>
        <v>0</v>
      </c>
      <c r="C707" s="5">
        <f>CVC_XXX!AB630</f>
        <v>0</v>
      </c>
      <c r="D707" s="5">
        <f>CVC_XXX!AC630</f>
        <v>0</v>
      </c>
      <c r="E707" s="5">
        <f>CVC_XXX!AD630</f>
        <v>0</v>
      </c>
      <c r="F707" s="5">
        <f>CVC_XXX!AE630</f>
        <v>0</v>
      </c>
      <c r="G707" s="5">
        <f>CVC_XXX!AF630</f>
        <v>0</v>
      </c>
      <c r="H707" s="5">
        <f>CVC_XXX!AG630</f>
        <v>0</v>
      </c>
      <c r="I707" s="5">
        <f>CVC_XXX!AH630</f>
        <v>0</v>
      </c>
      <c r="L707" s="5"/>
      <c r="M707" s="5"/>
      <c r="N707" s="5"/>
      <c r="O707" s="5"/>
      <c r="P707" s="5"/>
    </row>
    <row r="708" spans="2:16" ht="20.100000000000001" customHeight="1" x14ac:dyDescent="0.25">
      <c r="B708">
        <f>CVC_XXX!O631</f>
        <v>0</v>
      </c>
      <c r="C708" s="5">
        <f>CVC_XXX!AB631</f>
        <v>0</v>
      </c>
      <c r="D708" s="5">
        <f>CVC_XXX!AC631</f>
        <v>0</v>
      </c>
      <c r="E708" s="5">
        <f>CVC_XXX!AD631</f>
        <v>0</v>
      </c>
      <c r="F708" s="5">
        <f>CVC_XXX!AE631</f>
        <v>0</v>
      </c>
      <c r="G708" s="5">
        <f>CVC_XXX!AF631</f>
        <v>0</v>
      </c>
      <c r="H708" s="5">
        <f>CVC_XXX!AG631</f>
        <v>0</v>
      </c>
      <c r="I708" s="5">
        <f>CVC_XXX!AH631</f>
        <v>0</v>
      </c>
      <c r="L708" s="5"/>
      <c r="M708" s="5"/>
      <c r="N708" s="5"/>
      <c r="O708" s="5"/>
      <c r="P708" s="5"/>
    </row>
    <row r="709" spans="2:16" ht="20.100000000000001" customHeight="1" x14ac:dyDescent="0.25">
      <c r="B709">
        <f>CVC_XXX!O632</f>
        <v>0</v>
      </c>
      <c r="C709" s="5">
        <f>CVC_XXX!AB632</f>
        <v>0</v>
      </c>
      <c r="D709" s="5">
        <f>CVC_XXX!AC632</f>
        <v>0</v>
      </c>
      <c r="E709" s="5">
        <f>CVC_XXX!AD632</f>
        <v>0</v>
      </c>
      <c r="F709" s="5">
        <f>CVC_XXX!AE632</f>
        <v>0</v>
      </c>
      <c r="G709" s="5">
        <f>CVC_XXX!AF632</f>
        <v>0</v>
      </c>
      <c r="H709" s="5">
        <f>CVC_XXX!AG632</f>
        <v>0</v>
      </c>
      <c r="I709" s="5">
        <f>CVC_XXX!AH632</f>
        <v>0</v>
      </c>
      <c r="L709" s="5"/>
      <c r="M709" s="5"/>
      <c r="N709" s="5"/>
      <c r="O709" s="5"/>
      <c r="P709" s="5"/>
    </row>
    <row r="710" spans="2:16" ht="20.100000000000001" customHeight="1" x14ac:dyDescent="0.25">
      <c r="B710">
        <f>CVC_XXX!O633</f>
        <v>0</v>
      </c>
      <c r="C710" s="5">
        <f>CVC_XXX!AB633</f>
        <v>0</v>
      </c>
      <c r="D710" s="5">
        <f>CVC_XXX!AC633</f>
        <v>0</v>
      </c>
      <c r="E710" s="5">
        <f>CVC_XXX!AD633</f>
        <v>0</v>
      </c>
      <c r="F710" s="5">
        <f>CVC_XXX!AE633</f>
        <v>0</v>
      </c>
      <c r="G710" s="5">
        <f>CVC_XXX!AF633</f>
        <v>0</v>
      </c>
      <c r="H710" s="5">
        <f>CVC_XXX!AG633</f>
        <v>0</v>
      </c>
      <c r="I710" s="5">
        <f>CVC_XXX!AH633</f>
        <v>0</v>
      </c>
      <c r="L710" s="5"/>
      <c r="M710" s="5"/>
      <c r="N710" s="5"/>
      <c r="O710" s="5"/>
      <c r="P710" s="5"/>
    </row>
    <row r="711" spans="2:16" ht="20.100000000000001" customHeight="1" x14ac:dyDescent="0.25">
      <c r="B711">
        <f>CVC_XXX!O634</f>
        <v>0</v>
      </c>
      <c r="C711" s="5">
        <f>CVC_XXX!AB634</f>
        <v>0</v>
      </c>
      <c r="D711" s="5">
        <f>CVC_XXX!AC634</f>
        <v>0</v>
      </c>
      <c r="E711" s="5">
        <f>CVC_XXX!AD634</f>
        <v>0</v>
      </c>
      <c r="F711" s="5">
        <f>CVC_XXX!AE634</f>
        <v>0</v>
      </c>
      <c r="G711" s="5">
        <f>CVC_XXX!AF634</f>
        <v>0</v>
      </c>
      <c r="H711" s="5">
        <f>CVC_XXX!AG634</f>
        <v>0</v>
      </c>
      <c r="I711" s="5">
        <f>CVC_XXX!AH634</f>
        <v>0</v>
      </c>
      <c r="L711" s="5"/>
      <c r="M711" s="5"/>
      <c r="N711" s="5"/>
      <c r="O711" s="5"/>
      <c r="P711" s="5"/>
    </row>
    <row r="712" spans="2:16" ht="20.100000000000001" customHeight="1" x14ac:dyDescent="0.25">
      <c r="B712">
        <f>CVC_XXX!O635</f>
        <v>0</v>
      </c>
      <c r="C712" s="5">
        <f>CVC_XXX!AB635</f>
        <v>0</v>
      </c>
      <c r="D712" s="5">
        <f>CVC_XXX!AC635</f>
        <v>0</v>
      </c>
      <c r="E712" s="5">
        <f>CVC_XXX!AD635</f>
        <v>0</v>
      </c>
      <c r="F712" s="5">
        <f>CVC_XXX!AE635</f>
        <v>0</v>
      </c>
      <c r="G712" s="5">
        <f>CVC_XXX!AF635</f>
        <v>0</v>
      </c>
      <c r="H712" s="5">
        <f>CVC_XXX!AG635</f>
        <v>0</v>
      </c>
      <c r="I712" s="5">
        <f>CVC_XXX!AH635</f>
        <v>0</v>
      </c>
      <c r="L712" s="5"/>
      <c r="M712" s="5"/>
      <c r="N712" s="5"/>
      <c r="O712" s="5"/>
      <c r="P712" s="5"/>
    </row>
    <row r="713" spans="2:16" ht="20.100000000000001" customHeight="1" x14ac:dyDescent="0.25">
      <c r="B713">
        <f>CVC_XXX!O636</f>
        <v>0</v>
      </c>
      <c r="C713" s="5">
        <f>CVC_XXX!AB636</f>
        <v>0</v>
      </c>
      <c r="D713" s="5">
        <f>CVC_XXX!AC636</f>
        <v>0</v>
      </c>
      <c r="E713" s="5">
        <f>CVC_XXX!AD636</f>
        <v>0</v>
      </c>
      <c r="F713" s="5">
        <f>CVC_XXX!AE636</f>
        <v>0</v>
      </c>
      <c r="G713" s="5">
        <f>CVC_XXX!AF636</f>
        <v>0</v>
      </c>
      <c r="H713" s="5">
        <f>CVC_XXX!AG636</f>
        <v>0</v>
      </c>
      <c r="I713" s="5">
        <f>CVC_XXX!AH636</f>
        <v>0</v>
      </c>
      <c r="L713" s="5"/>
      <c r="M713" s="5"/>
      <c r="N713" s="5"/>
      <c r="O713" s="5"/>
      <c r="P713" s="5"/>
    </row>
    <row r="714" spans="2:16" ht="20.100000000000001" customHeight="1" x14ac:dyDescent="0.25">
      <c r="B714">
        <f>CVC_XXX!O637</f>
        <v>0</v>
      </c>
      <c r="C714" s="5">
        <f>CVC_XXX!AB637</f>
        <v>0</v>
      </c>
      <c r="D714" s="5">
        <f>CVC_XXX!AC637</f>
        <v>0</v>
      </c>
      <c r="E714" s="5">
        <f>CVC_XXX!AD637</f>
        <v>0</v>
      </c>
      <c r="F714" s="5">
        <f>CVC_XXX!AE637</f>
        <v>0</v>
      </c>
      <c r="G714" s="5">
        <f>CVC_XXX!AF637</f>
        <v>0</v>
      </c>
      <c r="H714" s="5">
        <f>CVC_XXX!AG637</f>
        <v>0</v>
      </c>
      <c r="I714" s="5">
        <f>CVC_XXX!AH637</f>
        <v>0</v>
      </c>
      <c r="L714" s="5"/>
      <c r="M714" s="5"/>
      <c r="N714" s="5"/>
      <c r="O714" s="5"/>
      <c r="P714" s="5"/>
    </row>
    <row r="715" spans="2:16" ht="20.100000000000001" customHeight="1" x14ac:dyDescent="0.25">
      <c r="B715">
        <f>CVC_XXX!O638</f>
        <v>0</v>
      </c>
      <c r="C715" s="5">
        <f>CVC_XXX!AB638</f>
        <v>0</v>
      </c>
      <c r="D715" s="5">
        <f>CVC_XXX!AC638</f>
        <v>0</v>
      </c>
      <c r="E715" s="5">
        <f>CVC_XXX!AD638</f>
        <v>0</v>
      </c>
      <c r="F715" s="5">
        <f>CVC_XXX!AE638</f>
        <v>0</v>
      </c>
      <c r="G715" s="5">
        <f>CVC_XXX!AF638</f>
        <v>0</v>
      </c>
      <c r="H715" s="5">
        <f>CVC_XXX!AG638</f>
        <v>0</v>
      </c>
      <c r="I715" s="5">
        <f>CVC_XXX!AH638</f>
        <v>0</v>
      </c>
      <c r="L715" s="5"/>
      <c r="M715" s="5"/>
      <c r="N715" s="5"/>
      <c r="O715" s="5"/>
      <c r="P715" s="5"/>
    </row>
    <row r="716" spans="2:16" ht="20.100000000000001" customHeight="1" x14ac:dyDescent="0.25">
      <c r="B716">
        <f>CVC_XXX!O639</f>
        <v>0</v>
      </c>
      <c r="C716" s="5">
        <f>CVC_XXX!AB639</f>
        <v>0</v>
      </c>
      <c r="D716" s="5">
        <f>CVC_XXX!AC639</f>
        <v>0</v>
      </c>
      <c r="E716" s="5">
        <f>CVC_XXX!AD639</f>
        <v>0</v>
      </c>
      <c r="F716" s="5">
        <f>CVC_XXX!AE639</f>
        <v>0</v>
      </c>
      <c r="G716" s="5">
        <f>CVC_XXX!AF639</f>
        <v>0</v>
      </c>
      <c r="H716" s="5">
        <f>CVC_XXX!AG639</f>
        <v>0</v>
      </c>
      <c r="I716" s="5">
        <f>CVC_XXX!AH639</f>
        <v>0</v>
      </c>
      <c r="L716" s="5"/>
      <c r="M716" s="5"/>
      <c r="N716" s="5"/>
      <c r="O716" s="5"/>
      <c r="P716" s="5"/>
    </row>
    <row r="717" spans="2:16" ht="20.100000000000001" customHeight="1" x14ac:dyDescent="0.25">
      <c r="B717">
        <f>CVC_XXX!O640</f>
        <v>0</v>
      </c>
      <c r="C717" s="5">
        <f>CVC_XXX!AB640</f>
        <v>0</v>
      </c>
      <c r="D717" s="5">
        <f>CVC_XXX!AC640</f>
        <v>0</v>
      </c>
      <c r="E717" s="5">
        <f>CVC_XXX!AD640</f>
        <v>0</v>
      </c>
      <c r="F717" s="5">
        <f>CVC_XXX!AE640</f>
        <v>0</v>
      </c>
      <c r="G717" s="5">
        <f>CVC_XXX!AF640</f>
        <v>0</v>
      </c>
      <c r="H717" s="5">
        <f>CVC_XXX!AG640</f>
        <v>0</v>
      </c>
      <c r="I717" s="5">
        <f>CVC_XXX!AH640</f>
        <v>0</v>
      </c>
      <c r="L717" s="5"/>
      <c r="M717" s="5"/>
      <c r="N717" s="5"/>
      <c r="O717" s="5"/>
      <c r="P717" s="5"/>
    </row>
    <row r="718" spans="2:16" ht="20.100000000000001" customHeight="1" x14ac:dyDescent="0.25">
      <c r="B718">
        <f>CVC_XXX!O641</f>
        <v>0</v>
      </c>
      <c r="C718" s="5">
        <f>CVC_XXX!AB641</f>
        <v>0</v>
      </c>
      <c r="D718" s="5">
        <f>CVC_XXX!AC641</f>
        <v>0</v>
      </c>
      <c r="E718" s="5">
        <f>CVC_XXX!AD641</f>
        <v>0</v>
      </c>
      <c r="F718" s="5">
        <f>CVC_XXX!AE641</f>
        <v>0</v>
      </c>
      <c r="G718" s="5">
        <f>CVC_XXX!AF641</f>
        <v>0</v>
      </c>
      <c r="H718" s="5">
        <f>CVC_XXX!AG641</f>
        <v>0</v>
      </c>
      <c r="I718" s="5">
        <f>CVC_XXX!AH641</f>
        <v>0</v>
      </c>
      <c r="L718" s="5"/>
      <c r="M718" s="5"/>
      <c r="N718" s="5"/>
      <c r="O718" s="5"/>
      <c r="P718" s="5"/>
    </row>
    <row r="719" spans="2:16" ht="20.100000000000001" customHeight="1" x14ac:dyDescent="0.25">
      <c r="B719">
        <f>CVC_XXX!O642</f>
        <v>0</v>
      </c>
      <c r="C719" s="5">
        <f>CVC_XXX!AB642</f>
        <v>0</v>
      </c>
      <c r="D719" s="5">
        <f>CVC_XXX!AC642</f>
        <v>0</v>
      </c>
      <c r="E719" s="5">
        <f>CVC_XXX!AD642</f>
        <v>0</v>
      </c>
      <c r="F719" s="5">
        <f>CVC_XXX!AE642</f>
        <v>0</v>
      </c>
      <c r="G719" s="5">
        <f>CVC_XXX!AF642</f>
        <v>0</v>
      </c>
      <c r="H719" s="5">
        <f>CVC_XXX!AG642</f>
        <v>0</v>
      </c>
      <c r="I719" s="5">
        <f>CVC_XXX!AH642</f>
        <v>0</v>
      </c>
      <c r="L719" s="5"/>
      <c r="M719" s="5"/>
      <c r="N719" s="5"/>
      <c r="O719" s="5"/>
      <c r="P719" s="5"/>
    </row>
    <row r="720" spans="2:16" ht="20.100000000000001" customHeight="1" x14ac:dyDescent="0.25">
      <c r="B720">
        <f>CVC_XXX!O643</f>
        <v>0</v>
      </c>
      <c r="C720" s="5">
        <f>CVC_XXX!AB643</f>
        <v>0</v>
      </c>
      <c r="D720" s="5">
        <f>CVC_XXX!AC643</f>
        <v>0</v>
      </c>
      <c r="E720" s="5">
        <f>CVC_XXX!AD643</f>
        <v>0</v>
      </c>
      <c r="F720" s="5">
        <f>CVC_XXX!AE643</f>
        <v>0</v>
      </c>
      <c r="G720" s="5">
        <f>CVC_XXX!AF643</f>
        <v>0</v>
      </c>
      <c r="H720" s="5">
        <f>CVC_XXX!AG643</f>
        <v>0</v>
      </c>
      <c r="I720" s="5">
        <f>CVC_XXX!AH643</f>
        <v>0</v>
      </c>
      <c r="L720" s="5"/>
      <c r="M720" s="5"/>
      <c r="N720" s="5"/>
      <c r="O720" s="5"/>
      <c r="P720" s="5"/>
    </row>
    <row r="721" spans="2:16" ht="20.100000000000001" customHeight="1" x14ac:dyDescent="0.25">
      <c r="B721">
        <f>CVC_XXX!O644</f>
        <v>0</v>
      </c>
      <c r="C721" s="5">
        <f>CVC_XXX!AB644</f>
        <v>0</v>
      </c>
      <c r="D721" s="5">
        <f>CVC_XXX!AC644</f>
        <v>0</v>
      </c>
      <c r="E721" s="5">
        <f>CVC_XXX!AD644</f>
        <v>0</v>
      </c>
      <c r="F721" s="5">
        <f>CVC_XXX!AE644</f>
        <v>0</v>
      </c>
      <c r="G721" s="5">
        <f>CVC_XXX!AF644</f>
        <v>0</v>
      </c>
      <c r="H721" s="5">
        <f>CVC_XXX!AG644</f>
        <v>0</v>
      </c>
      <c r="I721" s="5">
        <f>CVC_XXX!AH644</f>
        <v>0</v>
      </c>
      <c r="L721" s="5"/>
      <c r="M721" s="5"/>
      <c r="N721" s="5"/>
      <c r="O721" s="5"/>
      <c r="P721" s="5"/>
    </row>
    <row r="722" spans="2:16" ht="20.100000000000001" customHeight="1" x14ac:dyDescent="0.25">
      <c r="B722">
        <f>CVC_XXX!O645</f>
        <v>0</v>
      </c>
      <c r="C722" s="5">
        <f>CVC_XXX!AB645</f>
        <v>0</v>
      </c>
      <c r="D722" s="5">
        <f>CVC_XXX!AC645</f>
        <v>0</v>
      </c>
      <c r="E722" s="5">
        <f>CVC_XXX!AD645</f>
        <v>0</v>
      </c>
      <c r="F722" s="5">
        <f>CVC_XXX!AE645</f>
        <v>0</v>
      </c>
      <c r="G722" s="5">
        <f>CVC_XXX!AF645</f>
        <v>0</v>
      </c>
      <c r="H722" s="5">
        <f>CVC_XXX!AG645</f>
        <v>0</v>
      </c>
      <c r="I722" s="5">
        <f>CVC_XXX!AH645</f>
        <v>0</v>
      </c>
      <c r="L722" s="5"/>
      <c r="M722" s="5"/>
      <c r="N722" s="5"/>
      <c r="O722" s="5"/>
      <c r="P722" s="5"/>
    </row>
    <row r="723" spans="2:16" ht="20.100000000000001" customHeight="1" x14ac:dyDescent="0.25">
      <c r="B723">
        <f>CVC_XXX!O646</f>
        <v>0</v>
      </c>
      <c r="C723" s="5">
        <f>CVC_XXX!AB646</f>
        <v>0</v>
      </c>
      <c r="D723" s="5">
        <f>CVC_XXX!AC646</f>
        <v>0</v>
      </c>
      <c r="E723" s="5">
        <f>CVC_XXX!AD646</f>
        <v>0</v>
      </c>
      <c r="F723" s="5">
        <f>CVC_XXX!AE646</f>
        <v>0</v>
      </c>
      <c r="G723" s="5">
        <f>CVC_XXX!AF646</f>
        <v>0</v>
      </c>
      <c r="H723" s="5">
        <f>CVC_XXX!AG646</f>
        <v>0</v>
      </c>
      <c r="I723" s="5">
        <f>CVC_XXX!AH646</f>
        <v>0</v>
      </c>
      <c r="L723" s="5"/>
      <c r="M723" s="5"/>
      <c r="N723" s="5"/>
      <c r="O723" s="5"/>
      <c r="P723" s="5"/>
    </row>
    <row r="724" spans="2:16" ht="20.100000000000001" customHeight="1" x14ac:dyDescent="0.25">
      <c r="B724">
        <f>CVC_XXX!O647</f>
        <v>0</v>
      </c>
      <c r="C724" s="5">
        <f>CVC_XXX!AB647</f>
        <v>0</v>
      </c>
      <c r="D724" s="5">
        <f>CVC_XXX!AC647</f>
        <v>0</v>
      </c>
      <c r="E724" s="5">
        <f>CVC_XXX!AD647</f>
        <v>0</v>
      </c>
      <c r="F724" s="5">
        <f>CVC_XXX!AE647</f>
        <v>0</v>
      </c>
      <c r="G724" s="5">
        <f>CVC_XXX!AF647</f>
        <v>0</v>
      </c>
      <c r="H724" s="5">
        <f>CVC_XXX!AG647</f>
        <v>0</v>
      </c>
      <c r="I724" s="5">
        <f>CVC_XXX!AH647</f>
        <v>0</v>
      </c>
      <c r="L724" s="5"/>
      <c r="M724" s="5"/>
      <c r="N724" s="5"/>
      <c r="O724" s="5"/>
      <c r="P724" s="5"/>
    </row>
    <row r="725" spans="2:16" ht="20.100000000000001" customHeight="1" x14ac:dyDescent="0.25">
      <c r="B725">
        <f>CVC_XXX!O648</f>
        <v>0</v>
      </c>
      <c r="C725" s="5">
        <f>CVC_XXX!AB648</f>
        <v>0</v>
      </c>
      <c r="D725" s="5">
        <f>CVC_XXX!AC648</f>
        <v>0</v>
      </c>
      <c r="E725" s="5">
        <f>CVC_XXX!AD648</f>
        <v>0</v>
      </c>
      <c r="F725" s="5">
        <f>CVC_XXX!AE648</f>
        <v>0</v>
      </c>
      <c r="G725" s="5">
        <f>CVC_XXX!AF648</f>
        <v>0</v>
      </c>
      <c r="H725" s="5">
        <f>CVC_XXX!AG648</f>
        <v>0</v>
      </c>
      <c r="I725" s="5">
        <f>CVC_XXX!AH648</f>
        <v>0</v>
      </c>
      <c r="L725" s="5"/>
      <c r="M725" s="5"/>
      <c r="N725" s="5"/>
      <c r="O725" s="5"/>
      <c r="P725" s="5"/>
    </row>
    <row r="726" spans="2:16" ht="20.100000000000001" customHeight="1" x14ac:dyDescent="0.25">
      <c r="B726">
        <f>CVC_XXX!O649</f>
        <v>0</v>
      </c>
      <c r="C726" s="5">
        <f>CVC_XXX!AB649</f>
        <v>0</v>
      </c>
      <c r="D726" s="5">
        <f>CVC_XXX!AC649</f>
        <v>0</v>
      </c>
      <c r="E726" s="5">
        <f>CVC_XXX!AD649</f>
        <v>0</v>
      </c>
      <c r="F726" s="5">
        <f>CVC_XXX!AE649</f>
        <v>0</v>
      </c>
      <c r="G726" s="5">
        <f>CVC_XXX!AF649</f>
        <v>0</v>
      </c>
      <c r="H726" s="5">
        <f>CVC_XXX!AG649</f>
        <v>0</v>
      </c>
      <c r="I726" s="5">
        <f>CVC_XXX!AH649</f>
        <v>0</v>
      </c>
      <c r="L726" s="5"/>
      <c r="M726" s="5"/>
      <c r="N726" s="5"/>
      <c r="O726" s="5"/>
      <c r="P726" s="5"/>
    </row>
    <row r="727" spans="2:16" ht="20.100000000000001" customHeight="1" x14ac:dyDescent="0.25">
      <c r="B727">
        <f>CVC_XXX!O650</f>
        <v>0</v>
      </c>
      <c r="C727" s="5">
        <f>CVC_XXX!AB650</f>
        <v>0</v>
      </c>
      <c r="D727" s="5">
        <f>CVC_XXX!AC650</f>
        <v>0</v>
      </c>
      <c r="E727" s="5">
        <f>CVC_XXX!AD650</f>
        <v>0</v>
      </c>
      <c r="F727" s="5">
        <f>CVC_XXX!AE650</f>
        <v>0</v>
      </c>
      <c r="G727" s="5">
        <f>CVC_XXX!AF650</f>
        <v>0</v>
      </c>
      <c r="H727" s="5">
        <f>CVC_XXX!AG650</f>
        <v>0</v>
      </c>
      <c r="I727" s="5">
        <f>CVC_XXX!AH650</f>
        <v>0</v>
      </c>
      <c r="L727" s="5"/>
      <c r="M727" s="5"/>
      <c r="N727" s="5"/>
      <c r="O727" s="5"/>
      <c r="P727" s="5"/>
    </row>
    <row r="728" spans="2:16" ht="20.100000000000001" customHeight="1" x14ac:dyDescent="0.25">
      <c r="B728">
        <f>CVC_XXX!O651</f>
        <v>0</v>
      </c>
      <c r="C728" s="5">
        <f>CVC_XXX!AB651</f>
        <v>0</v>
      </c>
      <c r="D728" s="5">
        <f>CVC_XXX!AC651</f>
        <v>0</v>
      </c>
      <c r="E728" s="5">
        <f>CVC_XXX!AD651</f>
        <v>0</v>
      </c>
      <c r="F728" s="5">
        <f>CVC_XXX!AE651</f>
        <v>0</v>
      </c>
      <c r="G728" s="5">
        <f>CVC_XXX!AF651</f>
        <v>0</v>
      </c>
      <c r="H728" s="5">
        <f>CVC_XXX!AG651</f>
        <v>0</v>
      </c>
      <c r="I728" s="5">
        <f>CVC_XXX!AH651</f>
        <v>0</v>
      </c>
      <c r="L728" s="5"/>
      <c r="M728" s="5"/>
      <c r="N728" s="5"/>
      <c r="O728" s="5"/>
      <c r="P728" s="5"/>
    </row>
    <row r="729" spans="2:16" ht="20.100000000000001" customHeight="1" x14ac:dyDescent="0.25">
      <c r="B729">
        <f>CVC_XXX!O652</f>
        <v>0</v>
      </c>
      <c r="C729" s="5">
        <f>CVC_XXX!AB652</f>
        <v>0</v>
      </c>
      <c r="D729" s="5">
        <f>CVC_XXX!AC652</f>
        <v>0</v>
      </c>
      <c r="E729" s="5">
        <f>CVC_XXX!AD652</f>
        <v>0</v>
      </c>
      <c r="F729" s="5">
        <f>CVC_XXX!AE652</f>
        <v>0</v>
      </c>
      <c r="G729" s="5">
        <f>CVC_XXX!AF652</f>
        <v>0</v>
      </c>
      <c r="H729" s="5">
        <f>CVC_XXX!AG652</f>
        <v>0</v>
      </c>
      <c r="I729" s="5">
        <f>CVC_XXX!AH652</f>
        <v>0</v>
      </c>
      <c r="L729" s="5"/>
      <c r="M729" s="5"/>
      <c r="N729" s="5"/>
      <c r="O729" s="5"/>
      <c r="P729" s="5"/>
    </row>
    <row r="730" spans="2:16" ht="20.100000000000001" customHeight="1" x14ac:dyDescent="0.25">
      <c r="B730">
        <f>CVC_XXX!O653</f>
        <v>0</v>
      </c>
      <c r="C730" s="5">
        <f>CVC_XXX!AB653</f>
        <v>0</v>
      </c>
      <c r="D730" s="5">
        <f>CVC_XXX!AC653</f>
        <v>0</v>
      </c>
      <c r="E730" s="5">
        <f>CVC_XXX!AD653</f>
        <v>0</v>
      </c>
      <c r="F730" s="5">
        <f>CVC_XXX!AE653</f>
        <v>0</v>
      </c>
      <c r="G730" s="5">
        <f>CVC_XXX!AF653</f>
        <v>0</v>
      </c>
      <c r="H730" s="5">
        <f>CVC_XXX!AG653</f>
        <v>0</v>
      </c>
      <c r="I730" s="5">
        <f>CVC_XXX!AH653</f>
        <v>0</v>
      </c>
      <c r="L730" s="5"/>
      <c r="M730" s="5"/>
      <c r="N730" s="5"/>
      <c r="O730" s="5"/>
      <c r="P730" s="5"/>
    </row>
    <row r="731" spans="2:16" ht="20.100000000000001" customHeight="1" x14ac:dyDescent="0.25">
      <c r="B731">
        <f>CVC_XXX!O654</f>
        <v>0</v>
      </c>
      <c r="C731" s="5">
        <f>CVC_XXX!AB654</f>
        <v>0</v>
      </c>
      <c r="D731" s="5">
        <f>CVC_XXX!AC654</f>
        <v>0</v>
      </c>
      <c r="E731" s="5">
        <f>CVC_XXX!AD654</f>
        <v>0</v>
      </c>
      <c r="F731" s="5">
        <f>CVC_XXX!AE654</f>
        <v>0</v>
      </c>
      <c r="G731" s="5">
        <f>CVC_XXX!AF654</f>
        <v>0</v>
      </c>
      <c r="H731" s="5">
        <f>CVC_XXX!AG654</f>
        <v>0</v>
      </c>
      <c r="I731" s="5">
        <f>CVC_XXX!AH654</f>
        <v>0</v>
      </c>
      <c r="L731" s="5"/>
      <c r="M731" s="5"/>
      <c r="N731" s="5"/>
      <c r="O731" s="5"/>
      <c r="P731" s="5"/>
    </row>
    <row r="732" spans="2:16" ht="20.100000000000001" customHeight="1" x14ac:dyDescent="0.25">
      <c r="B732">
        <f>CVC_XXX!O655</f>
        <v>0</v>
      </c>
      <c r="C732" s="5">
        <f>CVC_XXX!AB655</f>
        <v>0</v>
      </c>
      <c r="D732" s="5">
        <f>CVC_XXX!AC655</f>
        <v>0</v>
      </c>
      <c r="E732" s="5">
        <f>CVC_XXX!AD655</f>
        <v>0</v>
      </c>
      <c r="F732" s="5">
        <f>CVC_XXX!AE655</f>
        <v>0</v>
      </c>
      <c r="G732" s="5">
        <f>CVC_XXX!AF655</f>
        <v>0</v>
      </c>
      <c r="H732" s="5">
        <f>CVC_XXX!AG655</f>
        <v>0</v>
      </c>
      <c r="I732" s="5">
        <f>CVC_XXX!AH655</f>
        <v>0</v>
      </c>
      <c r="L732" s="5"/>
      <c r="M732" s="5"/>
      <c r="N732" s="5"/>
      <c r="O732" s="5"/>
      <c r="P732" s="5"/>
    </row>
    <row r="733" spans="2:16" ht="20.100000000000001" customHeight="1" x14ac:dyDescent="0.25">
      <c r="B733">
        <f>CVC_XXX!O656</f>
        <v>0</v>
      </c>
      <c r="C733" s="5">
        <f>CVC_XXX!AB656</f>
        <v>0</v>
      </c>
      <c r="D733" s="5">
        <f>CVC_XXX!AC656</f>
        <v>0</v>
      </c>
      <c r="E733" s="5">
        <f>CVC_XXX!AD656</f>
        <v>0</v>
      </c>
      <c r="F733" s="5">
        <f>CVC_XXX!AE656</f>
        <v>0</v>
      </c>
      <c r="G733" s="5">
        <f>CVC_XXX!AF656</f>
        <v>0</v>
      </c>
      <c r="H733" s="5">
        <f>CVC_XXX!AG656</f>
        <v>0</v>
      </c>
      <c r="I733" s="5">
        <f>CVC_XXX!AH656</f>
        <v>0</v>
      </c>
      <c r="L733" s="5"/>
      <c r="M733" s="5"/>
      <c r="N733" s="5"/>
      <c r="O733" s="5"/>
      <c r="P733" s="5"/>
    </row>
    <row r="734" spans="2:16" ht="20.100000000000001" customHeight="1" x14ac:dyDescent="0.25">
      <c r="B734">
        <f>CVC_XXX!O657</f>
        <v>0</v>
      </c>
      <c r="C734" s="5">
        <f>CVC_XXX!AB657</f>
        <v>0</v>
      </c>
      <c r="D734" s="5">
        <f>CVC_XXX!AC657</f>
        <v>0</v>
      </c>
      <c r="E734" s="5">
        <f>CVC_XXX!AD657</f>
        <v>0</v>
      </c>
      <c r="F734" s="5">
        <f>CVC_XXX!AE657</f>
        <v>0</v>
      </c>
      <c r="G734" s="5">
        <f>CVC_XXX!AF657</f>
        <v>0</v>
      </c>
      <c r="H734" s="5">
        <f>CVC_XXX!AG657</f>
        <v>0</v>
      </c>
      <c r="I734" s="5">
        <f>CVC_XXX!AH657</f>
        <v>0</v>
      </c>
      <c r="L734" s="5"/>
      <c r="M734" s="5"/>
      <c r="N734" s="5"/>
      <c r="O734" s="5"/>
      <c r="P734" s="5"/>
    </row>
    <row r="735" spans="2:16" ht="20.100000000000001" customHeight="1" x14ac:dyDescent="0.25">
      <c r="B735">
        <f>CVC_XXX!O658</f>
        <v>0</v>
      </c>
      <c r="C735" s="5">
        <f>CVC_XXX!AB658</f>
        <v>0</v>
      </c>
      <c r="D735" s="5">
        <f>CVC_XXX!AC658</f>
        <v>0</v>
      </c>
      <c r="E735" s="5">
        <f>CVC_XXX!AD658</f>
        <v>0</v>
      </c>
      <c r="F735" s="5">
        <f>CVC_XXX!AE658</f>
        <v>0</v>
      </c>
      <c r="G735" s="5">
        <f>CVC_XXX!AF658</f>
        <v>0</v>
      </c>
      <c r="H735" s="5">
        <f>CVC_XXX!AG658</f>
        <v>0</v>
      </c>
      <c r="I735" s="5">
        <f>CVC_XXX!AH658</f>
        <v>0</v>
      </c>
      <c r="L735" s="5"/>
      <c r="M735" s="5"/>
      <c r="N735" s="5"/>
      <c r="O735" s="5"/>
      <c r="P735" s="5"/>
    </row>
    <row r="736" spans="2:16" ht="20.100000000000001" customHeight="1" x14ac:dyDescent="0.25">
      <c r="B736">
        <f>CVC_XXX!O659</f>
        <v>0</v>
      </c>
      <c r="C736" s="5">
        <f>CVC_XXX!AB659</f>
        <v>0</v>
      </c>
      <c r="D736" s="5">
        <f>CVC_XXX!AC659</f>
        <v>0</v>
      </c>
      <c r="E736" s="5">
        <f>CVC_XXX!AD659</f>
        <v>0</v>
      </c>
      <c r="F736" s="5">
        <f>CVC_XXX!AE659</f>
        <v>0</v>
      </c>
      <c r="G736" s="5">
        <f>CVC_XXX!AF659</f>
        <v>0</v>
      </c>
      <c r="H736" s="5">
        <f>CVC_XXX!AG659</f>
        <v>0</v>
      </c>
      <c r="I736" s="5">
        <f>CVC_XXX!AH659</f>
        <v>0</v>
      </c>
      <c r="L736" s="5"/>
      <c r="M736" s="5"/>
      <c r="N736" s="5"/>
      <c r="O736" s="5"/>
      <c r="P736" s="5"/>
    </row>
    <row r="737" spans="2:16" ht="20.100000000000001" customHeight="1" x14ac:dyDescent="0.25">
      <c r="B737">
        <f>CVC_XXX!O660</f>
        <v>0</v>
      </c>
      <c r="C737" s="5">
        <f>CVC_XXX!AB660</f>
        <v>0</v>
      </c>
      <c r="D737" s="5">
        <f>CVC_XXX!AC660</f>
        <v>0</v>
      </c>
      <c r="E737" s="5">
        <f>CVC_XXX!AD660</f>
        <v>0</v>
      </c>
      <c r="F737" s="5">
        <f>CVC_XXX!AE660</f>
        <v>0</v>
      </c>
      <c r="G737" s="5">
        <f>CVC_XXX!AF660</f>
        <v>0</v>
      </c>
      <c r="H737" s="5">
        <f>CVC_XXX!AG660</f>
        <v>0</v>
      </c>
      <c r="I737" s="5">
        <f>CVC_XXX!AH660</f>
        <v>0</v>
      </c>
      <c r="L737" s="5"/>
      <c r="M737" s="5"/>
      <c r="N737" s="5"/>
      <c r="O737" s="5"/>
      <c r="P737" s="5"/>
    </row>
    <row r="738" spans="2:16" ht="20.100000000000001" customHeight="1" x14ac:dyDescent="0.25">
      <c r="B738">
        <f>CVC_XXX!O661</f>
        <v>0</v>
      </c>
      <c r="C738" s="5">
        <f>CVC_XXX!AB661</f>
        <v>0</v>
      </c>
      <c r="D738" s="5">
        <f>CVC_XXX!AC661</f>
        <v>0</v>
      </c>
      <c r="E738" s="5">
        <f>CVC_XXX!AD661</f>
        <v>0</v>
      </c>
      <c r="F738" s="5">
        <f>CVC_XXX!AE661</f>
        <v>0</v>
      </c>
      <c r="G738" s="5">
        <f>CVC_XXX!AF661</f>
        <v>0</v>
      </c>
      <c r="H738" s="5">
        <f>CVC_XXX!AG661</f>
        <v>0</v>
      </c>
      <c r="I738" s="5">
        <f>CVC_XXX!AH661</f>
        <v>0</v>
      </c>
      <c r="L738" s="5"/>
      <c r="M738" s="5"/>
      <c r="N738" s="5"/>
      <c r="O738" s="5"/>
      <c r="P738" s="5"/>
    </row>
    <row r="739" spans="2:16" ht="20.100000000000001" customHeight="1" x14ac:dyDescent="0.25">
      <c r="B739">
        <f>CVC_XXX!O662</f>
        <v>0</v>
      </c>
      <c r="C739" s="5">
        <f>CVC_XXX!AB662</f>
        <v>0</v>
      </c>
      <c r="D739" s="5">
        <f>CVC_XXX!AC662</f>
        <v>0</v>
      </c>
      <c r="E739" s="5">
        <f>CVC_XXX!AD662</f>
        <v>0</v>
      </c>
      <c r="F739" s="5">
        <f>CVC_XXX!AE662</f>
        <v>0</v>
      </c>
      <c r="G739" s="5">
        <f>CVC_XXX!AF662</f>
        <v>0</v>
      </c>
      <c r="H739" s="5">
        <f>CVC_XXX!AG662</f>
        <v>0</v>
      </c>
      <c r="I739" s="5">
        <f>CVC_XXX!AH662</f>
        <v>0</v>
      </c>
      <c r="L739" s="5"/>
      <c r="M739" s="5"/>
      <c r="N739" s="5"/>
      <c r="O739" s="5"/>
      <c r="P739" s="5"/>
    </row>
    <row r="740" spans="2:16" ht="20.100000000000001" customHeight="1" x14ac:dyDescent="0.25">
      <c r="B740">
        <f>CVC_XXX!O663</f>
        <v>0</v>
      </c>
      <c r="C740" s="5">
        <f>CVC_XXX!AB663</f>
        <v>0</v>
      </c>
      <c r="D740" s="5">
        <f>CVC_XXX!AC663</f>
        <v>0</v>
      </c>
      <c r="E740" s="5">
        <f>CVC_XXX!AD663</f>
        <v>0</v>
      </c>
      <c r="F740" s="5">
        <f>CVC_XXX!AE663</f>
        <v>0</v>
      </c>
      <c r="G740" s="5">
        <f>CVC_XXX!AF663</f>
        <v>0</v>
      </c>
      <c r="H740" s="5">
        <f>CVC_XXX!AG663</f>
        <v>0</v>
      </c>
      <c r="I740" s="5">
        <f>CVC_XXX!AH663</f>
        <v>0</v>
      </c>
      <c r="L740" s="5"/>
      <c r="M740" s="5"/>
      <c r="N740" s="5"/>
      <c r="O740" s="5"/>
      <c r="P740" s="5"/>
    </row>
    <row r="741" spans="2:16" ht="20.100000000000001" customHeight="1" x14ac:dyDescent="0.25">
      <c r="B741">
        <f>CVC_XXX!O664</f>
        <v>0</v>
      </c>
      <c r="C741" s="5">
        <f>CVC_XXX!AB664</f>
        <v>0</v>
      </c>
      <c r="D741" s="5">
        <f>CVC_XXX!AC664</f>
        <v>0</v>
      </c>
      <c r="E741" s="5">
        <f>CVC_XXX!AD664</f>
        <v>0</v>
      </c>
      <c r="F741" s="5">
        <f>CVC_XXX!AE664</f>
        <v>0</v>
      </c>
      <c r="G741" s="5">
        <f>CVC_XXX!AF664</f>
        <v>0</v>
      </c>
      <c r="H741" s="5">
        <f>CVC_XXX!AG664</f>
        <v>0</v>
      </c>
      <c r="I741" s="5">
        <f>CVC_XXX!AH664</f>
        <v>0</v>
      </c>
      <c r="L741" s="5"/>
      <c r="M741" s="5"/>
      <c r="N741" s="5"/>
      <c r="O741" s="5"/>
      <c r="P741" s="5"/>
    </row>
    <row r="742" spans="2:16" ht="20.100000000000001" customHeight="1" x14ac:dyDescent="0.25">
      <c r="B742">
        <f>CVC_XXX!O665</f>
        <v>0</v>
      </c>
      <c r="C742" s="5">
        <f>CVC_XXX!AB665</f>
        <v>0</v>
      </c>
      <c r="D742" s="5">
        <f>CVC_XXX!AC665</f>
        <v>0</v>
      </c>
      <c r="E742" s="5">
        <f>CVC_XXX!AD665</f>
        <v>0</v>
      </c>
      <c r="F742" s="5">
        <f>CVC_XXX!AE665</f>
        <v>0</v>
      </c>
      <c r="G742" s="5">
        <f>CVC_XXX!AF665</f>
        <v>0</v>
      </c>
      <c r="H742" s="5">
        <f>CVC_XXX!AG665</f>
        <v>0</v>
      </c>
      <c r="I742" s="5">
        <f>CVC_XXX!AH665</f>
        <v>0</v>
      </c>
      <c r="L742" s="5"/>
      <c r="M742" s="5"/>
      <c r="N742" s="5"/>
      <c r="O742" s="5"/>
      <c r="P742" s="5"/>
    </row>
    <row r="743" spans="2:16" ht="20.100000000000001" customHeight="1" x14ac:dyDescent="0.25">
      <c r="B743">
        <f>CVC_XXX!O666</f>
        <v>0</v>
      </c>
      <c r="C743" s="5">
        <f>CVC_XXX!AB666</f>
        <v>0</v>
      </c>
      <c r="D743" s="5">
        <f>CVC_XXX!AC666</f>
        <v>0</v>
      </c>
      <c r="E743" s="5">
        <f>CVC_XXX!AD666</f>
        <v>0</v>
      </c>
      <c r="F743" s="5">
        <f>CVC_XXX!AE666</f>
        <v>0</v>
      </c>
      <c r="G743" s="5">
        <f>CVC_XXX!AF666</f>
        <v>0</v>
      </c>
      <c r="H743" s="5">
        <f>CVC_XXX!AG666</f>
        <v>0</v>
      </c>
      <c r="I743" s="5">
        <f>CVC_XXX!AH666</f>
        <v>0</v>
      </c>
      <c r="L743" s="5"/>
      <c r="M743" s="5"/>
      <c r="N743" s="5"/>
      <c r="O743" s="5"/>
      <c r="P743" s="5"/>
    </row>
    <row r="744" spans="2:16" ht="20.100000000000001" customHeight="1" x14ac:dyDescent="0.25">
      <c r="B744">
        <f>CVC_XXX!O667</f>
        <v>0</v>
      </c>
      <c r="C744" s="5">
        <f>CVC_XXX!AB667</f>
        <v>0</v>
      </c>
      <c r="D744" s="5">
        <f>CVC_XXX!AC667</f>
        <v>0</v>
      </c>
      <c r="E744" s="5">
        <f>CVC_XXX!AD667</f>
        <v>0</v>
      </c>
      <c r="F744" s="5">
        <f>CVC_XXX!AE667</f>
        <v>0</v>
      </c>
      <c r="G744" s="5">
        <f>CVC_XXX!AF667</f>
        <v>0</v>
      </c>
      <c r="H744" s="5">
        <f>CVC_XXX!AG667</f>
        <v>0</v>
      </c>
      <c r="I744" s="5">
        <f>CVC_XXX!AH667</f>
        <v>0</v>
      </c>
      <c r="L744" s="5"/>
      <c r="M744" s="5"/>
      <c r="N744" s="5"/>
      <c r="O744" s="5"/>
      <c r="P744" s="5"/>
    </row>
    <row r="745" spans="2:16" ht="20.100000000000001" customHeight="1" x14ac:dyDescent="0.25">
      <c r="B745">
        <f>CVC_XXX!O668</f>
        <v>0</v>
      </c>
      <c r="C745" s="5">
        <f>CVC_XXX!AB668</f>
        <v>0</v>
      </c>
      <c r="D745" s="5">
        <f>CVC_XXX!AC668</f>
        <v>0</v>
      </c>
      <c r="E745" s="5">
        <f>CVC_XXX!AD668</f>
        <v>0</v>
      </c>
      <c r="F745" s="5">
        <f>CVC_XXX!AE668</f>
        <v>0</v>
      </c>
      <c r="G745" s="5">
        <f>CVC_XXX!AF668</f>
        <v>0</v>
      </c>
      <c r="H745" s="5">
        <f>CVC_XXX!AG668</f>
        <v>0</v>
      </c>
      <c r="I745" s="5">
        <f>CVC_XXX!AH668</f>
        <v>0</v>
      </c>
      <c r="L745" s="5"/>
      <c r="M745" s="5"/>
      <c r="N745" s="5"/>
      <c r="O745" s="5"/>
      <c r="P745" s="5"/>
    </row>
    <row r="746" spans="2:16" ht="20.100000000000001" customHeight="1" x14ac:dyDescent="0.25">
      <c r="B746">
        <f>CVC_XXX!O669</f>
        <v>0</v>
      </c>
      <c r="C746" s="5">
        <f>CVC_XXX!AB669</f>
        <v>0</v>
      </c>
      <c r="D746" s="5">
        <f>CVC_XXX!AC669</f>
        <v>0</v>
      </c>
      <c r="E746" s="5">
        <f>CVC_XXX!AD669</f>
        <v>0</v>
      </c>
      <c r="F746" s="5">
        <f>CVC_XXX!AE669</f>
        <v>0</v>
      </c>
      <c r="G746" s="5">
        <f>CVC_XXX!AF669</f>
        <v>0</v>
      </c>
      <c r="H746" s="5">
        <f>CVC_XXX!AG669</f>
        <v>0</v>
      </c>
      <c r="I746" s="5">
        <f>CVC_XXX!AH669</f>
        <v>0</v>
      </c>
      <c r="L746" s="5"/>
      <c r="M746" s="5"/>
      <c r="N746" s="5"/>
      <c r="O746" s="5"/>
      <c r="P746" s="5"/>
    </row>
    <row r="747" spans="2:16" ht="20.100000000000001" customHeight="1" x14ac:dyDescent="0.25">
      <c r="B747">
        <f>CVC_XXX!O670</f>
        <v>0</v>
      </c>
      <c r="C747" s="5">
        <f>CVC_XXX!AB670</f>
        <v>0</v>
      </c>
      <c r="D747" s="5">
        <f>CVC_XXX!AC670</f>
        <v>0</v>
      </c>
      <c r="E747" s="5">
        <f>CVC_XXX!AD670</f>
        <v>0</v>
      </c>
      <c r="F747" s="5">
        <f>CVC_XXX!AE670</f>
        <v>0</v>
      </c>
      <c r="G747" s="5">
        <f>CVC_XXX!AF670</f>
        <v>0</v>
      </c>
      <c r="H747" s="5">
        <f>CVC_XXX!AG670</f>
        <v>0</v>
      </c>
      <c r="I747" s="5">
        <f>CVC_XXX!AH670</f>
        <v>0</v>
      </c>
      <c r="L747" s="5"/>
      <c r="M747" s="5"/>
      <c r="N747" s="5"/>
      <c r="O747" s="5"/>
      <c r="P747" s="5"/>
    </row>
    <row r="748" spans="2:16" ht="20.100000000000001" customHeight="1" x14ac:dyDescent="0.25">
      <c r="B748">
        <f>CVC_XXX!O671</f>
        <v>0</v>
      </c>
      <c r="C748" s="5">
        <f>CVC_XXX!AB671</f>
        <v>0</v>
      </c>
      <c r="D748" s="5">
        <f>CVC_XXX!AC671</f>
        <v>0</v>
      </c>
      <c r="E748" s="5">
        <f>CVC_XXX!AD671</f>
        <v>0</v>
      </c>
      <c r="F748" s="5">
        <f>CVC_XXX!AE671</f>
        <v>0</v>
      </c>
      <c r="G748" s="5">
        <f>CVC_XXX!AF671</f>
        <v>0</v>
      </c>
      <c r="H748" s="5">
        <f>CVC_XXX!AG671</f>
        <v>0</v>
      </c>
      <c r="I748" s="5">
        <f>CVC_XXX!AH671</f>
        <v>0</v>
      </c>
      <c r="L748" s="5"/>
      <c r="M748" s="5"/>
      <c r="N748" s="5"/>
      <c r="O748" s="5"/>
      <c r="P748" s="5"/>
    </row>
    <row r="749" spans="2:16" ht="20.100000000000001" customHeight="1" x14ac:dyDescent="0.25">
      <c r="B749">
        <f>CVC_XXX!O672</f>
        <v>0</v>
      </c>
      <c r="C749" s="5">
        <f>CVC_XXX!AB672</f>
        <v>0</v>
      </c>
      <c r="D749" s="5">
        <f>CVC_XXX!AC672</f>
        <v>0</v>
      </c>
      <c r="E749" s="5">
        <f>CVC_XXX!AD672</f>
        <v>0</v>
      </c>
      <c r="F749" s="5">
        <f>CVC_XXX!AE672</f>
        <v>0</v>
      </c>
      <c r="G749" s="5">
        <f>CVC_XXX!AF672</f>
        <v>0</v>
      </c>
      <c r="H749" s="5">
        <f>CVC_XXX!AG672</f>
        <v>0</v>
      </c>
      <c r="I749" s="5">
        <f>CVC_XXX!AH672</f>
        <v>0</v>
      </c>
      <c r="L749" s="5"/>
      <c r="M749" s="5"/>
      <c r="N749" s="5"/>
      <c r="O749" s="5"/>
      <c r="P749" s="5"/>
    </row>
    <row r="750" spans="2:16" ht="20.100000000000001" customHeight="1" x14ac:dyDescent="0.25">
      <c r="B750">
        <f>CVC_XXX!O673</f>
        <v>0</v>
      </c>
      <c r="C750" s="5">
        <f>CVC_XXX!AB673</f>
        <v>0</v>
      </c>
      <c r="D750" s="5">
        <f>CVC_XXX!AC673</f>
        <v>0</v>
      </c>
      <c r="E750" s="5">
        <f>CVC_XXX!AD673</f>
        <v>0</v>
      </c>
      <c r="F750" s="5">
        <f>CVC_XXX!AE673</f>
        <v>0</v>
      </c>
      <c r="G750" s="5">
        <f>CVC_XXX!AF673</f>
        <v>0</v>
      </c>
      <c r="H750" s="5">
        <f>CVC_XXX!AG673</f>
        <v>0</v>
      </c>
      <c r="I750" s="5">
        <f>CVC_XXX!AH673</f>
        <v>0</v>
      </c>
      <c r="L750" s="5"/>
      <c r="M750" s="5"/>
      <c r="N750" s="5"/>
      <c r="O750" s="5"/>
      <c r="P750" s="5"/>
    </row>
    <row r="751" spans="2:16" ht="20.100000000000001" customHeight="1" x14ac:dyDescent="0.25">
      <c r="B751">
        <f>CVC_XXX!O674</f>
        <v>0</v>
      </c>
      <c r="C751" s="5">
        <f>CVC_XXX!AB674</f>
        <v>0</v>
      </c>
      <c r="D751" s="5">
        <f>CVC_XXX!AC674</f>
        <v>0</v>
      </c>
      <c r="E751" s="5">
        <f>CVC_XXX!AD674</f>
        <v>0</v>
      </c>
      <c r="F751" s="5">
        <f>CVC_XXX!AE674</f>
        <v>0</v>
      </c>
      <c r="G751" s="5">
        <f>CVC_XXX!AF674</f>
        <v>0</v>
      </c>
      <c r="H751" s="5">
        <f>CVC_XXX!AG674</f>
        <v>0</v>
      </c>
      <c r="I751" s="5">
        <f>CVC_XXX!AH674</f>
        <v>0</v>
      </c>
      <c r="L751" s="5"/>
      <c r="M751" s="5"/>
      <c r="N751" s="5"/>
      <c r="O751" s="5"/>
      <c r="P751" s="5"/>
    </row>
    <row r="752" spans="2:16" ht="20.100000000000001" customHeight="1" x14ac:dyDescent="0.25">
      <c r="B752">
        <f>CVC_XXX!O675</f>
        <v>0</v>
      </c>
      <c r="C752" s="5">
        <f>CVC_XXX!AB675</f>
        <v>0</v>
      </c>
      <c r="D752" s="5">
        <f>CVC_XXX!AC675</f>
        <v>0</v>
      </c>
      <c r="E752" s="5">
        <f>CVC_XXX!AD675</f>
        <v>0</v>
      </c>
      <c r="F752" s="5">
        <f>CVC_XXX!AE675</f>
        <v>0</v>
      </c>
      <c r="G752" s="5">
        <f>CVC_XXX!AF675</f>
        <v>0</v>
      </c>
      <c r="H752" s="5">
        <f>CVC_XXX!AG675</f>
        <v>0</v>
      </c>
      <c r="I752" s="5">
        <f>CVC_XXX!AH675</f>
        <v>0</v>
      </c>
      <c r="L752" s="5"/>
      <c r="M752" s="5"/>
      <c r="N752" s="5"/>
      <c r="O752" s="5"/>
      <c r="P752" s="5"/>
    </row>
    <row r="753" spans="2:16" ht="20.100000000000001" customHeight="1" x14ac:dyDescent="0.25">
      <c r="B753">
        <f>CVC_XXX!O676</f>
        <v>0</v>
      </c>
      <c r="C753" s="5">
        <f>CVC_XXX!AB676</f>
        <v>0</v>
      </c>
      <c r="D753" s="5">
        <f>CVC_XXX!AC676</f>
        <v>0</v>
      </c>
      <c r="E753" s="5">
        <f>CVC_XXX!AD676</f>
        <v>0</v>
      </c>
      <c r="F753" s="5">
        <f>CVC_XXX!AE676</f>
        <v>0</v>
      </c>
      <c r="G753" s="5">
        <f>CVC_XXX!AF676</f>
        <v>0</v>
      </c>
      <c r="H753" s="5">
        <f>CVC_XXX!AG676</f>
        <v>0</v>
      </c>
      <c r="I753" s="5">
        <f>CVC_XXX!AH676</f>
        <v>0</v>
      </c>
      <c r="L753" s="5"/>
      <c r="M753" s="5"/>
      <c r="N753" s="5"/>
      <c r="O753" s="5"/>
      <c r="P753" s="5"/>
    </row>
    <row r="754" spans="2:16" ht="20.100000000000001" customHeight="1" x14ac:dyDescent="0.25">
      <c r="B754">
        <f>CVC_XXX!O677</f>
        <v>0</v>
      </c>
      <c r="C754" s="5">
        <f>CVC_XXX!AB677</f>
        <v>0</v>
      </c>
      <c r="D754" s="5">
        <f>CVC_XXX!AC677</f>
        <v>0</v>
      </c>
      <c r="E754" s="5">
        <f>CVC_XXX!AD677</f>
        <v>0</v>
      </c>
      <c r="F754" s="5">
        <f>CVC_XXX!AE677</f>
        <v>0</v>
      </c>
      <c r="G754" s="5">
        <f>CVC_XXX!AF677</f>
        <v>0</v>
      </c>
      <c r="H754" s="5">
        <f>CVC_XXX!AG677</f>
        <v>0</v>
      </c>
      <c r="I754" s="5">
        <f>CVC_XXX!AH677</f>
        <v>0</v>
      </c>
      <c r="L754" s="5"/>
      <c r="M754" s="5"/>
      <c r="N754" s="5"/>
      <c r="O754" s="5"/>
      <c r="P754" s="5"/>
    </row>
    <row r="755" spans="2:16" ht="20.100000000000001" customHeight="1" x14ac:dyDescent="0.25">
      <c r="B755">
        <f>CVC_XXX!O678</f>
        <v>0</v>
      </c>
      <c r="C755" s="5">
        <f>CVC_XXX!AB678</f>
        <v>0</v>
      </c>
      <c r="D755" s="5">
        <f>CVC_XXX!AC678</f>
        <v>0</v>
      </c>
      <c r="E755" s="5">
        <f>CVC_XXX!AD678</f>
        <v>0</v>
      </c>
      <c r="F755" s="5">
        <f>CVC_XXX!AE678</f>
        <v>0</v>
      </c>
      <c r="G755" s="5">
        <f>CVC_XXX!AF678</f>
        <v>0</v>
      </c>
      <c r="H755" s="5">
        <f>CVC_XXX!AG678</f>
        <v>0</v>
      </c>
      <c r="I755" s="5">
        <f>CVC_XXX!AH678</f>
        <v>0</v>
      </c>
      <c r="L755" s="5"/>
      <c r="M755" s="5"/>
      <c r="N755" s="5"/>
      <c r="O755" s="5"/>
      <c r="P755" s="5"/>
    </row>
    <row r="756" spans="2:16" ht="20.100000000000001" customHeight="1" x14ac:dyDescent="0.25">
      <c r="B756">
        <f>CVC_XXX!O679</f>
        <v>0</v>
      </c>
      <c r="C756" s="5">
        <f>CVC_XXX!AB679</f>
        <v>0</v>
      </c>
      <c r="D756" s="5">
        <f>CVC_XXX!AC679</f>
        <v>0</v>
      </c>
      <c r="E756" s="5">
        <f>CVC_XXX!AD679</f>
        <v>0</v>
      </c>
      <c r="F756" s="5">
        <f>CVC_XXX!AE679</f>
        <v>0</v>
      </c>
      <c r="G756" s="5">
        <f>CVC_XXX!AF679</f>
        <v>0</v>
      </c>
      <c r="H756" s="5">
        <f>CVC_XXX!AG679</f>
        <v>0</v>
      </c>
      <c r="I756" s="5">
        <f>CVC_XXX!AH679</f>
        <v>0</v>
      </c>
      <c r="L756" s="5"/>
      <c r="M756" s="5"/>
      <c r="N756" s="5"/>
      <c r="O756" s="5"/>
      <c r="P756" s="5"/>
    </row>
    <row r="757" spans="2:16" ht="20.100000000000001" customHeight="1" x14ac:dyDescent="0.25">
      <c r="B757">
        <f>CVC_XXX!O680</f>
        <v>0</v>
      </c>
      <c r="C757" s="5">
        <f>CVC_XXX!AB680</f>
        <v>0</v>
      </c>
      <c r="D757" s="5">
        <f>CVC_XXX!AC680</f>
        <v>0</v>
      </c>
      <c r="E757" s="5">
        <f>CVC_XXX!AD680</f>
        <v>0</v>
      </c>
      <c r="F757" s="5">
        <f>CVC_XXX!AE680</f>
        <v>0</v>
      </c>
      <c r="G757" s="5">
        <f>CVC_XXX!AF680</f>
        <v>0</v>
      </c>
      <c r="H757" s="5">
        <f>CVC_XXX!AG680</f>
        <v>0</v>
      </c>
      <c r="I757" s="5">
        <f>CVC_XXX!AH680</f>
        <v>0</v>
      </c>
      <c r="L757" s="5"/>
      <c r="M757" s="5"/>
      <c r="N757" s="5"/>
      <c r="O757" s="5"/>
      <c r="P757" s="5"/>
    </row>
    <row r="758" spans="2:16" ht="20.100000000000001" customHeight="1" x14ac:dyDescent="0.25">
      <c r="B758">
        <f>CVC_XXX!O681</f>
        <v>0</v>
      </c>
      <c r="C758" s="5">
        <f>CVC_XXX!AB681</f>
        <v>0</v>
      </c>
      <c r="D758" s="5">
        <f>CVC_XXX!AC681</f>
        <v>0</v>
      </c>
      <c r="E758" s="5">
        <f>CVC_XXX!AD681</f>
        <v>0</v>
      </c>
      <c r="F758" s="5">
        <f>CVC_XXX!AE681</f>
        <v>0</v>
      </c>
      <c r="G758" s="5">
        <f>CVC_XXX!AF681</f>
        <v>0</v>
      </c>
      <c r="H758" s="5">
        <f>CVC_XXX!AG681</f>
        <v>0</v>
      </c>
      <c r="I758" s="5">
        <f>CVC_XXX!AH681</f>
        <v>0</v>
      </c>
      <c r="L758" s="5"/>
      <c r="M758" s="5"/>
      <c r="N758" s="5"/>
      <c r="O758" s="5"/>
      <c r="P758" s="5"/>
    </row>
    <row r="759" spans="2:16" ht="20.100000000000001" customHeight="1" x14ac:dyDescent="0.25">
      <c r="B759">
        <f>CVC_XXX!O682</f>
        <v>0</v>
      </c>
      <c r="C759" s="5">
        <f>CVC_XXX!AB682</f>
        <v>0</v>
      </c>
      <c r="D759" s="5">
        <f>CVC_XXX!AC682</f>
        <v>0</v>
      </c>
      <c r="E759" s="5">
        <f>CVC_XXX!AD682</f>
        <v>0</v>
      </c>
      <c r="F759" s="5">
        <f>CVC_XXX!AE682</f>
        <v>0</v>
      </c>
      <c r="G759" s="5">
        <f>CVC_XXX!AF682</f>
        <v>0</v>
      </c>
      <c r="H759" s="5">
        <f>CVC_XXX!AG682</f>
        <v>0</v>
      </c>
      <c r="I759" s="5">
        <f>CVC_XXX!AH682</f>
        <v>0</v>
      </c>
      <c r="L759" s="5"/>
      <c r="M759" s="5"/>
      <c r="N759" s="5"/>
      <c r="O759" s="5"/>
      <c r="P759" s="5"/>
    </row>
    <row r="760" spans="2:16" ht="20.100000000000001" customHeight="1" x14ac:dyDescent="0.25">
      <c r="B760">
        <f>CVC_XXX!O683</f>
        <v>0</v>
      </c>
      <c r="C760" s="5">
        <f>CVC_XXX!AB683</f>
        <v>0</v>
      </c>
      <c r="D760" s="5">
        <f>CVC_XXX!AC683</f>
        <v>0</v>
      </c>
      <c r="E760" s="5">
        <f>CVC_XXX!AD683</f>
        <v>0</v>
      </c>
      <c r="F760" s="5">
        <f>CVC_XXX!AE683</f>
        <v>0</v>
      </c>
      <c r="G760" s="5">
        <f>CVC_XXX!AF683</f>
        <v>0</v>
      </c>
      <c r="H760" s="5">
        <f>CVC_XXX!AG683</f>
        <v>0</v>
      </c>
      <c r="I760" s="5">
        <f>CVC_XXX!AH683</f>
        <v>0</v>
      </c>
      <c r="L760" s="5"/>
      <c r="M760" s="5"/>
      <c r="N760" s="5"/>
      <c r="O760" s="5"/>
      <c r="P760" s="5"/>
    </row>
    <row r="761" spans="2:16" ht="20.100000000000001" customHeight="1" x14ac:dyDescent="0.25">
      <c r="B761">
        <f>CVC_XXX!O684</f>
        <v>0</v>
      </c>
      <c r="C761" s="5">
        <f>CVC_XXX!AB684</f>
        <v>0</v>
      </c>
      <c r="D761" s="5">
        <f>CVC_XXX!AC684</f>
        <v>0</v>
      </c>
      <c r="E761" s="5">
        <f>CVC_XXX!AD684</f>
        <v>0</v>
      </c>
      <c r="F761" s="5">
        <f>CVC_XXX!AE684</f>
        <v>0</v>
      </c>
      <c r="G761" s="5">
        <f>CVC_XXX!AF684</f>
        <v>0</v>
      </c>
      <c r="H761" s="5">
        <f>CVC_XXX!AG684</f>
        <v>0</v>
      </c>
      <c r="I761" s="5">
        <f>CVC_XXX!AH684</f>
        <v>0</v>
      </c>
      <c r="L761" s="5"/>
      <c r="M761" s="5"/>
      <c r="N761" s="5"/>
      <c r="O761" s="5"/>
      <c r="P761" s="5"/>
    </row>
    <row r="762" spans="2:16" ht="20.100000000000001" customHeight="1" x14ac:dyDescent="0.25">
      <c r="B762">
        <f>CVC_XXX!O685</f>
        <v>0</v>
      </c>
      <c r="C762" s="5">
        <f>CVC_XXX!AB685</f>
        <v>0</v>
      </c>
      <c r="D762" s="5">
        <f>CVC_XXX!AC685</f>
        <v>0</v>
      </c>
      <c r="E762" s="5">
        <f>CVC_XXX!AD685</f>
        <v>0</v>
      </c>
      <c r="F762" s="5">
        <f>CVC_XXX!AE685</f>
        <v>0</v>
      </c>
      <c r="G762" s="5">
        <f>CVC_XXX!AF685</f>
        <v>0</v>
      </c>
      <c r="H762" s="5">
        <f>CVC_XXX!AG685</f>
        <v>0</v>
      </c>
      <c r="I762" s="5">
        <f>CVC_XXX!AH685</f>
        <v>0</v>
      </c>
      <c r="L762" s="5"/>
      <c r="M762" s="5"/>
      <c r="N762" s="5"/>
      <c r="O762" s="5"/>
      <c r="P762" s="5"/>
    </row>
    <row r="763" spans="2:16" ht="20.100000000000001" customHeight="1" x14ac:dyDescent="0.25">
      <c r="B763">
        <f>CVC_XXX!O686</f>
        <v>0</v>
      </c>
      <c r="C763" s="5">
        <f>CVC_XXX!AB686</f>
        <v>0</v>
      </c>
      <c r="D763" s="5">
        <f>CVC_XXX!AC686</f>
        <v>0</v>
      </c>
      <c r="E763" s="5">
        <f>CVC_XXX!AD686</f>
        <v>0</v>
      </c>
      <c r="F763" s="5">
        <f>CVC_XXX!AE686</f>
        <v>0</v>
      </c>
      <c r="G763" s="5">
        <f>CVC_XXX!AF686</f>
        <v>0</v>
      </c>
      <c r="H763" s="5">
        <f>CVC_XXX!AG686</f>
        <v>0</v>
      </c>
      <c r="I763" s="5">
        <f>CVC_XXX!AH686</f>
        <v>0</v>
      </c>
      <c r="L763" s="5"/>
      <c r="M763" s="5"/>
      <c r="N763" s="5"/>
      <c r="O763" s="5"/>
      <c r="P763" s="5"/>
    </row>
    <row r="764" spans="2:16" ht="20.100000000000001" customHeight="1" x14ac:dyDescent="0.25">
      <c r="B764">
        <f>CVC_XXX!O687</f>
        <v>0</v>
      </c>
      <c r="C764" s="5">
        <f>CVC_XXX!AB687</f>
        <v>0</v>
      </c>
      <c r="D764" s="5">
        <f>CVC_XXX!AC687</f>
        <v>0</v>
      </c>
      <c r="E764" s="5">
        <f>CVC_XXX!AD687</f>
        <v>0</v>
      </c>
      <c r="F764" s="5">
        <f>CVC_XXX!AE687</f>
        <v>0</v>
      </c>
      <c r="G764" s="5">
        <f>CVC_XXX!AF687</f>
        <v>0</v>
      </c>
      <c r="H764" s="5">
        <f>CVC_XXX!AG687</f>
        <v>0</v>
      </c>
      <c r="I764" s="5">
        <f>CVC_XXX!AH687</f>
        <v>0</v>
      </c>
      <c r="L764" s="5"/>
      <c r="M764" s="5"/>
      <c r="N764" s="5"/>
      <c r="O764" s="5"/>
      <c r="P764" s="5"/>
    </row>
    <row r="765" spans="2:16" ht="20.100000000000001" customHeight="1" x14ac:dyDescent="0.25">
      <c r="B765">
        <f>CVC_XXX!O688</f>
        <v>0</v>
      </c>
      <c r="C765" s="5">
        <f>CVC_XXX!AB688</f>
        <v>0</v>
      </c>
      <c r="D765" s="5">
        <f>CVC_XXX!AC688</f>
        <v>0</v>
      </c>
      <c r="E765" s="5">
        <f>CVC_XXX!AD688</f>
        <v>0</v>
      </c>
      <c r="F765" s="5">
        <f>CVC_XXX!AE688</f>
        <v>0</v>
      </c>
      <c r="G765" s="5">
        <f>CVC_XXX!AF688</f>
        <v>0</v>
      </c>
      <c r="H765" s="5">
        <f>CVC_XXX!AG688</f>
        <v>0</v>
      </c>
      <c r="I765" s="5">
        <f>CVC_XXX!AH688</f>
        <v>0</v>
      </c>
      <c r="L765" s="5"/>
      <c r="M765" s="5"/>
      <c r="N765" s="5"/>
      <c r="O765" s="5"/>
      <c r="P765" s="5"/>
    </row>
    <row r="766" spans="2:16" ht="20.100000000000001" customHeight="1" x14ac:dyDescent="0.25">
      <c r="B766">
        <f>CVC_XXX!O689</f>
        <v>0</v>
      </c>
      <c r="C766" s="5">
        <f>CVC_XXX!AB689</f>
        <v>0</v>
      </c>
      <c r="D766" s="5">
        <f>CVC_XXX!AC689</f>
        <v>0</v>
      </c>
      <c r="E766" s="5">
        <f>CVC_XXX!AD689</f>
        <v>0</v>
      </c>
      <c r="F766" s="5">
        <f>CVC_XXX!AE689</f>
        <v>0</v>
      </c>
      <c r="G766" s="5">
        <f>CVC_XXX!AF689</f>
        <v>0</v>
      </c>
      <c r="H766" s="5">
        <f>CVC_XXX!AG689</f>
        <v>0</v>
      </c>
      <c r="I766" s="5">
        <f>CVC_XXX!AH689</f>
        <v>0</v>
      </c>
      <c r="L766" s="5"/>
      <c r="M766" s="5"/>
      <c r="N766" s="5"/>
      <c r="O766" s="5"/>
      <c r="P766" s="5"/>
    </row>
    <row r="767" spans="2:16" ht="20.100000000000001" customHeight="1" x14ac:dyDescent="0.25">
      <c r="B767">
        <f>CVC_XXX!O690</f>
        <v>0</v>
      </c>
      <c r="C767" s="5">
        <f>CVC_XXX!AB690</f>
        <v>0</v>
      </c>
      <c r="D767" s="5">
        <f>CVC_XXX!AC690</f>
        <v>0</v>
      </c>
      <c r="E767" s="5">
        <f>CVC_XXX!AD690</f>
        <v>0</v>
      </c>
      <c r="F767" s="5">
        <f>CVC_XXX!AE690</f>
        <v>0</v>
      </c>
      <c r="G767" s="5">
        <f>CVC_XXX!AF690</f>
        <v>0</v>
      </c>
      <c r="H767" s="5">
        <f>CVC_XXX!AG690</f>
        <v>0</v>
      </c>
      <c r="I767" s="5">
        <f>CVC_XXX!AH690</f>
        <v>0</v>
      </c>
      <c r="L767" s="5"/>
      <c r="M767" s="5"/>
      <c r="N767" s="5"/>
      <c r="O767" s="5"/>
      <c r="P767" s="5"/>
    </row>
    <row r="768" spans="2:16" ht="20.100000000000001" customHeight="1" x14ac:dyDescent="0.25">
      <c r="B768">
        <f>CVC_XXX!O691</f>
        <v>0</v>
      </c>
      <c r="C768" s="5">
        <f>CVC_XXX!AB691</f>
        <v>0</v>
      </c>
      <c r="D768" s="5">
        <f>CVC_XXX!AC691</f>
        <v>0</v>
      </c>
      <c r="E768" s="5">
        <f>CVC_XXX!AD691</f>
        <v>0</v>
      </c>
      <c r="F768" s="5">
        <f>CVC_XXX!AE691</f>
        <v>0</v>
      </c>
      <c r="G768" s="5">
        <f>CVC_XXX!AF691</f>
        <v>0</v>
      </c>
      <c r="H768" s="5">
        <f>CVC_XXX!AG691</f>
        <v>0</v>
      </c>
      <c r="I768" s="5">
        <f>CVC_XXX!AH691</f>
        <v>0</v>
      </c>
      <c r="L768" s="5"/>
      <c r="M768" s="5"/>
      <c r="N768" s="5"/>
      <c r="O768" s="5"/>
      <c r="P768" s="5"/>
    </row>
    <row r="769" spans="2:16" ht="20.100000000000001" customHeight="1" x14ac:dyDescent="0.25">
      <c r="B769">
        <f>CVC_XXX!O692</f>
        <v>0</v>
      </c>
      <c r="C769" s="5">
        <f>CVC_XXX!AB692</f>
        <v>0</v>
      </c>
      <c r="D769" s="5">
        <f>CVC_XXX!AC692</f>
        <v>0</v>
      </c>
      <c r="E769" s="5">
        <f>CVC_XXX!AD692</f>
        <v>0</v>
      </c>
      <c r="F769" s="5">
        <f>CVC_XXX!AE692</f>
        <v>0</v>
      </c>
      <c r="G769" s="5">
        <f>CVC_XXX!AF692</f>
        <v>0</v>
      </c>
      <c r="H769" s="5">
        <f>CVC_XXX!AG692</f>
        <v>0</v>
      </c>
      <c r="I769" s="5">
        <f>CVC_XXX!AH692</f>
        <v>0</v>
      </c>
      <c r="L769" s="5"/>
      <c r="M769" s="5"/>
      <c r="N769" s="5"/>
      <c r="O769" s="5"/>
      <c r="P769" s="5"/>
    </row>
    <row r="770" spans="2:16" ht="20.100000000000001" customHeight="1" x14ac:dyDescent="0.25">
      <c r="B770">
        <f>CVC_XXX!O693</f>
        <v>0</v>
      </c>
      <c r="C770" s="5">
        <f>CVC_XXX!AB693</f>
        <v>0</v>
      </c>
      <c r="D770" s="5">
        <f>CVC_XXX!AC693</f>
        <v>0</v>
      </c>
      <c r="E770" s="5">
        <f>CVC_XXX!AD693</f>
        <v>0</v>
      </c>
      <c r="F770" s="5">
        <f>CVC_XXX!AE693</f>
        <v>0</v>
      </c>
      <c r="G770" s="5">
        <f>CVC_XXX!AF693</f>
        <v>0</v>
      </c>
      <c r="H770" s="5">
        <f>CVC_XXX!AG693</f>
        <v>0</v>
      </c>
      <c r="I770" s="5">
        <f>CVC_XXX!AH693</f>
        <v>0</v>
      </c>
      <c r="L770" s="5"/>
      <c r="M770" s="5"/>
      <c r="N770" s="5"/>
      <c r="O770" s="5"/>
      <c r="P770" s="5"/>
    </row>
    <row r="771" spans="2:16" ht="20.100000000000001" customHeight="1" x14ac:dyDescent="0.25">
      <c r="B771">
        <f>CVC_XXX!O694</f>
        <v>0</v>
      </c>
      <c r="C771" s="5">
        <f>CVC_XXX!AB694</f>
        <v>0</v>
      </c>
      <c r="D771" s="5">
        <f>CVC_XXX!AC694</f>
        <v>0</v>
      </c>
      <c r="E771" s="5">
        <f>CVC_XXX!AD694</f>
        <v>0</v>
      </c>
      <c r="F771" s="5">
        <f>CVC_XXX!AE694</f>
        <v>0</v>
      </c>
      <c r="G771" s="5">
        <f>CVC_XXX!AF694</f>
        <v>0</v>
      </c>
      <c r="H771" s="5">
        <f>CVC_XXX!AG694</f>
        <v>0</v>
      </c>
      <c r="I771" s="5">
        <f>CVC_XXX!AH694</f>
        <v>0</v>
      </c>
      <c r="L771" s="5"/>
      <c r="M771" s="5"/>
      <c r="N771" s="5"/>
      <c r="O771" s="5"/>
      <c r="P771" s="5"/>
    </row>
    <row r="772" spans="2:16" ht="20.100000000000001" customHeight="1" x14ac:dyDescent="0.25">
      <c r="B772">
        <f>CVC_XXX!O695</f>
        <v>0</v>
      </c>
      <c r="C772" s="5">
        <f>CVC_XXX!AB695</f>
        <v>0</v>
      </c>
      <c r="D772" s="5">
        <f>CVC_XXX!AC695</f>
        <v>0</v>
      </c>
      <c r="E772" s="5">
        <f>CVC_XXX!AD695</f>
        <v>0</v>
      </c>
      <c r="F772" s="5">
        <f>CVC_XXX!AE695</f>
        <v>0</v>
      </c>
      <c r="G772" s="5">
        <f>CVC_XXX!AF695</f>
        <v>0</v>
      </c>
      <c r="H772" s="5">
        <f>CVC_XXX!AG695</f>
        <v>0</v>
      </c>
      <c r="I772" s="5">
        <f>CVC_XXX!AH695</f>
        <v>0</v>
      </c>
      <c r="L772" s="5"/>
      <c r="M772" s="5"/>
      <c r="N772" s="5"/>
      <c r="O772" s="5"/>
      <c r="P772" s="5"/>
    </row>
    <row r="773" spans="2:16" ht="20.100000000000001" customHeight="1" x14ac:dyDescent="0.25">
      <c r="B773">
        <f>CVC_XXX!O696</f>
        <v>0</v>
      </c>
      <c r="C773" s="5">
        <f>CVC_XXX!AB696</f>
        <v>0</v>
      </c>
      <c r="D773" s="5">
        <f>CVC_XXX!AC696</f>
        <v>0</v>
      </c>
      <c r="E773" s="5">
        <f>CVC_XXX!AD696</f>
        <v>0</v>
      </c>
      <c r="F773" s="5">
        <f>CVC_XXX!AE696</f>
        <v>0</v>
      </c>
      <c r="G773" s="5">
        <f>CVC_XXX!AF696</f>
        <v>0</v>
      </c>
      <c r="H773" s="5">
        <f>CVC_XXX!AG696</f>
        <v>0</v>
      </c>
      <c r="I773" s="5">
        <f>CVC_XXX!AH696</f>
        <v>0</v>
      </c>
      <c r="L773" s="5"/>
      <c r="M773" s="5"/>
      <c r="N773" s="5"/>
      <c r="O773" s="5"/>
      <c r="P773" s="5"/>
    </row>
    <row r="774" spans="2:16" ht="20.100000000000001" customHeight="1" x14ac:dyDescent="0.25">
      <c r="B774">
        <f>CVC_XXX!O697</f>
        <v>0</v>
      </c>
      <c r="C774" s="5">
        <f>CVC_XXX!AB697</f>
        <v>0</v>
      </c>
      <c r="D774" s="5">
        <f>CVC_XXX!AC697</f>
        <v>0</v>
      </c>
      <c r="E774" s="5">
        <f>CVC_XXX!AD697</f>
        <v>0</v>
      </c>
      <c r="F774" s="5">
        <f>CVC_XXX!AE697</f>
        <v>0</v>
      </c>
      <c r="G774" s="5">
        <f>CVC_XXX!AF697</f>
        <v>0</v>
      </c>
      <c r="H774" s="5">
        <f>CVC_XXX!AG697</f>
        <v>0</v>
      </c>
      <c r="I774" s="5">
        <f>CVC_XXX!AH697</f>
        <v>0</v>
      </c>
      <c r="L774" s="5"/>
      <c r="M774" s="5"/>
      <c r="N774" s="5"/>
      <c r="O774" s="5"/>
      <c r="P774" s="5"/>
    </row>
    <row r="775" spans="2:16" ht="20.100000000000001" customHeight="1" x14ac:dyDescent="0.25">
      <c r="B775">
        <f>CVC_XXX!O698</f>
        <v>0</v>
      </c>
      <c r="C775" s="5">
        <f>CVC_XXX!AB698</f>
        <v>0</v>
      </c>
      <c r="D775" s="5">
        <f>CVC_XXX!AC698</f>
        <v>0</v>
      </c>
      <c r="E775" s="5">
        <f>CVC_XXX!AD698</f>
        <v>0</v>
      </c>
      <c r="F775" s="5">
        <f>CVC_XXX!AE698</f>
        <v>0</v>
      </c>
      <c r="G775" s="5">
        <f>CVC_XXX!AF698</f>
        <v>0</v>
      </c>
      <c r="H775" s="5">
        <f>CVC_XXX!AG698</f>
        <v>0</v>
      </c>
      <c r="I775" s="5">
        <f>CVC_XXX!AH698</f>
        <v>0</v>
      </c>
      <c r="L775" s="5"/>
      <c r="M775" s="5"/>
      <c r="N775" s="5"/>
      <c r="O775" s="5"/>
      <c r="P775" s="5"/>
    </row>
    <row r="776" spans="2:16" ht="20.100000000000001" customHeight="1" x14ac:dyDescent="0.25">
      <c r="B776">
        <f>CVC_XXX!O699</f>
        <v>0</v>
      </c>
      <c r="C776" s="5">
        <f>CVC_XXX!AB699</f>
        <v>0</v>
      </c>
      <c r="D776" s="5">
        <f>CVC_XXX!AC699</f>
        <v>0</v>
      </c>
      <c r="E776" s="5">
        <f>CVC_XXX!AD699</f>
        <v>0</v>
      </c>
      <c r="F776" s="5">
        <f>CVC_XXX!AE699</f>
        <v>0</v>
      </c>
      <c r="G776" s="5">
        <f>CVC_XXX!AF699</f>
        <v>0</v>
      </c>
      <c r="H776" s="5">
        <f>CVC_XXX!AG699</f>
        <v>0</v>
      </c>
      <c r="I776" s="5">
        <f>CVC_XXX!AH699</f>
        <v>0</v>
      </c>
      <c r="L776" s="5"/>
      <c r="M776" s="5"/>
      <c r="N776" s="5"/>
      <c r="O776" s="5"/>
      <c r="P776" s="5"/>
    </row>
    <row r="777" spans="2:16" ht="20.100000000000001" customHeight="1" x14ac:dyDescent="0.25">
      <c r="B777">
        <f>CVC_XXX!O700</f>
        <v>0</v>
      </c>
      <c r="C777" s="5">
        <f>CVC_XXX!AB700</f>
        <v>0</v>
      </c>
      <c r="D777" s="5">
        <f>CVC_XXX!AC700</f>
        <v>0</v>
      </c>
      <c r="E777" s="5">
        <f>CVC_XXX!AD700</f>
        <v>0</v>
      </c>
      <c r="F777" s="5">
        <f>CVC_XXX!AE700</f>
        <v>0</v>
      </c>
      <c r="G777" s="5">
        <f>CVC_XXX!AF700</f>
        <v>0</v>
      </c>
      <c r="H777" s="5">
        <f>CVC_XXX!AG700</f>
        <v>0</v>
      </c>
      <c r="I777" s="5">
        <f>CVC_XXX!AH700</f>
        <v>0</v>
      </c>
      <c r="L777" s="5"/>
      <c r="M777" s="5"/>
      <c r="N777" s="5"/>
      <c r="O777" s="5"/>
      <c r="P777" s="5"/>
    </row>
    <row r="778" spans="2:16" ht="20.100000000000001" customHeight="1" x14ac:dyDescent="0.25">
      <c r="B778">
        <f>CVC_XXX!O701</f>
        <v>0</v>
      </c>
      <c r="C778" s="5">
        <f>CVC_XXX!AB701</f>
        <v>0</v>
      </c>
      <c r="D778" s="5">
        <f>CVC_XXX!AC701</f>
        <v>0</v>
      </c>
      <c r="E778" s="5">
        <f>CVC_XXX!AD701</f>
        <v>0</v>
      </c>
      <c r="F778" s="5">
        <f>CVC_XXX!AE701</f>
        <v>0</v>
      </c>
      <c r="G778" s="5">
        <f>CVC_XXX!AF701</f>
        <v>0</v>
      </c>
      <c r="H778" s="5">
        <f>CVC_XXX!AG701</f>
        <v>0</v>
      </c>
      <c r="I778" s="5">
        <f>CVC_XXX!AH701</f>
        <v>0</v>
      </c>
      <c r="L778" s="5"/>
      <c r="M778" s="5"/>
      <c r="N778" s="5"/>
      <c r="O778" s="5"/>
      <c r="P778" s="5"/>
    </row>
    <row r="779" spans="2:16" ht="20.100000000000001" customHeight="1" x14ac:dyDescent="0.25">
      <c r="B779">
        <f>CVC_XXX!O702</f>
        <v>0</v>
      </c>
      <c r="C779" s="5">
        <f>CVC_XXX!AB702</f>
        <v>0</v>
      </c>
      <c r="D779" s="5">
        <f>CVC_XXX!AC702</f>
        <v>0</v>
      </c>
      <c r="E779" s="5">
        <f>CVC_XXX!AD702</f>
        <v>0</v>
      </c>
      <c r="F779" s="5">
        <f>CVC_XXX!AE702</f>
        <v>0</v>
      </c>
      <c r="G779" s="5">
        <f>CVC_XXX!AF702</f>
        <v>0</v>
      </c>
      <c r="H779" s="5">
        <f>CVC_XXX!AG702</f>
        <v>0</v>
      </c>
      <c r="I779" s="5">
        <f>CVC_XXX!AH702</f>
        <v>0</v>
      </c>
      <c r="L779" s="5"/>
      <c r="M779" s="5"/>
      <c r="N779" s="5"/>
      <c r="O779" s="5"/>
      <c r="P779" s="5"/>
    </row>
    <row r="780" spans="2:16" ht="20.100000000000001" customHeight="1" x14ac:dyDescent="0.25">
      <c r="B780">
        <f>CVC_XXX!O703</f>
        <v>0</v>
      </c>
      <c r="C780" s="5">
        <f>CVC_XXX!AB703</f>
        <v>0</v>
      </c>
      <c r="D780" s="5">
        <f>CVC_XXX!AC703</f>
        <v>0</v>
      </c>
      <c r="E780" s="5">
        <f>CVC_XXX!AD703</f>
        <v>0</v>
      </c>
      <c r="F780" s="5">
        <f>CVC_XXX!AE703</f>
        <v>0</v>
      </c>
      <c r="G780" s="5">
        <f>CVC_XXX!AF703</f>
        <v>0</v>
      </c>
      <c r="H780" s="5">
        <f>CVC_XXX!AG703</f>
        <v>0</v>
      </c>
      <c r="I780" s="5">
        <f>CVC_XXX!AH703</f>
        <v>0</v>
      </c>
      <c r="L780" s="5"/>
      <c r="M780" s="5"/>
      <c r="N780" s="5"/>
      <c r="O780" s="5"/>
      <c r="P780" s="5"/>
    </row>
    <row r="781" spans="2:16" ht="20.100000000000001" customHeight="1" x14ac:dyDescent="0.25">
      <c r="B781">
        <f>CVC_XXX!O704</f>
        <v>0</v>
      </c>
      <c r="C781" s="5">
        <f>CVC_XXX!AB704</f>
        <v>0</v>
      </c>
      <c r="D781" s="5">
        <f>CVC_XXX!AC704</f>
        <v>0</v>
      </c>
      <c r="E781" s="5">
        <f>CVC_XXX!AD704</f>
        <v>0</v>
      </c>
      <c r="F781" s="5">
        <f>CVC_XXX!AE704</f>
        <v>0</v>
      </c>
      <c r="G781" s="5">
        <f>CVC_XXX!AF704</f>
        <v>0</v>
      </c>
      <c r="H781" s="5">
        <f>CVC_XXX!AG704</f>
        <v>0</v>
      </c>
      <c r="I781" s="5">
        <f>CVC_XXX!AH704</f>
        <v>0</v>
      </c>
      <c r="L781" s="5"/>
      <c r="M781" s="5"/>
      <c r="N781" s="5"/>
      <c r="O781" s="5"/>
      <c r="P781" s="5"/>
    </row>
    <row r="782" spans="2:16" ht="20.100000000000001" customHeight="1" x14ac:dyDescent="0.25">
      <c r="B782">
        <f>CVC_XXX!O705</f>
        <v>0</v>
      </c>
      <c r="C782" s="5">
        <f>CVC_XXX!AB705</f>
        <v>0</v>
      </c>
      <c r="D782" s="5">
        <f>CVC_XXX!AC705</f>
        <v>0</v>
      </c>
      <c r="E782" s="5">
        <f>CVC_XXX!AD705</f>
        <v>0</v>
      </c>
      <c r="F782" s="5">
        <f>CVC_XXX!AE705</f>
        <v>0</v>
      </c>
      <c r="G782" s="5">
        <f>CVC_XXX!AF705</f>
        <v>0</v>
      </c>
      <c r="H782" s="5">
        <f>CVC_XXX!AG705</f>
        <v>0</v>
      </c>
      <c r="I782" s="5">
        <f>CVC_XXX!AH705</f>
        <v>0</v>
      </c>
      <c r="L782" s="5"/>
      <c r="M782" s="5"/>
      <c r="N782" s="5"/>
      <c r="O782" s="5"/>
      <c r="P782" s="5"/>
    </row>
    <row r="783" spans="2:16" ht="20.100000000000001" customHeight="1" x14ac:dyDescent="0.25">
      <c r="B783">
        <f>CVC_XXX!O706</f>
        <v>0</v>
      </c>
      <c r="C783" s="5">
        <f>CVC_XXX!AB706</f>
        <v>0</v>
      </c>
      <c r="D783" s="5">
        <f>CVC_XXX!AC706</f>
        <v>0</v>
      </c>
      <c r="E783" s="5">
        <f>CVC_XXX!AD706</f>
        <v>0</v>
      </c>
      <c r="F783" s="5">
        <f>CVC_XXX!AE706</f>
        <v>0</v>
      </c>
      <c r="G783" s="5">
        <f>CVC_XXX!AF706</f>
        <v>0</v>
      </c>
      <c r="H783" s="5">
        <f>CVC_XXX!AG706</f>
        <v>0</v>
      </c>
      <c r="I783" s="5">
        <f>CVC_XXX!AH706</f>
        <v>0</v>
      </c>
      <c r="L783" s="5"/>
      <c r="M783" s="5"/>
      <c r="N783" s="5"/>
      <c r="O783" s="5"/>
      <c r="P783" s="5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80E68-B586-43CB-AA7A-16377503C4BC}">
  <dimension ref="B1:W783"/>
  <sheetViews>
    <sheetView showZeros="0" workbookViewId="0">
      <pane xSplit="13" ySplit="6" topLeftCell="N7" activePane="bottomRight" state="frozenSplit"/>
      <selection pane="topRight" activeCell="T1" sqref="T1"/>
      <selection pane="bottomLeft" activeCell="A7" sqref="A7"/>
      <selection pane="bottomRight" activeCell="K9" sqref="K9"/>
    </sheetView>
  </sheetViews>
  <sheetFormatPr baseColWidth="10" defaultRowHeight="15" x14ac:dyDescent="0.25"/>
  <cols>
    <col min="1" max="1" width="5.7109375" customWidth="1"/>
    <col min="2" max="3" width="40.7109375" customWidth="1"/>
    <col min="4" max="10" width="5.7109375" customWidth="1"/>
    <col min="11" max="11" width="19.42578125" bestFit="1" customWidth="1"/>
    <col min="12" max="12" width="15.7109375" hidden="1" customWidth="1"/>
    <col min="13" max="20" width="12.7109375" customWidth="1"/>
    <col min="21" max="21" width="15.5703125" bestFit="1" customWidth="1"/>
    <col min="22" max="22" width="10.7109375" customWidth="1"/>
    <col min="23" max="23" width="20.7109375" customWidth="1"/>
  </cols>
  <sheetData>
    <row r="1" spans="2:23" ht="20.100000000000001" customHeight="1" thickBot="1" x14ac:dyDescent="0.3"/>
    <row r="2" spans="2:23" ht="20.100000000000001" customHeight="1" thickTop="1" x14ac:dyDescent="0.25">
      <c r="D2" s="101"/>
      <c r="E2" s="102"/>
      <c r="F2" s="102"/>
      <c r="G2" s="102"/>
      <c r="H2" s="102"/>
      <c r="I2" s="102"/>
      <c r="J2" s="103" t="s">
        <v>510</v>
      </c>
      <c r="K2" s="110" t="e">
        <f>K3+K4</f>
        <v>#REF!</v>
      </c>
      <c r="L2" s="84"/>
      <c r="M2" s="84"/>
      <c r="N2" s="84"/>
      <c r="O2" s="84"/>
      <c r="P2" s="113" t="e">
        <f>Tableau1517[[#Totals],[CORRECT]]/$K$2</f>
        <v>#REF!</v>
      </c>
      <c r="Q2" s="88" t="e">
        <f>Tableau1517[[#Totals],[CORRECT]]/$K$2</f>
        <v>#REF!</v>
      </c>
      <c r="R2" s="89" t="e">
        <f>Tableau1517[[#Totals],[CORRECT]]/$K$2</f>
        <v>#REF!</v>
      </c>
      <c r="S2" s="104" t="e">
        <f>Tableau1517[[#Totals],[CORRECT]]/$K$2</f>
        <v>#REF!</v>
      </c>
      <c r="T2" s="91" t="e">
        <f>Tableau1517[[#Totals],[CORRECT]]/$K$2</f>
        <v>#REF!</v>
      </c>
      <c r="U2" s="92" t="e">
        <f>(Tableau1517[[#Totals],[CORRECT]]+Tableau1517[[#Totals],[FAUX]]+Tableau1517[[#Totals],[EN COURS]])/$K$2</f>
        <v>#REF!</v>
      </c>
    </row>
    <row r="3" spans="2:23" ht="20.100000000000001" customHeight="1" thickBot="1" x14ac:dyDescent="0.3">
      <c r="D3" s="105"/>
      <c r="J3" s="106" t="s">
        <v>514</v>
      </c>
      <c r="K3" s="111" t="e">
        <f>0.35*Tableau1517[[#Totals],[LECTURE]]</f>
        <v>#REF!</v>
      </c>
      <c r="L3" s="84"/>
      <c r="M3" s="84"/>
      <c r="N3" s="84"/>
      <c r="O3" s="84"/>
      <c r="P3" s="114" t="s">
        <v>501</v>
      </c>
      <c r="Q3" s="96" t="b">
        <v>0</v>
      </c>
      <c r="R3" s="97" t="s">
        <v>502</v>
      </c>
      <c r="S3" s="98" t="s">
        <v>512</v>
      </c>
      <c r="T3" s="99" t="s">
        <v>511</v>
      </c>
      <c r="U3" s="100" t="s">
        <v>513</v>
      </c>
    </row>
    <row r="4" spans="2:23" ht="20.100000000000001" customHeight="1" thickTop="1" thickBot="1" x14ac:dyDescent="0.3">
      <c r="D4" s="107"/>
      <c r="E4" s="108"/>
      <c r="F4" s="108"/>
      <c r="G4" s="108"/>
      <c r="H4" s="108"/>
      <c r="I4" s="108"/>
      <c r="J4" s="109" t="s">
        <v>515</v>
      </c>
      <c r="K4" s="112" t="e">
        <f>Tableau1517[[#Totals],[MNÉMONIQUE DU POINT]]-Tableau1517[[#Totals],[LECTURE]]</f>
        <v>#REF!</v>
      </c>
      <c r="L4" s="84"/>
      <c r="M4" s="84"/>
      <c r="N4" s="84"/>
      <c r="O4" s="84"/>
      <c r="P4" s="84"/>
      <c r="Q4" s="84"/>
      <c r="R4" s="84"/>
      <c r="S4" s="84"/>
      <c r="T4" s="84"/>
      <c r="U4" s="84"/>
    </row>
    <row r="5" spans="2:23" ht="15.75" thickTop="1" x14ac:dyDescent="0.25"/>
    <row r="6" spans="2:23" ht="30" x14ac:dyDescent="0.25">
      <c r="B6" s="81" t="s">
        <v>393</v>
      </c>
      <c r="C6" s="81" t="s">
        <v>516</v>
      </c>
      <c r="D6" s="81" t="s">
        <v>7</v>
      </c>
      <c r="E6" s="81" t="s">
        <v>8</v>
      </c>
      <c r="F6" s="81" t="s">
        <v>9</v>
      </c>
      <c r="G6" s="81" t="s">
        <v>11</v>
      </c>
      <c r="H6" s="81" t="s">
        <v>10</v>
      </c>
      <c r="I6" s="81" t="s">
        <v>329</v>
      </c>
      <c r="J6" s="81" t="s">
        <v>328</v>
      </c>
      <c r="K6" s="81" t="s">
        <v>392</v>
      </c>
      <c r="L6" s="81" t="s">
        <v>273</v>
      </c>
      <c r="M6" s="81" t="s">
        <v>495</v>
      </c>
      <c r="N6" s="81" t="s">
        <v>509</v>
      </c>
      <c r="O6" s="81" t="s">
        <v>500</v>
      </c>
      <c r="P6" s="81" t="s">
        <v>501</v>
      </c>
      <c r="Q6" s="81" t="s">
        <v>505</v>
      </c>
      <c r="R6" s="81" t="s">
        <v>502</v>
      </c>
      <c r="S6" s="81" t="s">
        <v>504</v>
      </c>
      <c r="T6" s="81" t="s">
        <v>503</v>
      </c>
      <c r="U6" s="81" t="s">
        <v>507</v>
      </c>
      <c r="V6" s="81" t="s">
        <v>506</v>
      </c>
      <c r="W6" s="81" t="s">
        <v>508</v>
      </c>
    </row>
    <row r="7" spans="2:23" ht="20.100000000000001" customHeight="1" x14ac:dyDescent="0.25">
      <c r="B7" t="str">
        <f>CVC_XXX!O8</f>
        <v>A0636.CVC.ADE.00X_ARM. ELEC  PRES. TENSION</v>
      </c>
      <c r="D7" s="5">
        <f>CVC_XXX!AB8</f>
        <v>0</v>
      </c>
      <c r="E7" s="5">
        <f>CVC_XXX!AC8</f>
        <v>1</v>
      </c>
      <c r="F7" s="5">
        <f>CVC_XXX!AD8</f>
        <v>0</v>
      </c>
      <c r="G7" s="5">
        <f>CVC_XXX!AE8</f>
        <v>0</v>
      </c>
      <c r="H7" s="5">
        <f>CVC_XXX!AF8</f>
        <v>0</v>
      </c>
      <c r="I7" s="5">
        <f>CVC_XXX!AG8</f>
        <v>0</v>
      </c>
      <c r="J7" s="5">
        <f>CVC_XXX!AH8</f>
        <v>0</v>
      </c>
      <c r="K7" s="1" t="str">
        <f>CVC_XXX!AI8</f>
        <v>LECTURE</v>
      </c>
      <c r="L7" s="5">
        <f>IF(Tableau1517[[#This Row],[REMONTÉE GTB]]=$L$6,1,0)</f>
        <v>1</v>
      </c>
      <c r="M7" s="5" t="b">
        <f>EXACT(Tableau1517[[#This Row],[MNÉMONIQUE DU POINT]],Tableau1517[[#This Row],[LIBELLÉ SUPERVISION]])</f>
        <v>0</v>
      </c>
      <c r="P7" s="5" t="s">
        <v>288</v>
      </c>
      <c r="Q7" s="5"/>
      <c r="R7" s="5"/>
      <c r="S7" s="5"/>
      <c r="T7" s="5" t="str">
        <f t="shared" ref="T7:T70" si="0">IF(K7&lt;&gt;"","","X")</f>
        <v/>
      </c>
    </row>
    <row r="8" spans="2:23" ht="20.100000000000001" customHeight="1" x14ac:dyDescent="0.25">
      <c r="B8" t="str">
        <f>CVC_XXX!O9</f>
        <v>A0636.CVC.ADE.00X_ARM. ELEC  DEF. PRES. TENSION</v>
      </c>
      <c r="D8" s="5">
        <f>CVC_XXX!AB9</f>
        <v>1</v>
      </c>
      <c r="E8" s="5">
        <f>CVC_XXX!AC9</f>
        <v>0</v>
      </c>
      <c r="F8" s="5">
        <f>CVC_XXX!AD9</f>
        <v>0</v>
      </c>
      <c r="G8" s="5">
        <f>CVC_XXX!AE9</f>
        <v>0</v>
      </c>
      <c r="H8" s="5">
        <f>CVC_XXX!AF9</f>
        <v>0</v>
      </c>
      <c r="I8" s="5">
        <f>CVC_XXX!AG9</f>
        <v>0</v>
      </c>
      <c r="J8" s="5">
        <f>CVC_XXX!AH9</f>
        <v>0</v>
      </c>
      <c r="K8" s="1" t="str">
        <f>CVC_XXX!AI9</f>
        <v>LECTURE</v>
      </c>
      <c r="L8" s="5">
        <f>IF(Tableau1517[[#This Row],[REMONTÉE GTB]]=$L$6,1,0)</f>
        <v>1</v>
      </c>
      <c r="M8" s="5" t="b">
        <f>EXACT(Tableau1517[[#This Row],[MNÉMONIQUE DU POINT]],Tableau1517[[#This Row],[LIBELLÉ SUPERVISION]])</f>
        <v>0</v>
      </c>
      <c r="P8" s="5" t="s">
        <v>288</v>
      </c>
      <c r="Q8" s="5"/>
      <c r="R8" s="5"/>
      <c r="S8" s="5"/>
      <c r="T8" s="5" t="str">
        <f t="shared" si="0"/>
        <v/>
      </c>
    </row>
    <row r="9" spans="2:23" ht="20.100000000000001" customHeight="1" x14ac:dyDescent="0.25">
      <c r="B9" t="str">
        <f>CVC_XXX!O10</f>
        <v>A0636.CVC.ADE.00X_ARM. ELEC  REARMEMENT DEF.</v>
      </c>
      <c r="D9" s="5">
        <f>CVC_XXX!AB10</f>
        <v>0</v>
      </c>
      <c r="E9" s="5">
        <f>CVC_XXX!AC10</f>
        <v>0</v>
      </c>
      <c r="F9" s="5">
        <f>CVC_XXX!AD10</f>
        <v>1</v>
      </c>
      <c r="G9" s="5">
        <f>CVC_XXX!AE10</f>
        <v>0</v>
      </c>
      <c r="H9" s="5">
        <f>CVC_XXX!AF10</f>
        <v>0</v>
      </c>
      <c r="I9" s="5">
        <f>CVC_XXX!AG10</f>
        <v>0</v>
      </c>
      <c r="J9" s="5">
        <f>CVC_XXX!AH10</f>
        <v>0</v>
      </c>
      <c r="K9" s="1" t="str">
        <f>CVC_XXX!AI10</f>
        <v>LECTURE/ECRITURE</v>
      </c>
      <c r="L9" s="5">
        <f>IF(Tableau1517[[#This Row],[REMONTÉE GTB]]=$L$6,1,0)</f>
        <v>0</v>
      </c>
      <c r="M9" s="5" t="b">
        <f>EXACT(Tableau1517[[#This Row],[MNÉMONIQUE DU POINT]],Tableau1517[[#This Row],[LIBELLÉ SUPERVISION]])</f>
        <v>0</v>
      </c>
      <c r="P9" s="5" t="s">
        <v>288</v>
      </c>
      <c r="Q9" s="5"/>
      <c r="R9" s="5"/>
      <c r="S9" s="5"/>
      <c r="T9" s="5" t="str">
        <f t="shared" si="0"/>
        <v/>
      </c>
    </row>
    <row r="10" spans="2:23" ht="20.100000000000001" customHeight="1" x14ac:dyDescent="0.25">
      <c r="B10" t="str">
        <f>CVC_XXX!O11</f>
        <v>A0636.CVC.ADE.00X_ARM. ELEC  PORTE OUVERTE</v>
      </c>
      <c r="D10" s="5">
        <f>CVC_XXX!AB11</f>
        <v>1</v>
      </c>
      <c r="E10" s="5">
        <f>CVC_XXX!AC11</f>
        <v>0</v>
      </c>
      <c r="F10" s="5">
        <f>CVC_XXX!AD11</f>
        <v>0</v>
      </c>
      <c r="G10" s="5">
        <f>CVC_XXX!AE11</f>
        <v>0</v>
      </c>
      <c r="H10" s="5">
        <f>CVC_XXX!AF11</f>
        <v>0</v>
      </c>
      <c r="I10" s="5">
        <f>CVC_XXX!AG11</f>
        <v>0</v>
      </c>
      <c r="J10" s="5">
        <f>CVC_XXX!AH11</f>
        <v>0</v>
      </c>
      <c r="K10" s="1" t="str">
        <f>CVC_XXX!AI11</f>
        <v>LECTURE</v>
      </c>
      <c r="L10" s="5">
        <f>IF(Tableau1517[[#This Row],[REMONTÉE GTB]]=$L$6,1,0)</f>
        <v>1</v>
      </c>
      <c r="M10" s="5" t="b">
        <f>EXACT(Tableau1517[[#This Row],[MNÉMONIQUE DU POINT]],Tableau1517[[#This Row],[LIBELLÉ SUPERVISION]])</f>
        <v>0</v>
      </c>
      <c r="P10" s="5" t="s">
        <v>288</v>
      </c>
      <c r="Q10" s="5"/>
      <c r="R10" s="5"/>
      <c r="S10" s="5"/>
      <c r="T10" s="5" t="str">
        <f t="shared" si="0"/>
        <v/>
      </c>
    </row>
    <row r="11" spans="2:23" ht="20.100000000000001" customHeight="1" x14ac:dyDescent="0.25">
      <c r="B11" t="str">
        <f>CVC_XXX!O12</f>
        <v>A0636.CVC.ADE.00X_ARM. ELEC  ETAT ASI API</v>
      </c>
      <c r="D11" s="5">
        <f>CVC_XXX!AB12</f>
        <v>1</v>
      </c>
      <c r="E11" s="5">
        <f>CVC_XXX!AC12</f>
        <v>1</v>
      </c>
      <c r="F11" s="5">
        <f>CVC_XXX!AD12</f>
        <v>0</v>
      </c>
      <c r="G11" s="5">
        <f>CVC_XXX!AE12</f>
        <v>0</v>
      </c>
      <c r="H11" s="5">
        <f>CVC_XXX!AF12</f>
        <v>0</v>
      </c>
      <c r="I11" s="5">
        <f>CVC_XXX!AG12</f>
        <v>0</v>
      </c>
      <c r="J11" s="5">
        <f>CVC_XXX!AH12</f>
        <v>0</v>
      </c>
      <c r="K11" s="1" t="str">
        <f>CVC_XXX!AI12</f>
        <v>LECTURE</v>
      </c>
      <c r="L11" s="5">
        <f>IF(Tableau1517[[#This Row],[REMONTÉE GTB]]=$L$6,1,0)</f>
        <v>1</v>
      </c>
      <c r="M11" s="5" t="b">
        <f>EXACT(Tableau1517[[#This Row],[MNÉMONIQUE DU POINT]],Tableau1517[[#This Row],[LIBELLÉ SUPERVISION]])</f>
        <v>0</v>
      </c>
      <c r="P11" s="5"/>
      <c r="Q11" s="5" t="s">
        <v>288</v>
      </c>
      <c r="R11" s="5"/>
      <c r="S11" s="5"/>
      <c r="T11" s="5" t="str">
        <f t="shared" si="0"/>
        <v/>
      </c>
    </row>
    <row r="12" spans="2:23" ht="20.100000000000001" customHeight="1" x14ac:dyDescent="0.25">
      <c r="B12" t="str">
        <f>CVC_XXX!O13</f>
        <v>A0636.CVC.ADE.00X_ARM. ELEC  BATTERIE ASI API</v>
      </c>
      <c r="D12" s="5">
        <f>CVC_XXX!AB13</f>
        <v>1</v>
      </c>
      <c r="E12" s="5">
        <f>CVC_XXX!AC13</f>
        <v>0</v>
      </c>
      <c r="F12" s="5">
        <f>CVC_XXX!AD13</f>
        <v>0</v>
      </c>
      <c r="G12" s="5">
        <f>CVC_XXX!AE13</f>
        <v>1</v>
      </c>
      <c r="H12" s="5">
        <f>CVC_XXX!AF13</f>
        <v>0</v>
      </c>
      <c r="I12" s="5">
        <f>CVC_XXX!AG13</f>
        <v>0</v>
      </c>
      <c r="J12" s="5">
        <f>CVC_XXX!AH13</f>
        <v>0</v>
      </c>
      <c r="K12" s="1" t="str">
        <f>CVC_XXX!AI13</f>
        <v>LECTURE</v>
      </c>
      <c r="L12" s="5">
        <f>IF(Tableau1517[[#This Row],[REMONTÉE GTB]]=$L$6,1,0)</f>
        <v>1</v>
      </c>
      <c r="M12" s="5" t="b">
        <f>EXACT(Tableau1517[[#This Row],[MNÉMONIQUE DU POINT]],Tableau1517[[#This Row],[LIBELLÉ SUPERVISION]])</f>
        <v>0</v>
      </c>
      <c r="P12" s="5"/>
      <c r="Q12" s="5" t="s">
        <v>288</v>
      </c>
      <c r="R12" s="5"/>
      <c r="S12" s="5"/>
      <c r="T12" s="5" t="str">
        <f t="shared" si="0"/>
        <v/>
      </c>
    </row>
    <row r="13" spans="2:23" ht="20.100000000000001" customHeight="1" x14ac:dyDescent="0.25">
      <c r="B13" t="str">
        <f>CVC_XXX!O14</f>
        <v>A0636.CVC.ADE.00X_ARM. ELEC  DEF. COM. API</v>
      </c>
      <c r="D13" s="5">
        <f>CVC_XXX!AB14</f>
        <v>1</v>
      </c>
      <c r="E13" s="5">
        <f>CVC_XXX!AC14</f>
        <v>1</v>
      </c>
      <c r="F13" s="5">
        <f>CVC_XXX!AD14</f>
        <v>0</v>
      </c>
      <c r="G13" s="5">
        <f>CVC_XXX!AE14</f>
        <v>0</v>
      </c>
      <c r="H13" s="5">
        <f>CVC_XXX!AF14</f>
        <v>0</v>
      </c>
      <c r="I13" s="5">
        <f>CVC_XXX!AG14</f>
        <v>0</v>
      </c>
      <c r="J13" s="5">
        <f>CVC_XXX!AH14</f>
        <v>0</v>
      </c>
      <c r="K13" s="1" t="str">
        <f>CVC_XXX!AI14</f>
        <v>LECTURE</v>
      </c>
      <c r="L13" s="5">
        <f>IF(Tableau1517[[#This Row],[REMONTÉE GTB]]=$L$6,1,0)</f>
        <v>1</v>
      </c>
      <c r="M13" s="5" t="b">
        <f>EXACT(Tableau1517[[#This Row],[MNÉMONIQUE DU POINT]],Tableau1517[[#This Row],[LIBELLÉ SUPERVISION]])</f>
        <v>0</v>
      </c>
      <c r="P13" s="5"/>
      <c r="Q13" s="5"/>
      <c r="R13" s="5" t="s">
        <v>288</v>
      </c>
      <c r="S13" s="5"/>
      <c r="T13" s="5" t="str">
        <f t="shared" si="0"/>
        <v/>
      </c>
    </row>
    <row r="14" spans="2:23" ht="20.100000000000001" customHeight="1" x14ac:dyDescent="0.25">
      <c r="B14" t="str">
        <f>CVC_XXX!O15</f>
        <v>A0636.CVC.ADE.00X_ARM. ELEC  DEF. COM. MODULE 1</v>
      </c>
      <c r="D14" s="5">
        <f>CVC_XXX!AB15</f>
        <v>1</v>
      </c>
      <c r="E14" s="5">
        <f>CVC_XXX!AC15</f>
        <v>1</v>
      </c>
      <c r="F14" s="5">
        <f>CVC_XXX!AD15</f>
        <v>0</v>
      </c>
      <c r="G14" s="5">
        <f>CVC_XXX!AE15</f>
        <v>0</v>
      </c>
      <c r="H14" s="5">
        <f>CVC_XXX!AF15</f>
        <v>0</v>
      </c>
      <c r="I14" s="5">
        <f>CVC_XXX!AG15</f>
        <v>0</v>
      </c>
      <c r="J14" s="5">
        <f>CVC_XXX!AH15</f>
        <v>0</v>
      </c>
      <c r="K14" s="1" t="str">
        <f>CVC_XXX!AI15</f>
        <v>LECTURE</v>
      </c>
      <c r="L14" s="5">
        <f>IF(Tableau1517[[#This Row],[REMONTÉE GTB]]=$L$6,1,0)</f>
        <v>1</v>
      </c>
      <c r="M14" s="5" t="b">
        <f>EXACT(Tableau1517[[#This Row],[MNÉMONIQUE DU POINT]],Tableau1517[[#This Row],[LIBELLÉ SUPERVISION]])</f>
        <v>0</v>
      </c>
      <c r="P14" s="5"/>
      <c r="Q14" s="5"/>
      <c r="R14" s="5" t="s">
        <v>288</v>
      </c>
      <c r="S14" s="5"/>
      <c r="T14" s="5" t="str">
        <f t="shared" si="0"/>
        <v/>
      </c>
    </row>
    <row r="15" spans="2:23" ht="20.100000000000001" customHeight="1" x14ac:dyDescent="0.25">
      <c r="B15" t="e">
        <f>CVC_XXX!#REF!</f>
        <v>#REF!</v>
      </c>
      <c r="D15" s="5" t="e">
        <f>CVC_XXX!#REF!</f>
        <v>#REF!</v>
      </c>
      <c r="E15" s="5" t="e">
        <f>CVC_XXX!#REF!</f>
        <v>#REF!</v>
      </c>
      <c r="F15" s="5" t="e">
        <f>CVC_XXX!#REF!</f>
        <v>#REF!</v>
      </c>
      <c r="G15" s="5" t="e">
        <f>CVC_XXX!#REF!</f>
        <v>#REF!</v>
      </c>
      <c r="H15" s="5" t="e">
        <f>CVC_XXX!#REF!</f>
        <v>#REF!</v>
      </c>
      <c r="I15" s="5" t="e">
        <f>CVC_XXX!#REF!</f>
        <v>#REF!</v>
      </c>
      <c r="J15" s="5" t="e">
        <f>CVC_XXX!#REF!</f>
        <v>#REF!</v>
      </c>
      <c r="K15" s="1" t="e">
        <f>CVC_XXX!#REF!</f>
        <v>#REF!</v>
      </c>
      <c r="L15" s="5" t="e">
        <f>IF(Tableau1517[[#This Row],[REMONTÉE GTB]]=$L$6,1,0)</f>
        <v>#REF!</v>
      </c>
      <c r="M15" s="5" t="e">
        <f>EXACT(Tableau1517[[#This Row],[MNÉMONIQUE DU POINT]],Tableau1517[[#This Row],[LIBELLÉ SUPERVISION]])</f>
        <v>#REF!</v>
      </c>
      <c r="P15" s="5"/>
      <c r="Q15" s="5"/>
      <c r="R15" s="5" t="s">
        <v>288</v>
      </c>
      <c r="S15" s="5"/>
      <c r="T15" s="5" t="e">
        <f t="shared" si="0"/>
        <v>#REF!</v>
      </c>
    </row>
    <row r="16" spans="2:23" ht="20.100000000000001" customHeight="1" x14ac:dyDescent="0.25">
      <c r="B16" t="e">
        <f>CVC_XXX!#REF!</f>
        <v>#REF!</v>
      </c>
      <c r="D16" s="5" t="e">
        <f>CVC_XXX!#REF!</f>
        <v>#REF!</v>
      </c>
      <c r="E16" s="5" t="e">
        <f>CVC_XXX!#REF!</f>
        <v>#REF!</v>
      </c>
      <c r="F16" s="5" t="e">
        <f>CVC_XXX!#REF!</f>
        <v>#REF!</v>
      </c>
      <c r="G16" s="5" t="e">
        <f>CVC_XXX!#REF!</f>
        <v>#REF!</v>
      </c>
      <c r="H16" s="5" t="e">
        <f>CVC_XXX!#REF!</f>
        <v>#REF!</v>
      </c>
      <c r="I16" s="5" t="e">
        <f>CVC_XXX!#REF!</f>
        <v>#REF!</v>
      </c>
      <c r="J16" s="5" t="e">
        <f>CVC_XXX!#REF!</f>
        <v>#REF!</v>
      </c>
      <c r="K16" s="1" t="e">
        <f>CVC_XXX!#REF!</f>
        <v>#REF!</v>
      </c>
      <c r="L16" s="5" t="e">
        <f>IF(Tableau1517[[#This Row],[REMONTÉE GTB]]=$L$6,1,0)</f>
        <v>#REF!</v>
      </c>
      <c r="M16" s="5" t="e">
        <f>EXACT(Tableau1517[[#This Row],[MNÉMONIQUE DU POINT]],Tableau1517[[#This Row],[LIBELLÉ SUPERVISION]])</f>
        <v>#REF!</v>
      </c>
      <c r="P16" s="5"/>
      <c r="Q16" s="5"/>
      <c r="R16" s="5"/>
      <c r="S16" s="5"/>
      <c r="T16" s="5" t="e">
        <f t="shared" si="0"/>
        <v>#REF!</v>
      </c>
    </row>
    <row r="17" spans="2:20" ht="20.100000000000001" customHeight="1" x14ac:dyDescent="0.25">
      <c r="B17" t="e">
        <f>CVC_XXX!#REF!</f>
        <v>#REF!</v>
      </c>
      <c r="D17" s="5" t="e">
        <f>CVC_XXX!#REF!</f>
        <v>#REF!</v>
      </c>
      <c r="E17" s="5" t="e">
        <f>CVC_XXX!#REF!</f>
        <v>#REF!</v>
      </c>
      <c r="F17" s="5" t="e">
        <f>CVC_XXX!#REF!</f>
        <v>#REF!</v>
      </c>
      <c r="G17" s="5" t="e">
        <f>CVC_XXX!#REF!</f>
        <v>#REF!</v>
      </c>
      <c r="H17" s="5" t="e">
        <f>CVC_XXX!#REF!</f>
        <v>#REF!</v>
      </c>
      <c r="I17" s="5" t="e">
        <f>CVC_XXX!#REF!</f>
        <v>#REF!</v>
      </c>
      <c r="J17" s="5" t="e">
        <f>CVC_XXX!#REF!</f>
        <v>#REF!</v>
      </c>
      <c r="K17" s="1" t="e">
        <f>CVC_XXX!#REF!</f>
        <v>#REF!</v>
      </c>
      <c r="L17" s="5" t="e">
        <f>IF(Tableau1517[[#This Row],[REMONTÉE GTB]]=$L$6,1,0)</f>
        <v>#REF!</v>
      </c>
      <c r="M17" s="5" t="e">
        <f>EXACT(Tableau1517[[#This Row],[MNÉMONIQUE DU POINT]],Tableau1517[[#This Row],[LIBELLÉ SUPERVISION]])</f>
        <v>#REF!</v>
      </c>
      <c r="P17" s="5"/>
      <c r="Q17" s="5"/>
      <c r="R17" s="5"/>
      <c r="S17" s="5"/>
      <c r="T17" s="5" t="e">
        <f t="shared" si="0"/>
        <v>#REF!</v>
      </c>
    </row>
    <row r="18" spans="2:20" ht="20.100000000000001" customHeight="1" x14ac:dyDescent="0.25">
      <c r="B18" t="e">
        <f>CVC_XXX!#REF!</f>
        <v>#REF!</v>
      </c>
      <c r="D18" s="5" t="e">
        <f>CVC_XXX!#REF!</f>
        <v>#REF!</v>
      </c>
      <c r="E18" s="5" t="e">
        <f>CVC_XXX!#REF!</f>
        <v>#REF!</v>
      </c>
      <c r="F18" s="5" t="e">
        <f>CVC_XXX!#REF!</f>
        <v>#REF!</v>
      </c>
      <c r="G18" s="5" t="e">
        <f>CVC_XXX!#REF!</f>
        <v>#REF!</v>
      </c>
      <c r="H18" s="5" t="e">
        <f>CVC_XXX!#REF!</f>
        <v>#REF!</v>
      </c>
      <c r="I18" s="5" t="e">
        <f>CVC_XXX!#REF!</f>
        <v>#REF!</v>
      </c>
      <c r="J18" s="5" t="e">
        <f>CVC_XXX!#REF!</f>
        <v>#REF!</v>
      </c>
      <c r="K18" s="1" t="e">
        <f>CVC_XXX!#REF!</f>
        <v>#REF!</v>
      </c>
      <c r="L18" s="5" t="e">
        <f>IF(Tableau1517[[#This Row],[REMONTÉE GTB]]=$L$6,1,0)</f>
        <v>#REF!</v>
      </c>
      <c r="M18" s="5" t="e">
        <f>EXACT(Tableau1517[[#This Row],[MNÉMONIQUE DU POINT]],Tableau1517[[#This Row],[LIBELLÉ SUPERVISION]])</f>
        <v>#REF!</v>
      </c>
      <c r="P18" s="5"/>
      <c r="Q18" s="5"/>
      <c r="R18" s="5"/>
      <c r="S18" s="5"/>
      <c r="T18" s="5" t="e">
        <f t="shared" si="0"/>
        <v>#REF!</v>
      </c>
    </row>
    <row r="19" spans="2:20" ht="20.100000000000001" customHeight="1" x14ac:dyDescent="0.25">
      <c r="B19" t="e">
        <f>CVC_XXX!#REF!</f>
        <v>#REF!</v>
      </c>
      <c r="D19" s="5" t="e">
        <f>CVC_XXX!#REF!</f>
        <v>#REF!</v>
      </c>
      <c r="E19" s="5" t="e">
        <f>CVC_XXX!#REF!</f>
        <v>#REF!</v>
      </c>
      <c r="F19" s="5" t="e">
        <f>CVC_XXX!#REF!</f>
        <v>#REF!</v>
      </c>
      <c r="G19" s="5" t="e">
        <f>CVC_XXX!#REF!</f>
        <v>#REF!</v>
      </c>
      <c r="H19" s="5" t="e">
        <f>CVC_XXX!#REF!</f>
        <v>#REF!</v>
      </c>
      <c r="I19" s="5" t="e">
        <f>CVC_XXX!#REF!</f>
        <v>#REF!</v>
      </c>
      <c r="J19" s="5" t="e">
        <f>CVC_XXX!#REF!</f>
        <v>#REF!</v>
      </c>
      <c r="K19" s="1" t="e">
        <f>CVC_XXX!#REF!</f>
        <v>#REF!</v>
      </c>
      <c r="L19" s="5" t="e">
        <f>IF(Tableau1517[[#This Row],[REMONTÉE GTB]]=$L$6,1,0)</f>
        <v>#REF!</v>
      </c>
      <c r="M19" s="5" t="e">
        <f>EXACT(Tableau1517[[#This Row],[MNÉMONIQUE DU POINT]],Tableau1517[[#This Row],[LIBELLÉ SUPERVISION]])</f>
        <v>#REF!</v>
      </c>
      <c r="P19" s="5"/>
      <c r="Q19" s="5"/>
      <c r="R19" s="5"/>
      <c r="S19" s="5"/>
      <c r="T19" s="5" t="e">
        <f t="shared" si="0"/>
        <v>#REF!</v>
      </c>
    </row>
    <row r="20" spans="2:20" ht="20.100000000000001" customHeight="1" x14ac:dyDescent="0.25">
      <c r="B20" t="e">
        <f>CVC_XXX!#REF!</f>
        <v>#REF!</v>
      </c>
      <c r="D20" s="5" t="e">
        <f>CVC_XXX!#REF!</f>
        <v>#REF!</v>
      </c>
      <c r="E20" s="5" t="e">
        <f>CVC_XXX!#REF!</f>
        <v>#REF!</v>
      </c>
      <c r="F20" s="5" t="e">
        <f>CVC_XXX!#REF!</f>
        <v>#REF!</v>
      </c>
      <c r="G20" s="5" t="e">
        <f>CVC_XXX!#REF!</f>
        <v>#REF!</v>
      </c>
      <c r="H20" s="5" t="e">
        <f>CVC_XXX!#REF!</f>
        <v>#REF!</v>
      </c>
      <c r="I20" s="5" t="e">
        <f>CVC_XXX!#REF!</f>
        <v>#REF!</v>
      </c>
      <c r="J20" s="5" t="e">
        <f>CVC_XXX!#REF!</f>
        <v>#REF!</v>
      </c>
      <c r="K20" s="1" t="e">
        <f>CVC_XXX!#REF!</f>
        <v>#REF!</v>
      </c>
      <c r="L20" s="5" t="e">
        <f>IF(Tableau1517[[#This Row],[REMONTÉE GTB]]=$L$6,1,0)</f>
        <v>#REF!</v>
      </c>
      <c r="M20" s="5" t="e">
        <f>EXACT(Tableau1517[[#This Row],[MNÉMONIQUE DU POINT]],Tableau1517[[#This Row],[LIBELLÉ SUPERVISION]])</f>
        <v>#REF!</v>
      </c>
      <c r="P20" s="5"/>
      <c r="Q20" s="5"/>
      <c r="R20" s="5"/>
      <c r="S20" s="5"/>
      <c r="T20" s="5" t="e">
        <f t="shared" si="0"/>
        <v>#REF!</v>
      </c>
    </row>
    <row r="21" spans="2:20" ht="20.100000000000001" customHeight="1" x14ac:dyDescent="0.25">
      <c r="B21" t="e">
        <f>CVC_XXX!#REF!</f>
        <v>#REF!</v>
      </c>
      <c r="D21" s="5" t="e">
        <f>CVC_XXX!#REF!</f>
        <v>#REF!</v>
      </c>
      <c r="E21" s="5" t="e">
        <f>CVC_XXX!#REF!</f>
        <v>#REF!</v>
      </c>
      <c r="F21" s="5" t="e">
        <f>CVC_XXX!#REF!</f>
        <v>#REF!</v>
      </c>
      <c r="G21" s="5" t="e">
        <f>CVC_XXX!#REF!</f>
        <v>#REF!</v>
      </c>
      <c r="H21" s="5" t="e">
        <f>CVC_XXX!#REF!</f>
        <v>#REF!</v>
      </c>
      <c r="I21" s="5" t="e">
        <f>CVC_XXX!#REF!</f>
        <v>#REF!</v>
      </c>
      <c r="J21" s="5" t="e">
        <f>CVC_XXX!#REF!</f>
        <v>#REF!</v>
      </c>
      <c r="K21" s="1" t="e">
        <f>CVC_XXX!#REF!</f>
        <v>#REF!</v>
      </c>
      <c r="L21" s="5" t="e">
        <f>IF(Tableau1517[[#This Row],[REMONTÉE GTB]]=$L$6,1,0)</f>
        <v>#REF!</v>
      </c>
      <c r="M21" s="5" t="e">
        <f>EXACT(Tableau1517[[#This Row],[MNÉMONIQUE DU POINT]],Tableau1517[[#This Row],[LIBELLÉ SUPERVISION]])</f>
        <v>#REF!</v>
      </c>
      <c r="P21" s="5"/>
      <c r="Q21" s="5"/>
      <c r="R21" s="5"/>
      <c r="S21" s="5"/>
      <c r="T21" s="5" t="e">
        <f t="shared" si="0"/>
        <v>#REF!</v>
      </c>
    </row>
    <row r="22" spans="2:20" ht="20.100000000000001" customHeight="1" x14ac:dyDescent="0.25">
      <c r="B22" t="str">
        <f>CVC_XXX!O16</f>
        <v>A0636.CVC.ADE.00X_ARM. ELEC  DEF. COM. MODULE X</v>
      </c>
      <c r="D22" s="5">
        <f>CVC_XXX!AB16</f>
        <v>1</v>
      </c>
      <c r="E22" s="5">
        <f>CVC_XXX!AC16</f>
        <v>1</v>
      </c>
      <c r="F22" s="5">
        <f>CVC_XXX!AD16</f>
        <v>0</v>
      </c>
      <c r="G22" s="5">
        <f>CVC_XXX!AE16</f>
        <v>0</v>
      </c>
      <c r="H22" s="5">
        <f>CVC_XXX!AF16</f>
        <v>0</v>
      </c>
      <c r="I22" s="5">
        <f>CVC_XXX!AG16</f>
        <v>0</v>
      </c>
      <c r="J22" s="5">
        <f>CVC_XXX!AH16</f>
        <v>0</v>
      </c>
      <c r="K22" s="1" t="str">
        <f>CVC_XXX!AI16</f>
        <v>LECTURE</v>
      </c>
      <c r="L22" s="5">
        <f>IF(Tableau1517[[#This Row],[REMONTÉE GTB]]=$L$6,1,0)</f>
        <v>1</v>
      </c>
      <c r="M22" s="5" t="b">
        <f>EXACT(Tableau1517[[#This Row],[MNÉMONIQUE DU POINT]],Tableau1517[[#This Row],[LIBELLÉ SUPERVISION]])</f>
        <v>0</v>
      </c>
      <c r="P22" s="5"/>
      <c r="Q22" s="5"/>
      <c r="R22" s="5"/>
      <c r="S22" s="5"/>
      <c r="T22" s="5" t="str">
        <f t="shared" si="0"/>
        <v/>
      </c>
    </row>
    <row r="23" spans="2:20" ht="20.100000000000001" customHeight="1" x14ac:dyDescent="0.25">
      <c r="B23" t="str">
        <f>CVC_XXX!O17</f>
        <v>A0636.CVC.CPT.00X_COMPTEUR  ADE INTENSITÉ PHASE 1</v>
      </c>
      <c r="D23" s="5">
        <f>CVC_XXX!AB17</f>
        <v>0</v>
      </c>
      <c r="E23" s="5">
        <f>CVC_XXX!AC17</f>
        <v>0</v>
      </c>
      <c r="F23" s="5">
        <f>CVC_XXX!AD17</f>
        <v>0</v>
      </c>
      <c r="G23" s="5">
        <f>CVC_XXX!AE17</f>
        <v>0</v>
      </c>
      <c r="H23" s="5">
        <f>CVC_XXX!AF17</f>
        <v>0</v>
      </c>
      <c r="I23" s="5">
        <f>CVC_XXX!AG17</f>
        <v>0</v>
      </c>
      <c r="J23" s="5">
        <f>CVC_XXX!AH17</f>
        <v>1</v>
      </c>
      <c r="K23" s="1" t="str">
        <f>CVC_XXX!AI17</f>
        <v>LECTURE</v>
      </c>
      <c r="L23" s="5">
        <f>IF(Tableau1517[[#This Row],[REMONTÉE GTB]]=$L$6,1,0)</f>
        <v>1</v>
      </c>
      <c r="M23" s="5" t="b">
        <f>EXACT(Tableau1517[[#This Row],[MNÉMONIQUE DU POINT]],Tableau1517[[#This Row],[LIBELLÉ SUPERVISION]])</f>
        <v>0</v>
      </c>
      <c r="P23" s="5"/>
      <c r="Q23" s="5"/>
      <c r="R23" s="5"/>
      <c r="S23" s="5"/>
      <c r="T23" s="5" t="str">
        <f t="shared" si="0"/>
        <v/>
      </c>
    </row>
    <row r="24" spans="2:20" ht="20.100000000000001" customHeight="1" x14ac:dyDescent="0.25">
      <c r="B24" t="str">
        <f>CVC_XXX!O18</f>
        <v>A0636.CVC.CPT.00X_COMPTEUR  ADE  INTENSITÉ PHASE 2</v>
      </c>
      <c r="D24" s="5">
        <f>CVC_XXX!AB18</f>
        <v>0</v>
      </c>
      <c r="E24" s="5">
        <f>CVC_XXX!AC18</f>
        <v>0</v>
      </c>
      <c r="F24" s="5">
        <f>CVC_XXX!AD18</f>
        <v>0</v>
      </c>
      <c r="G24" s="5">
        <f>CVC_XXX!AE18</f>
        <v>0</v>
      </c>
      <c r="H24" s="5">
        <f>CVC_XXX!AF18</f>
        <v>0</v>
      </c>
      <c r="I24" s="5">
        <f>CVC_XXX!AG18</f>
        <v>0</v>
      </c>
      <c r="J24" s="5">
        <f>CVC_XXX!AH18</f>
        <v>1</v>
      </c>
      <c r="K24" s="1" t="str">
        <f>CVC_XXX!AI18</f>
        <v>LECTURE</v>
      </c>
      <c r="L24" s="5">
        <f>IF(Tableau1517[[#This Row],[REMONTÉE GTB]]=$L$6,1,0)</f>
        <v>1</v>
      </c>
      <c r="M24" s="5" t="b">
        <f>EXACT(Tableau1517[[#This Row],[MNÉMONIQUE DU POINT]],Tableau1517[[#This Row],[LIBELLÉ SUPERVISION]])</f>
        <v>0</v>
      </c>
      <c r="P24" s="5"/>
      <c r="Q24" s="5"/>
      <c r="R24" s="5"/>
      <c r="S24" s="5"/>
      <c r="T24" s="5" t="str">
        <f t="shared" si="0"/>
        <v/>
      </c>
    </row>
    <row r="25" spans="2:20" ht="20.100000000000001" customHeight="1" x14ac:dyDescent="0.25">
      <c r="B25" t="str">
        <f>CVC_XXX!O19</f>
        <v>A0636.CVC.CPT.00X_COMPTEUR  ADE  INTENSITÉ PHASE 3</v>
      </c>
      <c r="D25" s="5">
        <f>CVC_XXX!AB19</f>
        <v>0</v>
      </c>
      <c r="E25" s="5">
        <f>CVC_XXX!AC19</f>
        <v>0</v>
      </c>
      <c r="F25" s="5">
        <f>CVC_XXX!AD19</f>
        <v>0</v>
      </c>
      <c r="G25" s="5">
        <f>CVC_XXX!AE19</f>
        <v>0</v>
      </c>
      <c r="H25" s="5">
        <f>CVC_XXX!AF19</f>
        <v>0</v>
      </c>
      <c r="I25" s="5">
        <f>CVC_XXX!AG19</f>
        <v>0</v>
      </c>
      <c r="J25" s="5">
        <f>CVC_XXX!AH19</f>
        <v>1</v>
      </c>
      <c r="K25" s="1" t="str">
        <f>CVC_XXX!AI19</f>
        <v>LECTURE</v>
      </c>
      <c r="L25" s="5">
        <f>IF(Tableau1517[[#This Row],[REMONTÉE GTB]]=$L$6,1,0)</f>
        <v>1</v>
      </c>
      <c r="M25" s="5" t="b">
        <f>EXACT(Tableau1517[[#This Row],[MNÉMONIQUE DU POINT]],Tableau1517[[#This Row],[LIBELLÉ SUPERVISION]])</f>
        <v>0</v>
      </c>
      <c r="P25" s="5"/>
      <c r="Q25" s="5"/>
      <c r="R25" s="5"/>
      <c r="S25" s="5"/>
      <c r="T25" s="5" t="str">
        <f t="shared" si="0"/>
        <v/>
      </c>
    </row>
    <row r="26" spans="2:20" ht="20.100000000000001" customHeight="1" x14ac:dyDescent="0.25">
      <c r="B26" t="str">
        <f>CVC_XXX!O20</f>
        <v>A0636.CVC.CPT.00X_COMPTEUR  ADE TENSION PHASE 1</v>
      </c>
      <c r="D26" s="5">
        <f>CVC_XXX!AB20</f>
        <v>0</v>
      </c>
      <c r="E26" s="5">
        <f>CVC_XXX!AC20</f>
        <v>0</v>
      </c>
      <c r="F26" s="5">
        <f>CVC_XXX!AD20</f>
        <v>0</v>
      </c>
      <c r="G26" s="5">
        <f>CVC_XXX!AE20</f>
        <v>0</v>
      </c>
      <c r="H26" s="5">
        <f>CVC_XXX!AF20</f>
        <v>0</v>
      </c>
      <c r="I26" s="5">
        <f>CVC_XXX!AG20</f>
        <v>0</v>
      </c>
      <c r="J26" s="5">
        <f>CVC_XXX!AH20</f>
        <v>1</v>
      </c>
      <c r="K26" s="1" t="str">
        <f>CVC_XXX!AI20</f>
        <v>LECTURE</v>
      </c>
      <c r="L26" s="5">
        <f>IF(Tableau1517[[#This Row],[REMONTÉE GTB]]=$L$6,1,0)</f>
        <v>1</v>
      </c>
      <c r="M26" s="5" t="b">
        <f>EXACT(Tableau1517[[#This Row],[MNÉMONIQUE DU POINT]],Tableau1517[[#This Row],[LIBELLÉ SUPERVISION]])</f>
        <v>0</v>
      </c>
      <c r="P26" s="5"/>
      <c r="Q26" s="5"/>
      <c r="R26" s="5"/>
      <c r="S26" s="5"/>
      <c r="T26" s="5" t="str">
        <f t="shared" si="0"/>
        <v/>
      </c>
    </row>
    <row r="27" spans="2:20" ht="20.100000000000001" customHeight="1" x14ac:dyDescent="0.25">
      <c r="B27" t="str">
        <f>CVC_XXX!O21</f>
        <v>A0636.CVC.CPT.00X_COMPTEUR  ADE TENSION PHASE 2</v>
      </c>
      <c r="D27" s="5">
        <f>CVC_XXX!AB21</f>
        <v>0</v>
      </c>
      <c r="E27" s="5">
        <f>CVC_XXX!AC21</f>
        <v>0</v>
      </c>
      <c r="F27" s="5">
        <f>CVC_XXX!AD21</f>
        <v>0</v>
      </c>
      <c r="G27" s="5">
        <f>CVC_XXX!AE21</f>
        <v>0</v>
      </c>
      <c r="H27" s="5">
        <f>CVC_XXX!AF21</f>
        <v>0</v>
      </c>
      <c r="I27" s="5">
        <f>CVC_XXX!AG21</f>
        <v>0</v>
      </c>
      <c r="J27" s="5">
        <f>CVC_XXX!AH21</f>
        <v>1</v>
      </c>
      <c r="K27" s="1" t="str">
        <f>CVC_XXX!AI21</f>
        <v>LECTURE</v>
      </c>
      <c r="L27" s="5">
        <f>IF(Tableau1517[[#This Row],[REMONTÉE GTB]]=$L$6,1,0)</f>
        <v>1</v>
      </c>
      <c r="M27" s="5" t="b">
        <f>EXACT(Tableau1517[[#This Row],[MNÉMONIQUE DU POINT]],Tableau1517[[#This Row],[LIBELLÉ SUPERVISION]])</f>
        <v>0</v>
      </c>
      <c r="P27" s="5"/>
      <c r="Q27" s="5"/>
      <c r="R27" s="5"/>
      <c r="S27" s="5"/>
      <c r="T27" s="5" t="str">
        <f t="shared" si="0"/>
        <v/>
      </c>
    </row>
    <row r="28" spans="2:20" ht="20.100000000000001" customHeight="1" x14ac:dyDescent="0.25">
      <c r="B28" t="str">
        <f>CVC_XXX!O22</f>
        <v>A0636.CVC.CPT.00X_COMPTEUR  ADE TENSION PHASE 3</v>
      </c>
      <c r="D28" s="5">
        <f>CVC_XXX!AB22</f>
        <v>0</v>
      </c>
      <c r="E28" s="5">
        <f>CVC_XXX!AC22</f>
        <v>0</v>
      </c>
      <c r="F28" s="5">
        <f>CVC_XXX!AD22</f>
        <v>0</v>
      </c>
      <c r="G28" s="5">
        <f>CVC_XXX!AE22</f>
        <v>0</v>
      </c>
      <c r="H28" s="5">
        <f>CVC_XXX!AF22</f>
        <v>0</v>
      </c>
      <c r="I28" s="5">
        <f>CVC_XXX!AG22</f>
        <v>0</v>
      </c>
      <c r="J28" s="5">
        <f>CVC_XXX!AH22</f>
        <v>1</v>
      </c>
      <c r="K28" s="1" t="str">
        <f>CVC_XXX!AI22</f>
        <v>LECTURE</v>
      </c>
      <c r="L28" s="5">
        <f>IF(Tableau1517[[#This Row],[REMONTÉE GTB]]=$L$6,1,0)</f>
        <v>1</v>
      </c>
      <c r="M28" s="5" t="b">
        <f>EXACT(Tableau1517[[#This Row],[MNÉMONIQUE DU POINT]],Tableau1517[[#This Row],[LIBELLÉ SUPERVISION]])</f>
        <v>0</v>
      </c>
      <c r="P28" s="5"/>
      <c r="Q28" s="5"/>
      <c r="R28" s="5"/>
      <c r="S28" s="5"/>
      <c r="T28" s="5" t="str">
        <f t="shared" si="0"/>
        <v/>
      </c>
    </row>
    <row r="29" spans="2:20" ht="20.100000000000001" customHeight="1" x14ac:dyDescent="0.25">
      <c r="B29" t="str">
        <f>CVC_XXX!O23</f>
        <v>A0636.CVC.CPT.00X_COMPTEUR  ADE FRÉQUENCE</v>
      </c>
      <c r="D29" s="5">
        <f>CVC_XXX!AB23</f>
        <v>0</v>
      </c>
      <c r="E29" s="5">
        <f>CVC_XXX!AC23</f>
        <v>0</v>
      </c>
      <c r="F29" s="5">
        <f>CVC_XXX!AD23</f>
        <v>0</v>
      </c>
      <c r="G29" s="5">
        <f>CVC_XXX!AE23</f>
        <v>0</v>
      </c>
      <c r="H29" s="5">
        <f>CVC_XXX!AF23</f>
        <v>0</v>
      </c>
      <c r="I29" s="5">
        <f>CVC_XXX!AG23</f>
        <v>0</v>
      </c>
      <c r="J29" s="5">
        <f>CVC_XXX!AH23</f>
        <v>1</v>
      </c>
      <c r="K29" s="1" t="str">
        <f>CVC_XXX!AI23</f>
        <v>LECTURE</v>
      </c>
      <c r="L29" s="5">
        <f>IF(Tableau1517[[#This Row],[REMONTÉE GTB]]=$L$6,1,0)</f>
        <v>1</v>
      </c>
      <c r="M29" s="5" t="b">
        <f>EXACT(Tableau1517[[#This Row],[MNÉMONIQUE DU POINT]],Tableau1517[[#This Row],[LIBELLÉ SUPERVISION]])</f>
        <v>0</v>
      </c>
      <c r="P29" s="5"/>
      <c r="Q29" s="5"/>
      <c r="R29" s="5"/>
      <c r="S29" s="5"/>
      <c r="T29" s="5" t="str">
        <f t="shared" si="0"/>
        <v/>
      </c>
    </row>
    <row r="30" spans="2:20" ht="20.100000000000001" customHeight="1" x14ac:dyDescent="0.25">
      <c r="B30" t="str">
        <f>CVC_XXX!O24</f>
        <v>A0636.CVC.CPT.00X_COMPTEUR  ADE PUISSANCE INST.</v>
      </c>
      <c r="D30" s="5">
        <f>CVC_XXX!AB24</f>
        <v>0</v>
      </c>
      <c r="E30" s="5">
        <f>CVC_XXX!AC24</f>
        <v>0</v>
      </c>
      <c r="F30" s="5">
        <f>CVC_XXX!AD24</f>
        <v>0</v>
      </c>
      <c r="G30" s="5">
        <f>CVC_XXX!AE24</f>
        <v>0</v>
      </c>
      <c r="H30" s="5">
        <f>CVC_XXX!AF24</f>
        <v>0</v>
      </c>
      <c r="I30" s="5">
        <f>CVC_XXX!AG24</f>
        <v>0</v>
      </c>
      <c r="J30" s="5">
        <f>CVC_XXX!AH24</f>
        <v>1</v>
      </c>
      <c r="K30" s="1" t="str">
        <f>CVC_XXX!AI24</f>
        <v>LECTURE</v>
      </c>
      <c r="L30" s="5">
        <f>IF(Tableau1517[[#This Row],[REMONTÉE GTB]]=$L$6,1,0)</f>
        <v>1</v>
      </c>
      <c r="M30" s="5" t="b">
        <f>EXACT(Tableau1517[[#This Row],[MNÉMONIQUE DU POINT]],Tableau1517[[#This Row],[LIBELLÉ SUPERVISION]])</f>
        <v>0</v>
      </c>
      <c r="P30" s="5"/>
      <c r="Q30" s="5"/>
      <c r="R30" s="5"/>
      <c r="S30" s="5"/>
      <c r="T30" s="5" t="str">
        <f t="shared" si="0"/>
        <v/>
      </c>
    </row>
    <row r="31" spans="2:20" ht="20.100000000000001" customHeight="1" x14ac:dyDescent="0.25">
      <c r="B31" t="str">
        <f>CVC_XXX!O25</f>
        <v>A0636.CVC.CPT.00X_COMPTEUR  ADE PUISSANCE REACTIVE</v>
      </c>
      <c r="D31" s="5">
        <f>CVC_XXX!AB25</f>
        <v>0</v>
      </c>
      <c r="E31" s="5">
        <f>CVC_XXX!AC25</f>
        <v>0</v>
      </c>
      <c r="F31" s="5">
        <f>CVC_XXX!AD25</f>
        <v>0</v>
      </c>
      <c r="G31" s="5">
        <f>CVC_XXX!AE25</f>
        <v>0</v>
      </c>
      <c r="H31" s="5">
        <f>CVC_XXX!AF25</f>
        <v>0</v>
      </c>
      <c r="I31" s="5">
        <f>CVC_XXX!AG25</f>
        <v>0</v>
      </c>
      <c r="J31" s="5">
        <f>CVC_XXX!AH25</f>
        <v>1</v>
      </c>
      <c r="K31" s="1" t="str">
        <f>CVC_XXX!AI25</f>
        <v>LECTURE</v>
      </c>
      <c r="L31" s="5">
        <f>IF(Tableau1517[[#This Row],[REMONTÉE GTB]]=$L$6,1,0)</f>
        <v>1</v>
      </c>
      <c r="M31" s="5" t="b">
        <f>EXACT(Tableau1517[[#This Row],[MNÉMONIQUE DU POINT]],Tableau1517[[#This Row],[LIBELLÉ SUPERVISION]])</f>
        <v>0</v>
      </c>
      <c r="P31" s="5"/>
      <c r="Q31" s="5"/>
      <c r="R31" s="5"/>
      <c r="S31" s="5"/>
      <c r="T31" s="5" t="str">
        <f t="shared" si="0"/>
        <v/>
      </c>
    </row>
    <row r="32" spans="2:20" ht="20.100000000000001" customHeight="1" x14ac:dyDescent="0.25">
      <c r="B32" t="str">
        <f>CVC_XXX!O26</f>
        <v>A0636.CVC.CPT.00X_COMPTEUR  ADE PUISSANCE APPARENTE</v>
      </c>
      <c r="D32" s="5">
        <f>CVC_XXX!AB26</f>
        <v>0</v>
      </c>
      <c r="E32" s="5">
        <f>CVC_XXX!AC26</f>
        <v>0</v>
      </c>
      <c r="F32" s="5">
        <f>CVC_XXX!AD26</f>
        <v>0</v>
      </c>
      <c r="G32" s="5">
        <f>CVC_XXX!AE26</f>
        <v>0</v>
      </c>
      <c r="H32" s="5">
        <f>CVC_XXX!AF26</f>
        <v>0</v>
      </c>
      <c r="I32" s="5">
        <f>CVC_XXX!AG26</f>
        <v>0</v>
      </c>
      <c r="J32" s="5">
        <f>CVC_XXX!AH26</f>
        <v>1</v>
      </c>
      <c r="K32" s="1" t="str">
        <f>CVC_XXX!AI26</f>
        <v>LECTURE</v>
      </c>
      <c r="L32" s="5">
        <f>IF(Tableau1517[[#This Row],[REMONTÉE GTB]]=$L$6,1,0)</f>
        <v>1</v>
      </c>
      <c r="M32" s="5" t="b">
        <f>EXACT(Tableau1517[[#This Row],[MNÉMONIQUE DU POINT]],Tableau1517[[#This Row],[LIBELLÉ SUPERVISION]])</f>
        <v>0</v>
      </c>
      <c r="P32" s="5"/>
      <c r="Q32" s="5"/>
      <c r="R32" s="5"/>
      <c r="S32" s="5"/>
      <c r="T32" s="5" t="str">
        <f t="shared" si="0"/>
        <v/>
      </c>
    </row>
    <row r="33" spans="2:20" ht="20.100000000000001" customHeight="1" x14ac:dyDescent="0.25">
      <c r="B33" t="str">
        <f>CVC_XXX!O27</f>
        <v xml:space="preserve">A0636.CVC.CPT.00X_COMPTEUR  ADE ENERGIE </v>
      </c>
      <c r="D33" s="5">
        <f>CVC_XXX!AB27</f>
        <v>0</v>
      </c>
      <c r="E33" s="5">
        <f>CVC_XXX!AC27</f>
        <v>0</v>
      </c>
      <c r="F33" s="5">
        <f>CVC_XXX!AD27</f>
        <v>0</v>
      </c>
      <c r="G33" s="5">
        <f>CVC_XXX!AE27</f>
        <v>0</v>
      </c>
      <c r="H33" s="5">
        <f>CVC_XXX!AF27</f>
        <v>0</v>
      </c>
      <c r="I33" s="5">
        <f>CVC_XXX!AG27</f>
        <v>0</v>
      </c>
      <c r="J33" s="5">
        <f>CVC_XXX!AH27</f>
        <v>1</v>
      </c>
      <c r="K33" s="1" t="str">
        <f>CVC_XXX!AI27</f>
        <v>LECTURE</v>
      </c>
      <c r="L33" s="5">
        <f>IF(Tableau1517[[#This Row],[REMONTÉE GTB]]=$L$6,1,0)</f>
        <v>1</v>
      </c>
      <c r="M33" s="5" t="b">
        <f>EXACT(Tableau1517[[#This Row],[MNÉMONIQUE DU POINT]],Tableau1517[[#This Row],[LIBELLÉ SUPERVISION]])</f>
        <v>0</v>
      </c>
      <c r="P33" s="5"/>
      <c r="Q33" s="5"/>
      <c r="R33" s="5"/>
      <c r="S33" s="5"/>
      <c r="T33" s="5" t="str">
        <f t="shared" si="0"/>
        <v/>
      </c>
    </row>
    <row r="34" spans="2:20" ht="20.100000000000001" customHeight="1" x14ac:dyDescent="0.25">
      <c r="B34" t="e">
        <f>CVC_XXX!#REF!</f>
        <v>#REF!</v>
      </c>
      <c r="D34" s="5" t="e">
        <f>CVC_XXX!#REF!</f>
        <v>#REF!</v>
      </c>
      <c r="E34" s="5" t="e">
        <f>CVC_XXX!#REF!</f>
        <v>#REF!</v>
      </c>
      <c r="F34" s="5" t="e">
        <f>CVC_XXX!#REF!</f>
        <v>#REF!</v>
      </c>
      <c r="G34" s="5" t="e">
        <f>CVC_XXX!#REF!</f>
        <v>#REF!</v>
      </c>
      <c r="H34" s="5" t="e">
        <f>CVC_XXX!#REF!</f>
        <v>#REF!</v>
      </c>
      <c r="I34" s="5" t="e">
        <f>CVC_XXX!#REF!</f>
        <v>#REF!</v>
      </c>
      <c r="J34" s="5" t="e">
        <f>CVC_XXX!#REF!</f>
        <v>#REF!</v>
      </c>
      <c r="K34" s="1" t="e">
        <f>CVC_XXX!#REF!</f>
        <v>#REF!</v>
      </c>
      <c r="L34" s="5" t="e">
        <f>IF(Tableau1517[[#This Row],[REMONTÉE GTB]]=$L$6,1,0)</f>
        <v>#REF!</v>
      </c>
      <c r="M34" s="5" t="e">
        <f>EXACT(Tableau1517[[#This Row],[MNÉMONIQUE DU POINT]],Tableau1517[[#This Row],[LIBELLÉ SUPERVISION]])</f>
        <v>#REF!</v>
      </c>
      <c r="P34" s="5"/>
      <c r="Q34" s="5"/>
      <c r="R34" s="5"/>
      <c r="S34" s="5"/>
      <c r="T34" s="5" t="e">
        <f t="shared" si="0"/>
        <v>#REF!</v>
      </c>
    </row>
    <row r="35" spans="2:20" ht="20.100000000000001" customHeight="1" x14ac:dyDescent="0.25">
      <c r="B35" t="e">
        <f>CVC_XXX!#REF!</f>
        <v>#REF!</v>
      </c>
      <c r="D35" s="5" t="e">
        <f>CVC_XXX!#REF!</f>
        <v>#REF!</v>
      </c>
      <c r="E35" s="5" t="e">
        <f>CVC_XXX!#REF!</f>
        <v>#REF!</v>
      </c>
      <c r="F35" s="5" t="e">
        <f>CVC_XXX!#REF!</f>
        <v>#REF!</v>
      </c>
      <c r="G35" s="5" t="e">
        <f>CVC_XXX!#REF!</f>
        <v>#REF!</v>
      </c>
      <c r="H35" s="5" t="e">
        <f>CVC_XXX!#REF!</f>
        <v>#REF!</v>
      </c>
      <c r="I35" s="5" t="e">
        <f>CVC_XXX!#REF!</f>
        <v>#REF!</v>
      </c>
      <c r="J35" s="5" t="e">
        <f>CVC_XXX!#REF!</f>
        <v>#REF!</v>
      </c>
      <c r="K35" s="1" t="e">
        <f>CVC_XXX!#REF!</f>
        <v>#REF!</v>
      </c>
      <c r="L35" s="5" t="e">
        <f>IF(Tableau1517[[#This Row],[REMONTÉE GTB]]=$L$6,1,0)</f>
        <v>#REF!</v>
      </c>
      <c r="M35" s="5" t="e">
        <f>EXACT(Tableau1517[[#This Row],[MNÉMONIQUE DU POINT]],Tableau1517[[#This Row],[LIBELLÉ SUPERVISION]])</f>
        <v>#REF!</v>
      </c>
      <c r="P35" s="5"/>
      <c r="Q35" s="5"/>
      <c r="R35" s="5"/>
      <c r="S35" s="5"/>
      <c r="T35" s="5" t="e">
        <f t="shared" si="0"/>
        <v>#REF!</v>
      </c>
    </row>
    <row r="36" spans="2:20" ht="20.100000000000001" customHeight="1" x14ac:dyDescent="0.25">
      <c r="B36" t="e">
        <f>CVC_XXX!#REF!</f>
        <v>#REF!</v>
      </c>
      <c r="D36" s="5" t="e">
        <f>CVC_XXX!#REF!</f>
        <v>#REF!</v>
      </c>
      <c r="E36" s="5" t="e">
        <f>CVC_XXX!#REF!</f>
        <v>#REF!</v>
      </c>
      <c r="F36" s="5" t="e">
        <f>CVC_XXX!#REF!</f>
        <v>#REF!</v>
      </c>
      <c r="G36" s="5" t="e">
        <f>CVC_XXX!#REF!</f>
        <v>#REF!</v>
      </c>
      <c r="H36" s="5" t="e">
        <f>CVC_XXX!#REF!</f>
        <v>#REF!</v>
      </c>
      <c r="I36" s="5" t="e">
        <f>CVC_XXX!#REF!</f>
        <v>#REF!</v>
      </c>
      <c r="J36" s="5" t="e">
        <f>CVC_XXX!#REF!</f>
        <v>#REF!</v>
      </c>
      <c r="K36" s="1" t="e">
        <f>CVC_XXX!#REF!</f>
        <v>#REF!</v>
      </c>
      <c r="L36" s="5" t="e">
        <f>IF(Tableau1517[[#This Row],[REMONTÉE GTB]]=$L$6,1,0)</f>
        <v>#REF!</v>
      </c>
      <c r="M36" s="5" t="e">
        <f>EXACT(Tableau1517[[#This Row],[MNÉMONIQUE DU POINT]],Tableau1517[[#This Row],[LIBELLÉ SUPERVISION]])</f>
        <v>#REF!</v>
      </c>
      <c r="P36" s="5"/>
      <c r="Q36" s="5"/>
      <c r="R36" s="5"/>
      <c r="S36" s="5"/>
      <c r="T36" s="5" t="e">
        <f t="shared" si="0"/>
        <v>#REF!</v>
      </c>
    </row>
    <row r="37" spans="2:20" ht="20.100000000000001" customHeight="1" x14ac:dyDescent="0.25">
      <c r="B37" t="e">
        <f>CVC_XXX!#REF!</f>
        <v>#REF!</v>
      </c>
      <c r="D37" s="5" t="e">
        <f>CVC_XXX!#REF!</f>
        <v>#REF!</v>
      </c>
      <c r="E37" s="5" t="e">
        <f>CVC_XXX!#REF!</f>
        <v>#REF!</v>
      </c>
      <c r="F37" s="5" t="e">
        <f>CVC_XXX!#REF!</f>
        <v>#REF!</v>
      </c>
      <c r="G37" s="5" t="e">
        <f>CVC_XXX!#REF!</f>
        <v>#REF!</v>
      </c>
      <c r="H37" s="5" t="e">
        <f>CVC_XXX!#REF!</f>
        <v>#REF!</v>
      </c>
      <c r="I37" s="5" t="e">
        <f>CVC_XXX!#REF!</f>
        <v>#REF!</v>
      </c>
      <c r="J37" s="5" t="e">
        <f>CVC_XXX!#REF!</f>
        <v>#REF!</v>
      </c>
      <c r="K37" s="1" t="e">
        <f>CVC_XXX!#REF!</f>
        <v>#REF!</v>
      </c>
      <c r="L37" s="5" t="e">
        <f>IF(Tableau1517[[#This Row],[REMONTÉE GTB]]=$L$6,1,0)</f>
        <v>#REF!</v>
      </c>
      <c r="M37" s="5" t="e">
        <f>EXACT(Tableau1517[[#This Row],[MNÉMONIQUE DU POINT]],Tableau1517[[#This Row],[LIBELLÉ SUPERVISION]])</f>
        <v>#REF!</v>
      </c>
      <c r="P37" s="5"/>
      <c r="Q37" s="5"/>
      <c r="R37" s="5"/>
      <c r="S37" s="5"/>
      <c r="T37" s="5" t="e">
        <f t="shared" si="0"/>
        <v>#REF!</v>
      </c>
    </row>
    <row r="38" spans="2:20" ht="20.100000000000001" customHeight="1" x14ac:dyDescent="0.25">
      <c r="B38" t="e">
        <f>CVC_XXX!#REF!</f>
        <v>#REF!</v>
      </c>
      <c r="D38" s="5" t="e">
        <f>CVC_XXX!#REF!</f>
        <v>#REF!</v>
      </c>
      <c r="E38" s="5" t="e">
        <f>CVC_XXX!#REF!</f>
        <v>#REF!</v>
      </c>
      <c r="F38" s="5" t="e">
        <f>CVC_XXX!#REF!</f>
        <v>#REF!</v>
      </c>
      <c r="G38" s="5" t="e">
        <f>CVC_XXX!#REF!</f>
        <v>#REF!</v>
      </c>
      <c r="H38" s="5" t="e">
        <f>CVC_XXX!#REF!</f>
        <v>#REF!</v>
      </c>
      <c r="I38" s="5" t="e">
        <f>CVC_XXX!#REF!</f>
        <v>#REF!</v>
      </c>
      <c r="J38" s="5" t="e">
        <f>CVC_XXX!#REF!</f>
        <v>#REF!</v>
      </c>
      <c r="K38" s="1" t="e">
        <f>CVC_XXX!#REF!</f>
        <v>#REF!</v>
      </c>
      <c r="L38" s="5" t="e">
        <f>IF(Tableau1517[[#This Row],[REMONTÉE GTB]]=$L$6,1,0)</f>
        <v>#REF!</v>
      </c>
      <c r="M38" s="5" t="e">
        <f>EXACT(Tableau1517[[#This Row],[MNÉMONIQUE DU POINT]],Tableau1517[[#This Row],[LIBELLÉ SUPERVISION]])</f>
        <v>#REF!</v>
      </c>
      <c r="P38" s="5"/>
      <c r="Q38" s="5"/>
      <c r="R38" s="5"/>
      <c r="S38" s="5"/>
      <c r="T38" s="5" t="e">
        <f t="shared" si="0"/>
        <v>#REF!</v>
      </c>
    </row>
    <row r="39" spans="2:20" ht="20.100000000000001" customHeight="1" x14ac:dyDescent="0.25">
      <c r="B39" t="e">
        <f>CVC_XXX!#REF!</f>
        <v>#REF!</v>
      </c>
      <c r="D39" s="5" t="e">
        <f>CVC_XXX!#REF!</f>
        <v>#REF!</v>
      </c>
      <c r="E39" s="5" t="e">
        <f>CVC_XXX!#REF!</f>
        <v>#REF!</v>
      </c>
      <c r="F39" s="5" t="e">
        <f>CVC_XXX!#REF!</f>
        <v>#REF!</v>
      </c>
      <c r="G39" s="5" t="e">
        <f>CVC_XXX!#REF!</f>
        <v>#REF!</v>
      </c>
      <c r="H39" s="5" t="e">
        <f>CVC_XXX!#REF!</f>
        <v>#REF!</v>
      </c>
      <c r="I39" s="5" t="e">
        <f>CVC_XXX!#REF!</f>
        <v>#REF!</v>
      </c>
      <c r="J39" s="5" t="e">
        <f>CVC_XXX!#REF!</f>
        <v>#REF!</v>
      </c>
      <c r="K39" s="1" t="e">
        <f>CVC_XXX!#REF!</f>
        <v>#REF!</v>
      </c>
      <c r="L39" s="5" t="e">
        <f>IF(Tableau1517[[#This Row],[REMONTÉE GTB]]=$L$6,1,0)</f>
        <v>#REF!</v>
      </c>
      <c r="M39" s="5" t="e">
        <f>EXACT(Tableau1517[[#This Row],[MNÉMONIQUE DU POINT]],Tableau1517[[#This Row],[LIBELLÉ SUPERVISION]])</f>
        <v>#REF!</v>
      </c>
      <c r="P39" s="5"/>
      <c r="Q39" s="5"/>
      <c r="R39" s="5"/>
      <c r="S39" s="5"/>
      <c r="T39" s="5" t="e">
        <f t="shared" si="0"/>
        <v>#REF!</v>
      </c>
    </row>
    <row r="40" spans="2:20" ht="20.100000000000001" customHeight="1" x14ac:dyDescent="0.25">
      <c r="B40" t="e">
        <f>CVC_XXX!#REF!</f>
        <v>#REF!</v>
      </c>
      <c r="D40" s="5" t="e">
        <f>CVC_XXX!#REF!</f>
        <v>#REF!</v>
      </c>
      <c r="E40" s="5" t="e">
        <f>CVC_XXX!#REF!</f>
        <v>#REF!</v>
      </c>
      <c r="F40" s="5" t="e">
        <f>CVC_XXX!#REF!</f>
        <v>#REF!</v>
      </c>
      <c r="G40" s="5" t="e">
        <f>CVC_XXX!#REF!</f>
        <v>#REF!</v>
      </c>
      <c r="H40" s="5" t="e">
        <f>CVC_XXX!#REF!</f>
        <v>#REF!</v>
      </c>
      <c r="I40" s="5" t="e">
        <f>CVC_XXX!#REF!</f>
        <v>#REF!</v>
      </c>
      <c r="J40" s="5" t="e">
        <f>CVC_XXX!#REF!</f>
        <v>#REF!</v>
      </c>
      <c r="K40" s="1" t="e">
        <f>CVC_XXX!#REF!</f>
        <v>#REF!</v>
      </c>
      <c r="L40" s="5" t="e">
        <f>IF(Tableau1517[[#This Row],[REMONTÉE GTB]]=$L$6,1,0)</f>
        <v>#REF!</v>
      </c>
      <c r="M40" s="5" t="e">
        <f>EXACT(Tableau1517[[#This Row],[MNÉMONIQUE DU POINT]],Tableau1517[[#This Row],[LIBELLÉ SUPERVISION]])</f>
        <v>#REF!</v>
      </c>
      <c r="P40" s="5"/>
      <c r="Q40" s="5"/>
      <c r="R40" s="5"/>
      <c r="S40" s="5"/>
      <c r="T40" s="5" t="e">
        <f t="shared" si="0"/>
        <v>#REF!</v>
      </c>
    </row>
    <row r="41" spans="2:20" ht="20.100000000000001" customHeight="1" x14ac:dyDescent="0.25">
      <c r="B41" t="e">
        <f>CVC_XXX!#REF!</f>
        <v>#REF!</v>
      </c>
      <c r="D41" s="5" t="e">
        <f>CVC_XXX!#REF!</f>
        <v>#REF!</v>
      </c>
      <c r="E41" s="5" t="e">
        <f>CVC_XXX!#REF!</f>
        <v>#REF!</v>
      </c>
      <c r="F41" s="5" t="e">
        <f>CVC_XXX!#REF!</f>
        <v>#REF!</v>
      </c>
      <c r="G41" s="5" t="e">
        <f>CVC_XXX!#REF!</f>
        <v>#REF!</v>
      </c>
      <c r="H41" s="5" t="e">
        <f>CVC_XXX!#REF!</f>
        <v>#REF!</v>
      </c>
      <c r="I41" s="5" t="e">
        <f>CVC_XXX!#REF!</f>
        <v>#REF!</v>
      </c>
      <c r="J41" s="5" t="e">
        <f>CVC_XXX!#REF!</f>
        <v>#REF!</v>
      </c>
      <c r="K41" s="1" t="e">
        <f>CVC_XXX!#REF!</f>
        <v>#REF!</v>
      </c>
      <c r="L41" s="5" t="e">
        <f>IF(Tableau1517[[#This Row],[REMONTÉE GTB]]=$L$6,1,0)</f>
        <v>#REF!</v>
      </c>
      <c r="M41" s="5" t="e">
        <f>EXACT(Tableau1517[[#This Row],[MNÉMONIQUE DU POINT]],Tableau1517[[#This Row],[LIBELLÉ SUPERVISION]])</f>
        <v>#REF!</v>
      </c>
      <c r="P41" s="5"/>
      <c r="Q41" s="5"/>
      <c r="R41" s="5"/>
      <c r="S41" s="5"/>
      <c r="T41" s="5" t="e">
        <f t="shared" si="0"/>
        <v>#REF!</v>
      </c>
    </row>
    <row r="42" spans="2:20" ht="20.100000000000001" customHeight="1" x14ac:dyDescent="0.25">
      <c r="B42" t="e">
        <f>CVC_XXX!#REF!</f>
        <v>#REF!</v>
      </c>
      <c r="D42" s="5" t="e">
        <f>CVC_XXX!#REF!</f>
        <v>#REF!</v>
      </c>
      <c r="E42" s="5" t="e">
        <f>CVC_XXX!#REF!</f>
        <v>#REF!</v>
      </c>
      <c r="F42" s="5" t="e">
        <f>CVC_XXX!#REF!</f>
        <v>#REF!</v>
      </c>
      <c r="G42" s="5" t="e">
        <f>CVC_XXX!#REF!</f>
        <v>#REF!</v>
      </c>
      <c r="H42" s="5" t="e">
        <f>CVC_XXX!#REF!</f>
        <v>#REF!</v>
      </c>
      <c r="I42" s="5" t="e">
        <f>CVC_XXX!#REF!</f>
        <v>#REF!</v>
      </c>
      <c r="J42" s="5" t="e">
        <f>CVC_XXX!#REF!</f>
        <v>#REF!</v>
      </c>
      <c r="K42" s="1" t="e">
        <f>CVC_XXX!#REF!</f>
        <v>#REF!</v>
      </c>
      <c r="L42" s="5" t="e">
        <f>IF(Tableau1517[[#This Row],[REMONTÉE GTB]]=$L$6,1,0)</f>
        <v>#REF!</v>
      </c>
      <c r="M42" s="5" t="e">
        <f>EXACT(Tableau1517[[#This Row],[MNÉMONIQUE DU POINT]],Tableau1517[[#This Row],[LIBELLÉ SUPERVISION]])</f>
        <v>#REF!</v>
      </c>
      <c r="P42" s="5"/>
      <c r="Q42" s="5"/>
      <c r="R42" s="5"/>
      <c r="S42" s="5"/>
      <c r="T42" s="5" t="e">
        <f t="shared" si="0"/>
        <v>#REF!</v>
      </c>
    </row>
    <row r="43" spans="2:20" ht="20.100000000000001" customHeight="1" x14ac:dyDescent="0.25">
      <c r="B43" t="e">
        <f>CVC_XXX!#REF!</f>
        <v>#REF!</v>
      </c>
      <c r="D43" s="5" t="e">
        <f>CVC_XXX!#REF!</f>
        <v>#REF!</v>
      </c>
      <c r="E43" s="5" t="e">
        <f>CVC_XXX!#REF!</f>
        <v>#REF!</v>
      </c>
      <c r="F43" s="5" t="e">
        <f>CVC_XXX!#REF!</f>
        <v>#REF!</v>
      </c>
      <c r="G43" s="5" t="e">
        <f>CVC_XXX!#REF!</f>
        <v>#REF!</v>
      </c>
      <c r="H43" s="5" t="e">
        <f>CVC_XXX!#REF!</f>
        <v>#REF!</v>
      </c>
      <c r="I43" s="5" t="e">
        <f>CVC_XXX!#REF!</f>
        <v>#REF!</v>
      </c>
      <c r="J43" s="5" t="e">
        <f>CVC_XXX!#REF!</f>
        <v>#REF!</v>
      </c>
      <c r="K43" s="1" t="e">
        <f>CVC_XXX!#REF!</f>
        <v>#REF!</v>
      </c>
      <c r="L43" s="5" t="e">
        <f>IF(Tableau1517[[#This Row],[REMONTÉE GTB]]=$L$6,1,0)</f>
        <v>#REF!</v>
      </c>
      <c r="M43" s="5" t="e">
        <f>EXACT(Tableau1517[[#This Row],[MNÉMONIQUE DU POINT]],Tableau1517[[#This Row],[LIBELLÉ SUPERVISION]])</f>
        <v>#REF!</v>
      </c>
      <c r="P43" s="5"/>
      <c r="Q43" s="5"/>
      <c r="R43" s="5"/>
      <c r="S43" s="5"/>
      <c r="T43" s="5" t="e">
        <f t="shared" si="0"/>
        <v>#REF!</v>
      </c>
    </row>
    <row r="44" spans="2:20" ht="20.100000000000001" customHeight="1" x14ac:dyDescent="0.25">
      <c r="B44" t="e">
        <f>CVC_XXX!#REF!</f>
        <v>#REF!</v>
      </c>
      <c r="D44" s="5" t="e">
        <f>CVC_XXX!#REF!</f>
        <v>#REF!</v>
      </c>
      <c r="E44" s="5" t="e">
        <f>CVC_XXX!#REF!</f>
        <v>#REF!</v>
      </c>
      <c r="F44" s="5" t="e">
        <f>CVC_XXX!#REF!</f>
        <v>#REF!</v>
      </c>
      <c r="G44" s="5" t="e">
        <f>CVC_XXX!#REF!</f>
        <v>#REF!</v>
      </c>
      <c r="H44" s="5" t="e">
        <f>CVC_XXX!#REF!</f>
        <v>#REF!</v>
      </c>
      <c r="I44" s="5" t="e">
        <f>CVC_XXX!#REF!</f>
        <v>#REF!</v>
      </c>
      <c r="J44" s="5" t="e">
        <f>CVC_XXX!#REF!</f>
        <v>#REF!</v>
      </c>
      <c r="K44" s="1" t="e">
        <f>CVC_XXX!#REF!</f>
        <v>#REF!</v>
      </c>
      <c r="L44" s="5" t="e">
        <f>IF(Tableau1517[[#This Row],[REMONTÉE GTB]]=$L$6,1,0)</f>
        <v>#REF!</v>
      </c>
      <c r="M44" s="5" t="e">
        <f>EXACT(Tableau1517[[#This Row],[MNÉMONIQUE DU POINT]],Tableau1517[[#This Row],[LIBELLÉ SUPERVISION]])</f>
        <v>#REF!</v>
      </c>
      <c r="P44" s="5"/>
      <c r="Q44" s="5"/>
      <c r="R44" s="5"/>
      <c r="S44" s="5"/>
      <c r="T44" s="5" t="e">
        <f t="shared" si="0"/>
        <v>#REF!</v>
      </c>
    </row>
    <row r="45" spans="2:20" ht="20.100000000000001" customHeight="1" x14ac:dyDescent="0.25">
      <c r="B45" t="e">
        <f>CVC_XXX!#REF!</f>
        <v>#REF!</v>
      </c>
      <c r="D45" s="5" t="e">
        <f>CVC_XXX!#REF!</f>
        <v>#REF!</v>
      </c>
      <c r="E45" s="5" t="e">
        <f>CVC_XXX!#REF!</f>
        <v>#REF!</v>
      </c>
      <c r="F45" s="5" t="e">
        <f>CVC_XXX!#REF!</f>
        <v>#REF!</v>
      </c>
      <c r="G45" s="5" t="e">
        <f>CVC_XXX!#REF!</f>
        <v>#REF!</v>
      </c>
      <c r="H45" s="5" t="e">
        <f>CVC_XXX!#REF!</f>
        <v>#REF!</v>
      </c>
      <c r="I45" s="5" t="e">
        <f>CVC_XXX!#REF!</f>
        <v>#REF!</v>
      </c>
      <c r="J45" s="5" t="e">
        <f>CVC_XXX!#REF!</f>
        <v>#REF!</v>
      </c>
      <c r="K45" s="1" t="e">
        <f>CVC_XXX!#REF!</f>
        <v>#REF!</v>
      </c>
      <c r="L45" s="5" t="e">
        <f>IF(Tableau1517[[#This Row],[REMONTÉE GTB]]=$L$6,1,0)</f>
        <v>#REF!</v>
      </c>
      <c r="M45" s="5" t="e">
        <f>EXACT(Tableau1517[[#This Row],[MNÉMONIQUE DU POINT]],Tableau1517[[#This Row],[LIBELLÉ SUPERVISION]])</f>
        <v>#REF!</v>
      </c>
      <c r="P45" s="5"/>
      <c r="Q45" s="5"/>
      <c r="R45" s="5"/>
      <c r="S45" s="5"/>
      <c r="T45" s="5" t="e">
        <f t="shared" si="0"/>
        <v>#REF!</v>
      </c>
    </row>
    <row r="46" spans="2:20" ht="20.100000000000001" customHeight="1" x14ac:dyDescent="0.25">
      <c r="B46" t="e">
        <f>CVC_XXX!#REF!</f>
        <v>#REF!</v>
      </c>
      <c r="D46" s="5" t="e">
        <f>CVC_XXX!#REF!</f>
        <v>#REF!</v>
      </c>
      <c r="E46" s="5" t="e">
        <f>CVC_XXX!#REF!</f>
        <v>#REF!</v>
      </c>
      <c r="F46" s="5" t="e">
        <f>CVC_XXX!#REF!</f>
        <v>#REF!</v>
      </c>
      <c r="G46" s="5" t="e">
        <f>CVC_XXX!#REF!</f>
        <v>#REF!</v>
      </c>
      <c r="H46" s="5" t="e">
        <f>CVC_XXX!#REF!</f>
        <v>#REF!</v>
      </c>
      <c r="I46" s="5" t="e">
        <f>CVC_XXX!#REF!</f>
        <v>#REF!</v>
      </c>
      <c r="J46" s="5" t="e">
        <f>CVC_XXX!#REF!</f>
        <v>#REF!</v>
      </c>
      <c r="K46" s="1" t="e">
        <f>CVC_XXX!#REF!</f>
        <v>#REF!</v>
      </c>
      <c r="L46" s="5" t="e">
        <f>IF(Tableau1517[[#This Row],[REMONTÉE GTB]]=$L$6,1,0)</f>
        <v>#REF!</v>
      </c>
      <c r="M46" s="5" t="e">
        <f>EXACT(Tableau1517[[#This Row],[MNÉMONIQUE DU POINT]],Tableau1517[[#This Row],[LIBELLÉ SUPERVISION]])</f>
        <v>#REF!</v>
      </c>
      <c r="P46" s="5"/>
      <c r="Q46" s="5"/>
      <c r="R46" s="5"/>
      <c r="S46" s="5"/>
      <c r="T46" s="5" t="e">
        <f t="shared" si="0"/>
        <v>#REF!</v>
      </c>
    </row>
    <row r="47" spans="2:20" ht="20.100000000000001" customHeight="1" x14ac:dyDescent="0.25">
      <c r="B47" t="e">
        <f>CVC_XXX!#REF!</f>
        <v>#REF!</v>
      </c>
      <c r="D47" s="5" t="e">
        <f>CVC_XXX!#REF!</f>
        <v>#REF!</v>
      </c>
      <c r="E47" s="5" t="e">
        <f>CVC_XXX!#REF!</f>
        <v>#REF!</v>
      </c>
      <c r="F47" s="5" t="e">
        <f>CVC_XXX!#REF!</f>
        <v>#REF!</v>
      </c>
      <c r="G47" s="5" t="e">
        <f>CVC_XXX!#REF!</f>
        <v>#REF!</v>
      </c>
      <c r="H47" s="5" t="e">
        <f>CVC_XXX!#REF!</f>
        <v>#REF!</v>
      </c>
      <c r="I47" s="5" t="e">
        <f>CVC_XXX!#REF!</f>
        <v>#REF!</v>
      </c>
      <c r="J47" s="5" t="e">
        <f>CVC_XXX!#REF!</f>
        <v>#REF!</v>
      </c>
      <c r="K47" s="1" t="e">
        <f>CVC_XXX!#REF!</f>
        <v>#REF!</v>
      </c>
      <c r="L47" s="5" t="e">
        <f>IF(Tableau1517[[#This Row],[REMONTÉE GTB]]=$L$6,1,0)</f>
        <v>#REF!</v>
      </c>
      <c r="M47" s="5" t="e">
        <f>EXACT(Tableau1517[[#This Row],[MNÉMONIQUE DU POINT]],Tableau1517[[#This Row],[LIBELLÉ SUPERVISION]])</f>
        <v>#REF!</v>
      </c>
      <c r="P47" s="5"/>
      <c r="Q47" s="5"/>
      <c r="R47" s="5"/>
      <c r="S47" s="5"/>
      <c r="T47" s="5" t="e">
        <f t="shared" si="0"/>
        <v>#REF!</v>
      </c>
    </row>
    <row r="48" spans="2:20" ht="20.100000000000001" customHeight="1" x14ac:dyDescent="0.25">
      <c r="B48" t="e">
        <f>CVC_XXX!#REF!</f>
        <v>#REF!</v>
      </c>
      <c r="D48" s="5" t="e">
        <f>CVC_XXX!#REF!</f>
        <v>#REF!</v>
      </c>
      <c r="E48" s="5" t="e">
        <f>CVC_XXX!#REF!</f>
        <v>#REF!</v>
      </c>
      <c r="F48" s="5" t="e">
        <f>CVC_XXX!#REF!</f>
        <v>#REF!</v>
      </c>
      <c r="G48" s="5" t="e">
        <f>CVC_XXX!#REF!</f>
        <v>#REF!</v>
      </c>
      <c r="H48" s="5" t="e">
        <f>CVC_XXX!#REF!</f>
        <v>#REF!</v>
      </c>
      <c r="I48" s="5" t="e">
        <f>CVC_XXX!#REF!</f>
        <v>#REF!</v>
      </c>
      <c r="J48" s="5" t="e">
        <f>CVC_XXX!#REF!</f>
        <v>#REF!</v>
      </c>
      <c r="K48" s="1" t="e">
        <f>CVC_XXX!#REF!</f>
        <v>#REF!</v>
      </c>
      <c r="L48" s="5" t="e">
        <f>IF(Tableau1517[[#This Row],[REMONTÉE GTB]]=$L$6,1,0)</f>
        <v>#REF!</v>
      </c>
      <c r="M48" s="5" t="e">
        <f>EXACT(Tableau1517[[#This Row],[MNÉMONIQUE DU POINT]],Tableau1517[[#This Row],[LIBELLÉ SUPERVISION]])</f>
        <v>#REF!</v>
      </c>
      <c r="P48" s="5"/>
      <c r="Q48" s="5"/>
      <c r="R48" s="5"/>
      <c r="S48" s="5"/>
      <c r="T48" s="5" t="e">
        <f t="shared" si="0"/>
        <v>#REF!</v>
      </c>
    </row>
    <row r="49" spans="2:20" ht="20.100000000000001" customHeight="1" x14ac:dyDescent="0.25">
      <c r="B49" t="e">
        <f>CVC_XXX!#REF!</f>
        <v>#REF!</v>
      </c>
      <c r="D49" s="5" t="e">
        <f>CVC_XXX!#REF!</f>
        <v>#REF!</v>
      </c>
      <c r="E49" s="5" t="e">
        <f>CVC_XXX!#REF!</f>
        <v>#REF!</v>
      </c>
      <c r="F49" s="5" t="e">
        <f>CVC_XXX!#REF!</f>
        <v>#REF!</v>
      </c>
      <c r="G49" s="5" t="e">
        <f>CVC_XXX!#REF!</f>
        <v>#REF!</v>
      </c>
      <c r="H49" s="5" t="e">
        <f>CVC_XXX!#REF!</f>
        <v>#REF!</v>
      </c>
      <c r="I49" s="5" t="e">
        <f>CVC_XXX!#REF!</f>
        <v>#REF!</v>
      </c>
      <c r="J49" s="5" t="e">
        <f>CVC_XXX!#REF!</f>
        <v>#REF!</v>
      </c>
      <c r="K49" s="1" t="e">
        <f>CVC_XXX!#REF!</f>
        <v>#REF!</v>
      </c>
      <c r="L49" s="5" t="e">
        <f>IF(Tableau1517[[#This Row],[REMONTÉE GTB]]=$L$6,1,0)</f>
        <v>#REF!</v>
      </c>
      <c r="M49" s="5" t="e">
        <f>EXACT(Tableau1517[[#This Row],[MNÉMONIQUE DU POINT]],Tableau1517[[#This Row],[LIBELLÉ SUPERVISION]])</f>
        <v>#REF!</v>
      </c>
      <c r="P49" s="5"/>
      <c r="Q49" s="5"/>
      <c r="R49" s="5"/>
      <c r="S49" s="5"/>
      <c r="T49" s="5" t="e">
        <f t="shared" si="0"/>
        <v>#REF!</v>
      </c>
    </row>
    <row r="50" spans="2:20" ht="20.100000000000001" customHeight="1" x14ac:dyDescent="0.25">
      <c r="B50" t="e">
        <f>CVC_XXX!#REF!</f>
        <v>#REF!</v>
      </c>
      <c r="D50" s="5" t="e">
        <f>CVC_XXX!#REF!</f>
        <v>#REF!</v>
      </c>
      <c r="E50" s="5" t="e">
        <f>CVC_XXX!#REF!</f>
        <v>#REF!</v>
      </c>
      <c r="F50" s="5" t="e">
        <f>CVC_XXX!#REF!</f>
        <v>#REF!</v>
      </c>
      <c r="G50" s="5" t="e">
        <f>CVC_XXX!#REF!</f>
        <v>#REF!</v>
      </c>
      <c r="H50" s="5" t="e">
        <f>CVC_XXX!#REF!</f>
        <v>#REF!</v>
      </c>
      <c r="I50" s="5" t="e">
        <f>CVC_XXX!#REF!</f>
        <v>#REF!</v>
      </c>
      <c r="J50" s="5" t="e">
        <f>CVC_XXX!#REF!</f>
        <v>#REF!</v>
      </c>
      <c r="K50" s="1" t="e">
        <f>CVC_XXX!#REF!</f>
        <v>#REF!</v>
      </c>
      <c r="L50" s="5" t="e">
        <f>IF(Tableau1517[[#This Row],[REMONTÉE GTB]]=$L$6,1,0)</f>
        <v>#REF!</v>
      </c>
      <c r="M50" s="5" t="e">
        <f>EXACT(Tableau1517[[#This Row],[MNÉMONIQUE DU POINT]],Tableau1517[[#This Row],[LIBELLÉ SUPERVISION]])</f>
        <v>#REF!</v>
      </c>
      <c r="P50" s="5"/>
      <c r="Q50" s="5"/>
      <c r="R50" s="5"/>
      <c r="S50" s="5"/>
      <c r="T50" s="5" t="e">
        <f t="shared" si="0"/>
        <v>#REF!</v>
      </c>
    </row>
    <row r="51" spans="2:20" ht="20.100000000000001" customHeight="1" x14ac:dyDescent="0.25">
      <c r="B51" t="e">
        <f>CVC_XXX!#REF!</f>
        <v>#REF!</v>
      </c>
      <c r="D51" s="5" t="e">
        <f>CVC_XXX!#REF!</f>
        <v>#REF!</v>
      </c>
      <c r="E51" s="5" t="e">
        <f>CVC_XXX!#REF!</f>
        <v>#REF!</v>
      </c>
      <c r="F51" s="5" t="e">
        <f>CVC_XXX!#REF!</f>
        <v>#REF!</v>
      </c>
      <c r="G51" s="5" t="e">
        <f>CVC_XXX!#REF!</f>
        <v>#REF!</v>
      </c>
      <c r="H51" s="5" t="e">
        <f>CVC_XXX!#REF!</f>
        <v>#REF!</v>
      </c>
      <c r="I51" s="5" t="e">
        <f>CVC_XXX!#REF!</f>
        <v>#REF!</v>
      </c>
      <c r="J51" s="5" t="e">
        <f>CVC_XXX!#REF!</f>
        <v>#REF!</v>
      </c>
      <c r="K51" s="1" t="e">
        <f>CVC_XXX!#REF!</f>
        <v>#REF!</v>
      </c>
      <c r="L51" s="5" t="e">
        <f>IF(Tableau1517[[#This Row],[REMONTÉE GTB]]=$L$6,1,0)</f>
        <v>#REF!</v>
      </c>
      <c r="M51" s="5" t="e">
        <f>EXACT(Tableau1517[[#This Row],[MNÉMONIQUE DU POINT]],Tableau1517[[#This Row],[LIBELLÉ SUPERVISION]])</f>
        <v>#REF!</v>
      </c>
      <c r="P51" s="5"/>
      <c r="Q51" s="5"/>
      <c r="R51" s="5"/>
      <c r="S51" s="5"/>
      <c r="T51" s="5" t="e">
        <f t="shared" si="0"/>
        <v>#REF!</v>
      </c>
    </row>
    <row r="52" spans="2:20" ht="20.100000000000001" customHeight="1" x14ac:dyDescent="0.25">
      <c r="B52" t="e">
        <f>CVC_XXX!#REF!</f>
        <v>#REF!</v>
      </c>
      <c r="D52" s="5" t="e">
        <f>CVC_XXX!#REF!</f>
        <v>#REF!</v>
      </c>
      <c r="E52" s="5" t="e">
        <f>CVC_XXX!#REF!</f>
        <v>#REF!</v>
      </c>
      <c r="F52" s="5" t="e">
        <f>CVC_XXX!#REF!</f>
        <v>#REF!</v>
      </c>
      <c r="G52" s="5" t="e">
        <f>CVC_XXX!#REF!</f>
        <v>#REF!</v>
      </c>
      <c r="H52" s="5" t="e">
        <f>CVC_XXX!#REF!</f>
        <v>#REF!</v>
      </c>
      <c r="I52" s="5" t="e">
        <f>CVC_XXX!#REF!</f>
        <v>#REF!</v>
      </c>
      <c r="J52" s="5" t="e">
        <f>CVC_XXX!#REF!</f>
        <v>#REF!</v>
      </c>
      <c r="K52" s="1" t="e">
        <f>CVC_XXX!#REF!</f>
        <v>#REF!</v>
      </c>
      <c r="L52" s="5" t="e">
        <f>IF(Tableau1517[[#This Row],[REMONTÉE GTB]]=$L$6,1,0)</f>
        <v>#REF!</v>
      </c>
      <c r="M52" s="5" t="e">
        <f>EXACT(Tableau1517[[#This Row],[MNÉMONIQUE DU POINT]],Tableau1517[[#This Row],[LIBELLÉ SUPERVISION]])</f>
        <v>#REF!</v>
      </c>
      <c r="P52" s="5"/>
      <c r="Q52" s="5"/>
      <c r="R52" s="5"/>
      <c r="S52" s="5"/>
      <c r="T52" s="5" t="e">
        <f t="shared" si="0"/>
        <v>#REF!</v>
      </c>
    </row>
    <row r="53" spans="2:20" ht="20.100000000000001" customHeight="1" x14ac:dyDescent="0.25">
      <c r="B53" t="e">
        <f>CVC_XXX!#REF!</f>
        <v>#REF!</v>
      </c>
      <c r="D53" s="5" t="e">
        <f>CVC_XXX!#REF!</f>
        <v>#REF!</v>
      </c>
      <c r="E53" s="5" t="e">
        <f>CVC_XXX!#REF!</f>
        <v>#REF!</v>
      </c>
      <c r="F53" s="5" t="e">
        <f>CVC_XXX!#REF!</f>
        <v>#REF!</v>
      </c>
      <c r="G53" s="5" t="e">
        <f>CVC_XXX!#REF!</f>
        <v>#REF!</v>
      </c>
      <c r="H53" s="5" t="e">
        <f>CVC_XXX!#REF!</f>
        <v>#REF!</v>
      </c>
      <c r="I53" s="5" t="e">
        <f>CVC_XXX!#REF!</f>
        <v>#REF!</v>
      </c>
      <c r="J53" s="5" t="e">
        <f>CVC_XXX!#REF!</f>
        <v>#REF!</v>
      </c>
      <c r="K53" s="1" t="e">
        <f>CVC_XXX!#REF!</f>
        <v>#REF!</v>
      </c>
      <c r="L53" s="5" t="e">
        <f>IF(Tableau1517[[#This Row],[REMONTÉE GTB]]=$L$6,1,0)</f>
        <v>#REF!</v>
      </c>
      <c r="M53" s="5" t="e">
        <f>EXACT(Tableau1517[[#This Row],[MNÉMONIQUE DU POINT]],Tableau1517[[#This Row],[LIBELLÉ SUPERVISION]])</f>
        <v>#REF!</v>
      </c>
      <c r="P53" s="5"/>
      <c r="Q53" s="5"/>
      <c r="R53" s="5"/>
      <c r="S53" s="5"/>
      <c r="T53" s="5" t="e">
        <f t="shared" si="0"/>
        <v>#REF!</v>
      </c>
    </row>
    <row r="54" spans="2:20" ht="20.100000000000001" customHeight="1" x14ac:dyDescent="0.25">
      <c r="B54" t="e">
        <f>CVC_XXX!#REF!</f>
        <v>#REF!</v>
      </c>
      <c r="D54" s="5" t="e">
        <f>CVC_XXX!#REF!</f>
        <v>#REF!</v>
      </c>
      <c r="E54" s="5" t="e">
        <f>CVC_XXX!#REF!</f>
        <v>#REF!</v>
      </c>
      <c r="F54" s="5" t="e">
        <f>CVC_XXX!#REF!</f>
        <v>#REF!</v>
      </c>
      <c r="G54" s="5" t="e">
        <f>CVC_XXX!#REF!</f>
        <v>#REF!</v>
      </c>
      <c r="H54" s="5" t="e">
        <f>CVC_XXX!#REF!</f>
        <v>#REF!</v>
      </c>
      <c r="I54" s="5" t="e">
        <f>CVC_XXX!#REF!</f>
        <v>#REF!</v>
      </c>
      <c r="J54" s="5" t="e">
        <f>CVC_XXX!#REF!</f>
        <v>#REF!</v>
      </c>
      <c r="K54" s="1" t="e">
        <f>CVC_XXX!#REF!</f>
        <v>#REF!</v>
      </c>
      <c r="L54" s="5" t="e">
        <f>IF(Tableau1517[[#This Row],[REMONTÉE GTB]]=$L$6,1,0)</f>
        <v>#REF!</v>
      </c>
      <c r="M54" s="5" t="e">
        <f>EXACT(Tableau1517[[#This Row],[MNÉMONIQUE DU POINT]],Tableau1517[[#This Row],[LIBELLÉ SUPERVISION]])</f>
        <v>#REF!</v>
      </c>
      <c r="P54" s="5"/>
      <c r="Q54" s="5"/>
      <c r="R54" s="5"/>
      <c r="S54" s="5"/>
      <c r="T54" s="5" t="e">
        <f t="shared" si="0"/>
        <v>#REF!</v>
      </c>
    </row>
    <row r="55" spans="2:20" ht="20.100000000000001" customHeight="1" x14ac:dyDescent="0.25">
      <c r="B55" t="e">
        <f>CVC_XXX!#REF!</f>
        <v>#REF!</v>
      </c>
      <c r="D55" s="5" t="e">
        <f>CVC_XXX!#REF!</f>
        <v>#REF!</v>
      </c>
      <c r="E55" s="5" t="e">
        <f>CVC_XXX!#REF!</f>
        <v>#REF!</v>
      </c>
      <c r="F55" s="5" t="e">
        <f>CVC_XXX!#REF!</f>
        <v>#REF!</v>
      </c>
      <c r="G55" s="5" t="e">
        <f>CVC_XXX!#REF!</f>
        <v>#REF!</v>
      </c>
      <c r="H55" s="5" t="e">
        <f>CVC_XXX!#REF!</f>
        <v>#REF!</v>
      </c>
      <c r="I55" s="5" t="e">
        <f>CVC_XXX!#REF!</f>
        <v>#REF!</v>
      </c>
      <c r="J55" s="5" t="e">
        <f>CVC_XXX!#REF!</f>
        <v>#REF!</v>
      </c>
      <c r="K55" s="1" t="e">
        <f>CVC_XXX!#REF!</f>
        <v>#REF!</v>
      </c>
      <c r="L55" s="5" t="e">
        <f>IF(Tableau1517[[#This Row],[REMONTÉE GTB]]=$L$6,1,0)</f>
        <v>#REF!</v>
      </c>
      <c r="M55" s="5" t="e">
        <f>EXACT(Tableau1517[[#This Row],[MNÉMONIQUE DU POINT]],Tableau1517[[#This Row],[LIBELLÉ SUPERVISION]])</f>
        <v>#REF!</v>
      </c>
      <c r="P55" s="5"/>
      <c r="Q55" s="5"/>
      <c r="R55" s="5"/>
      <c r="S55" s="5"/>
      <c r="T55" s="5" t="e">
        <f t="shared" si="0"/>
        <v>#REF!</v>
      </c>
    </row>
    <row r="56" spans="2:20" ht="20.100000000000001" customHeight="1" x14ac:dyDescent="0.25">
      <c r="B56" t="e">
        <f>CVC_XXX!#REF!</f>
        <v>#REF!</v>
      </c>
      <c r="D56" s="5" t="e">
        <f>CVC_XXX!#REF!</f>
        <v>#REF!</v>
      </c>
      <c r="E56" s="5" t="e">
        <f>CVC_XXX!#REF!</f>
        <v>#REF!</v>
      </c>
      <c r="F56" s="5" t="e">
        <f>CVC_XXX!#REF!</f>
        <v>#REF!</v>
      </c>
      <c r="G56" s="5" t="e">
        <f>CVC_XXX!#REF!</f>
        <v>#REF!</v>
      </c>
      <c r="H56" s="5" t="e">
        <f>CVC_XXX!#REF!</f>
        <v>#REF!</v>
      </c>
      <c r="I56" s="5" t="e">
        <f>CVC_XXX!#REF!</f>
        <v>#REF!</v>
      </c>
      <c r="J56" s="5" t="e">
        <f>CVC_XXX!#REF!</f>
        <v>#REF!</v>
      </c>
      <c r="K56" s="1" t="e">
        <f>CVC_XXX!#REF!</f>
        <v>#REF!</v>
      </c>
      <c r="L56" s="5" t="e">
        <f>IF(Tableau1517[[#This Row],[REMONTÉE GTB]]=$L$6,1,0)</f>
        <v>#REF!</v>
      </c>
      <c r="M56" s="5" t="e">
        <f>EXACT(Tableau1517[[#This Row],[MNÉMONIQUE DU POINT]],Tableau1517[[#This Row],[LIBELLÉ SUPERVISION]])</f>
        <v>#REF!</v>
      </c>
      <c r="P56" s="5"/>
      <c r="Q56" s="5"/>
      <c r="R56" s="5"/>
      <c r="S56" s="5"/>
      <c r="T56" s="5" t="e">
        <f t="shared" si="0"/>
        <v>#REF!</v>
      </c>
    </row>
    <row r="57" spans="2:20" ht="20.100000000000001" customHeight="1" x14ac:dyDescent="0.25">
      <c r="B57" t="e">
        <f>CVC_XXX!#REF!</f>
        <v>#REF!</v>
      </c>
      <c r="D57" s="5" t="e">
        <f>CVC_XXX!#REF!</f>
        <v>#REF!</v>
      </c>
      <c r="E57" s="5" t="e">
        <f>CVC_XXX!#REF!</f>
        <v>#REF!</v>
      </c>
      <c r="F57" s="5" t="e">
        <f>CVC_XXX!#REF!</f>
        <v>#REF!</v>
      </c>
      <c r="G57" s="5" t="e">
        <f>CVC_XXX!#REF!</f>
        <v>#REF!</v>
      </c>
      <c r="H57" s="5" t="e">
        <f>CVC_XXX!#REF!</f>
        <v>#REF!</v>
      </c>
      <c r="I57" s="5" t="e">
        <f>CVC_XXX!#REF!</f>
        <v>#REF!</v>
      </c>
      <c r="J57" s="5" t="e">
        <f>CVC_XXX!#REF!</f>
        <v>#REF!</v>
      </c>
      <c r="K57" s="1" t="e">
        <f>CVC_XXX!#REF!</f>
        <v>#REF!</v>
      </c>
      <c r="L57" s="5" t="e">
        <f>IF(Tableau1517[[#This Row],[REMONTÉE GTB]]=$L$6,1,0)</f>
        <v>#REF!</v>
      </c>
      <c r="M57" s="5" t="e">
        <f>EXACT(Tableau1517[[#This Row],[MNÉMONIQUE DU POINT]],Tableau1517[[#This Row],[LIBELLÉ SUPERVISION]])</f>
        <v>#REF!</v>
      </c>
      <c r="P57" s="5"/>
      <c r="Q57" s="5"/>
      <c r="R57" s="5"/>
      <c r="S57" s="5"/>
      <c r="T57" s="5" t="e">
        <f t="shared" si="0"/>
        <v>#REF!</v>
      </c>
    </row>
    <row r="58" spans="2:20" ht="20.100000000000001" customHeight="1" x14ac:dyDescent="0.25">
      <c r="B58" t="e">
        <f>CVC_XXX!#REF!</f>
        <v>#REF!</v>
      </c>
      <c r="D58" s="5" t="e">
        <f>CVC_XXX!#REF!</f>
        <v>#REF!</v>
      </c>
      <c r="E58" s="5" t="e">
        <f>CVC_XXX!#REF!</f>
        <v>#REF!</v>
      </c>
      <c r="F58" s="5" t="e">
        <f>CVC_XXX!#REF!</f>
        <v>#REF!</v>
      </c>
      <c r="G58" s="5" t="e">
        <f>CVC_XXX!#REF!</f>
        <v>#REF!</v>
      </c>
      <c r="H58" s="5" t="e">
        <f>CVC_XXX!#REF!</f>
        <v>#REF!</v>
      </c>
      <c r="I58" s="5" t="e">
        <f>CVC_XXX!#REF!</f>
        <v>#REF!</v>
      </c>
      <c r="J58" s="5" t="e">
        <f>CVC_XXX!#REF!</f>
        <v>#REF!</v>
      </c>
      <c r="K58" s="1" t="e">
        <f>CVC_XXX!#REF!</f>
        <v>#REF!</v>
      </c>
      <c r="L58" s="5" t="e">
        <f>IF(Tableau1517[[#This Row],[REMONTÉE GTB]]=$L$6,1,0)</f>
        <v>#REF!</v>
      </c>
      <c r="M58" s="5" t="e">
        <f>EXACT(Tableau1517[[#This Row],[MNÉMONIQUE DU POINT]],Tableau1517[[#This Row],[LIBELLÉ SUPERVISION]])</f>
        <v>#REF!</v>
      </c>
      <c r="P58" s="5"/>
      <c r="Q58" s="5"/>
      <c r="R58" s="5"/>
      <c r="S58" s="5"/>
      <c r="T58" s="5" t="e">
        <f t="shared" si="0"/>
        <v>#REF!</v>
      </c>
    </row>
    <row r="59" spans="2:20" ht="20.100000000000001" customHeight="1" x14ac:dyDescent="0.25">
      <c r="B59" t="e">
        <f>CVC_XXX!#REF!</f>
        <v>#REF!</v>
      </c>
      <c r="D59" s="5" t="e">
        <f>CVC_XXX!#REF!</f>
        <v>#REF!</v>
      </c>
      <c r="E59" s="5" t="e">
        <f>CVC_XXX!#REF!</f>
        <v>#REF!</v>
      </c>
      <c r="F59" s="5" t="e">
        <f>CVC_XXX!#REF!</f>
        <v>#REF!</v>
      </c>
      <c r="G59" s="5" t="e">
        <f>CVC_XXX!#REF!</f>
        <v>#REF!</v>
      </c>
      <c r="H59" s="5" t="e">
        <f>CVC_XXX!#REF!</f>
        <v>#REF!</v>
      </c>
      <c r="I59" s="5" t="e">
        <f>CVC_XXX!#REF!</f>
        <v>#REF!</v>
      </c>
      <c r="J59" s="5" t="e">
        <f>CVC_XXX!#REF!</f>
        <v>#REF!</v>
      </c>
      <c r="K59" s="1" t="e">
        <f>CVC_XXX!#REF!</f>
        <v>#REF!</v>
      </c>
      <c r="L59" s="5" t="e">
        <f>IF(Tableau1517[[#This Row],[REMONTÉE GTB]]=$L$6,1,0)</f>
        <v>#REF!</v>
      </c>
      <c r="M59" s="5" t="e">
        <f>EXACT(Tableau1517[[#This Row],[MNÉMONIQUE DU POINT]],Tableau1517[[#This Row],[LIBELLÉ SUPERVISION]])</f>
        <v>#REF!</v>
      </c>
      <c r="P59" s="5"/>
      <c r="Q59" s="5"/>
      <c r="R59" s="5"/>
      <c r="S59" s="5"/>
      <c r="T59" s="5" t="e">
        <f t="shared" si="0"/>
        <v>#REF!</v>
      </c>
    </row>
    <row r="60" spans="2:20" ht="20.100000000000001" customHeight="1" x14ac:dyDescent="0.25">
      <c r="B60" t="e">
        <f>CVC_XXX!#REF!</f>
        <v>#REF!</v>
      </c>
      <c r="D60" s="5" t="e">
        <f>CVC_XXX!#REF!</f>
        <v>#REF!</v>
      </c>
      <c r="E60" s="5" t="e">
        <f>CVC_XXX!#REF!</f>
        <v>#REF!</v>
      </c>
      <c r="F60" s="5" t="e">
        <f>CVC_XXX!#REF!</f>
        <v>#REF!</v>
      </c>
      <c r="G60" s="5" t="e">
        <f>CVC_XXX!#REF!</f>
        <v>#REF!</v>
      </c>
      <c r="H60" s="5" t="e">
        <f>CVC_XXX!#REF!</f>
        <v>#REF!</v>
      </c>
      <c r="I60" s="5" t="e">
        <f>CVC_XXX!#REF!</f>
        <v>#REF!</v>
      </c>
      <c r="J60" s="5" t="e">
        <f>CVC_XXX!#REF!</f>
        <v>#REF!</v>
      </c>
      <c r="K60" s="1" t="e">
        <f>CVC_XXX!#REF!</f>
        <v>#REF!</v>
      </c>
      <c r="L60" s="5" t="e">
        <f>IF(Tableau1517[[#This Row],[REMONTÉE GTB]]=$L$6,1,0)</f>
        <v>#REF!</v>
      </c>
      <c r="M60" s="5" t="e">
        <f>EXACT(Tableau1517[[#This Row],[MNÉMONIQUE DU POINT]],Tableau1517[[#This Row],[LIBELLÉ SUPERVISION]])</f>
        <v>#REF!</v>
      </c>
      <c r="P60" s="5"/>
      <c r="Q60" s="5"/>
      <c r="R60" s="5"/>
      <c r="S60" s="5"/>
      <c r="T60" s="5" t="e">
        <f t="shared" si="0"/>
        <v>#REF!</v>
      </c>
    </row>
    <row r="61" spans="2:20" ht="20.100000000000001" customHeight="1" x14ac:dyDescent="0.25">
      <c r="B61" t="e">
        <f>CVC_XXX!#REF!</f>
        <v>#REF!</v>
      </c>
      <c r="D61" s="5" t="e">
        <f>CVC_XXX!#REF!</f>
        <v>#REF!</v>
      </c>
      <c r="E61" s="5" t="e">
        <f>CVC_XXX!#REF!</f>
        <v>#REF!</v>
      </c>
      <c r="F61" s="5" t="e">
        <f>CVC_XXX!#REF!</f>
        <v>#REF!</v>
      </c>
      <c r="G61" s="5" t="e">
        <f>CVC_XXX!#REF!</f>
        <v>#REF!</v>
      </c>
      <c r="H61" s="5" t="e">
        <f>CVC_XXX!#REF!</f>
        <v>#REF!</v>
      </c>
      <c r="I61" s="5" t="e">
        <f>CVC_XXX!#REF!</f>
        <v>#REF!</v>
      </c>
      <c r="J61" s="5" t="e">
        <f>CVC_XXX!#REF!</f>
        <v>#REF!</v>
      </c>
      <c r="K61" s="1" t="e">
        <f>CVC_XXX!#REF!</f>
        <v>#REF!</v>
      </c>
      <c r="L61" s="5" t="e">
        <f>IF(Tableau1517[[#This Row],[REMONTÉE GTB]]=$L$6,1,0)</f>
        <v>#REF!</v>
      </c>
      <c r="M61" s="5" t="e">
        <f>EXACT(Tableau1517[[#This Row],[MNÉMONIQUE DU POINT]],Tableau1517[[#This Row],[LIBELLÉ SUPERVISION]])</f>
        <v>#REF!</v>
      </c>
      <c r="P61" s="5"/>
      <c r="Q61" s="5"/>
      <c r="R61" s="5"/>
      <c r="S61" s="5"/>
      <c r="T61" s="5" t="e">
        <f t="shared" si="0"/>
        <v>#REF!</v>
      </c>
    </row>
    <row r="62" spans="2:20" ht="20.100000000000001" customHeight="1" x14ac:dyDescent="0.25">
      <c r="B62" t="e">
        <f>CVC_XXX!#REF!</f>
        <v>#REF!</v>
      </c>
      <c r="D62" s="5" t="e">
        <f>CVC_XXX!#REF!</f>
        <v>#REF!</v>
      </c>
      <c r="E62" s="5" t="e">
        <f>CVC_XXX!#REF!</f>
        <v>#REF!</v>
      </c>
      <c r="F62" s="5" t="e">
        <f>CVC_XXX!#REF!</f>
        <v>#REF!</v>
      </c>
      <c r="G62" s="5" t="e">
        <f>CVC_XXX!#REF!</f>
        <v>#REF!</v>
      </c>
      <c r="H62" s="5" t="e">
        <f>CVC_XXX!#REF!</f>
        <v>#REF!</v>
      </c>
      <c r="I62" s="5" t="e">
        <f>CVC_XXX!#REF!</f>
        <v>#REF!</v>
      </c>
      <c r="J62" s="5" t="e">
        <f>CVC_XXX!#REF!</f>
        <v>#REF!</v>
      </c>
      <c r="K62" s="1" t="e">
        <f>CVC_XXX!#REF!</f>
        <v>#REF!</v>
      </c>
      <c r="L62" s="5" t="e">
        <f>IF(Tableau1517[[#This Row],[REMONTÉE GTB]]=$L$6,1,0)</f>
        <v>#REF!</v>
      </c>
      <c r="M62" s="5" t="e">
        <f>EXACT(Tableau1517[[#This Row],[MNÉMONIQUE DU POINT]],Tableau1517[[#This Row],[LIBELLÉ SUPERVISION]])</f>
        <v>#REF!</v>
      </c>
      <c r="P62" s="5"/>
      <c r="Q62" s="5"/>
      <c r="R62" s="5"/>
      <c r="S62" s="5"/>
      <c r="T62" s="5" t="e">
        <f t="shared" si="0"/>
        <v>#REF!</v>
      </c>
    </row>
    <row r="63" spans="2:20" ht="20.100000000000001" customHeight="1" x14ac:dyDescent="0.25">
      <c r="B63" t="e">
        <f>CVC_XXX!#REF!</f>
        <v>#REF!</v>
      </c>
      <c r="D63" s="5" t="e">
        <f>CVC_XXX!#REF!</f>
        <v>#REF!</v>
      </c>
      <c r="E63" s="5" t="e">
        <f>CVC_XXX!#REF!</f>
        <v>#REF!</v>
      </c>
      <c r="F63" s="5" t="e">
        <f>CVC_XXX!#REF!</f>
        <v>#REF!</v>
      </c>
      <c r="G63" s="5" t="e">
        <f>CVC_XXX!#REF!</f>
        <v>#REF!</v>
      </c>
      <c r="H63" s="5" t="e">
        <f>CVC_XXX!#REF!</f>
        <v>#REF!</v>
      </c>
      <c r="I63" s="5" t="e">
        <f>CVC_XXX!#REF!</f>
        <v>#REF!</v>
      </c>
      <c r="J63" s="5" t="e">
        <f>CVC_XXX!#REF!</f>
        <v>#REF!</v>
      </c>
      <c r="K63" s="1" t="e">
        <f>CVC_XXX!#REF!</f>
        <v>#REF!</v>
      </c>
      <c r="L63" s="5" t="e">
        <f>IF(Tableau1517[[#This Row],[REMONTÉE GTB]]=$L$6,1,0)</f>
        <v>#REF!</v>
      </c>
      <c r="M63" s="5" t="e">
        <f>EXACT(Tableau1517[[#This Row],[MNÉMONIQUE DU POINT]],Tableau1517[[#This Row],[LIBELLÉ SUPERVISION]])</f>
        <v>#REF!</v>
      </c>
      <c r="P63" s="5"/>
      <c r="Q63" s="5"/>
      <c r="R63" s="5"/>
      <c r="S63" s="5"/>
      <c r="T63" s="5" t="e">
        <f t="shared" si="0"/>
        <v>#REF!</v>
      </c>
    </row>
    <row r="64" spans="2:20" ht="20.100000000000001" customHeight="1" x14ac:dyDescent="0.25">
      <c r="B64" t="str">
        <f>CVC_XXX!O28</f>
        <v>A0636.CVC.EG.TT.00X_SONDE TEMP. ARRIVEE EG A0636</v>
      </c>
      <c r="D64" s="5">
        <f>CVC_XXX!AB28</f>
        <v>0</v>
      </c>
      <c r="E64" s="5">
        <f>CVC_XXX!AC28</f>
        <v>0</v>
      </c>
      <c r="F64" s="5">
        <f>CVC_XXX!AD28</f>
        <v>0</v>
      </c>
      <c r="G64" s="5">
        <f>CVC_XXX!AE28</f>
        <v>1</v>
      </c>
      <c r="H64" s="5">
        <f>CVC_XXX!AF28</f>
        <v>0</v>
      </c>
      <c r="I64" s="5">
        <f>CVC_XXX!AG28</f>
        <v>0</v>
      </c>
      <c r="J64" s="5">
        <f>CVC_XXX!AH28</f>
        <v>0</v>
      </c>
      <c r="K64" s="1" t="str">
        <f>CVC_XXX!AI28</f>
        <v>LECTURE</v>
      </c>
      <c r="L64" s="5">
        <f>IF(Tableau1517[[#This Row],[REMONTÉE GTB]]=$L$6,1,0)</f>
        <v>1</v>
      </c>
      <c r="M64" s="5" t="b">
        <f>EXACT(Tableau1517[[#This Row],[MNÉMONIQUE DU POINT]],Tableau1517[[#This Row],[LIBELLÉ SUPERVISION]])</f>
        <v>0</v>
      </c>
      <c r="P64" s="5"/>
      <c r="Q64" s="5"/>
      <c r="R64" s="5"/>
      <c r="S64" s="5"/>
      <c r="T64" s="5" t="str">
        <f t="shared" si="0"/>
        <v/>
      </c>
    </row>
    <row r="65" spans="2:20" ht="20.100000000000001" customHeight="1" x14ac:dyDescent="0.25">
      <c r="B65" t="str">
        <f>CVC_XXX!O29</f>
        <v>A0636.CVC.EG.TT.00X_SONDE TEMP. LIMITE HAUTE ARRIVEE EG A0636</v>
      </c>
      <c r="D65" s="5">
        <f>CVC_XXX!AB29</f>
        <v>1</v>
      </c>
      <c r="E65" s="5">
        <f>CVC_XXX!AC29</f>
        <v>0</v>
      </c>
      <c r="F65" s="5">
        <f>CVC_XXX!AD29</f>
        <v>0</v>
      </c>
      <c r="G65" s="5">
        <f>CVC_XXX!AE29</f>
        <v>1</v>
      </c>
      <c r="H65" s="5">
        <f>CVC_XXX!AF29</f>
        <v>0</v>
      </c>
      <c r="I65" s="5">
        <f>CVC_XXX!AG29</f>
        <v>0</v>
      </c>
      <c r="J65" s="5">
        <f>CVC_XXX!AH29</f>
        <v>0</v>
      </c>
      <c r="K65" s="1" t="str">
        <f>CVC_XXX!AI29</f>
        <v>LECTURE/ECRITURE</v>
      </c>
      <c r="L65" s="5">
        <f>IF(Tableau1517[[#This Row],[REMONTÉE GTB]]=$L$6,1,0)</f>
        <v>0</v>
      </c>
      <c r="M65" s="5" t="b">
        <f>EXACT(Tableau1517[[#This Row],[MNÉMONIQUE DU POINT]],Tableau1517[[#This Row],[LIBELLÉ SUPERVISION]])</f>
        <v>0</v>
      </c>
      <c r="P65" s="5"/>
      <c r="Q65" s="5"/>
      <c r="R65" s="5"/>
      <c r="S65" s="5"/>
      <c r="T65" s="5" t="str">
        <f t="shared" si="0"/>
        <v/>
      </c>
    </row>
    <row r="66" spans="2:20" ht="20.100000000000001" customHeight="1" x14ac:dyDescent="0.25">
      <c r="B66" t="str">
        <f>CVC_XXX!O30</f>
        <v>A0636.CVC.EG.TT.00X_SONDE TEMP. LIMITE BASSE ARRIVEE EG A0636</v>
      </c>
      <c r="D66" s="5">
        <f>CVC_XXX!AB30</f>
        <v>1</v>
      </c>
      <c r="E66" s="5">
        <f>CVC_XXX!AC30</f>
        <v>0</v>
      </c>
      <c r="F66" s="5">
        <f>CVC_XXX!AD30</f>
        <v>0</v>
      </c>
      <c r="G66" s="5">
        <f>CVC_XXX!AE30</f>
        <v>1</v>
      </c>
      <c r="H66" s="5">
        <f>CVC_XXX!AF30</f>
        <v>0</v>
      </c>
      <c r="I66" s="5">
        <f>CVC_XXX!AG30</f>
        <v>0</v>
      </c>
      <c r="J66" s="5">
        <f>CVC_XXX!AH30</f>
        <v>0</v>
      </c>
      <c r="K66" s="1" t="str">
        <f>CVC_XXX!AI30</f>
        <v>LECTURE/ECRITURE</v>
      </c>
      <c r="L66" s="5">
        <f>IF(Tableau1517[[#This Row],[REMONTÉE GTB]]=$L$6,1,0)</f>
        <v>0</v>
      </c>
      <c r="M66" s="5" t="b">
        <f>EXACT(Tableau1517[[#This Row],[MNÉMONIQUE DU POINT]],Tableau1517[[#This Row],[LIBELLÉ SUPERVISION]])</f>
        <v>0</v>
      </c>
      <c r="P66" s="5"/>
      <c r="Q66" s="5"/>
      <c r="R66" s="5"/>
      <c r="S66" s="5"/>
      <c r="T66" s="5" t="str">
        <f t="shared" si="0"/>
        <v/>
      </c>
    </row>
    <row r="67" spans="2:20" ht="20.100000000000001" customHeight="1" x14ac:dyDescent="0.25">
      <c r="B67" t="str">
        <f>CVC_XXX!O31</f>
        <v>A0636.CVC.EG.TT.00X_SONDE TEMP. RETOUR EG A0636</v>
      </c>
      <c r="D67" s="5">
        <f>CVC_XXX!AB31</f>
        <v>0</v>
      </c>
      <c r="E67" s="5">
        <f>CVC_XXX!AC31</f>
        <v>0</v>
      </c>
      <c r="F67" s="5">
        <f>CVC_XXX!AD31</f>
        <v>0</v>
      </c>
      <c r="G67" s="5">
        <f>CVC_XXX!AE31</f>
        <v>1</v>
      </c>
      <c r="H67" s="5">
        <f>CVC_XXX!AF31</f>
        <v>0</v>
      </c>
      <c r="I67" s="5">
        <f>CVC_XXX!AG31</f>
        <v>0</v>
      </c>
      <c r="J67" s="5">
        <f>CVC_XXX!AH31</f>
        <v>0</v>
      </c>
      <c r="K67" s="1" t="str">
        <f>CVC_XXX!AI31</f>
        <v>LECTURE</v>
      </c>
      <c r="L67" s="5">
        <f>IF(Tableau1517[[#This Row],[REMONTÉE GTB]]=$L$6,1,0)</f>
        <v>1</v>
      </c>
      <c r="M67" s="5" t="b">
        <f>EXACT(Tableau1517[[#This Row],[MNÉMONIQUE DU POINT]],Tableau1517[[#This Row],[LIBELLÉ SUPERVISION]])</f>
        <v>0</v>
      </c>
      <c r="P67" s="5"/>
      <c r="Q67" s="5"/>
      <c r="R67" s="5"/>
      <c r="S67" s="5"/>
      <c r="T67" s="5" t="str">
        <f t="shared" si="0"/>
        <v/>
      </c>
    </row>
    <row r="68" spans="2:20" ht="20.100000000000001" customHeight="1" x14ac:dyDescent="0.25">
      <c r="B68" t="str">
        <f>CVC_XXX!O32</f>
        <v>A0636.CVC.EG.TT.00X_SONDE TEMP. LIMITE HAUTE RETOUR EG A0636</v>
      </c>
      <c r="D68" s="5">
        <f>CVC_XXX!AB32</f>
        <v>1</v>
      </c>
      <c r="E68" s="5">
        <f>CVC_XXX!AC32</f>
        <v>0</v>
      </c>
      <c r="F68" s="5">
        <f>CVC_XXX!AD32</f>
        <v>0</v>
      </c>
      <c r="G68" s="5">
        <f>CVC_XXX!AE32</f>
        <v>1</v>
      </c>
      <c r="H68" s="5">
        <f>CVC_XXX!AF32</f>
        <v>0</v>
      </c>
      <c r="I68" s="5">
        <f>CVC_XXX!AG32</f>
        <v>0</v>
      </c>
      <c r="J68" s="5">
        <f>CVC_XXX!AH32</f>
        <v>0</v>
      </c>
      <c r="K68" s="1" t="str">
        <f>CVC_XXX!AI32</f>
        <v>LECTURE/ECRITURE</v>
      </c>
      <c r="L68" s="5">
        <f>IF(Tableau1517[[#This Row],[REMONTÉE GTB]]=$L$6,1,0)</f>
        <v>0</v>
      </c>
      <c r="M68" s="5" t="b">
        <f>EXACT(Tableau1517[[#This Row],[MNÉMONIQUE DU POINT]],Tableau1517[[#This Row],[LIBELLÉ SUPERVISION]])</f>
        <v>0</v>
      </c>
      <c r="P68" s="5"/>
      <c r="Q68" s="5"/>
      <c r="R68" s="5"/>
      <c r="S68" s="5"/>
      <c r="T68" s="5" t="str">
        <f t="shared" si="0"/>
        <v/>
      </c>
    </row>
    <row r="69" spans="2:20" ht="20.100000000000001" customHeight="1" x14ac:dyDescent="0.25">
      <c r="B69" t="str">
        <f>CVC_XXX!O33</f>
        <v>A0636.CVC.EG.TT.00X_SONDE TEMP. LIMITE BASSE RETOUR EG A0636</v>
      </c>
      <c r="D69" s="5">
        <f>CVC_XXX!AB33</f>
        <v>1</v>
      </c>
      <c r="E69" s="5">
        <f>CVC_XXX!AC33</f>
        <v>0</v>
      </c>
      <c r="F69" s="5">
        <f>CVC_XXX!AD33</f>
        <v>0</v>
      </c>
      <c r="G69" s="5">
        <f>CVC_XXX!AE33</f>
        <v>1</v>
      </c>
      <c r="H69" s="5">
        <f>CVC_XXX!AF33</f>
        <v>0</v>
      </c>
      <c r="I69" s="5">
        <f>CVC_XXX!AG33</f>
        <v>0</v>
      </c>
      <c r="J69" s="5">
        <f>CVC_XXX!AH33</f>
        <v>0</v>
      </c>
      <c r="K69" s="1" t="str">
        <f>CVC_XXX!AI33</f>
        <v>LECTURE/ECRITURE</v>
      </c>
      <c r="L69" s="5">
        <f>IF(Tableau1517[[#This Row],[REMONTÉE GTB]]=$L$6,1,0)</f>
        <v>0</v>
      </c>
      <c r="M69" s="5" t="b">
        <f>EXACT(Tableau1517[[#This Row],[MNÉMONIQUE DU POINT]],Tableau1517[[#This Row],[LIBELLÉ SUPERVISION]])</f>
        <v>0</v>
      </c>
      <c r="P69" s="5"/>
      <c r="Q69" s="5"/>
      <c r="R69" s="5"/>
      <c r="S69" s="5"/>
      <c r="T69" s="5" t="str">
        <f t="shared" si="0"/>
        <v/>
      </c>
    </row>
    <row r="70" spans="2:20" ht="20.100000000000001" customHeight="1" x14ac:dyDescent="0.25">
      <c r="B70" t="str">
        <f>CVC_XXX!O34</f>
        <v>A0636.CVC.EG.THST.00X_THERMOSTAT SECURITE _  EG A0636</v>
      </c>
      <c r="D70" s="5">
        <f>CVC_XXX!AB34</f>
        <v>1</v>
      </c>
      <c r="E70" s="5">
        <f>CVC_XXX!AC34</f>
        <v>0</v>
      </c>
      <c r="F70" s="5">
        <f>CVC_XXX!AD34</f>
        <v>0</v>
      </c>
      <c r="G70" s="5">
        <f>CVC_XXX!AE34</f>
        <v>1</v>
      </c>
      <c r="H70" s="5">
        <f>CVC_XXX!AF34</f>
        <v>1</v>
      </c>
      <c r="I70" s="5">
        <f>CVC_XXX!AG34</f>
        <v>0</v>
      </c>
      <c r="J70" s="5">
        <f>CVC_XXX!AH34</f>
        <v>0</v>
      </c>
      <c r="K70" s="1" t="str">
        <f>CVC_XXX!AI34</f>
        <v>LECTURE</v>
      </c>
      <c r="L70" s="5">
        <f>IF(Tableau1517[[#This Row],[REMONTÉE GTB]]=$L$6,1,0)</f>
        <v>1</v>
      </c>
      <c r="M70" s="5" t="b">
        <f>EXACT(Tableau1517[[#This Row],[MNÉMONIQUE DU POINT]],Tableau1517[[#This Row],[LIBELLÉ SUPERVISION]])</f>
        <v>0</v>
      </c>
      <c r="P70" s="5"/>
      <c r="Q70" s="5"/>
      <c r="R70" s="5"/>
      <c r="S70" s="5"/>
      <c r="T70" s="5" t="str">
        <f t="shared" si="0"/>
        <v/>
      </c>
    </row>
    <row r="71" spans="2:20" ht="20.100000000000001" customHeight="1" x14ac:dyDescent="0.25">
      <c r="B71" t="str">
        <f>CVC_XXX!O38</f>
        <v>A0636.CVC.EG.CPT_.00X_COMPTEUR ÉNERGIE THERMIQUE ECHANGEUR EG</v>
      </c>
      <c r="D71" s="5">
        <f>CVC_XXX!AB38</f>
        <v>0</v>
      </c>
      <c r="E71" s="5">
        <f>CVC_XXX!AC38</f>
        <v>0</v>
      </c>
      <c r="F71" s="5">
        <f>CVC_XXX!AD38</f>
        <v>0</v>
      </c>
      <c r="G71" s="5">
        <f>CVC_XXX!AE38</f>
        <v>0</v>
      </c>
      <c r="H71" s="5">
        <f>CVC_XXX!AF38</f>
        <v>0</v>
      </c>
      <c r="I71" s="5">
        <f>CVC_XXX!AG38</f>
        <v>0</v>
      </c>
      <c r="J71" s="5">
        <f>CVC_XXX!AH38</f>
        <v>1</v>
      </c>
      <c r="K71" s="1" t="str">
        <f>CVC_XXX!AI38</f>
        <v>LECTURE</v>
      </c>
      <c r="L71" s="5">
        <f>IF(Tableau1517[[#This Row],[REMONTÉE GTB]]=$L$6,1,0)</f>
        <v>1</v>
      </c>
      <c r="M71" s="5" t="b">
        <f>EXACT(Tableau1517[[#This Row],[MNÉMONIQUE DU POINT]],Tableau1517[[#This Row],[LIBELLÉ SUPERVISION]])</f>
        <v>0</v>
      </c>
      <c r="P71" s="5"/>
      <c r="Q71" s="5"/>
      <c r="R71" s="5"/>
      <c r="S71" s="5"/>
      <c r="T71" s="5" t="str">
        <f t="shared" ref="T71:T134" si="1">IF(K71&lt;&gt;"","","X")</f>
        <v/>
      </c>
    </row>
    <row r="72" spans="2:20" ht="20.100000000000001" customHeight="1" x14ac:dyDescent="0.25">
      <c r="B72" t="str">
        <f>CVC_XXX!O39</f>
        <v>A0636.CVC.EG.CPT_.00X_COMPTEUR VOLUME ECHANGEUR EG</v>
      </c>
      <c r="D72" s="5">
        <f>CVC_XXX!AB39</f>
        <v>0</v>
      </c>
      <c r="E72" s="5">
        <f>CVC_XXX!AC39</f>
        <v>0</v>
      </c>
      <c r="F72" s="5">
        <f>CVC_XXX!AD39</f>
        <v>0</v>
      </c>
      <c r="G72" s="5">
        <f>CVC_XXX!AE39</f>
        <v>0</v>
      </c>
      <c r="H72" s="5">
        <f>CVC_XXX!AF39</f>
        <v>0</v>
      </c>
      <c r="I72" s="5">
        <f>CVC_XXX!AG39</f>
        <v>0</v>
      </c>
      <c r="J72" s="5">
        <f>CVC_XXX!AH39</f>
        <v>1</v>
      </c>
      <c r="K72" s="1" t="str">
        <f>CVC_XXX!AI39</f>
        <v>LECTURE</v>
      </c>
      <c r="L72" s="5">
        <f>IF(Tableau1517[[#This Row],[REMONTÉE GTB]]=$L$6,1,0)</f>
        <v>1</v>
      </c>
      <c r="M72" s="5" t="b">
        <f>EXACT(Tableau1517[[#This Row],[MNÉMONIQUE DU POINT]],Tableau1517[[#This Row],[LIBELLÉ SUPERVISION]])</f>
        <v>0</v>
      </c>
      <c r="P72" s="5"/>
      <c r="Q72" s="5"/>
      <c r="R72" s="5"/>
      <c r="S72" s="5"/>
      <c r="T72" s="5" t="str">
        <f t="shared" si="1"/>
        <v/>
      </c>
    </row>
    <row r="73" spans="2:20" ht="20.100000000000001" customHeight="1" x14ac:dyDescent="0.25">
      <c r="B73" t="str">
        <f>CVC_XXX!O40</f>
        <v>A0636.CVC.EG.CPT_.00X_COMPTEUR PUISSANCE ECHANGEUR EG</v>
      </c>
      <c r="D73" s="5">
        <f>CVC_XXX!AB40</f>
        <v>0</v>
      </c>
      <c r="E73" s="5">
        <f>CVC_XXX!AC40</f>
        <v>0</v>
      </c>
      <c r="F73" s="5">
        <f>CVC_XXX!AD40</f>
        <v>0</v>
      </c>
      <c r="G73" s="5">
        <f>CVC_XXX!AE40</f>
        <v>0</v>
      </c>
      <c r="H73" s="5">
        <f>CVC_XXX!AF40</f>
        <v>0</v>
      </c>
      <c r="I73" s="5">
        <f>CVC_XXX!AG40</f>
        <v>0</v>
      </c>
      <c r="J73" s="5">
        <f>CVC_XXX!AH40</f>
        <v>1</v>
      </c>
      <c r="K73" s="1" t="str">
        <f>CVC_XXX!AI40</f>
        <v>LECTURE</v>
      </c>
      <c r="L73" s="5">
        <f>IF(Tableau1517[[#This Row],[REMONTÉE GTB]]=$L$6,1,0)</f>
        <v>1</v>
      </c>
      <c r="M73" s="5" t="b">
        <f>EXACT(Tableau1517[[#This Row],[MNÉMONIQUE DU POINT]],Tableau1517[[#This Row],[LIBELLÉ SUPERVISION]])</f>
        <v>0</v>
      </c>
      <c r="P73" s="5"/>
      <c r="Q73" s="5"/>
      <c r="R73" s="5"/>
      <c r="S73" s="5"/>
      <c r="T73" s="5" t="str">
        <f t="shared" si="1"/>
        <v/>
      </c>
    </row>
    <row r="74" spans="2:20" ht="20.100000000000001" customHeight="1" x14ac:dyDescent="0.25">
      <c r="B74" t="str">
        <f>CVC_XXX!O41</f>
        <v>A0636.CVC.EG.CPT_.00X_COMPTEUR DÉBIT ECHANGEUR EG</v>
      </c>
      <c r="D74" s="5">
        <f>CVC_XXX!AB41</f>
        <v>0</v>
      </c>
      <c r="E74" s="5">
        <f>CVC_XXX!AC41</f>
        <v>0</v>
      </c>
      <c r="F74" s="5">
        <f>CVC_XXX!AD41</f>
        <v>0</v>
      </c>
      <c r="G74" s="5">
        <f>CVC_XXX!AE41</f>
        <v>0</v>
      </c>
      <c r="H74" s="5">
        <f>CVC_XXX!AF41</f>
        <v>0</v>
      </c>
      <c r="I74" s="5">
        <f>CVC_XXX!AG41</f>
        <v>0</v>
      </c>
      <c r="J74" s="5">
        <f>CVC_XXX!AH41</f>
        <v>1</v>
      </c>
      <c r="K74" s="1" t="str">
        <f>CVC_XXX!AI41</f>
        <v>LECTURE</v>
      </c>
      <c r="L74" s="5">
        <f>IF(Tableau1517[[#This Row],[REMONTÉE GTB]]=$L$6,1,0)</f>
        <v>1</v>
      </c>
      <c r="M74" s="5" t="b">
        <f>EXACT(Tableau1517[[#This Row],[MNÉMONIQUE DU POINT]],Tableau1517[[#This Row],[LIBELLÉ SUPERVISION]])</f>
        <v>0</v>
      </c>
      <c r="P74" s="5"/>
      <c r="Q74" s="5"/>
      <c r="R74" s="5"/>
      <c r="S74" s="5"/>
      <c r="T74" s="5" t="str">
        <f t="shared" si="1"/>
        <v/>
      </c>
    </row>
    <row r="75" spans="2:20" ht="20.100000000000001" customHeight="1" x14ac:dyDescent="0.25">
      <c r="B75" t="str">
        <f>CVC_XXX!O42</f>
        <v>A0636.CVC.EG.CPT_.00X_COMPTEUR TEMP. ALLER. ECHANGEUR EG</v>
      </c>
      <c r="D75" s="5">
        <f>CVC_XXX!AB42</f>
        <v>0</v>
      </c>
      <c r="E75" s="5">
        <f>CVC_XXX!AC42</f>
        <v>0</v>
      </c>
      <c r="F75" s="5">
        <f>CVC_XXX!AD42</f>
        <v>0</v>
      </c>
      <c r="G75" s="5">
        <f>CVC_XXX!AE42</f>
        <v>0</v>
      </c>
      <c r="H75" s="5">
        <f>CVC_XXX!AF42</f>
        <v>0</v>
      </c>
      <c r="I75" s="5">
        <f>CVC_XXX!AG42</f>
        <v>0</v>
      </c>
      <c r="J75" s="5">
        <f>CVC_XXX!AH42</f>
        <v>1</v>
      </c>
      <c r="K75" s="1" t="str">
        <f>CVC_XXX!AI42</f>
        <v>LECTURE</v>
      </c>
      <c r="L75" s="5">
        <f>IF(Tableau1517[[#This Row],[REMONTÉE GTB]]=$L$6,1,0)</f>
        <v>1</v>
      </c>
      <c r="M75" s="5" t="b">
        <f>EXACT(Tableau1517[[#This Row],[MNÉMONIQUE DU POINT]],Tableau1517[[#This Row],[LIBELLÉ SUPERVISION]])</f>
        <v>0</v>
      </c>
      <c r="P75" s="5"/>
      <c r="Q75" s="5"/>
      <c r="R75" s="5"/>
      <c r="S75" s="5"/>
      <c r="T75" s="5" t="str">
        <f t="shared" si="1"/>
        <v/>
      </c>
    </row>
    <row r="76" spans="2:20" ht="20.100000000000001" customHeight="1" x14ac:dyDescent="0.25">
      <c r="B76" t="str">
        <f>CVC_XXX!O43</f>
        <v>A0636.CVC.EG.CPT_.00X_COMPTEUR TEMP. RET. ECHANGEUR EG</v>
      </c>
      <c r="D76" s="5">
        <f>CVC_XXX!AB43</f>
        <v>0</v>
      </c>
      <c r="E76" s="5">
        <f>CVC_XXX!AC43</f>
        <v>0</v>
      </c>
      <c r="F76" s="5">
        <f>CVC_XXX!AD43</f>
        <v>0</v>
      </c>
      <c r="G76" s="5">
        <f>CVC_XXX!AE43</f>
        <v>0</v>
      </c>
      <c r="H76" s="5">
        <f>CVC_XXX!AF43</f>
        <v>0</v>
      </c>
      <c r="I76" s="5">
        <f>CVC_XXX!AG43</f>
        <v>0</v>
      </c>
      <c r="J76" s="5">
        <f>CVC_XXX!AH43</f>
        <v>1</v>
      </c>
      <c r="K76" s="1" t="str">
        <f>CVC_XXX!AI43</f>
        <v>LECTURE</v>
      </c>
      <c r="L76" s="5">
        <f>IF(Tableau1517[[#This Row],[REMONTÉE GTB]]=$L$6,1,0)</f>
        <v>1</v>
      </c>
      <c r="M76" s="5" t="b">
        <f>EXACT(Tableau1517[[#This Row],[MNÉMONIQUE DU POINT]],Tableau1517[[#This Row],[LIBELLÉ SUPERVISION]])</f>
        <v>0</v>
      </c>
      <c r="P76" s="5"/>
      <c r="Q76" s="5"/>
      <c r="R76" s="5"/>
      <c r="S76" s="5"/>
      <c r="T76" s="5" t="str">
        <f t="shared" si="1"/>
        <v/>
      </c>
    </row>
    <row r="77" spans="2:20" ht="20.100000000000001" customHeight="1" x14ac:dyDescent="0.25">
      <c r="B77" t="str">
        <f>CVC_XXX!O44</f>
        <v>A0636.CVC.EG.CPT_.00X_COMPTEUR DELTA TEMP. ECHANGEUR EG</v>
      </c>
      <c r="D77" s="5">
        <f>CVC_XXX!AB44</f>
        <v>0</v>
      </c>
      <c r="E77" s="5">
        <f>CVC_XXX!AC44</f>
        <v>0</v>
      </c>
      <c r="F77" s="5">
        <f>CVC_XXX!AD44</f>
        <v>0</v>
      </c>
      <c r="G77" s="5">
        <f>CVC_XXX!AE44</f>
        <v>0</v>
      </c>
      <c r="H77" s="5">
        <f>CVC_XXX!AF44</f>
        <v>0</v>
      </c>
      <c r="I77" s="5">
        <f>CVC_XXX!AG44</f>
        <v>0</v>
      </c>
      <c r="J77" s="5">
        <f>CVC_XXX!AH44</f>
        <v>1</v>
      </c>
      <c r="K77" s="1" t="str">
        <f>CVC_XXX!AI44</f>
        <v>LECTURE</v>
      </c>
      <c r="L77" s="5">
        <f>IF(Tableau1517[[#This Row],[REMONTÉE GTB]]=$L$6,1,0)</f>
        <v>1</v>
      </c>
      <c r="M77" s="5" t="b">
        <f>EXACT(Tableau1517[[#This Row],[MNÉMONIQUE DU POINT]],Tableau1517[[#This Row],[LIBELLÉ SUPERVISION]])</f>
        <v>0</v>
      </c>
      <c r="P77" s="5"/>
      <c r="Q77" s="5"/>
      <c r="R77" s="5"/>
      <c r="S77" s="5"/>
      <c r="T77" s="5" t="str">
        <f t="shared" si="1"/>
        <v/>
      </c>
    </row>
    <row r="78" spans="2:20" ht="20.100000000000001" customHeight="1" x14ac:dyDescent="0.25">
      <c r="B78" t="str">
        <f>CVC_XXX!O62</f>
        <v>A0636.CVC.EC.TTE_.00X_TRAIT. D'EAU SYNTH. DEF. DESEMB.</v>
      </c>
      <c r="D78" s="5">
        <f>CVC_XXX!AB62</f>
        <v>1</v>
      </c>
      <c r="E78" s="5">
        <f>CVC_XXX!AC62</f>
        <v>0</v>
      </c>
      <c r="F78" s="5">
        <f>CVC_XXX!AD62</f>
        <v>0</v>
      </c>
      <c r="G78" s="5">
        <f>CVC_XXX!AE62</f>
        <v>0</v>
      </c>
      <c r="H78" s="5">
        <f>CVC_XXX!AF62</f>
        <v>0</v>
      </c>
      <c r="I78" s="5">
        <f>CVC_XXX!AG62</f>
        <v>0</v>
      </c>
      <c r="J78" s="5">
        <f>CVC_XXX!AH62</f>
        <v>0</v>
      </c>
      <c r="K78" s="1" t="str">
        <f>CVC_XXX!AI62</f>
        <v>LECTURE</v>
      </c>
      <c r="L78" s="5">
        <f>IF(Tableau1517[[#This Row],[REMONTÉE GTB]]=$L$6,1,0)</f>
        <v>1</v>
      </c>
      <c r="M78" s="5" t="b">
        <f>EXACT(Tableau1517[[#This Row],[MNÉMONIQUE DU POINT]],Tableau1517[[#This Row],[LIBELLÉ SUPERVISION]])</f>
        <v>0</v>
      </c>
      <c r="P78" s="5"/>
      <c r="Q78" s="5"/>
      <c r="R78" s="5"/>
      <c r="S78" s="5"/>
      <c r="T78" s="5" t="str">
        <f t="shared" si="1"/>
        <v/>
      </c>
    </row>
    <row r="79" spans="2:20" ht="20.100000000000001" customHeight="1" x14ac:dyDescent="0.25">
      <c r="B79" t="str">
        <f>CVC_XXX!O63</f>
        <v>A0636.CVC.EC.TTE_.00X_TRAIT. D'EAU DEF. PMP. DESEMB.</v>
      </c>
      <c r="D79" s="5">
        <f>CVC_XXX!AB63</f>
        <v>1</v>
      </c>
      <c r="E79" s="5">
        <f>CVC_XXX!AC63</f>
        <v>0</v>
      </c>
      <c r="F79" s="5">
        <f>CVC_XXX!AD63</f>
        <v>0</v>
      </c>
      <c r="G79" s="5">
        <f>CVC_XXX!AE63</f>
        <v>0</v>
      </c>
      <c r="H79" s="5">
        <f>CVC_XXX!AF63</f>
        <v>0</v>
      </c>
      <c r="I79" s="5">
        <f>CVC_XXX!AG63</f>
        <v>0</v>
      </c>
      <c r="J79" s="5">
        <f>CVC_XXX!AH63</f>
        <v>0</v>
      </c>
      <c r="K79" s="1" t="str">
        <f>CVC_XXX!AI63</f>
        <v>LECTURE</v>
      </c>
      <c r="L79" s="5">
        <f>IF(Tableau1517[[#This Row],[REMONTÉE GTB]]=$L$6,1,0)</f>
        <v>1</v>
      </c>
      <c r="M79" s="5" t="b">
        <f>EXACT(Tableau1517[[#This Row],[MNÉMONIQUE DU POINT]],Tableau1517[[#This Row],[LIBELLÉ SUPERVISION]])</f>
        <v>0</v>
      </c>
      <c r="P79" s="5"/>
      <c r="Q79" s="5"/>
      <c r="R79" s="5"/>
      <c r="S79" s="5"/>
      <c r="T79" s="5" t="str">
        <f t="shared" si="1"/>
        <v/>
      </c>
    </row>
    <row r="80" spans="2:20" ht="20.100000000000001" customHeight="1" x14ac:dyDescent="0.25">
      <c r="B80" t="str">
        <f>CVC_XXX!O73</f>
        <v>A0636.CVC.EC.TT.00X_SONDE TEMP. DÉPART PL. HYDRAULIQUE</v>
      </c>
      <c r="D80" s="5">
        <f>CVC_XXX!AB73</f>
        <v>0</v>
      </c>
      <c r="E80" s="5">
        <f>CVC_XXX!AC73</f>
        <v>0</v>
      </c>
      <c r="F80" s="5">
        <f>CVC_XXX!AD73</f>
        <v>0</v>
      </c>
      <c r="G80" s="5">
        <f>CVC_XXX!AE73</f>
        <v>1</v>
      </c>
      <c r="H80" s="5">
        <f>CVC_XXX!AF73</f>
        <v>0</v>
      </c>
      <c r="I80" s="5">
        <f>CVC_XXX!AG73</f>
        <v>0</v>
      </c>
      <c r="J80" s="5">
        <f>CVC_XXX!AH73</f>
        <v>0</v>
      </c>
      <c r="K80" s="1" t="str">
        <f>CVC_XXX!AI73</f>
        <v>LECTURE</v>
      </c>
      <c r="L80" s="5">
        <f>IF(Tableau1517[[#This Row],[REMONTÉE GTB]]=$L$6,1,0)</f>
        <v>1</v>
      </c>
      <c r="M80" s="5" t="b">
        <f>EXACT(Tableau1517[[#This Row],[MNÉMONIQUE DU POINT]],Tableau1517[[#This Row],[LIBELLÉ SUPERVISION]])</f>
        <v>0</v>
      </c>
      <c r="P80" s="5"/>
      <c r="Q80" s="5"/>
      <c r="R80" s="5"/>
      <c r="S80" s="5"/>
      <c r="T80" s="5" t="str">
        <f t="shared" si="1"/>
        <v/>
      </c>
    </row>
    <row r="81" spans="2:20" ht="20.100000000000001" customHeight="1" x14ac:dyDescent="0.25">
      <c r="B81" t="str">
        <f>CVC_XXX!O74</f>
        <v>A0636.CVC.EC.TT.00X_SONDE TEMP. LIMITE HAUTE DÉPART  PL. HYDRAULIQUE</v>
      </c>
      <c r="D81" s="5">
        <f>CVC_XXX!AB74</f>
        <v>1</v>
      </c>
      <c r="E81" s="5">
        <f>CVC_XXX!AC74</f>
        <v>0</v>
      </c>
      <c r="F81" s="5">
        <f>CVC_XXX!AD74</f>
        <v>0</v>
      </c>
      <c r="G81" s="5">
        <f>CVC_XXX!AE74</f>
        <v>0</v>
      </c>
      <c r="H81" s="5">
        <f>CVC_XXX!AF74</f>
        <v>0</v>
      </c>
      <c r="I81" s="5">
        <f>CVC_XXX!AG74</f>
        <v>0</v>
      </c>
      <c r="J81" s="5">
        <f>CVC_XXX!AH74</f>
        <v>0</v>
      </c>
      <c r="K81" s="1" t="str">
        <f>CVC_XXX!AI74</f>
        <v>LECTURE/ECRITURE</v>
      </c>
      <c r="L81" s="5">
        <f>IF(Tableau1517[[#This Row],[REMONTÉE GTB]]=$L$6,1,0)</f>
        <v>0</v>
      </c>
      <c r="M81" s="5" t="b">
        <f>EXACT(Tableau1517[[#This Row],[MNÉMONIQUE DU POINT]],Tableau1517[[#This Row],[LIBELLÉ SUPERVISION]])</f>
        <v>0</v>
      </c>
      <c r="P81" s="5"/>
      <c r="Q81" s="5"/>
      <c r="R81" s="5"/>
      <c r="S81" s="5"/>
      <c r="T81" s="5" t="str">
        <f t="shared" si="1"/>
        <v/>
      </c>
    </row>
    <row r="82" spans="2:20" ht="20.100000000000001" customHeight="1" x14ac:dyDescent="0.25">
      <c r="B82" t="str">
        <f>CVC_XXX!O75</f>
        <v>A0636.CVC.EC.TT.00X_SONDE TEMP. LIMITE BASSE DÉPART PL. HYDRAULIQUE</v>
      </c>
      <c r="D82" s="5">
        <f>CVC_XXX!AB75</f>
        <v>1</v>
      </c>
      <c r="E82" s="5">
        <f>CVC_XXX!AC75</f>
        <v>0</v>
      </c>
      <c r="F82" s="5">
        <f>CVC_XXX!AD75</f>
        <v>0</v>
      </c>
      <c r="G82" s="5">
        <f>CVC_XXX!AE75</f>
        <v>0</v>
      </c>
      <c r="H82" s="5">
        <f>CVC_XXX!AF75</f>
        <v>0</v>
      </c>
      <c r="I82" s="5">
        <f>CVC_XXX!AG75</f>
        <v>0</v>
      </c>
      <c r="J82" s="5">
        <f>CVC_XXX!AH75</f>
        <v>0</v>
      </c>
      <c r="K82" s="1" t="str">
        <f>CVC_XXX!AI75</f>
        <v>LECTURE/ECRITURE</v>
      </c>
      <c r="L82" s="5">
        <f>IF(Tableau1517[[#This Row],[REMONTÉE GTB]]=$L$6,1,0)</f>
        <v>0</v>
      </c>
      <c r="M82" s="5" t="b">
        <f>EXACT(Tableau1517[[#This Row],[MNÉMONIQUE DU POINT]],Tableau1517[[#This Row],[LIBELLÉ SUPERVISION]])</f>
        <v>0</v>
      </c>
      <c r="P82" s="5"/>
      <c r="Q82" s="5"/>
      <c r="R82" s="5"/>
      <c r="S82" s="5"/>
      <c r="T82" s="5" t="str">
        <f t="shared" si="1"/>
        <v/>
      </c>
    </row>
    <row r="83" spans="2:20" ht="20.100000000000001" customHeight="1" x14ac:dyDescent="0.25">
      <c r="B83" t="str">
        <f>CVC_XXX!O76</f>
        <v>A0636.CVC.EC.TT.00X_SONDE TEMP. RETOUR PL. HYDRAULIQUE</v>
      </c>
      <c r="D83" s="5">
        <f>CVC_XXX!AB76</f>
        <v>0</v>
      </c>
      <c r="E83" s="5">
        <f>CVC_XXX!AC76</f>
        <v>0</v>
      </c>
      <c r="F83" s="5">
        <f>CVC_XXX!AD76</f>
        <v>0</v>
      </c>
      <c r="G83" s="5">
        <f>CVC_XXX!AE76</f>
        <v>1</v>
      </c>
      <c r="H83" s="5">
        <f>CVC_XXX!AF76</f>
        <v>0</v>
      </c>
      <c r="I83" s="5">
        <f>CVC_XXX!AG76</f>
        <v>0</v>
      </c>
      <c r="J83" s="5">
        <f>CVC_XXX!AH76</f>
        <v>0</v>
      </c>
      <c r="K83" s="1" t="str">
        <f>CVC_XXX!AI76</f>
        <v>LECTURE</v>
      </c>
      <c r="L83" s="5">
        <f>IF(Tableau1517[[#This Row],[REMONTÉE GTB]]=$L$6,1,0)</f>
        <v>1</v>
      </c>
      <c r="M83" s="5" t="b">
        <f>EXACT(Tableau1517[[#This Row],[MNÉMONIQUE DU POINT]],Tableau1517[[#This Row],[LIBELLÉ SUPERVISION]])</f>
        <v>0</v>
      </c>
      <c r="P83" s="5"/>
      <c r="Q83" s="5"/>
      <c r="R83" s="5"/>
      <c r="S83" s="5"/>
      <c r="T83" s="5" t="str">
        <f t="shared" si="1"/>
        <v/>
      </c>
    </row>
    <row r="84" spans="2:20" ht="20.100000000000001" customHeight="1" x14ac:dyDescent="0.25">
      <c r="B84" t="str">
        <f>CVC_XXX!O77</f>
        <v>A0636.CVC.EC.TT.00X_SONDE TEMP. LIMITE HAUTE RETOUR PL. HYDRAULIQUE</v>
      </c>
      <c r="D84" s="5">
        <f>CVC_XXX!AB77</f>
        <v>1</v>
      </c>
      <c r="E84" s="5">
        <f>CVC_XXX!AC77</f>
        <v>0</v>
      </c>
      <c r="F84" s="5">
        <f>CVC_XXX!AD77</f>
        <v>0</v>
      </c>
      <c r="G84" s="5">
        <f>CVC_XXX!AE77</f>
        <v>0</v>
      </c>
      <c r="H84" s="5">
        <f>CVC_XXX!AF77</f>
        <v>0</v>
      </c>
      <c r="I84" s="5">
        <f>CVC_XXX!AG77</f>
        <v>0</v>
      </c>
      <c r="J84" s="5">
        <f>CVC_XXX!AH77</f>
        <v>0</v>
      </c>
      <c r="K84" s="1" t="str">
        <f>CVC_XXX!AI77</f>
        <v>LECTURE/ECRITURE</v>
      </c>
      <c r="L84" s="5">
        <f>IF(Tableau1517[[#This Row],[REMONTÉE GTB]]=$L$6,1,0)</f>
        <v>0</v>
      </c>
      <c r="M84" s="5" t="b">
        <f>EXACT(Tableau1517[[#This Row],[MNÉMONIQUE DU POINT]],Tableau1517[[#This Row],[LIBELLÉ SUPERVISION]])</f>
        <v>0</v>
      </c>
      <c r="P84" s="5"/>
      <c r="Q84" s="5"/>
      <c r="R84" s="5"/>
      <c r="S84" s="5"/>
      <c r="T84" s="5" t="str">
        <f t="shared" si="1"/>
        <v/>
      </c>
    </row>
    <row r="85" spans="2:20" ht="20.100000000000001" customHeight="1" x14ac:dyDescent="0.25">
      <c r="B85" t="str">
        <f>CVC_XXX!O78</f>
        <v>A0636.CVC.EC.TT.00X_SONDE TEMP. LIMITE BASSE RETOUR PL. HYDRAULIQUE</v>
      </c>
      <c r="D85" s="5">
        <f>CVC_XXX!AB78</f>
        <v>1</v>
      </c>
      <c r="E85" s="5">
        <f>CVC_XXX!AC78</f>
        <v>0</v>
      </c>
      <c r="F85" s="5">
        <f>CVC_XXX!AD78</f>
        <v>0</v>
      </c>
      <c r="G85" s="5">
        <f>CVC_XXX!AE78</f>
        <v>0</v>
      </c>
      <c r="H85" s="5">
        <f>CVC_XXX!AF78</f>
        <v>0</v>
      </c>
      <c r="I85" s="5">
        <f>CVC_XXX!AG78</f>
        <v>0</v>
      </c>
      <c r="J85" s="5">
        <f>CVC_XXX!AH78</f>
        <v>0</v>
      </c>
      <c r="K85" s="1" t="str">
        <f>CVC_XXX!AI78</f>
        <v>LECTURE/ECRITURE</v>
      </c>
      <c r="L85" s="5">
        <f>IF(Tableau1517[[#This Row],[REMONTÉE GTB]]=$L$6,1,0)</f>
        <v>0</v>
      </c>
      <c r="M85" s="5" t="b">
        <f>EXACT(Tableau1517[[#This Row],[MNÉMONIQUE DU POINT]],Tableau1517[[#This Row],[LIBELLÉ SUPERVISION]])</f>
        <v>0</v>
      </c>
      <c r="P85" s="5"/>
      <c r="Q85" s="5"/>
      <c r="R85" s="5"/>
      <c r="S85" s="5"/>
      <c r="T85" s="5" t="str">
        <f t="shared" si="1"/>
        <v/>
      </c>
    </row>
    <row r="86" spans="2:20" ht="20.100000000000001" customHeight="1" x14ac:dyDescent="0.25">
      <c r="B86" t="str">
        <f>CVC_XXX!O79</f>
        <v>A0636.CVC.EC.PMP_.00X_POMPE CTA POSITION COMMUTATEUR AUTO</v>
      </c>
      <c r="D86" s="5">
        <f>CVC_XXX!AB79</f>
        <v>0</v>
      </c>
      <c r="E86" s="5">
        <f>CVC_XXX!AC79</f>
        <v>1</v>
      </c>
      <c r="F86" s="5">
        <f>CVC_XXX!AD79</f>
        <v>0</v>
      </c>
      <c r="G86" s="5">
        <f>CVC_XXX!AE79</f>
        <v>0</v>
      </c>
      <c r="H86" s="5">
        <f>CVC_XXX!AF79</f>
        <v>0</v>
      </c>
      <c r="I86" s="5">
        <f>CVC_XXX!AG79</f>
        <v>0</v>
      </c>
      <c r="J86" s="5">
        <f>CVC_XXX!AH79</f>
        <v>0</v>
      </c>
      <c r="K86" s="1" t="str">
        <f>CVC_XXX!AI79</f>
        <v>LECTURE</v>
      </c>
      <c r="L86" s="5">
        <f>IF(Tableau1517[[#This Row],[REMONTÉE GTB]]=$L$6,1,0)</f>
        <v>1</v>
      </c>
      <c r="M86" s="5" t="b">
        <f>EXACT(Tableau1517[[#This Row],[MNÉMONIQUE DU POINT]],Tableau1517[[#This Row],[LIBELLÉ SUPERVISION]])</f>
        <v>0</v>
      </c>
      <c r="P86" s="5"/>
      <c r="Q86" s="5"/>
      <c r="R86" s="5"/>
      <c r="S86" s="5"/>
      <c r="T86" s="5" t="str">
        <f t="shared" si="1"/>
        <v/>
      </c>
    </row>
    <row r="87" spans="2:20" ht="20.100000000000001" customHeight="1" x14ac:dyDescent="0.25">
      <c r="B87" t="str">
        <f>CVC_XXX!O80</f>
        <v>A0636.CVC.EC.PMP_.00X_POMPE CTA POSITION COMMUTATEUR MANU</v>
      </c>
      <c r="D87" s="5">
        <f>CVC_XXX!AB80</f>
        <v>0</v>
      </c>
      <c r="E87" s="5">
        <f>CVC_XXX!AC80</f>
        <v>1</v>
      </c>
      <c r="F87" s="5">
        <f>CVC_XXX!AD80</f>
        <v>0</v>
      </c>
      <c r="G87" s="5">
        <f>CVC_XXX!AE80</f>
        <v>0</v>
      </c>
      <c r="H87" s="5">
        <f>CVC_XXX!AF80</f>
        <v>0</v>
      </c>
      <c r="I87" s="5">
        <f>CVC_XXX!AG80</f>
        <v>0</v>
      </c>
      <c r="J87" s="5">
        <f>CVC_XXX!AH80</f>
        <v>0</v>
      </c>
      <c r="K87" s="1" t="str">
        <f>CVC_XXX!AI80</f>
        <v>LECTURE</v>
      </c>
      <c r="L87" s="5">
        <f>IF(Tableau1517[[#This Row],[REMONTÉE GTB]]=$L$6,1,0)</f>
        <v>1</v>
      </c>
      <c r="M87" s="5" t="b">
        <f>EXACT(Tableau1517[[#This Row],[MNÉMONIQUE DU POINT]],Tableau1517[[#This Row],[LIBELLÉ SUPERVISION]])</f>
        <v>0</v>
      </c>
      <c r="P87" s="5"/>
      <c r="Q87" s="5"/>
      <c r="R87" s="5"/>
      <c r="S87" s="5"/>
      <c r="T87" s="5" t="str">
        <f t="shared" si="1"/>
        <v/>
      </c>
    </row>
    <row r="88" spans="2:20" ht="20.100000000000001" customHeight="1" x14ac:dyDescent="0.25">
      <c r="B88" t="e">
        <f>CVC_XXX!#REF!</f>
        <v>#REF!</v>
      </c>
      <c r="D88" s="5" t="e">
        <f>CVC_XXX!#REF!</f>
        <v>#REF!</v>
      </c>
      <c r="E88" s="5" t="e">
        <f>CVC_XXX!#REF!</f>
        <v>#REF!</v>
      </c>
      <c r="F88" s="5" t="e">
        <f>CVC_XXX!#REF!</f>
        <v>#REF!</v>
      </c>
      <c r="G88" s="5" t="e">
        <f>CVC_XXX!#REF!</f>
        <v>#REF!</v>
      </c>
      <c r="H88" s="5" t="e">
        <f>CVC_XXX!#REF!</f>
        <v>#REF!</v>
      </c>
      <c r="I88" s="5" t="e">
        <f>CVC_XXX!#REF!</f>
        <v>#REF!</v>
      </c>
      <c r="J88" s="5" t="e">
        <f>CVC_XXX!#REF!</f>
        <v>#REF!</v>
      </c>
      <c r="K88" s="1" t="e">
        <f>CVC_XXX!#REF!</f>
        <v>#REF!</v>
      </c>
      <c r="L88" s="5" t="e">
        <f>IF(Tableau1517[[#This Row],[REMONTÉE GTB]]=$L$6,1,0)</f>
        <v>#REF!</v>
      </c>
      <c r="M88" s="5" t="e">
        <f>EXACT(Tableau1517[[#This Row],[MNÉMONIQUE DU POINT]],Tableau1517[[#This Row],[LIBELLÉ SUPERVISION]])</f>
        <v>#REF!</v>
      </c>
      <c r="P88" s="5"/>
      <c r="Q88" s="5"/>
      <c r="R88" s="5"/>
      <c r="S88" s="5"/>
      <c r="T88" s="5" t="e">
        <f t="shared" si="1"/>
        <v>#REF!</v>
      </c>
    </row>
    <row r="89" spans="2:20" ht="20.100000000000001" customHeight="1" x14ac:dyDescent="0.25">
      <c r="B89" t="e">
        <f>CVC_XXX!#REF!</f>
        <v>#REF!</v>
      </c>
      <c r="D89" s="5" t="e">
        <f>CVC_XXX!#REF!</f>
        <v>#REF!</v>
      </c>
      <c r="E89" s="5" t="e">
        <f>CVC_XXX!#REF!</f>
        <v>#REF!</v>
      </c>
      <c r="F89" s="5" t="e">
        <f>CVC_XXX!#REF!</f>
        <v>#REF!</v>
      </c>
      <c r="G89" s="5" t="e">
        <f>CVC_XXX!#REF!</f>
        <v>#REF!</v>
      </c>
      <c r="H89" s="5" t="e">
        <f>CVC_XXX!#REF!</f>
        <v>#REF!</v>
      </c>
      <c r="I89" s="5" t="e">
        <f>CVC_XXX!#REF!</f>
        <v>#REF!</v>
      </c>
      <c r="J89" s="5" t="e">
        <f>CVC_XXX!#REF!</f>
        <v>#REF!</v>
      </c>
      <c r="K89" s="1" t="e">
        <f>CVC_XXX!#REF!</f>
        <v>#REF!</v>
      </c>
      <c r="L89" s="5" t="e">
        <f>IF(Tableau1517[[#This Row],[REMONTÉE GTB]]=$L$6,1,0)</f>
        <v>#REF!</v>
      </c>
      <c r="M89" s="5" t="e">
        <f>EXACT(Tableau1517[[#This Row],[MNÉMONIQUE DU POINT]],Tableau1517[[#This Row],[LIBELLÉ SUPERVISION]])</f>
        <v>#REF!</v>
      </c>
      <c r="P89" s="5"/>
      <c r="Q89" s="5"/>
      <c r="R89" s="5"/>
      <c r="S89" s="5"/>
      <c r="T89" s="5" t="e">
        <f t="shared" si="1"/>
        <v>#REF!</v>
      </c>
    </row>
    <row r="90" spans="2:20" ht="20.100000000000001" customHeight="1" x14ac:dyDescent="0.25">
      <c r="B90" t="e">
        <f>CVC_XXX!#REF!</f>
        <v>#REF!</v>
      </c>
      <c r="D90" s="5" t="e">
        <f>CVC_XXX!#REF!</f>
        <v>#REF!</v>
      </c>
      <c r="E90" s="5" t="e">
        <f>CVC_XXX!#REF!</f>
        <v>#REF!</v>
      </c>
      <c r="F90" s="5" t="e">
        <f>CVC_XXX!#REF!</f>
        <v>#REF!</v>
      </c>
      <c r="G90" s="5" t="e">
        <f>CVC_XXX!#REF!</f>
        <v>#REF!</v>
      </c>
      <c r="H90" s="5" t="e">
        <f>CVC_XXX!#REF!</f>
        <v>#REF!</v>
      </c>
      <c r="I90" s="5" t="e">
        <f>CVC_XXX!#REF!</f>
        <v>#REF!</v>
      </c>
      <c r="J90" s="5" t="e">
        <f>CVC_XXX!#REF!</f>
        <v>#REF!</v>
      </c>
      <c r="K90" s="1" t="e">
        <f>CVC_XXX!#REF!</f>
        <v>#REF!</v>
      </c>
      <c r="L90" s="5" t="e">
        <f>IF(Tableau1517[[#This Row],[REMONTÉE GTB]]=$L$6,1,0)</f>
        <v>#REF!</v>
      </c>
      <c r="M90" s="5" t="e">
        <f>EXACT(Tableau1517[[#This Row],[MNÉMONIQUE DU POINT]],Tableau1517[[#This Row],[LIBELLÉ SUPERVISION]])</f>
        <v>#REF!</v>
      </c>
      <c r="P90" s="5"/>
      <c r="Q90" s="5"/>
      <c r="R90" s="5"/>
      <c r="S90" s="5"/>
      <c r="T90" s="5" t="e">
        <f t="shared" si="1"/>
        <v>#REF!</v>
      </c>
    </row>
    <row r="91" spans="2:20" ht="20.100000000000001" customHeight="1" x14ac:dyDescent="0.25">
      <c r="B91" t="e">
        <f>CVC_XXX!#REF!</f>
        <v>#REF!</v>
      </c>
      <c r="D91" s="5" t="e">
        <f>CVC_XXX!#REF!</f>
        <v>#REF!</v>
      </c>
      <c r="E91" s="5" t="e">
        <f>CVC_XXX!#REF!</f>
        <v>#REF!</v>
      </c>
      <c r="F91" s="5" t="e">
        <f>CVC_XXX!#REF!</f>
        <v>#REF!</v>
      </c>
      <c r="G91" s="5" t="e">
        <f>CVC_XXX!#REF!</f>
        <v>#REF!</v>
      </c>
      <c r="H91" s="5" t="e">
        <f>CVC_XXX!#REF!</f>
        <v>#REF!</v>
      </c>
      <c r="I91" s="5" t="e">
        <f>CVC_XXX!#REF!</f>
        <v>#REF!</v>
      </c>
      <c r="J91" s="5" t="e">
        <f>CVC_XXX!#REF!</f>
        <v>#REF!</v>
      </c>
      <c r="K91" s="1" t="e">
        <f>CVC_XXX!#REF!</f>
        <v>#REF!</v>
      </c>
      <c r="L91" s="5" t="e">
        <f>IF(Tableau1517[[#This Row],[REMONTÉE GTB]]=$L$6,1,0)</f>
        <v>#REF!</v>
      </c>
      <c r="M91" s="5" t="e">
        <f>EXACT(Tableau1517[[#This Row],[MNÉMONIQUE DU POINT]],Tableau1517[[#This Row],[LIBELLÉ SUPERVISION]])</f>
        <v>#REF!</v>
      </c>
      <c r="P91" s="5"/>
      <c r="Q91" s="5"/>
      <c r="R91" s="5"/>
      <c r="S91" s="5"/>
      <c r="T91" s="5" t="e">
        <f t="shared" si="1"/>
        <v>#REF!</v>
      </c>
    </row>
    <row r="92" spans="2:20" ht="20.100000000000001" customHeight="1" x14ac:dyDescent="0.25">
      <c r="B92" t="e">
        <f>CVC_XXX!#REF!</f>
        <v>#REF!</v>
      </c>
      <c r="D92" s="5" t="e">
        <f>CVC_XXX!#REF!</f>
        <v>#REF!</v>
      </c>
      <c r="E92" s="5" t="e">
        <f>CVC_XXX!#REF!</f>
        <v>#REF!</v>
      </c>
      <c r="F92" s="5" t="e">
        <f>CVC_XXX!#REF!</f>
        <v>#REF!</v>
      </c>
      <c r="G92" s="5" t="e">
        <f>CVC_XXX!#REF!</f>
        <v>#REF!</v>
      </c>
      <c r="H92" s="5" t="e">
        <f>CVC_XXX!#REF!</f>
        <v>#REF!</v>
      </c>
      <c r="I92" s="5" t="e">
        <f>CVC_XXX!#REF!</f>
        <v>#REF!</v>
      </c>
      <c r="J92" s="5" t="e">
        <f>CVC_XXX!#REF!</f>
        <v>#REF!</v>
      </c>
      <c r="K92" s="1" t="e">
        <f>CVC_XXX!#REF!</f>
        <v>#REF!</v>
      </c>
      <c r="L92" s="5" t="e">
        <f>IF(Tableau1517[[#This Row],[REMONTÉE GTB]]=$L$6,1,0)</f>
        <v>#REF!</v>
      </c>
      <c r="M92" s="5" t="e">
        <f>EXACT(Tableau1517[[#This Row],[MNÉMONIQUE DU POINT]],Tableau1517[[#This Row],[LIBELLÉ SUPERVISION]])</f>
        <v>#REF!</v>
      </c>
      <c r="P92" s="5"/>
      <c r="Q92" s="5"/>
      <c r="R92" s="5"/>
      <c r="S92" s="5"/>
      <c r="T92" s="5" t="e">
        <f t="shared" si="1"/>
        <v>#REF!</v>
      </c>
    </row>
    <row r="93" spans="2:20" ht="20.100000000000001" customHeight="1" x14ac:dyDescent="0.25">
      <c r="B93" t="e">
        <f>CVC_XXX!#REF!</f>
        <v>#REF!</v>
      </c>
      <c r="D93" s="5" t="e">
        <f>CVC_XXX!#REF!</f>
        <v>#REF!</v>
      </c>
      <c r="E93" s="5" t="e">
        <f>CVC_XXX!#REF!</f>
        <v>#REF!</v>
      </c>
      <c r="F93" s="5" t="e">
        <f>CVC_XXX!#REF!</f>
        <v>#REF!</v>
      </c>
      <c r="G93" s="5" t="e">
        <f>CVC_XXX!#REF!</f>
        <v>#REF!</v>
      </c>
      <c r="H93" s="5" t="e">
        <f>CVC_XXX!#REF!</f>
        <v>#REF!</v>
      </c>
      <c r="I93" s="5" t="e">
        <f>CVC_XXX!#REF!</f>
        <v>#REF!</v>
      </c>
      <c r="J93" s="5" t="e">
        <f>CVC_XXX!#REF!</f>
        <v>#REF!</v>
      </c>
      <c r="K93" s="1" t="e">
        <f>CVC_XXX!#REF!</f>
        <v>#REF!</v>
      </c>
      <c r="L93" s="5" t="e">
        <f>IF(Tableau1517[[#This Row],[REMONTÉE GTB]]=$L$6,1,0)</f>
        <v>#REF!</v>
      </c>
      <c r="M93" s="5" t="e">
        <f>EXACT(Tableau1517[[#This Row],[MNÉMONIQUE DU POINT]],Tableau1517[[#This Row],[LIBELLÉ SUPERVISION]])</f>
        <v>#REF!</v>
      </c>
      <c r="P93" s="5"/>
      <c r="Q93" s="5"/>
      <c r="R93" s="5"/>
      <c r="S93" s="5"/>
      <c r="T93" s="5" t="e">
        <f t="shared" si="1"/>
        <v>#REF!</v>
      </c>
    </row>
    <row r="94" spans="2:20" ht="20.100000000000001" customHeight="1" x14ac:dyDescent="0.25">
      <c r="B94" t="e">
        <f>CVC_XXX!#REF!</f>
        <v>#REF!</v>
      </c>
      <c r="D94" s="5" t="e">
        <f>CVC_XXX!#REF!</f>
        <v>#REF!</v>
      </c>
      <c r="E94" s="5" t="e">
        <f>CVC_XXX!#REF!</f>
        <v>#REF!</v>
      </c>
      <c r="F94" s="5" t="e">
        <f>CVC_XXX!#REF!</f>
        <v>#REF!</v>
      </c>
      <c r="G94" s="5" t="e">
        <f>CVC_XXX!#REF!</f>
        <v>#REF!</v>
      </c>
      <c r="H94" s="5" t="e">
        <f>CVC_XXX!#REF!</f>
        <v>#REF!</v>
      </c>
      <c r="I94" s="5" t="e">
        <f>CVC_XXX!#REF!</f>
        <v>#REF!</v>
      </c>
      <c r="J94" s="5" t="e">
        <f>CVC_XXX!#REF!</f>
        <v>#REF!</v>
      </c>
      <c r="K94" s="1" t="e">
        <f>CVC_XXX!#REF!</f>
        <v>#REF!</v>
      </c>
      <c r="L94" s="5" t="e">
        <f>IF(Tableau1517[[#This Row],[REMONTÉE GTB]]=$L$6,1,0)</f>
        <v>#REF!</v>
      </c>
      <c r="M94" s="5" t="e">
        <f>EXACT(Tableau1517[[#This Row],[MNÉMONIQUE DU POINT]],Tableau1517[[#This Row],[LIBELLÉ SUPERVISION]])</f>
        <v>#REF!</v>
      </c>
      <c r="P94" s="5"/>
      <c r="Q94" s="5"/>
      <c r="R94" s="5"/>
      <c r="S94" s="5"/>
      <c r="T94" s="5" t="e">
        <f t="shared" si="1"/>
        <v>#REF!</v>
      </c>
    </row>
    <row r="95" spans="2:20" ht="20.100000000000001" customHeight="1" x14ac:dyDescent="0.25">
      <c r="B95" t="e">
        <f>CVC_XXX!#REF!</f>
        <v>#REF!</v>
      </c>
      <c r="D95" s="5" t="e">
        <f>CVC_XXX!#REF!</f>
        <v>#REF!</v>
      </c>
      <c r="E95" s="5" t="e">
        <f>CVC_XXX!#REF!</f>
        <v>#REF!</v>
      </c>
      <c r="F95" s="5" t="e">
        <f>CVC_XXX!#REF!</f>
        <v>#REF!</v>
      </c>
      <c r="G95" s="5" t="e">
        <f>CVC_XXX!#REF!</f>
        <v>#REF!</v>
      </c>
      <c r="H95" s="5" t="e">
        <f>CVC_XXX!#REF!</f>
        <v>#REF!</v>
      </c>
      <c r="I95" s="5" t="e">
        <f>CVC_XXX!#REF!</f>
        <v>#REF!</v>
      </c>
      <c r="J95" s="5" t="e">
        <f>CVC_XXX!#REF!</f>
        <v>#REF!</v>
      </c>
      <c r="K95" s="1" t="e">
        <f>CVC_XXX!#REF!</f>
        <v>#REF!</v>
      </c>
      <c r="L95" s="5" t="e">
        <f>IF(Tableau1517[[#This Row],[REMONTÉE GTB]]=$L$6,1,0)</f>
        <v>#REF!</v>
      </c>
      <c r="M95" s="5" t="e">
        <f>EXACT(Tableau1517[[#This Row],[MNÉMONIQUE DU POINT]],Tableau1517[[#This Row],[LIBELLÉ SUPERVISION]])</f>
        <v>#REF!</v>
      </c>
      <c r="P95" s="5"/>
      <c r="Q95" s="5"/>
      <c r="R95" s="5"/>
      <c r="S95" s="5"/>
      <c r="T95" s="5" t="e">
        <f t="shared" si="1"/>
        <v>#REF!</v>
      </c>
    </row>
    <row r="96" spans="2:20" ht="20.100000000000001" customHeight="1" x14ac:dyDescent="0.25">
      <c r="B96" t="e">
        <f>CVC_XXX!#REF!</f>
        <v>#REF!</v>
      </c>
      <c r="D96" s="5" t="e">
        <f>CVC_XXX!#REF!</f>
        <v>#REF!</v>
      </c>
      <c r="E96" s="5" t="e">
        <f>CVC_XXX!#REF!</f>
        <v>#REF!</v>
      </c>
      <c r="F96" s="5" t="e">
        <f>CVC_XXX!#REF!</f>
        <v>#REF!</v>
      </c>
      <c r="G96" s="5" t="e">
        <f>CVC_XXX!#REF!</f>
        <v>#REF!</v>
      </c>
      <c r="H96" s="5" t="e">
        <f>CVC_XXX!#REF!</f>
        <v>#REF!</v>
      </c>
      <c r="I96" s="5" t="e">
        <f>CVC_XXX!#REF!</f>
        <v>#REF!</v>
      </c>
      <c r="J96" s="5" t="e">
        <f>CVC_XXX!#REF!</f>
        <v>#REF!</v>
      </c>
      <c r="K96" s="1" t="e">
        <f>CVC_XXX!#REF!</f>
        <v>#REF!</v>
      </c>
      <c r="L96" s="5" t="e">
        <f>IF(Tableau1517[[#This Row],[REMONTÉE GTB]]=$L$6,1,0)</f>
        <v>#REF!</v>
      </c>
      <c r="M96" s="5" t="e">
        <f>EXACT(Tableau1517[[#This Row],[MNÉMONIQUE DU POINT]],Tableau1517[[#This Row],[LIBELLÉ SUPERVISION]])</f>
        <v>#REF!</v>
      </c>
      <c r="P96" s="5"/>
      <c r="Q96" s="5"/>
      <c r="R96" s="5"/>
      <c r="S96" s="5"/>
      <c r="T96" s="5" t="e">
        <f t="shared" si="1"/>
        <v>#REF!</v>
      </c>
    </row>
    <row r="97" spans="2:20" ht="20.100000000000001" customHeight="1" x14ac:dyDescent="0.25">
      <c r="B97" t="e">
        <f>CVC_XXX!#REF!</f>
        <v>#REF!</v>
      </c>
      <c r="D97" s="5" t="e">
        <f>CVC_XXX!#REF!</f>
        <v>#REF!</v>
      </c>
      <c r="E97" s="5" t="e">
        <f>CVC_XXX!#REF!</f>
        <v>#REF!</v>
      </c>
      <c r="F97" s="5" t="e">
        <f>CVC_XXX!#REF!</f>
        <v>#REF!</v>
      </c>
      <c r="G97" s="5" t="e">
        <f>CVC_XXX!#REF!</f>
        <v>#REF!</v>
      </c>
      <c r="H97" s="5" t="e">
        <f>CVC_XXX!#REF!</f>
        <v>#REF!</v>
      </c>
      <c r="I97" s="5" t="e">
        <f>CVC_XXX!#REF!</f>
        <v>#REF!</v>
      </c>
      <c r="J97" s="5" t="e">
        <f>CVC_XXX!#REF!</f>
        <v>#REF!</v>
      </c>
      <c r="K97" s="1" t="e">
        <f>CVC_XXX!#REF!</f>
        <v>#REF!</v>
      </c>
      <c r="L97" s="5" t="e">
        <f>IF(Tableau1517[[#This Row],[REMONTÉE GTB]]=$L$6,1,0)</f>
        <v>#REF!</v>
      </c>
      <c r="M97" s="5" t="e">
        <f>EXACT(Tableau1517[[#This Row],[MNÉMONIQUE DU POINT]],Tableau1517[[#This Row],[LIBELLÉ SUPERVISION]])</f>
        <v>#REF!</v>
      </c>
      <c r="P97" s="5"/>
      <c r="Q97" s="5"/>
      <c r="R97" s="5"/>
      <c r="S97" s="5"/>
      <c r="T97" s="5" t="e">
        <f t="shared" si="1"/>
        <v>#REF!</v>
      </c>
    </row>
    <row r="98" spans="2:20" ht="20.100000000000001" customHeight="1" x14ac:dyDescent="0.25">
      <c r="B98" t="e">
        <f>CVC_XXX!#REF!</f>
        <v>#REF!</v>
      </c>
      <c r="D98" s="5" t="e">
        <f>CVC_XXX!#REF!</f>
        <v>#REF!</v>
      </c>
      <c r="E98" s="5" t="e">
        <f>CVC_XXX!#REF!</f>
        <v>#REF!</v>
      </c>
      <c r="F98" s="5" t="e">
        <f>CVC_XXX!#REF!</f>
        <v>#REF!</v>
      </c>
      <c r="G98" s="5" t="e">
        <f>CVC_XXX!#REF!</f>
        <v>#REF!</v>
      </c>
      <c r="H98" s="5" t="e">
        <f>CVC_XXX!#REF!</f>
        <v>#REF!</v>
      </c>
      <c r="I98" s="5" t="e">
        <f>CVC_XXX!#REF!</f>
        <v>#REF!</v>
      </c>
      <c r="J98" s="5" t="e">
        <f>CVC_XXX!#REF!</f>
        <v>#REF!</v>
      </c>
      <c r="K98" s="1" t="e">
        <f>CVC_XXX!#REF!</f>
        <v>#REF!</v>
      </c>
      <c r="L98" s="5" t="e">
        <f>IF(Tableau1517[[#This Row],[REMONTÉE GTB]]=$L$6,1,0)</f>
        <v>#REF!</v>
      </c>
      <c r="M98" s="5" t="e">
        <f>EXACT(Tableau1517[[#This Row],[MNÉMONIQUE DU POINT]],Tableau1517[[#This Row],[LIBELLÉ SUPERVISION]])</f>
        <v>#REF!</v>
      </c>
      <c r="P98" s="5"/>
      <c r="Q98" s="5"/>
      <c r="R98" s="5"/>
      <c r="S98" s="5"/>
      <c r="T98" s="5" t="e">
        <f t="shared" si="1"/>
        <v>#REF!</v>
      </c>
    </row>
    <row r="99" spans="2:20" ht="20.100000000000001" customHeight="1" x14ac:dyDescent="0.25">
      <c r="B99" t="e">
        <f>CVC_XXX!#REF!</f>
        <v>#REF!</v>
      </c>
      <c r="D99" s="5" t="e">
        <f>CVC_XXX!#REF!</f>
        <v>#REF!</v>
      </c>
      <c r="E99" s="5" t="e">
        <f>CVC_XXX!#REF!</f>
        <v>#REF!</v>
      </c>
      <c r="F99" s="5" t="e">
        <f>CVC_XXX!#REF!</f>
        <v>#REF!</v>
      </c>
      <c r="G99" s="5" t="e">
        <f>CVC_XXX!#REF!</f>
        <v>#REF!</v>
      </c>
      <c r="H99" s="5" t="e">
        <f>CVC_XXX!#REF!</f>
        <v>#REF!</v>
      </c>
      <c r="I99" s="5" t="e">
        <f>CVC_XXX!#REF!</f>
        <v>#REF!</v>
      </c>
      <c r="J99" s="5" t="e">
        <f>CVC_XXX!#REF!</f>
        <v>#REF!</v>
      </c>
      <c r="K99" s="1" t="e">
        <f>CVC_XXX!#REF!</f>
        <v>#REF!</v>
      </c>
      <c r="L99" s="5" t="e">
        <f>IF(Tableau1517[[#This Row],[REMONTÉE GTB]]=$L$6,1,0)</f>
        <v>#REF!</v>
      </c>
      <c r="M99" s="5" t="e">
        <f>EXACT(Tableau1517[[#This Row],[MNÉMONIQUE DU POINT]],Tableau1517[[#This Row],[LIBELLÉ SUPERVISION]])</f>
        <v>#REF!</v>
      </c>
      <c r="P99" s="5"/>
      <c r="Q99" s="5"/>
      <c r="R99" s="5"/>
      <c r="S99" s="5"/>
      <c r="T99" s="5" t="e">
        <f t="shared" si="1"/>
        <v>#REF!</v>
      </c>
    </row>
    <row r="100" spans="2:20" ht="20.100000000000001" customHeight="1" x14ac:dyDescent="0.25">
      <c r="B100" t="e">
        <f>CVC_XXX!#REF!</f>
        <v>#REF!</v>
      </c>
      <c r="D100" s="5" t="e">
        <f>CVC_XXX!#REF!</f>
        <v>#REF!</v>
      </c>
      <c r="E100" s="5" t="e">
        <f>CVC_XXX!#REF!</f>
        <v>#REF!</v>
      </c>
      <c r="F100" s="5" t="e">
        <f>CVC_XXX!#REF!</f>
        <v>#REF!</v>
      </c>
      <c r="G100" s="5" t="e">
        <f>CVC_XXX!#REF!</f>
        <v>#REF!</v>
      </c>
      <c r="H100" s="5" t="e">
        <f>CVC_XXX!#REF!</f>
        <v>#REF!</v>
      </c>
      <c r="I100" s="5" t="e">
        <f>CVC_XXX!#REF!</f>
        <v>#REF!</v>
      </c>
      <c r="J100" s="5" t="e">
        <f>CVC_XXX!#REF!</f>
        <v>#REF!</v>
      </c>
      <c r="K100" s="1" t="e">
        <f>CVC_XXX!#REF!</f>
        <v>#REF!</v>
      </c>
      <c r="L100" s="5" t="e">
        <f>IF(Tableau1517[[#This Row],[REMONTÉE GTB]]=$L$6,1,0)</f>
        <v>#REF!</v>
      </c>
      <c r="M100" s="5" t="e">
        <f>EXACT(Tableau1517[[#This Row],[MNÉMONIQUE DU POINT]],Tableau1517[[#This Row],[LIBELLÉ SUPERVISION]])</f>
        <v>#REF!</v>
      </c>
      <c r="P100" s="5"/>
      <c r="Q100" s="5"/>
      <c r="R100" s="5"/>
      <c r="S100" s="5"/>
      <c r="T100" s="5" t="e">
        <f t="shared" si="1"/>
        <v>#REF!</v>
      </c>
    </row>
    <row r="101" spans="2:20" ht="20.100000000000001" customHeight="1" x14ac:dyDescent="0.25">
      <c r="B101" t="e">
        <f>CVC_XXX!#REF!</f>
        <v>#REF!</v>
      </c>
      <c r="D101" s="5" t="e">
        <f>CVC_XXX!#REF!</f>
        <v>#REF!</v>
      </c>
      <c r="E101" s="5" t="e">
        <f>CVC_XXX!#REF!</f>
        <v>#REF!</v>
      </c>
      <c r="F101" s="5" t="e">
        <f>CVC_XXX!#REF!</f>
        <v>#REF!</v>
      </c>
      <c r="G101" s="5" t="e">
        <f>CVC_XXX!#REF!</f>
        <v>#REF!</v>
      </c>
      <c r="H101" s="5" t="e">
        <f>CVC_XXX!#REF!</f>
        <v>#REF!</v>
      </c>
      <c r="I101" s="5" t="e">
        <f>CVC_XXX!#REF!</f>
        <v>#REF!</v>
      </c>
      <c r="J101" s="5" t="e">
        <f>CVC_XXX!#REF!</f>
        <v>#REF!</v>
      </c>
      <c r="K101" s="1" t="e">
        <f>CVC_XXX!#REF!</f>
        <v>#REF!</v>
      </c>
      <c r="L101" s="5" t="e">
        <f>IF(Tableau1517[[#This Row],[REMONTÉE GTB]]=$L$6,1,0)</f>
        <v>#REF!</v>
      </c>
      <c r="M101" s="5" t="e">
        <f>EXACT(Tableau1517[[#This Row],[MNÉMONIQUE DU POINT]],Tableau1517[[#This Row],[LIBELLÉ SUPERVISION]])</f>
        <v>#REF!</v>
      </c>
      <c r="P101" s="5"/>
      <c r="Q101" s="5"/>
      <c r="R101" s="5"/>
      <c r="S101" s="5"/>
      <c r="T101" s="5" t="e">
        <f t="shared" si="1"/>
        <v>#REF!</v>
      </c>
    </row>
    <row r="102" spans="2:20" ht="20.100000000000001" customHeight="1" x14ac:dyDescent="0.25">
      <c r="B102" t="e">
        <f>CVC_XXX!#REF!</f>
        <v>#REF!</v>
      </c>
      <c r="D102" s="5" t="e">
        <f>CVC_XXX!#REF!</f>
        <v>#REF!</v>
      </c>
      <c r="E102" s="5" t="e">
        <f>CVC_XXX!#REF!</f>
        <v>#REF!</v>
      </c>
      <c r="F102" s="5" t="e">
        <f>CVC_XXX!#REF!</f>
        <v>#REF!</v>
      </c>
      <c r="G102" s="5" t="e">
        <f>CVC_XXX!#REF!</f>
        <v>#REF!</v>
      </c>
      <c r="H102" s="5" t="e">
        <f>CVC_XXX!#REF!</f>
        <v>#REF!</v>
      </c>
      <c r="I102" s="5" t="e">
        <f>CVC_XXX!#REF!</f>
        <v>#REF!</v>
      </c>
      <c r="J102" s="5" t="e">
        <f>CVC_XXX!#REF!</f>
        <v>#REF!</v>
      </c>
      <c r="K102" s="1" t="e">
        <f>CVC_XXX!#REF!</f>
        <v>#REF!</v>
      </c>
      <c r="L102" s="5" t="e">
        <f>IF(Tableau1517[[#This Row],[REMONTÉE GTB]]=$L$6,1,0)</f>
        <v>#REF!</v>
      </c>
      <c r="M102" s="5" t="e">
        <f>EXACT(Tableau1517[[#This Row],[MNÉMONIQUE DU POINT]],Tableau1517[[#This Row],[LIBELLÉ SUPERVISION]])</f>
        <v>#REF!</v>
      </c>
      <c r="P102" s="5"/>
      <c r="Q102" s="5"/>
      <c r="R102" s="5"/>
      <c r="S102" s="5"/>
      <c r="T102" s="5" t="e">
        <f t="shared" si="1"/>
        <v>#REF!</v>
      </c>
    </row>
    <row r="103" spans="2:20" ht="20.100000000000001" customHeight="1" x14ac:dyDescent="0.25">
      <c r="B103" t="e">
        <f>CVC_XXX!#REF!</f>
        <v>#REF!</v>
      </c>
      <c r="D103" s="5" t="e">
        <f>CVC_XXX!#REF!</f>
        <v>#REF!</v>
      </c>
      <c r="E103" s="5" t="e">
        <f>CVC_XXX!#REF!</f>
        <v>#REF!</v>
      </c>
      <c r="F103" s="5" t="e">
        <f>CVC_XXX!#REF!</f>
        <v>#REF!</v>
      </c>
      <c r="G103" s="5" t="e">
        <f>CVC_XXX!#REF!</f>
        <v>#REF!</v>
      </c>
      <c r="H103" s="5" t="e">
        <f>CVC_XXX!#REF!</f>
        <v>#REF!</v>
      </c>
      <c r="I103" s="5" t="e">
        <f>CVC_XXX!#REF!</f>
        <v>#REF!</v>
      </c>
      <c r="J103" s="5" t="e">
        <f>CVC_XXX!#REF!</f>
        <v>#REF!</v>
      </c>
      <c r="K103" s="1" t="e">
        <f>CVC_XXX!#REF!</f>
        <v>#REF!</v>
      </c>
      <c r="L103" s="5" t="e">
        <f>IF(Tableau1517[[#This Row],[REMONTÉE GTB]]=$L$6,1,0)</f>
        <v>#REF!</v>
      </c>
      <c r="M103" s="5" t="e">
        <f>EXACT(Tableau1517[[#This Row],[MNÉMONIQUE DU POINT]],Tableau1517[[#This Row],[LIBELLÉ SUPERVISION]])</f>
        <v>#REF!</v>
      </c>
      <c r="P103" s="5"/>
      <c r="Q103" s="5"/>
      <c r="R103" s="5"/>
      <c r="S103" s="5"/>
      <c r="T103" s="5" t="e">
        <f t="shared" si="1"/>
        <v>#REF!</v>
      </c>
    </row>
    <row r="104" spans="2:20" ht="20.100000000000001" customHeight="1" x14ac:dyDescent="0.25">
      <c r="B104" t="e">
        <f>CVC_XXX!#REF!</f>
        <v>#REF!</v>
      </c>
      <c r="D104" s="5" t="e">
        <f>CVC_XXX!#REF!</f>
        <v>#REF!</v>
      </c>
      <c r="E104" s="5" t="e">
        <f>CVC_XXX!#REF!</f>
        <v>#REF!</v>
      </c>
      <c r="F104" s="5" t="e">
        <f>CVC_XXX!#REF!</f>
        <v>#REF!</v>
      </c>
      <c r="G104" s="5" t="e">
        <f>CVC_XXX!#REF!</f>
        <v>#REF!</v>
      </c>
      <c r="H104" s="5" t="e">
        <f>CVC_XXX!#REF!</f>
        <v>#REF!</v>
      </c>
      <c r="I104" s="5" t="e">
        <f>CVC_XXX!#REF!</f>
        <v>#REF!</v>
      </c>
      <c r="J104" s="5" t="e">
        <f>CVC_XXX!#REF!</f>
        <v>#REF!</v>
      </c>
      <c r="K104" s="1" t="e">
        <f>CVC_XXX!#REF!</f>
        <v>#REF!</v>
      </c>
      <c r="L104" s="5" t="e">
        <f>IF(Tableau1517[[#This Row],[REMONTÉE GTB]]=$L$6,1,0)</f>
        <v>#REF!</v>
      </c>
      <c r="M104" s="5" t="e">
        <f>EXACT(Tableau1517[[#This Row],[MNÉMONIQUE DU POINT]],Tableau1517[[#This Row],[LIBELLÉ SUPERVISION]])</f>
        <v>#REF!</v>
      </c>
      <c r="P104" s="5"/>
      <c r="Q104" s="5"/>
      <c r="R104" s="5"/>
      <c r="S104" s="5"/>
      <c r="T104" s="5" t="e">
        <f t="shared" si="1"/>
        <v>#REF!</v>
      </c>
    </row>
    <row r="105" spans="2:20" ht="20.100000000000001" customHeight="1" x14ac:dyDescent="0.25">
      <c r="B105" t="e">
        <f>CVC_XXX!#REF!</f>
        <v>#REF!</v>
      </c>
      <c r="D105" s="5" t="e">
        <f>CVC_XXX!#REF!</f>
        <v>#REF!</v>
      </c>
      <c r="E105" s="5" t="e">
        <f>CVC_XXX!#REF!</f>
        <v>#REF!</v>
      </c>
      <c r="F105" s="5" t="e">
        <f>CVC_XXX!#REF!</f>
        <v>#REF!</v>
      </c>
      <c r="G105" s="5" t="e">
        <f>CVC_XXX!#REF!</f>
        <v>#REF!</v>
      </c>
      <c r="H105" s="5" t="e">
        <f>CVC_XXX!#REF!</f>
        <v>#REF!</v>
      </c>
      <c r="I105" s="5" t="e">
        <f>CVC_XXX!#REF!</f>
        <v>#REF!</v>
      </c>
      <c r="J105" s="5" t="e">
        <f>CVC_XXX!#REF!</f>
        <v>#REF!</v>
      </c>
      <c r="K105" s="1" t="e">
        <f>CVC_XXX!#REF!</f>
        <v>#REF!</v>
      </c>
      <c r="L105" s="5" t="e">
        <f>IF(Tableau1517[[#This Row],[REMONTÉE GTB]]=$L$6,1,0)</f>
        <v>#REF!</v>
      </c>
      <c r="M105" s="5" t="e">
        <f>EXACT(Tableau1517[[#This Row],[MNÉMONIQUE DU POINT]],Tableau1517[[#This Row],[LIBELLÉ SUPERVISION]])</f>
        <v>#REF!</v>
      </c>
      <c r="P105" s="5"/>
      <c r="Q105" s="5"/>
      <c r="R105" s="5"/>
      <c r="S105" s="5"/>
      <c r="T105" s="5" t="e">
        <f t="shared" si="1"/>
        <v>#REF!</v>
      </c>
    </row>
    <row r="106" spans="2:20" ht="20.100000000000001" customHeight="1" x14ac:dyDescent="0.25">
      <c r="B106" t="e">
        <f>CVC_XXX!#REF!</f>
        <v>#REF!</v>
      </c>
      <c r="D106" s="5" t="e">
        <f>CVC_XXX!#REF!</f>
        <v>#REF!</v>
      </c>
      <c r="E106" s="5" t="e">
        <f>CVC_XXX!#REF!</f>
        <v>#REF!</v>
      </c>
      <c r="F106" s="5" t="e">
        <f>CVC_XXX!#REF!</f>
        <v>#REF!</v>
      </c>
      <c r="G106" s="5" t="e">
        <f>CVC_XXX!#REF!</f>
        <v>#REF!</v>
      </c>
      <c r="H106" s="5" t="e">
        <f>CVC_XXX!#REF!</f>
        <v>#REF!</v>
      </c>
      <c r="I106" s="5" t="e">
        <f>CVC_XXX!#REF!</f>
        <v>#REF!</v>
      </c>
      <c r="J106" s="5" t="e">
        <f>CVC_XXX!#REF!</f>
        <v>#REF!</v>
      </c>
      <c r="K106" s="1" t="e">
        <f>CVC_XXX!#REF!</f>
        <v>#REF!</v>
      </c>
      <c r="L106" s="5" t="e">
        <f>IF(Tableau1517[[#This Row],[REMONTÉE GTB]]=$L$6,1,0)</f>
        <v>#REF!</v>
      </c>
      <c r="M106" s="5" t="e">
        <f>EXACT(Tableau1517[[#This Row],[MNÉMONIQUE DU POINT]],Tableau1517[[#This Row],[LIBELLÉ SUPERVISION]])</f>
        <v>#REF!</v>
      </c>
      <c r="P106" s="5"/>
      <c r="Q106" s="5"/>
      <c r="R106" s="5"/>
      <c r="S106" s="5"/>
      <c r="T106" s="5" t="e">
        <f t="shared" si="1"/>
        <v>#REF!</v>
      </c>
    </row>
    <row r="107" spans="2:20" ht="20.100000000000001" customHeight="1" x14ac:dyDescent="0.25">
      <c r="B107" t="e">
        <f>CVC_XXX!#REF!</f>
        <v>#REF!</v>
      </c>
      <c r="D107" s="5" t="e">
        <f>CVC_XXX!#REF!</f>
        <v>#REF!</v>
      </c>
      <c r="E107" s="5" t="e">
        <f>CVC_XXX!#REF!</f>
        <v>#REF!</v>
      </c>
      <c r="F107" s="5" t="e">
        <f>CVC_XXX!#REF!</f>
        <v>#REF!</v>
      </c>
      <c r="G107" s="5" t="e">
        <f>CVC_XXX!#REF!</f>
        <v>#REF!</v>
      </c>
      <c r="H107" s="5" t="e">
        <f>CVC_XXX!#REF!</f>
        <v>#REF!</v>
      </c>
      <c r="I107" s="5" t="e">
        <f>CVC_XXX!#REF!</f>
        <v>#REF!</v>
      </c>
      <c r="J107" s="5" t="e">
        <f>CVC_XXX!#REF!</f>
        <v>#REF!</v>
      </c>
      <c r="K107" s="1" t="e">
        <f>CVC_XXX!#REF!</f>
        <v>#REF!</v>
      </c>
      <c r="L107" s="5" t="e">
        <f>IF(Tableau1517[[#This Row],[REMONTÉE GTB]]=$L$6,1,0)</f>
        <v>#REF!</v>
      </c>
      <c r="M107" s="5" t="e">
        <f>EXACT(Tableau1517[[#This Row],[MNÉMONIQUE DU POINT]],Tableau1517[[#This Row],[LIBELLÉ SUPERVISION]])</f>
        <v>#REF!</v>
      </c>
      <c r="P107" s="5"/>
      <c r="Q107" s="5"/>
      <c r="R107" s="5"/>
      <c r="S107" s="5"/>
      <c r="T107" s="5" t="e">
        <f t="shared" si="1"/>
        <v>#REF!</v>
      </c>
    </row>
    <row r="108" spans="2:20" ht="20.100000000000001" customHeight="1" x14ac:dyDescent="0.25">
      <c r="B108" t="e">
        <f>CVC_XXX!#REF!</f>
        <v>#REF!</v>
      </c>
      <c r="D108" s="5" t="e">
        <f>CVC_XXX!#REF!</f>
        <v>#REF!</v>
      </c>
      <c r="E108" s="5" t="e">
        <f>CVC_XXX!#REF!</f>
        <v>#REF!</v>
      </c>
      <c r="F108" s="5" t="e">
        <f>CVC_XXX!#REF!</f>
        <v>#REF!</v>
      </c>
      <c r="G108" s="5" t="e">
        <f>CVC_XXX!#REF!</f>
        <v>#REF!</v>
      </c>
      <c r="H108" s="5" t="e">
        <f>CVC_XXX!#REF!</f>
        <v>#REF!</v>
      </c>
      <c r="I108" s="5" t="e">
        <f>CVC_XXX!#REF!</f>
        <v>#REF!</v>
      </c>
      <c r="J108" s="5" t="e">
        <f>CVC_XXX!#REF!</f>
        <v>#REF!</v>
      </c>
      <c r="K108" s="1" t="e">
        <f>CVC_XXX!#REF!</f>
        <v>#REF!</v>
      </c>
      <c r="L108" s="5" t="e">
        <f>IF(Tableau1517[[#This Row],[REMONTÉE GTB]]=$L$6,1,0)</f>
        <v>#REF!</v>
      </c>
      <c r="M108" s="5" t="e">
        <f>EXACT(Tableau1517[[#This Row],[MNÉMONIQUE DU POINT]],Tableau1517[[#This Row],[LIBELLÉ SUPERVISION]])</f>
        <v>#REF!</v>
      </c>
      <c r="P108" s="5"/>
      <c r="Q108" s="5"/>
      <c r="R108" s="5"/>
      <c r="S108" s="5"/>
      <c r="T108" s="5" t="e">
        <f t="shared" si="1"/>
        <v>#REF!</v>
      </c>
    </row>
    <row r="109" spans="2:20" ht="20.100000000000001" customHeight="1" x14ac:dyDescent="0.25">
      <c r="B109" t="e">
        <f>CVC_XXX!#REF!</f>
        <v>#REF!</v>
      </c>
      <c r="D109" s="5" t="e">
        <f>CVC_XXX!#REF!</f>
        <v>#REF!</v>
      </c>
      <c r="E109" s="5" t="e">
        <f>CVC_XXX!#REF!</f>
        <v>#REF!</v>
      </c>
      <c r="F109" s="5" t="e">
        <f>CVC_XXX!#REF!</f>
        <v>#REF!</v>
      </c>
      <c r="G109" s="5" t="e">
        <f>CVC_XXX!#REF!</f>
        <v>#REF!</v>
      </c>
      <c r="H109" s="5" t="e">
        <f>CVC_XXX!#REF!</f>
        <v>#REF!</v>
      </c>
      <c r="I109" s="5" t="e">
        <f>CVC_XXX!#REF!</f>
        <v>#REF!</v>
      </c>
      <c r="J109" s="5" t="e">
        <f>CVC_XXX!#REF!</f>
        <v>#REF!</v>
      </c>
      <c r="K109" s="1" t="e">
        <f>CVC_XXX!#REF!</f>
        <v>#REF!</v>
      </c>
      <c r="L109" s="5" t="e">
        <f>IF(Tableau1517[[#This Row],[REMONTÉE GTB]]=$L$6,1,0)</f>
        <v>#REF!</v>
      </c>
      <c r="M109" s="5" t="e">
        <f>EXACT(Tableau1517[[#This Row],[MNÉMONIQUE DU POINT]],Tableau1517[[#This Row],[LIBELLÉ SUPERVISION]])</f>
        <v>#REF!</v>
      </c>
      <c r="P109" s="5"/>
      <c r="Q109" s="5"/>
      <c r="R109" s="5"/>
      <c r="S109" s="5"/>
      <c r="T109" s="5" t="e">
        <f t="shared" si="1"/>
        <v>#REF!</v>
      </c>
    </row>
    <row r="110" spans="2:20" ht="20.100000000000001" customHeight="1" x14ac:dyDescent="0.25">
      <c r="B110" t="e">
        <f>CVC_XXX!#REF!</f>
        <v>#REF!</v>
      </c>
      <c r="D110" s="5" t="e">
        <f>CVC_XXX!#REF!</f>
        <v>#REF!</v>
      </c>
      <c r="E110" s="5" t="e">
        <f>CVC_XXX!#REF!</f>
        <v>#REF!</v>
      </c>
      <c r="F110" s="5" t="e">
        <f>CVC_XXX!#REF!</f>
        <v>#REF!</v>
      </c>
      <c r="G110" s="5" t="e">
        <f>CVC_XXX!#REF!</f>
        <v>#REF!</v>
      </c>
      <c r="H110" s="5" t="e">
        <f>CVC_XXX!#REF!</f>
        <v>#REF!</v>
      </c>
      <c r="I110" s="5" t="e">
        <f>CVC_XXX!#REF!</f>
        <v>#REF!</v>
      </c>
      <c r="J110" s="5" t="e">
        <f>CVC_XXX!#REF!</f>
        <v>#REF!</v>
      </c>
      <c r="K110" s="1" t="e">
        <f>CVC_XXX!#REF!</f>
        <v>#REF!</v>
      </c>
      <c r="L110" s="5" t="e">
        <f>IF(Tableau1517[[#This Row],[REMONTÉE GTB]]=$L$6,1,0)</f>
        <v>#REF!</v>
      </c>
      <c r="M110" s="5" t="e">
        <f>EXACT(Tableau1517[[#This Row],[MNÉMONIQUE DU POINT]],Tableau1517[[#This Row],[LIBELLÉ SUPERVISION]])</f>
        <v>#REF!</v>
      </c>
      <c r="P110" s="5"/>
      <c r="Q110" s="5"/>
      <c r="R110" s="5"/>
      <c r="S110" s="5"/>
      <c r="T110" s="5" t="e">
        <f t="shared" si="1"/>
        <v>#REF!</v>
      </c>
    </row>
    <row r="111" spans="2:20" ht="20.100000000000001" customHeight="1" x14ac:dyDescent="0.25">
      <c r="B111" t="e">
        <f>CVC_XXX!#REF!</f>
        <v>#REF!</v>
      </c>
      <c r="D111" s="5" t="e">
        <f>CVC_XXX!#REF!</f>
        <v>#REF!</v>
      </c>
      <c r="E111" s="5" t="e">
        <f>CVC_XXX!#REF!</f>
        <v>#REF!</v>
      </c>
      <c r="F111" s="5" t="e">
        <f>CVC_XXX!#REF!</f>
        <v>#REF!</v>
      </c>
      <c r="G111" s="5" t="e">
        <f>CVC_XXX!#REF!</f>
        <v>#REF!</v>
      </c>
      <c r="H111" s="5" t="e">
        <f>CVC_XXX!#REF!</f>
        <v>#REF!</v>
      </c>
      <c r="I111" s="5" t="e">
        <f>CVC_XXX!#REF!</f>
        <v>#REF!</v>
      </c>
      <c r="J111" s="5" t="e">
        <f>CVC_XXX!#REF!</f>
        <v>#REF!</v>
      </c>
      <c r="K111" s="1" t="e">
        <f>CVC_XXX!#REF!</f>
        <v>#REF!</v>
      </c>
      <c r="L111" s="5" t="e">
        <f>IF(Tableau1517[[#This Row],[REMONTÉE GTB]]=$L$6,1,0)</f>
        <v>#REF!</v>
      </c>
      <c r="M111" s="5" t="e">
        <f>EXACT(Tableau1517[[#This Row],[MNÉMONIQUE DU POINT]],Tableau1517[[#This Row],[LIBELLÉ SUPERVISION]])</f>
        <v>#REF!</v>
      </c>
      <c r="P111" s="5"/>
      <c r="Q111" s="5"/>
      <c r="R111" s="5"/>
      <c r="S111" s="5"/>
      <c r="T111" s="5" t="e">
        <f t="shared" si="1"/>
        <v>#REF!</v>
      </c>
    </row>
    <row r="112" spans="2:20" ht="20.100000000000001" customHeight="1" x14ac:dyDescent="0.25">
      <c r="B112" t="e">
        <f>CVC_XXX!#REF!</f>
        <v>#REF!</v>
      </c>
      <c r="D112" s="5" t="e">
        <f>CVC_XXX!#REF!</f>
        <v>#REF!</v>
      </c>
      <c r="E112" s="5" t="e">
        <f>CVC_XXX!#REF!</f>
        <v>#REF!</v>
      </c>
      <c r="F112" s="5" t="e">
        <f>CVC_XXX!#REF!</f>
        <v>#REF!</v>
      </c>
      <c r="G112" s="5" t="e">
        <f>CVC_XXX!#REF!</f>
        <v>#REF!</v>
      </c>
      <c r="H112" s="5" t="e">
        <f>CVC_XXX!#REF!</f>
        <v>#REF!</v>
      </c>
      <c r="I112" s="5" t="e">
        <f>CVC_XXX!#REF!</f>
        <v>#REF!</v>
      </c>
      <c r="J112" s="5" t="e">
        <f>CVC_XXX!#REF!</f>
        <v>#REF!</v>
      </c>
      <c r="K112" s="1" t="e">
        <f>CVC_XXX!#REF!</f>
        <v>#REF!</v>
      </c>
      <c r="L112" s="5" t="e">
        <f>IF(Tableau1517[[#This Row],[REMONTÉE GTB]]=$L$6,1,0)</f>
        <v>#REF!</v>
      </c>
      <c r="M112" s="5" t="e">
        <f>EXACT(Tableau1517[[#This Row],[MNÉMONIQUE DU POINT]],Tableau1517[[#This Row],[LIBELLÉ SUPERVISION]])</f>
        <v>#REF!</v>
      </c>
      <c r="P112" s="5"/>
      <c r="Q112" s="5"/>
      <c r="R112" s="5"/>
      <c r="S112" s="5"/>
      <c r="T112" s="5" t="e">
        <f t="shared" si="1"/>
        <v>#REF!</v>
      </c>
    </row>
    <row r="113" spans="2:20" ht="20.100000000000001" customHeight="1" x14ac:dyDescent="0.25">
      <c r="B113" t="e">
        <f>CVC_XXX!#REF!</f>
        <v>#REF!</v>
      </c>
      <c r="D113" s="5" t="e">
        <f>CVC_XXX!#REF!</f>
        <v>#REF!</v>
      </c>
      <c r="E113" s="5" t="e">
        <f>CVC_XXX!#REF!</f>
        <v>#REF!</v>
      </c>
      <c r="F113" s="5" t="e">
        <f>CVC_XXX!#REF!</f>
        <v>#REF!</v>
      </c>
      <c r="G113" s="5" t="e">
        <f>CVC_XXX!#REF!</f>
        <v>#REF!</v>
      </c>
      <c r="H113" s="5" t="e">
        <f>CVC_XXX!#REF!</f>
        <v>#REF!</v>
      </c>
      <c r="I113" s="5" t="e">
        <f>CVC_XXX!#REF!</f>
        <v>#REF!</v>
      </c>
      <c r="J113" s="5" t="e">
        <f>CVC_XXX!#REF!</f>
        <v>#REF!</v>
      </c>
      <c r="K113" s="1" t="e">
        <f>CVC_XXX!#REF!</f>
        <v>#REF!</v>
      </c>
      <c r="L113" s="5" t="e">
        <f>IF(Tableau1517[[#This Row],[REMONTÉE GTB]]=$L$6,1,0)</f>
        <v>#REF!</v>
      </c>
      <c r="M113" s="5" t="e">
        <f>EXACT(Tableau1517[[#This Row],[MNÉMONIQUE DU POINT]],Tableau1517[[#This Row],[LIBELLÉ SUPERVISION]])</f>
        <v>#REF!</v>
      </c>
      <c r="P113" s="5"/>
      <c r="Q113" s="5"/>
      <c r="R113" s="5"/>
      <c r="S113" s="5"/>
      <c r="T113" s="5" t="e">
        <f t="shared" si="1"/>
        <v>#REF!</v>
      </c>
    </row>
    <row r="114" spans="2:20" ht="20.100000000000001" customHeight="1" x14ac:dyDescent="0.25">
      <c r="B114" t="e">
        <f>CVC_XXX!#REF!</f>
        <v>#REF!</v>
      </c>
      <c r="D114" s="5" t="e">
        <f>CVC_XXX!#REF!</f>
        <v>#REF!</v>
      </c>
      <c r="E114" s="5" t="e">
        <f>CVC_XXX!#REF!</f>
        <v>#REF!</v>
      </c>
      <c r="F114" s="5" t="e">
        <f>CVC_XXX!#REF!</f>
        <v>#REF!</v>
      </c>
      <c r="G114" s="5" t="e">
        <f>CVC_XXX!#REF!</f>
        <v>#REF!</v>
      </c>
      <c r="H114" s="5" t="e">
        <f>CVC_XXX!#REF!</f>
        <v>#REF!</v>
      </c>
      <c r="I114" s="5" t="e">
        <f>CVC_XXX!#REF!</f>
        <v>#REF!</v>
      </c>
      <c r="J114" s="5" t="e">
        <f>CVC_XXX!#REF!</f>
        <v>#REF!</v>
      </c>
      <c r="K114" s="1" t="e">
        <f>CVC_XXX!#REF!</f>
        <v>#REF!</v>
      </c>
      <c r="L114" s="5" t="e">
        <f>IF(Tableau1517[[#This Row],[REMONTÉE GTB]]=$L$6,1,0)</f>
        <v>#REF!</v>
      </c>
      <c r="M114" s="5" t="e">
        <f>EXACT(Tableau1517[[#This Row],[MNÉMONIQUE DU POINT]],Tableau1517[[#This Row],[LIBELLÉ SUPERVISION]])</f>
        <v>#REF!</v>
      </c>
      <c r="P114" s="5"/>
      <c r="Q114" s="5"/>
      <c r="R114" s="5"/>
      <c r="S114" s="5"/>
      <c r="T114" s="5" t="e">
        <f t="shared" si="1"/>
        <v>#REF!</v>
      </c>
    </row>
    <row r="115" spans="2:20" ht="20.100000000000001" customHeight="1" x14ac:dyDescent="0.25">
      <c r="B115" t="str">
        <f>CVC_XXX!O84</f>
        <v>A0636.CVC.CTA.00X_CTA  POSIT. COMMUT.AUTO</v>
      </c>
      <c r="D115" s="5">
        <f>CVC_XXX!AB84</f>
        <v>0</v>
      </c>
      <c r="E115" s="5">
        <f>CVC_XXX!AC84</f>
        <v>1</v>
      </c>
      <c r="F115" s="5">
        <f>CVC_XXX!AD84</f>
        <v>0</v>
      </c>
      <c r="G115" s="5">
        <f>CVC_XXX!AE84</f>
        <v>0</v>
      </c>
      <c r="H115" s="5">
        <f>CVC_XXX!AF84</f>
        <v>0</v>
      </c>
      <c r="I115" s="5">
        <f>CVC_XXX!AG84</f>
        <v>0</v>
      </c>
      <c r="J115" s="5">
        <f>CVC_XXX!AH84</f>
        <v>0</v>
      </c>
      <c r="K115" s="1" t="str">
        <f>CVC_XXX!AI84</f>
        <v>LECTURE</v>
      </c>
      <c r="L115" s="5">
        <f>IF(Tableau1517[[#This Row],[REMONTÉE GTB]]=$L$6,1,0)</f>
        <v>1</v>
      </c>
      <c r="M115" s="5" t="b">
        <f>EXACT(Tableau1517[[#This Row],[MNÉMONIQUE DU POINT]],Tableau1517[[#This Row],[LIBELLÉ SUPERVISION]])</f>
        <v>0</v>
      </c>
      <c r="P115" s="5"/>
      <c r="Q115" s="5"/>
      <c r="R115" s="5"/>
      <c r="S115" s="5"/>
      <c r="T115" s="5" t="str">
        <f t="shared" si="1"/>
        <v/>
      </c>
    </row>
    <row r="116" spans="2:20" ht="20.100000000000001" customHeight="1" x14ac:dyDescent="0.25">
      <c r="B116" t="str">
        <f>CVC_XXX!O85</f>
        <v>A0636.CVC.CTA.00X_CTA  POSIT. COMMUT.MANU</v>
      </c>
      <c r="D116" s="5">
        <f>CVC_XXX!AB85</f>
        <v>0</v>
      </c>
      <c r="E116" s="5">
        <f>CVC_XXX!AC85</f>
        <v>1</v>
      </c>
      <c r="F116" s="5">
        <f>CVC_XXX!AD85</f>
        <v>0</v>
      </c>
      <c r="G116" s="5">
        <f>CVC_XXX!AE85</f>
        <v>0</v>
      </c>
      <c r="H116" s="5">
        <f>CVC_XXX!AF85</f>
        <v>0</v>
      </c>
      <c r="I116" s="5">
        <f>CVC_XXX!AG85</f>
        <v>0</v>
      </c>
      <c r="J116" s="5">
        <f>CVC_XXX!AH85</f>
        <v>0</v>
      </c>
      <c r="K116" s="1" t="str">
        <f>CVC_XXX!AI85</f>
        <v>LECTURE</v>
      </c>
      <c r="L116" s="5">
        <f>IF(Tableau1517[[#This Row],[REMONTÉE GTB]]=$L$6,1,0)</f>
        <v>1</v>
      </c>
      <c r="M116" s="5" t="b">
        <f>EXACT(Tableau1517[[#This Row],[MNÉMONIQUE DU POINT]],Tableau1517[[#This Row],[LIBELLÉ SUPERVISION]])</f>
        <v>0</v>
      </c>
      <c r="P116" s="5"/>
      <c r="Q116" s="5"/>
      <c r="R116" s="5"/>
      <c r="S116" s="5"/>
      <c r="T116" s="5" t="str">
        <f t="shared" si="1"/>
        <v/>
      </c>
    </row>
    <row r="117" spans="2:20" ht="20.100000000000001" customHeight="1" x14ac:dyDescent="0.25">
      <c r="B117" t="str">
        <f>CVC_XXX!O86</f>
        <v>A0636.CVC.CTA.00X_CTA  CDE M/A</v>
      </c>
      <c r="D117" s="5">
        <f>CVC_XXX!AB86</f>
        <v>0</v>
      </c>
      <c r="E117" s="5">
        <f>CVC_XXX!AC86</f>
        <v>1</v>
      </c>
      <c r="F117" s="5">
        <f>CVC_XXX!AD86</f>
        <v>1</v>
      </c>
      <c r="G117" s="5">
        <f>CVC_XXX!AE86</f>
        <v>0</v>
      </c>
      <c r="H117" s="5">
        <f>CVC_XXX!AF86</f>
        <v>0</v>
      </c>
      <c r="I117" s="5">
        <f>CVC_XXX!AG86</f>
        <v>0</v>
      </c>
      <c r="J117" s="5">
        <f>CVC_XXX!AH86</f>
        <v>0</v>
      </c>
      <c r="K117" s="1" t="str">
        <f>CVC_XXX!AI86</f>
        <v>LECTURE/ECRITURE</v>
      </c>
      <c r="L117" s="5">
        <f>IF(Tableau1517[[#This Row],[REMONTÉE GTB]]=$L$6,1,0)</f>
        <v>0</v>
      </c>
      <c r="M117" s="5" t="b">
        <f>EXACT(Tableau1517[[#This Row],[MNÉMONIQUE DU POINT]],Tableau1517[[#This Row],[LIBELLÉ SUPERVISION]])</f>
        <v>0</v>
      </c>
      <c r="P117" s="5"/>
      <c r="Q117" s="5"/>
      <c r="R117" s="5"/>
      <c r="S117" s="5"/>
      <c r="T117" s="5" t="str">
        <f t="shared" si="1"/>
        <v/>
      </c>
    </row>
    <row r="118" spans="2:20" ht="20.100000000000001" customHeight="1" x14ac:dyDescent="0.25">
      <c r="B118" t="str">
        <f>CVC_XXX!O87</f>
        <v>A0636.CVC.VEN.TT.00X_SONDE TEMP. AIR NEUF</v>
      </c>
      <c r="D118" s="5">
        <f>CVC_XXX!AB87</f>
        <v>0</v>
      </c>
      <c r="E118" s="5">
        <f>CVC_XXX!AC87</f>
        <v>0</v>
      </c>
      <c r="F118" s="5">
        <f>CVC_XXX!AD87</f>
        <v>0</v>
      </c>
      <c r="G118" s="5">
        <f>CVC_XXX!AE87</f>
        <v>1</v>
      </c>
      <c r="H118" s="5">
        <f>CVC_XXX!AF87</f>
        <v>0</v>
      </c>
      <c r="I118" s="5">
        <f>CVC_XXX!AG87</f>
        <v>0</v>
      </c>
      <c r="J118" s="5">
        <f>CVC_XXX!AH87</f>
        <v>0</v>
      </c>
      <c r="K118" s="1" t="str">
        <f>CVC_XXX!AI87</f>
        <v>LECTURE</v>
      </c>
      <c r="L118" s="5">
        <f>IF(Tableau1517[[#This Row],[REMONTÉE GTB]]=$L$6,1,0)</f>
        <v>1</v>
      </c>
      <c r="M118" s="5" t="b">
        <f>EXACT(Tableau1517[[#This Row],[MNÉMONIQUE DU POINT]],Tableau1517[[#This Row],[LIBELLÉ SUPERVISION]])</f>
        <v>0</v>
      </c>
      <c r="P118" s="5"/>
      <c r="Q118" s="5"/>
      <c r="R118" s="5"/>
      <c r="S118" s="5"/>
      <c r="T118" s="5" t="str">
        <f t="shared" si="1"/>
        <v/>
      </c>
    </row>
    <row r="119" spans="2:20" ht="20.100000000000001" customHeight="1" x14ac:dyDescent="0.25">
      <c r="B119" t="str">
        <f>CVC_XXX!O88</f>
        <v>A0636.CVC.VEN.TT.00X_SONDE TEMP. LIMITE HAUTE AIR NEUF</v>
      </c>
      <c r="D119" s="5">
        <f>CVC_XXX!AB88</f>
        <v>1</v>
      </c>
      <c r="E119" s="5">
        <f>CVC_XXX!AC88</f>
        <v>0</v>
      </c>
      <c r="F119" s="5">
        <f>CVC_XXX!AD88</f>
        <v>0</v>
      </c>
      <c r="G119" s="5">
        <f>CVC_XXX!AE88</f>
        <v>0</v>
      </c>
      <c r="H119" s="5">
        <f>CVC_XXX!AF88</f>
        <v>0</v>
      </c>
      <c r="I119" s="5">
        <f>CVC_XXX!AG88</f>
        <v>0</v>
      </c>
      <c r="J119" s="5">
        <f>CVC_XXX!AH88</f>
        <v>0</v>
      </c>
      <c r="K119" s="1" t="str">
        <f>CVC_XXX!AI88</f>
        <v>LECTURE/ECRITURE</v>
      </c>
      <c r="L119" s="5">
        <f>IF(Tableau1517[[#This Row],[REMONTÉE GTB]]=$L$6,1,0)</f>
        <v>0</v>
      </c>
      <c r="M119" s="5" t="b">
        <f>EXACT(Tableau1517[[#This Row],[MNÉMONIQUE DU POINT]],Tableau1517[[#This Row],[LIBELLÉ SUPERVISION]])</f>
        <v>0</v>
      </c>
      <c r="P119" s="5"/>
      <c r="Q119" s="5"/>
      <c r="R119" s="5"/>
      <c r="S119" s="5"/>
      <c r="T119" s="5" t="str">
        <f t="shared" si="1"/>
        <v/>
      </c>
    </row>
    <row r="120" spans="2:20" ht="20.100000000000001" customHeight="1" x14ac:dyDescent="0.25">
      <c r="B120" t="str">
        <f>CVC_XXX!O89</f>
        <v>A0636.CVC.VEN.TT.00X_SONDE TEMP. LIMITE BASSE AIR NEUF</v>
      </c>
      <c r="D120" s="5">
        <f>CVC_XXX!AB89</f>
        <v>1</v>
      </c>
      <c r="E120" s="5">
        <f>CVC_XXX!AC89</f>
        <v>0</v>
      </c>
      <c r="F120" s="5">
        <f>CVC_XXX!AD89</f>
        <v>0</v>
      </c>
      <c r="G120" s="5">
        <f>CVC_XXX!AE89</f>
        <v>0</v>
      </c>
      <c r="H120" s="5">
        <f>CVC_XXX!AF89</f>
        <v>0</v>
      </c>
      <c r="I120" s="5">
        <f>CVC_XXX!AG89</f>
        <v>0</v>
      </c>
      <c r="J120" s="5">
        <f>CVC_XXX!AH89</f>
        <v>0</v>
      </c>
      <c r="K120" s="1" t="str">
        <f>CVC_XXX!AI89</f>
        <v>LECTURE/ECRITURE</v>
      </c>
      <c r="L120" s="5">
        <f>IF(Tableau1517[[#This Row],[REMONTÉE GTB]]=$L$6,1,0)</f>
        <v>0</v>
      </c>
      <c r="M120" s="5" t="b">
        <f>EXACT(Tableau1517[[#This Row],[MNÉMONIQUE DU POINT]],Tableau1517[[#This Row],[LIBELLÉ SUPERVISION]])</f>
        <v>0</v>
      </c>
      <c r="P120" s="5"/>
      <c r="Q120" s="5"/>
      <c r="R120" s="5"/>
      <c r="S120" s="5"/>
      <c r="T120" s="5" t="str">
        <f t="shared" si="1"/>
        <v/>
      </c>
    </row>
    <row r="121" spans="2:20" ht="20.100000000000001" customHeight="1" x14ac:dyDescent="0.25">
      <c r="B121" t="str">
        <f>CVC_XXX!O90</f>
        <v>A0636.CVC.VEN.TT.00X_SONDE TEMP. CONSIGNE SOUFFLAGE</v>
      </c>
      <c r="D121" s="5">
        <f>CVC_XXX!AB90</f>
        <v>1</v>
      </c>
      <c r="E121" s="5">
        <f>CVC_XXX!AC90</f>
        <v>0</v>
      </c>
      <c r="F121" s="5">
        <f>CVC_XXX!AD90</f>
        <v>0</v>
      </c>
      <c r="G121" s="5">
        <f>CVC_XXX!AE90</f>
        <v>0</v>
      </c>
      <c r="H121" s="5">
        <f>CVC_XXX!AF90</f>
        <v>0</v>
      </c>
      <c r="I121" s="5">
        <f>CVC_XXX!AG90</f>
        <v>0</v>
      </c>
      <c r="J121" s="5">
        <f>CVC_XXX!AH90</f>
        <v>0</v>
      </c>
      <c r="K121" s="1" t="str">
        <f>CVC_XXX!AI90</f>
        <v>LECTURE/ECRITURE</v>
      </c>
      <c r="L121" s="5">
        <f>IF(Tableau1517[[#This Row],[REMONTÉE GTB]]=$L$6,1,0)</f>
        <v>0</v>
      </c>
      <c r="M121" s="5" t="b">
        <f>EXACT(Tableau1517[[#This Row],[MNÉMONIQUE DU POINT]],Tableau1517[[#This Row],[LIBELLÉ SUPERVISION]])</f>
        <v>0</v>
      </c>
      <c r="P121" s="5"/>
      <c r="Q121" s="5"/>
      <c r="R121" s="5"/>
      <c r="S121" s="5"/>
      <c r="T121" s="5" t="str">
        <f t="shared" si="1"/>
        <v/>
      </c>
    </row>
    <row r="122" spans="2:20" ht="20.100000000000001" customHeight="1" x14ac:dyDescent="0.25">
      <c r="B122" t="str">
        <f>CVC_XXX!O91</f>
        <v>A0636.CVC.RGM.00X_REGIST. MOT.  AIR NEUF ETAT</v>
      </c>
      <c r="D122" s="5">
        <f>CVC_XXX!AB91</f>
        <v>0</v>
      </c>
      <c r="E122" s="5">
        <f>CVC_XXX!AC91</f>
        <v>1</v>
      </c>
      <c r="F122" s="5">
        <f>CVC_XXX!AD91</f>
        <v>0</v>
      </c>
      <c r="G122" s="5">
        <f>CVC_XXX!AE91</f>
        <v>0</v>
      </c>
      <c r="H122" s="5">
        <f>CVC_XXX!AF91</f>
        <v>0</v>
      </c>
      <c r="I122" s="5">
        <f>CVC_XXX!AG91</f>
        <v>0</v>
      </c>
      <c r="J122" s="5">
        <f>CVC_XXX!AH91</f>
        <v>0</v>
      </c>
      <c r="K122" s="1" t="str">
        <f>CVC_XXX!AI91</f>
        <v>LECTURE</v>
      </c>
      <c r="L122" s="5">
        <f>IF(Tableau1517[[#This Row],[REMONTÉE GTB]]=$L$6,1,0)</f>
        <v>1</v>
      </c>
      <c r="M122" s="5" t="b">
        <f>EXACT(Tableau1517[[#This Row],[MNÉMONIQUE DU POINT]],Tableau1517[[#This Row],[LIBELLÉ SUPERVISION]])</f>
        <v>0</v>
      </c>
      <c r="P122" s="5"/>
      <c r="Q122" s="5"/>
      <c r="R122" s="5"/>
      <c r="S122" s="5"/>
      <c r="T122" s="5" t="str">
        <f t="shared" si="1"/>
        <v/>
      </c>
    </row>
    <row r="123" spans="2:20" ht="20.100000000000001" customHeight="1" x14ac:dyDescent="0.25">
      <c r="B123" t="str">
        <f>CVC_XXX!O92</f>
        <v>A0636.CVC.PST.00X_PRESSOSTAT  FILTRE AIR NEUF G4</v>
      </c>
      <c r="D123" s="5">
        <f>CVC_XXX!AB92</f>
        <v>0</v>
      </c>
      <c r="E123" s="5">
        <f>CVC_XXX!AC92</f>
        <v>1</v>
      </c>
      <c r="F123" s="5">
        <f>CVC_XXX!AD92</f>
        <v>0</v>
      </c>
      <c r="G123" s="5">
        <f>CVC_XXX!AE92</f>
        <v>0</v>
      </c>
      <c r="H123" s="5">
        <f>CVC_XXX!AF92</f>
        <v>0</v>
      </c>
      <c r="I123" s="5">
        <f>CVC_XXX!AG92</f>
        <v>0</v>
      </c>
      <c r="J123" s="5">
        <f>CVC_XXX!AH92</f>
        <v>0</v>
      </c>
      <c r="K123" s="1" t="str">
        <f>CVC_XXX!AI92</f>
        <v>LECTURE</v>
      </c>
      <c r="L123" s="5">
        <f>IF(Tableau1517[[#This Row],[REMONTÉE GTB]]=$L$6,1,0)</f>
        <v>1</v>
      </c>
      <c r="M123" s="5" t="b">
        <f>EXACT(Tableau1517[[#This Row],[MNÉMONIQUE DU POINT]],Tableau1517[[#This Row],[LIBELLÉ SUPERVISION]])</f>
        <v>0</v>
      </c>
      <c r="P123" s="5"/>
      <c r="Q123" s="5"/>
      <c r="R123" s="5"/>
      <c r="S123" s="5"/>
      <c r="T123" s="5" t="str">
        <f t="shared" si="1"/>
        <v/>
      </c>
    </row>
    <row r="124" spans="2:20" ht="20.100000000000001" customHeight="1" x14ac:dyDescent="0.25">
      <c r="B124" t="str">
        <f>CVC_XXX!O93</f>
        <v>A0636.CVC.PST.00X_PRESSOSTAT  FILTRE AIR NEUF F7</v>
      </c>
      <c r="D124" s="5">
        <f>CVC_XXX!AB93</f>
        <v>0</v>
      </c>
      <c r="E124" s="5">
        <f>CVC_XXX!AC93</f>
        <v>1</v>
      </c>
      <c r="F124" s="5">
        <f>CVC_XXX!AD93</f>
        <v>0</v>
      </c>
      <c r="G124" s="5">
        <f>CVC_XXX!AE93</f>
        <v>0</v>
      </c>
      <c r="H124" s="5">
        <f>CVC_XXX!AF93</f>
        <v>0</v>
      </c>
      <c r="I124" s="5">
        <f>CVC_XXX!AG93</f>
        <v>0</v>
      </c>
      <c r="J124" s="5">
        <f>CVC_XXX!AH93</f>
        <v>0</v>
      </c>
      <c r="K124" s="1" t="str">
        <f>CVC_XXX!AI93</f>
        <v>LECTURE</v>
      </c>
      <c r="L124" s="5">
        <f>IF(Tableau1517[[#This Row],[REMONTÉE GTB]]=$L$6,1,0)</f>
        <v>1</v>
      </c>
      <c r="M124" s="5" t="b">
        <f>EXACT(Tableau1517[[#This Row],[MNÉMONIQUE DU POINT]],Tableau1517[[#This Row],[LIBELLÉ SUPERVISION]])</f>
        <v>0</v>
      </c>
      <c r="P124" s="5"/>
      <c r="Q124" s="5"/>
      <c r="R124" s="5"/>
      <c r="S124" s="5"/>
      <c r="T124" s="5" t="str">
        <f t="shared" si="1"/>
        <v/>
      </c>
    </row>
    <row r="125" spans="2:20" ht="20.100000000000001" customHeight="1" x14ac:dyDescent="0.25">
      <c r="B125" t="str">
        <f>CVC_XXX!O94</f>
        <v>A0636.CVC.THS.00X_THERMOSTAT SECURITE  ANTIGEL</v>
      </c>
      <c r="D125" s="5">
        <f>CVC_XXX!AB94</f>
        <v>1</v>
      </c>
      <c r="E125" s="5">
        <f>CVC_XXX!AC94</f>
        <v>0</v>
      </c>
      <c r="F125" s="5">
        <f>CVC_XXX!AD94</f>
        <v>0</v>
      </c>
      <c r="G125" s="5">
        <f>CVC_XXX!AE94</f>
        <v>0</v>
      </c>
      <c r="H125" s="5">
        <f>CVC_XXX!AF94</f>
        <v>0</v>
      </c>
      <c r="I125" s="5">
        <f>CVC_XXX!AG94</f>
        <v>0</v>
      </c>
      <c r="J125" s="5">
        <f>CVC_XXX!AH94</f>
        <v>0</v>
      </c>
      <c r="K125" s="1" t="str">
        <f>CVC_XXX!AI94</f>
        <v>LECTURE</v>
      </c>
      <c r="L125" s="5">
        <f>IF(Tableau1517[[#This Row],[REMONTÉE GTB]]=$L$6,1,0)</f>
        <v>1</v>
      </c>
      <c r="M125" s="5" t="b">
        <f>EXACT(Tableau1517[[#This Row],[MNÉMONIQUE DU POINT]],Tableau1517[[#This Row],[LIBELLÉ SUPERVISION]])</f>
        <v>0</v>
      </c>
      <c r="P125" s="5"/>
      <c r="Q125" s="5"/>
      <c r="R125" s="5"/>
      <c r="S125" s="5"/>
      <c r="T125" s="5" t="str">
        <f t="shared" si="1"/>
        <v/>
      </c>
    </row>
    <row r="126" spans="2:20" ht="20.100000000000001" customHeight="1" x14ac:dyDescent="0.25">
      <c r="B126" t="str">
        <f>CVC_XXX!O95</f>
        <v>A0636.CVC.BAT.00X_BATT.  REG. EG SIGNAL</v>
      </c>
      <c r="D126" s="5">
        <f>CVC_XXX!AB95</f>
        <v>0</v>
      </c>
      <c r="E126" s="5">
        <f>CVC_XXX!AC95</f>
        <v>0</v>
      </c>
      <c r="F126" s="5">
        <f>CVC_XXX!AD95</f>
        <v>0</v>
      </c>
      <c r="G126" s="5">
        <f>CVC_XXX!AE95</f>
        <v>0</v>
      </c>
      <c r="H126" s="5">
        <f>CVC_XXX!AF95</f>
        <v>1</v>
      </c>
      <c r="I126" s="5">
        <f>CVC_XXX!AG95</f>
        <v>0</v>
      </c>
      <c r="J126" s="5">
        <f>CVC_XXX!AH95</f>
        <v>0</v>
      </c>
      <c r="K126" s="1" t="str">
        <f>CVC_XXX!AI95</f>
        <v>LECTURE/ECRITURE</v>
      </c>
      <c r="L126" s="5">
        <f>IF(Tableau1517[[#This Row],[REMONTÉE GTB]]=$L$6,1,0)</f>
        <v>0</v>
      </c>
      <c r="M126" s="5" t="b">
        <f>EXACT(Tableau1517[[#This Row],[MNÉMONIQUE DU POINT]],Tableau1517[[#This Row],[LIBELLÉ SUPERVISION]])</f>
        <v>0</v>
      </c>
      <c r="P126" s="5"/>
      <c r="Q126" s="5"/>
      <c r="R126" s="5"/>
      <c r="S126" s="5"/>
      <c r="T126" s="5" t="str">
        <f t="shared" si="1"/>
        <v/>
      </c>
    </row>
    <row r="127" spans="2:20" ht="20.100000000000001" customHeight="1" x14ac:dyDescent="0.25">
      <c r="B127" t="str">
        <f>CVC_XXX!O96</f>
        <v>A0636.CVC.V3V.00X_VANNE REGUL.  INTEGRAL REG. EG SIGNAL</v>
      </c>
      <c r="D127" s="5">
        <f>CVC_XXX!AB96</f>
        <v>0</v>
      </c>
      <c r="E127" s="5">
        <f>CVC_XXX!AC96</f>
        <v>0</v>
      </c>
      <c r="F127" s="5">
        <f>CVC_XXX!AD96</f>
        <v>0</v>
      </c>
      <c r="G127" s="5">
        <f>CVC_XXX!AE96</f>
        <v>0</v>
      </c>
      <c r="H127" s="5">
        <f>CVC_XXX!AF96</f>
        <v>1</v>
      </c>
      <c r="I127" s="5">
        <f>CVC_XXX!AG96</f>
        <v>0</v>
      </c>
      <c r="J127" s="5">
        <f>CVC_XXX!AH96</f>
        <v>0</v>
      </c>
      <c r="K127" s="1" t="str">
        <f>CVC_XXX!AI96</f>
        <v>LECTURE/ECRITURE</v>
      </c>
      <c r="L127" s="5">
        <f>IF(Tableau1517[[#This Row],[REMONTÉE GTB]]=$L$6,1,0)</f>
        <v>0</v>
      </c>
      <c r="M127" s="5" t="b">
        <f>EXACT(Tableau1517[[#This Row],[MNÉMONIQUE DU POINT]],Tableau1517[[#This Row],[LIBELLÉ SUPERVISION]])</f>
        <v>0</v>
      </c>
      <c r="P127" s="5"/>
      <c r="Q127" s="5"/>
      <c r="R127" s="5"/>
      <c r="S127" s="5"/>
      <c r="T127" s="5" t="str">
        <f t="shared" si="1"/>
        <v/>
      </c>
    </row>
    <row r="128" spans="2:20" ht="20.100000000000001" customHeight="1" x14ac:dyDescent="0.25">
      <c r="B128" t="str">
        <f>CVC_XXX!O97</f>
        <v>A0636.CVC.V3V.00X_VANNE REGUL.  PROPORTIONNEL REG. EG SIGNAL</v>
      </c>
      <c r="D128" s="5">
        <f>CVC_XXX!AB97</f>
        <v>0</v>
      </c>
      <c r="E128" s="5">
        <f>CVC_XXX!AC97</f>
        <v>0</v>
      </c>
      <c r="F128" s="5">
        <f>CVC_XXX!AD97</f>
        <v>0</v>
      </c>
      <c r="G128" s="5">
        <f>CVC_XXX!AE97</f>
        <v>0</v>
      </c>
      <c r="H128" s="5">
        <f>CVC_XXX!AF97</f>
        <v>1</v>
      </c>
      <c r="I128" s="5">
        <f>CVC_XXX!AG97</f>
        <v>0</v>
      </c>
      <c r="J128" s="5">
        <f>CVC_XXX!AH97</f>
        <v>0</v>
      </c>
      <c r="K128" s="1" t="str">
        <f>CVC_XXX!AI97</f>
        <v>LECTURE/ECRITURE</v>
      </c>
      <c r="L128" s="5">
        <f>IF(Tableau1517[[#This Row],[REMONTÉE GTB]]=$L$6,1,0)</f>
        <v>0</v>
      </c>
      <c r="M128" s="5" t="b">
        <f>EXACT(Tableau1517[[#This Row],[MNÉMONIQUE DU POINT]],Tableau1517[[#This Row],[LIBELLÉ SUPERVISION]])</f>
        <v>0</v>
      </c>
      <c r="P128" s="5"/>
      <c r="Q128" s="5"/>
      <c r="R128" s="5"/>
      <c r="S128" s="5"/>
      <c r="T128" s="5" t="str">
        <f t="shared" si="1"/>
        <v/>
      </c>
    </row>
    <row r="129" spans="2:20" ht="20.100000000000001" customHeight="1" x14ac:dyDescent="0.25">
      <c r="B129" t="str">
        <f>CVC_XXX!O98</f>
        <v>A0636.CVC.BAT.00X_BATT.  REG. EC SIGNAL</v>
      </c>
      <c r="D129" s="5">
        <f>CVC_XXX!AB98</f>
        <v>0</v>
      </c>
      <c r="E129" s="5">
        <f>CVC_XXX!AC98</f>
        <v>0</v>
      </c>
      <c r="F129" s="5">
        <f>CVC_XXX!AD98</f>
        <v>0</v>
      </c>
      <c r="G129" s="5">
        <f>CVC_XXX!AE98</f>
        <v>0</v>
      </c>
      <c r="H129" s="5">
        <f>CVC_XXX!AF98</f>
        <v>1</v>
      </c>
      <c r="I129" s="5">
        <f>CVC_XXX!AG98</f>
        <v>0</v>
      </c>
      <c r="J129" s="5">
        <f>CVC_XXX!AH98</f>
        <v>0</v>
      </c>
      <c r="K129" s="1" t="str">
        <f>CVC_XXX!AI98</f>
        <v>LECTURE/ECRITURE</v>
      </c>
      <c r="L129" s="5">
        <f>IF(Tableau1517[[#This Row],[REMONTÉE GTB]]=$L$6,1,0)</f>
        <v>0</v>
      </c>
      <c r="M129" s="5" t="b">
        <f>EXACT(Tableau1517[[#This Row],[MNÉMONIQUE DU POINT]],Tableau1517[[#This Row],[LIBELLÉ SUPERVISION]])</f>
        <v>0</v>
      </c>
      <c r="P129" s="5"/>
      <c r="Q129" s="5"/>
      <c r="R129" s="5"/>
      <c r="S129" s="5"/>
      <c r="T129" s="5" t="str">
        <f t="shared" si="1"/>
        <v/>
      </c>
    </row>
    <row r="130" spans="2:20" ht="20.100000000000001" customHeight="1" x14ac:dyDescent="0.25">
      <c r="B130" t="str">
        <f>CVC_XXX!O99</f>
        <v>A0636.CVC.V3V.00X_VANNE REGUL.  INTEGRAL REG. EC SIGNAL</v>
      </c>
      <c r="D130" s="5">
        <f>CVC_XXX!AB99</f>
        <v>0</v>
      </c>
      <c r="E130" s="5">
        <f>CVC_XXX!AC99</f>
        <v>0</v>
      </c>
      <c r="F130" s="5">
        <f>CVC_XXX!AD99</f>
        <v>0</v>
      </c>
      <c r="G130" s="5">
        <f>CVC_XXX!AE99</f>
        <v>0</v>
      </c>
      <c r="H130" s="5">
        <f>CVC_XXX!AF99</f>
        <v>1</v>
      </c>
      <c r="I130" s="5">
        <f>CVC_XXX!AG99</f>
        <v>0</v>
      </c>
      <c r="J130" s="5">
        <f>CVC_XXX!AH99</f>
        <v>0</v>
      </c>
      <c r="K130" s="1" t="str">
        <f>CVC_XXX!AI99</f>
        <v>LECTURE/ECRITURE</v>
      </c>
      <c r="L130" s="5">
        <f>IF(Tableau1517[[#This Row],[REMONTÉE GTB]]=$L$6,1,0)</f>
        <v>0</v>
      </c>
      <c r="M130" s="5" t="b">
        <f>EXACT(Tableau1517[[#This Row],[MNÉMONIQUE DU POINT]],Tableau1517[[#This Row],[LIBELLÉ SUPERVISION]])</f>
        <v>0</v>
      </c>
      <c r="P130" s="5"/>
      <c r="Q130" s="5"/>
      <c r="R130" s="5"/>
      <c r="S130" s="5"/>
      <c r="T130" s="5" t="str">
        <f t="shared" si="1"/>
        <v/>
      </c>
    </row>
    <row r="131" spans="2:20" ht="20.100000000000001" customHeight="1" x14ac:dyDescent="0.25">
      <c r="B131" t="str">
        <f>CVC_XXX!O100</f>
        <v>A0636.CVC.V3V.00X_VANNE REGUL.  PROPORTIONNEL REG. EC SIGNAL</v>
      </c>
      <c r="D131" s="5">
        <f>CVC_XXX!AB100</f>
        <v>0</v>
      </c>
      <c r="E131" s="5">
        <f>CVC_XXX!AC100</f>
        <v>0</v>
      </c>
      <c r="F131" s="5">
        <f>CVC_XXX!AD100</f>
        <v>0</v>
      </c>
      <c r="G131" s="5">
        <f>CVC_XXX!AE100</f>
        <v>0</v>
      </c>
      <c r="H131" s="5">
        <f>CVC_XXX!AF100</f>
        <v>1</v>
      </c>
      <c r="I131" s="5">
        <f>CVC_XXX!AG100</f>
        <v>0</v>
      </c>
      <c r="J131" s="5">
        <f>CVC_XXX!AH100</f>
        <v>0</v>
      </c>
      <c r="K131" s="1" t="str">
        <f>CVC_XXX!AI100</f>
        <v>LECTURE/ECRITURE</v>
      </c>
      <c r="L131" s="5">
        <f>IF(Tableau1517[[#This Row],[REMONTÉE GTB]]=$L$6,1,0)</f>
        <v>0</v>
      </c>
      <c r="M131" s="5" t="b">
        <f>EXACT(Tableau1517[[#This Row],[MNÉMONIQUE DU POINT]],Tableau1517[[#This Row],[LIBELLÉ SUPERVISION]])</f>
        <v>0</v>
      </c>
      <c r="P131" s="5"/>
      <c r="Q131" s="5"/>
      <c r="R131" s="5"/>
      <c r="S131" s="5"/>
      <c r="T131" s="5" t="str">
        <f t="shared" si="1"/>
        <v/>
      </c>
    </row>
    <row r="132" spans="2:20" ht="20.100000000000001" customHeight="1" x14ac:dyDescent="0.25">
      <c r="B132" t="str">
        <f>CVC_XXX!O101</f>
        <v>A0636.CVC.BAT.00X_BATT.  EC DEFAUT</v>
      </c>
      <c r="D132" s="5">
        <f>CVC_XXX!AB101</f>
        <v>1</v>
      </c>
      <c r="E132" s="5">
        <f>CVC_XXX!AC101</f>
        <v>0</v>
      </c>
      <c r="F132" s="5">
        <f>CVC_XXX!AD101</f>
        <v>0</v>
      </c>
      <c r="G132" s="5">
        <f>CVC_XXX!AE101</f>
        <v>0</v>
      </c>
      <c r="H132" s="5">
        <f>CVC_XXX!AF101</f>
        <v>0</v>
      </c>
      <c r="I132" s="5">
        <f>CVC_XXX!AG101</f>
        <v>0</v>
      </c>
      <c r="J132" s="5">
        <f>CVC_XXX!AH101</f>
        <v>0</v>
      </c>
      <c r="K132" s="1" t="str">
        <f>CVC_XXX!AI101</f>
        <v>LECTURE</v>
      </c>
      <c r="L132" s="5">
        <f>IF(Tableau1517[[#This Row],[REMONTÉE GTB]]=$L$6,1,0)</f>
        <v>1</v>
      </c>
      <c r="M132" s="5" t="b">
        <f>EXACT(Tableau1517[[#This Row],[MNÉMONIQUE DU POINT]],Tableau1517[[#This Row],[LIBELLÉ SUPERVISION]])</f>
        <v>0</v>
      </c>
      <c r="P132" s="5"/>
      <c r="Q132" s="5"/>
      <c r="R132" s="5"/>
      <c r="S132" s="5"/>
      <c r="T132" s="5" t="str">
        <f t="shared" si="1"/>
        <v/>
      </c>
    </row>
    <row r="133" spans="2:20" ht="20.100000000000001" customHeight="1" x14ac:dyDescent="0.25">
      <c r="B133" t="str">
        <f>CVC_XXX!O102</f>
        <v>A0636.CVC.THS.00X_THERMOSTAT SECURITE  BATT. EC</v>
      </c>
      <c r="D133" s="5">
        <f>CVC_XXX!AB102</f>
        <v>1</v>
      </c>
      <c r="E133" s="5">
        <f>CVC_XXX!AC102</f>
        <v>0</v>
      </c>
      <c r="F133" s="5">
        <f>CVC_XXX!AD102</f>
        <v>0</v>
      </c>
      <c r="G133" s="5">
        <f>CVC_XXX!AE102</f>
        <v>0</v>
      </c>
      <c r="H133" s="5">
        <f>CVC_XXX!AF102</f>
        <v>0</v>
      </c>
      <c r="I133" s="5">
        <f>CVC_XXX!AG102</f>
        <v>0</v>
      </c>
      <c r="J133" s="5">
        <f>CVC_XXX!AH102</f>
        <v>0</v>
      </c>
      <c r="K133" s="1" t="str">
        <f>CVC_XXX!AI102</f>
        <v>LECTURE</v>
      </c>
      <c r="L133" s="5">
        <f>IF(Tableau1517[[#This Row],[REMONTÉE GTB]]=$L$6,1,0)</f>
        <v>1</v>
      </c>
      <c r="M133" s="5" t="b">
        <f>EXACT(Tableau1517[[#This Row],[MNÉMONIQUE DU POINT]],Tableau1517[[#This Row],[LIBELLÉ SUPERVISION]])</f>
        <v>0</v>
      </c>
      <c r="P133" s="5"/>
      <c r="Q133" s="5"/>
      <c r="R133" s="5"/>
      <c r="S133" s="5"/>
      <c r="T133" s="5" t="str">
        <f t="shared" si="1"/>
        <v/>
      </c>
    </row>
    <row r="134" spans="2:20" ht="20.100000000000001" customHeight="1" x14ac:dyDescent="0.25">
      <c r="B134" t="str">
        <f>CVC_XXX!O103</f>
        <v>A0636.CVC.D.00X_DETEC.  INCENDIE</v>
      </c>
      <c r="D134" s="5">
        <f>CVC_XXX!AB103</f>
        <v>1</v>
      </c>
      <c r="E134" s="5">
        <f>CVC_XXX!AC103</f>
        <v>0</v>
      </c>
      <c r="F134" s="5">
        <f>CVC_XXX!AD103</f>
        <v>0</v>
      </c>
      <c r="G134" s="5">
        <f>CVC_XXX!AE103</f>
        <v>0</v>
      </c>
      <c r="H134" s="5">
        <f>CVC_XXX!AF103</f>
        <v>0</v>
      </c>
      <c r="I134" s="5">
        <f>CVC_XXX!AG103</f>
        <v>0</v>
      </c>
      <c r="J134" s="5">
        <f>CVC_XXX!AH103</f>
        <v>0</v>
      </c>
      <c r="K134" s="1" t="str">
        <f>CVC_XXX!AI103</f>
        <v>LECTURE</v>
      </c>
      <c r="L134" s="5">
        <f>IF(Tableau1517[[#This Row],[REMONTÉE GTB]]=$L$6,1,0)</f>
        <v>1</v>
      </c>
      <c r="M134" s="5" t="b">
        <f>EXACT(Tableau1517[[#This Row],[MNÉMONIQUE DU POINT]],Tableau1517[[#This Row],[LIBELLÉ SUPERVISION]])</f>
        <v>0</v>
      </c>
      <c r="P134" s="5"/>
      <c r="Q134" s="5"/>
      <c r="R134" s="5"/>
      <c r="S134" s="5"/>
      <c r="T134" s="5" t="str">
        <f t="shared" si="1"/>
        <v/>
      </c>
    </row>
    <row r="135" spans="2:20" ht="20.100000000000001" customHeight="1" x14ac:dyDescent="0.25">
      <c r="B135" t="str">
        <f>CVC_XXX!O104</f>
        <v>A0636.CVC.VEN.PSTD.00X_PRESSOSTAT DEBIT VENT. SOUF.</v>
      </c>
      <c r="D135" s="5">
        <f>CVC_XXX!AB104</f>
        <v>1</v>
      </c>
      <c r="E135" s="5">
        <f>CVC_XXX!AC104</f>
        <v>1</v>
      </c>
      <c r="F135" s="5">
        <f>CVC_XXX!AD104</f>
        <v>0</v>
      </c>
      <c r="G135" s="5">
        <f>CVC_XXX!AE104</f>
        <v>0</v>
      </c>
      <c r="H135" s="5">
        <f>CVC_XXX!AF104</f>
        <v>0</v>
      </c>
      <c r="I135" s="5">
        <f>CVC_XXX!AG104</f>
        <v>0</v>
      </c>
      <c r="J135" s="5">
        <f>CVC_XXX!AH104</f>
        <v>0</v>
      </c>
      <c r="K135" s="1" t="str">
        <f>CVC_XXX!AI104</f>
        <v>LECTURE</v>
      </c>
      <c r="L135" s="5">
        <f>IF(Tableau1517[[#This Row],[REMONTÉE GTB]]=$L$6,1,0)</f>
        <v>1</v>
      </c>
      <c r="M135" s="5" t="b">
        <f>EXACT(Tableau1517[[#This Row],[MNÉMONIQUE DU POINT]],Tableau1517[[#This Row],[LIBELLÉ SUPERVISION]])</f>
        <v>0</v>
      </c>
      <c r="P135" s="5"/>
      <c r="Q135" s="5"/>
      <c r="R135" s="5"/>
      <c r="S135" s="5"/>
      <c r="T135" s="5" t="str">
        <f t="shared" ref="T135:T198" si="2">IF(K135&lt;&gt;"","","X")</f>
        <v/>
      </c>
    </row>
    <row r="136" spans="2:20" ht="20.100000000000001" customHeight="1" x14ac:dyDescent="0.25">
      <c r="B136" t="str">
        <f>CVC_XXX!O105</f>
        <v>A0636.CVC.VEN.00X_VENT.  SOUF. DEFAUT</v>
      </c>
      <c r="D136" s="5">
        <f>CVC_XXX!AB105</f>
        <v>1</v>
      </c>
      <c r="E136" s="5">
        <f>CVC_XXX!AC105</f>
        <v>0</v>
      </c>
      <c r="F136" s="5">
        <f>CVC_XXX!AD105</f>
        <v>0</v>
      </c>
      <c r="G136" s="5">
        <f>CVC_XXX!AE105</f>
        <v>0</v>
      </c>
      <c r="H136" s="5">
        <f>CVC_XXX!AF105</f>
        <v>0</v>
      </c>
      <c r="I136" s="5">
        <f>CVC_XXX!AG105</f>
        <v>0</v>
      </c>
      <c r="J136" s="5">
        <f>CVC_XXX!AH105</f>
        <v>0</v>
      </c>
      <c r="K136" s="1" t="str">
        <f>CVC_XXX!AI105</f>
        <v>LECTURE</v>
      </c>
      <c r="L136" s="5">
        <f>IF(Tableau1517[[#This Row],[REMONTÉE GTB]]=$L$6,1,0)</f>
        <v>1</v>
      </c>
      <c r="M136" s="5" t="b">
        <f>EXACT(Tableau1517[[#This Row],[MNÉMONIQUE DU POINT]],Tableau1517[[#This Row],[LIBELLÉ SUPERVISION]])</f>
        <v>0</v>
      </c>
      <c r="P136" s="5"/>
      <c r="Q136" s="5"/>
      <c r="R136" s="5"/>
      <c r="S136" s="5"/>
      <c r="T136" s="5" t="str">
        <f t="shared" si="2"/>
        <v/>
      </c>
    </row>
    <row r="137" spans="2:20" ht="20.100000000000001" customHeight="1" x14ac:dyDescent="0.25">
      <c r="B137" t="str">
        <f>CVC_XXX!O106</f>
        <v>A0636.CVC.VEN.00X_VENT.  REP. DEFAUT</v>
      </c>
      <c r="D137" s="5">
        <f>CVC_XXX!AB106</f>
        <v>0</v>
      </c>
      <c r="E137" s="5">
        <f>CVC_XXX!AC106</f>
        <v>1</v>
      </c>
      <c r="F137" s="5">
        <f>CVC_XXX!AD106</f>
        <v>0</v>
      </c>
      <c r="G137" s="5">
        <f>CVC_XXX!AE106</f>
        <v>0</v>
      </c>
      <c r="H137" s="5">
        <f>CVC_XXX!AF106</f>
        <v>0</v>
      </c>
      <c r="I137" s="5">
        <f>CVC_XXX!AG106</f>
        <v>0</v>
      </c>
      <c r="J137" s="5">
        <f>CVC_XXX!AH106</f>
        <v>0</v>
      </c>
      <c r="K137" s="1" t="str">
        <f>CVC_XXX!AI106</f>
        <v>LECTURE</v>
      </c>
      <c r="L137" s="5">
        <f>IF(Tableau1517[[#This Row],[REMONTÉE GTB]]=$L$6,1,0)</f>
        <v>1</v>
      </c>
      <c r="M137" s="5" t="b">
        <f>EXACT(Tableau1517[[#This Row],[MNÉMONIQUE DU POINT]],Tableau1517[[#This Row],[LIBELLÉ SUPERVISION]])</f>
        <v>0</v>
      </c>
      <c r="P137" s="5"/>
      <c r="Q137" s="5"/>
      <c r="R137" s="5"/>
      <c r="S137" s="5"/>
      <c r="T137" s="5" t="str">
        <f t="shared" si="2"/>
        <v/>
      </c>
    </row>
    <row r="138" spans="2:20" ht="20.100000000000001" customHeight="1" x14ac:dyDescent="0.25">
      <c r="B138" t="str">
        <f>CVC_XXX!O107</f>
        <v>A0636.CVC.VEN.TP.00X_SONDE PRESSION SOUF.</v>
      </c>
      <c r="D138" s="5">
        <f>CVC_XXX!AB107</f>
        <v>0</v>
      </c>
      <c r="E138" s="5">
        <f>CVC_XXX!AC107</f>
        <v>0</v>
      </c>
      <c r="F138" s="5">
        <f>CVC_XXX!AD107</f>
        <v>0</v>
      </c>
      <c r="G138" s="5">
        <f>CVC_XXX!AE107</f>
        <v>1</v>
      </c>
      <c r="H138" s="5">
        <f>CVC_XXX!AF107</f>
        <v>0</v>
      </c>
      <c r="I138" s="5">
        <f>CVC_XXX!AG107</f>
        <v>0</v>
      </c>
      <c r="J138" s="5">
        <f>CVC_XXX!AH107</f>
        <v>0</v>
      </c>
      <c r="K138" s="1" t="str">
        <f>CVC_XXX!AI107</f>
        <v>LECTURE</v>
      </c>
      <c r="L138" s="5">
        <f>IF(Tableau1517[[#This Row],[REMONTÉE GTB]]=$L$6,1,0)</f>
        <v>1</v>
      </c>
      <c r="M138" s="5" t="b">
        <f>EXACT(Tableau1517[[#This Row],[MNÉMONIQUE DU POINT]],Tableau1517[[#This Row],[LIBELLÉ SUPERVISION]])</f>
        <v>0</v>
      </c>
      <c r="P138" s="5"/>
      <c r="Q138" s="5"/>
      <c r="R138" s="5"/>
      <c r="S138" s="5"/>
      <c r="T138" s="5" t="str">
        <f t="shared" si="2"/>
        <v/>
      </c>
    </row>
    <row r="139" spans="2:20" ht="20.100000000000001" customHeight="1" x14ac:dyDescent="0.25">
      <c r="B139" t="str">
        <f>CVC_XXX!O108</f>
        <v>A0636.CVC.VEN.TP.00X_SONDE PRESSION LIMITE HAUTE SOUF.</v>
      </c>
      <c r="D139" s="5">
        <f>CVC_XXX!AB108</f>
        <v>1</v>
      </c>
      <c r="E139" s="5">
        <f>CVC_XXX!AC108</f>
        <v>0</v>
      </c>
      <c r="F139" s="5">
        <f>CVC_XXX!AD108</f>
        <v>0</v>
      </c>
      <c r="G139" s="5">
        <f>CVC_XXX!AE108</f>
        <v>0</v>
      </c>
      <c r="H139" s="5">
        <f>CVC_XXX!AF108</f>
        <v>0</v>
      </c>
      <c r="I139" s="5">
        <f>CVC_XXX!AG108</f>
        <v>0</v>
      </c>
      <c r="J139" s="5">
        <f>CVC_XXX!AH108</f>
        <v>0</v>
      </c>
      <c r="K139" s="1" t="str">
        <f>CVC_XXX!AI108</f>
        <v>LECTURE/ECRITURE</v>
      </c>
      <c r="L139" s="5">
        <f>IF(Tableau1517[[#This Row],[REMONTÉE GTB]]=$L$6,1,0)</f>
        <v>0</v>
      </c>
      <c r="M139" s="5" t="b">
        <f>EXACT(Tableau1517[[#This Row],[MNÉMONIQUE DU POINT]],Tableau1517[[#This Row],[LIBELLÉ SUPERVISION]])</f>
        <v>0</v>
      </c>
      <c r="P139" s="5"/>
      <c r="Q139" s="5"/>
      <c r="R139" s="5"/>
      <c r="S139" s="5"/>
      <c r="T139" s="5" t="str">
        <f t="shared" si="2"/>
        <v/>
      </c>
    </row>
    <row r="140" spans="2:20" ht="20.100000000000001" customHeight="1" x14ac:dyDescent="0.25">
      <c r="B140" t="str">
        <f>CVC_XXX!O109</f>
        <v>A0636.CVC.VEN.TP.00X_SONDE PRESSION LIMITE BASSE SOUF.</v>
      </c>
      <c r="D140" s="5">
        <f>CVC_XXX!AB109</f>
        <v>1</v>
      </c>
      <c r="E140" s="5">
        <f>CVC_XXX!AC109</f>
        <v>0</v>
      </c>
      <c r="F140" s="5">
        <f>CVC_XXX!AD109</f>
        <v>0</v>
      </c>
      <c r="G140" s="5">
        <f>CVC_XXX!AE109</f>
        <v>0</v>
      </c>
      <c r="H140" s="5">
        <f>CVC_XXX!AF109</f>
        <v>0</v>
      </c>
      <c r="I140" s="5">
        <f>CVC_XXX!AG109</f>
        <v>0</v>
      </c>
      <c r="J140" s="5">
        <f>CVC_XXX!AH109</f>
        <v>0</v>
      </c>
      <c r="K140" s="1" t="str">
        <f>CVC_XXX!AI109</f>
        <v>LECTURE/ECRITURE</v>
      </c>
      <c r="L140" s="5">
        <f>IF(Tableau1517[[#This Row],[REMONTÉE GTB]]=$L$6,1,0)</f>
        <v>0</v>
      </c>
      <c r="M140" s="5" t="b">
        <f>EXACT(Tableau1517[[#This Row],[MNÉMONIQUE DU POINT]],Tableau1517[[#This Row],[LIBELLÉ SUPERVISION]])</f>
        <v>0</v>
      </c>
      <c r="P140" s="5"/>
      <c r="Q140" s="5"/>
      <c r="R140" s="5"/>
      <c r="S140" s="5"/>
      <c r="T140" s="5" t="str">
        <f t="shared" si="2"/>
        <v/>
      </c>
    </row>
    <row r="141" spans="2:20" ht="20.100000000000001" customHeight="1" x14ac:dyDescent="0.25">
      <c r="B141" t="str">
        <f>CVC_XXX!O110</f>
        <v>A0636.CVC.VEN.TT.00X_SONDE TEMP. SOUFFLAGE</v>
      </c>
      <c r="D141" s="5">
        <f>CVC_XXX!AB110</f>
        <v>0</v>
      </c>
      <c r="E141" s="5">
        <f>CVC_XXX!AC110</f>
        <v>0</v>
      </c>
      <c r="F141" s="5">
        <f>CVC_XXX!AD110</f>
        <v>0</v>
      </c>
      <c r="G141" s="5">
        <f>CVC_XXX!AE110</f>
        <v>1</v>
      </c>
      <c r="H141" s="5">
        <f>CVC_XXX!AF110</f>
        <v>0</v>
      </c>
      <c r="I141" s="5">
        <f>CVC_XXX!AG110</f>
        <v>0</v>
      </c>
      <c r="J141" s="5">
        <f>CVC_XXX!AH110</f>
        <v>0</v>
      </c>
      <c r="K141" s="1" t="str">
        <f>CVC_XXX!AI110</f>
        <v>LECTURE</v>
      </c>
      <c r="L141" s="5">
        <f>IF(Tableau1517[[#This Row],[REMONTÉE GTB]]=$L$6,1,0)</f>
        <v>1</v>
      </c>
      <c r="M141" s="5" t="b">
        <f>EXACT(Tableau1517[[#This Row],[MNÉMONIQUE DU POINT]],Tableau1517[[#This Row],[LIBELLÉ SUPERVISION]])</f>
        <v>0</v>
      </c>
      <c r="P141" s="5"/>
      <c r="Q141" s="5"/>
      <c r="R141" s="5"/>
      <c r="S141" s="5"/>
      <c r="T141" s="5" t="str">
        <f t="shared" si="2"/>
        <v/>
      </c>
    </row>
    <row r="142" spans="2:20" ht="20.100000000000001" customHeight="1" x14ac:dyDescent="0.25">
      <c r="B142" t="str">
        <f>CVC_XXX!O111</f>
        <v>A0636.CVC.VEN.TT.00X_SONDE TEMP. LIMITE HAUTE SOUFFLAGE</v>
      </c>
      <c r="D142" s="5">
        <f>CVC_XXX!AB111</f>
        <v>1</v>
      </c>
      <c r="E142" s="5">
        <f>CVC_XXX!AC111</f>
        <v>0</v>
      </c>
      <c r="F142" s="5">
        <f>CVC_XXX!AD111</f>
        <v>0</v>
      </c>
      <c r="G142" s="5">
        <f>CVC_XXX!AE111</f>
        <v>0</v>
      </c>
      <c r="H142" s="5">
        <f>CVC_XXX!AF111</f>
        <v>0</v>
      </c>
      <c r="I142" s="5">
        <f>CVC_XXX!AG111</f>
        <v>0</v>
      </c>
      <c r="J142" s="5">
        <f>CVC_XXX!AH111</f>
        <v>0</v>
      </c>
      <c r="K142" s="1" t="str">
        <f>CVC_XXX!AI111</f>
        <v>LECTURE</v>
      </c>
      <c r="L142" s="5">
        <f>IF(Tableau1517[[#This Row],[REMONTÉE GTB]]=$L$6,1,0)</f>
        <v>1</v>
      </c>
      <c r="M142" s="5" t="b">
        <f>EXACT(Tableau1517[[#This Row],[MNÉMONIQUE DU POINT]],Tableau1517[[#This Row],[LIBELLÉ SUPERVISION]])</f>
        <v>0</v>
      </c>
      <c r="P142" s="5"/>
      <c r="Q142" s="5"/>
      <c r="R142" s="5"/>
      <c r="S142" s="5"/>
      <c r="T142" s="5" t="str">
        <f t="shared" si="2"/>
        <v/>
      </c>
    </row>
    <row r="143" spans="2:20" ht="20.100000000000001" customHeight="1" x14ac:dyDescent="0.25">
      <c r="B143" t="str">
        <f>CVC_XXX!O112</f>
        <v>A0636.CVC.VEN.TT.00X_SONDE TEMP. LIMITE BASSE SOUFFLAGE</v>
      </c>
      <c r="D143" s="5">
        <f>CVC_XXX!AB112</f>
        <v>1</v>
      </c>
      <c r="E143" s="5">
        <f>CVC_XXX!AC112</f>
        <v>0</v>
      </c>
      <c r="F143" s="5">
        <f>CVC_XXX!AD112</f>
        <v>0</v>
      </c>
      <c r="G143" s="5">
        <f>CVC_XXX!AE112</f>
        <v>0</v>
      </c>
      <c r="H143" s="5">
        <f>CVC_XXX!AF112</f>
        <v>0</v>
      </c>
      <c r="I143" s="5">
        <f>CVC_XXX!AG112</f>
        <v>0</v>
      </c>
      <c r="J143" s="5">
        <f>CVC_XXX!AH112</f>
        <v>0</v>
      </c>
      <c r="K143" s="1" t="str">
        <f>CVC_XXX!AI112</f>
        <v>LECTURE</v>
      </c>
      <c r="L143" s="5">
        <f>IF(Tableau1517[[#This Row],[REMONTÉE GTB]]=$L$6,1,0)</f>
        <v>1</v>
      </c>
      <c r="M143" s="5" t="b">
        <f>EXACT(Tableau1517[[#This Row],[MNÉMONIQUE DU POINT]],Tableau1517[[#This Row],[LIBELLÉ SUPERVISION]])</f>
        <v>0</v>
      </c>
      <c r="P143" s="5"/>
      <c r="Q143" s="5"/>
      <c r="R143" s="5"/>
      <c r="S143" s="5"/>
      <c r="T143" s="5" t="str">
        <f t="shared" si="2"/>
        <v/>
      </c>
    </row>
    <row r="144" spans="2:20" ht="20.100000000000001" customHeight="1" x14ac:dyDescent="0.25">
      <c r="B144" t="e">
        <f>CVC_XXX!#REF!</f>
        <v>#REF!</v>
      </c>
      <c r="D144" s="5" t="e">
        <f>CVC_XXX!#REF!</f>
        <v>#REF!</v>
      </c>
      <c r="E144" s="5" t="e">
        <f>CVC_XXX!#REF!</f>
        <v>#REF!</v>
      </c>
      <c r="F144" s="5" t="e">
        <f>CVC_XXX!#REF!</f>
        <v>#REF!</v>
      </c>
      <c r="G144" s="5" t="e">
        <f>CVC_XXX!#REF!</f>
        <v>#REF!</v>
      </c>
      <c r="H144" s="5" t="e">
        <f>CVC_XXX!#REF!</f>
        <v>#REF!</v>
      </c>
      <c r="I144" s="5" t="e">
        <f>CVC_XXX!#REF!</f>
        <v>#REF!</v>
      </c>
      <c r="J144" s="5" t="e">
        <f>CVC_XXX!#REF!</f>
        <v>#REF!</v>
      </c>
      <c r="K144" s="1" t="e">
        <f>CVC_XXX!#REF!</f>
        <v>#REF!</v>
      </c>
      <c r="L144" s="5" t="e">
        <f>IF(Tableau1517[[#This Row],[REMONTÉE GTB]]=$L$6,1,0)</f>
        <v>#REF!</v>
      </c>
      <c r="M144" s="5" t="e">
        <f>EXACT(Tableau1517[[#This Row],[MNÉMONIQUE DU POINT]],Tableau1517[[#This Row],[LIBELLÉ SUPERVISION]])</f>
        <v>#REF!</v>
      </c>
      <c r="P144" s="5"/>
      <c r="Q144" s="5"/>
      <c r="R144" s="5"/>
      <c r="S144" s="5"/>
      <c r="T144" s="5" t="e">
        <f t="shared" si="2"/>
        <v>#REF!</v>
      </c>
    </row>
    <row r="145" spans="2:20" ht="20.100000000000001" customHeight="1" x14ac:dyDescent="0.25">
      <c r="B145" t="e">
        <f>CVC_XXX!#REF!</f>
        <v>#REF!</v>
      </c>
      <c r="D145" s="5" t="e">
        <f>CVC_XXX!#REF!</f>
        <v>#REF!</v>
      </c>
      <c r="E145" s="5" t="e">
        <f>CVC_XXX!#REF!</f>
        <v>#REF!</v>
      </c>
      <c r="F145" s="5" t="e">
        <f>CVC_XXX!#REF!</f>
        <v>#REF!</v>
      </c>
      <c r="G145" s="5" t="e">
        <f>CVC_XXX!#REF!</f>
        <v>#REF!</v>
      </c>
      <c r="H145" s="5" t="e">
        <f>CVC_XXX!#REF!</f>
        <v>#REF!</v>
      </c>
      <c r="I145" s="5" t="e">
        <f>CVC_XXX!#REF!</f>
        <v>#REF!</v>
      </c>
      <c r="J145" s="5" t="e">
        <f>CVC_XXX!#REF!</f>
        <v>#REF!</v>
      </c>
      <c r="K145" s="1" t="e">
        <f>CVC_XXX!#REF!</f>
        <v>#REF!</v>
      </c>
      <c r="L145" s="5" t="e">
        <f>IF(Tableau1517[[#This Row],[REMONTÉE GTB]]=$L$6,1,0)</f>
        <v>#REF!</v>
      </c>
      <c r="M145" s="5" t="e">
        <f>EXACT(Tableau1517[[#This Row],[MNÉMONIQUE DU POINT]],Tableau1517[[#This Row],[LIBELLÉ SUPERVISION]])</f>
        <v>#REF!</v>
      </c>
      <c r="P145" s="5"/>
      <c r="Q145" s="5"/>
      <c r="R145" s="5"/>
      <c r="S145" s="5"/>
      <c r="T145" s="5" t="e">
        <f t="shared" si="2"/>
        <v>#REF!</v>
      </c>
    </row>
    <row r="146" spans="2:20" ht="20.100000000000001" customHeight="1" x14ac:dyDescent="0.25">
      <c r="B146" t="e">
        <f>CVC_XXX!#REF!</f>
        <v>#REF!</v>
      </c>
      <c r="D146" s="5" t="e">
        <f>CVC_XXX!#REF!</f>
        <v>#REF!</v>
      </c>
      <c r="E146" s="5" t="e">
        <f>CVC_XXX!#REF!</f>
        <v>#REF!</v>
      </c>
      <c r="F146" s="5" t="e">
        <f>CVC_XXX!#REF!</f>
        <v>#REF!</v>
      </c>
      <c r="G146" s="5" t="e">
        <f>CVC_XXX!#REF!</f>
        <v>#REF!</v>
      </c>
      <c r="H146" s="5" t="e">
        <f>CVC_XXX!#REF!</f>
        <v>#REF!</v>
      </c>
      <c r="I146" s="5" t="e">
        <f>CVC_XXX!#REF!</f>
        <v>#REF!</v>
      </c>
      <c r="J146" s="5" t="e">
        <f>CVC_XXX!#REF!</f>
        <v>#REF!</v>
      </c>
      <c r="K146" s="1" t="e">
        <f>CVC_XXX!#REF!</f>
        <v>#REF!</v>
      </c>
      <c r="L146" s="5" t="e">
        <f>IF(Tableau1517[[#This Row],[REMONTÉE GTB]]=$L$6,1,0)</f>
        <v>#REF!</v>
      </c>
      <c r="M146" s="5" t="e">
        <f>EXACT(Tableau1517[[#This Row],[MNÉMONIQUE DU POINT]],Tableau1517[[#This Row],[LIBELLÉ SUPERVISION]])</f>
        <v>#REF!</v>
      </c>
      <c r="P146" s="5"/>
      <c r="Q146" s="5"/>
      <c r="R146" s="5"/>
      <c r="S146" s="5"/>
      <c r="T146" s="5" t="e">
        <f t="shared" si="2"/>
        <v>#REF!</v>
      </c>
    </row>
    <row r="147" spans="2:20" ht="20.100000000000001" customHeight="1" x14ac:dyDescent="0.25">
      <c r="B147" t="e">
        <f>CVC_XXX!#REF!</f>
        <v>#REF!</v>
      </c>
      <c r="D147" s="5" t="e">
        <f>CVC_XXX!#REF!</f>
        <v>#REF!</v>
      </c>
      <c r="E147" s="5" t="e">
        <f>CVC_XXX!#REF!</f>
        <v>#REF!</v>
      </c>
      <c r="F147" s="5" t="e">
        <f>CVC_XXX!#REF!</f>
        <v>#REF!</v>
      </c>
      <c r="G147" s="5" t="e">
        <f>CVC_XXX!#REF!</f>
        <v>#REF!</v>
      </c>
      <c r="H147" s="5" t="e">
        <f>CVC_XXX!#REF!</f>
        <v>#REF!</v>
      </c>
      <c r="I147" s="5" t="e">
        <f>CVC_XXX!#REF!</f>
        <v>#REF!</v>
      </c>
      <c r="J147" s="5" t="e">
        <f>CVC_XXX!#REF!</f>
        <v>#REF!</v>
      </c>
      <c r="K147" s="1" t="e">
        <f>CVC_XXX!#REF!</f>
        <v>#REF!</v>
      </c>
      <c r="L147" s="5" t="e">
        <f>IF(Tableau1517[[#This Row],[REMONTÉE GTB]]=$L$6,1,0)</f>
        <v>#REF!</v>
      </c>
      <c r="M147" s="5" t="e">
        <f>EXACT(Tableau1517[[#This Row],[MNÉMONIQUE DU POINT]],Tableau1517[[#This Row],[LIBELLÉ SUPERVISION]])</f>
        <v>#REF!</v>
      </c>
      <c r="P147" s="5"/>
      <c r="Q147" s="5"/>
      <c r="R147" s="5"/>
      <c r="S147" s="5"/>
      <c r="T147" s="5" t="e">
        <f t="shared" si="2"/>
        <v>#REF!</v>
      </c>
    </row>
    <row r="148" spans="2:20" ht="20.100000000000001" customHeight="1" x14ac:dyDescent="0.25">
      <c r="B148" t="e">
        <f>CVC_XXX!#REF!</f>
        <v>#REF!</v>
      </c>
      <c r="D148" s="5" t="e">
        <f>CVC_XXX!#REF!</f>
        <v>#REF!</v>
      </c>
      <c r="E148" s="5" t="e">
        <f>CVC_XXX!#REF!</f>
        <v>#REF!</v>
      </c>
      <c r="F148" s="5" t="e">
        <f>CVC_XXX!#REF!</f>
        <v>#REF!</v>
      </c>
      <c r="G148" s="5" t="e">
        <f>CVC_XXX!#REF!</f>
        <v>#REF!</v>
      </c>
      <c r="H148" s="5" t="e">
        <f>CVC_XXX!#REF!</f>
        <v>#REF!</v>
      </c>
      <c r="I148" s="5" t="e">
        <f>CVC_XXX!#REF!</f>
        <v>#REF!</v>
      </c>
      <c r="J148" s="5" t="e">
        <f>CVC_XXX!#REF!</f>
        <v>#REF!</v>
      </c>
      <c r="K148" s="1" t="e">
        <f>CVC_XXX!#REF!</f>
        <v>#REF!</v>
      </c>
      <c r="L148" s="5" t="e">
        <f>IF(Tableau1517[[#This Row],[REMONTÉE GTB]]=$L$6,1,0)</f>
        <v>#REF!</v>
      </c>
      <c r="M148" s="5" t="e">
        <f>EXACT(Tableau1517[[#This Row],[MNÉMONIQUE DU POINT]],Tableau1517[[#This Row],[LIBELLÉ SUPERVISION]])</f>
        <v>#REF!</v>
      </c>
      <c r="P148" s="5"/>
      <c r="Q148" s="5"/>
      <c r="R148" s="5"/>
      <c r="S148" s="5"/>
      <c r="T148" s="5" t="e">
        <f t="shared" si="2"/>
        <v>#REF!</v>
      </c>
    </row>
    <row r="149" spans="2:20" ht="20.100000000000001" customHeight="1" x14ac:dyDescent="0.25">
      <c r="B149" t="e">
        <f>CVC_XXX!#REF!</f>
        <v>#REF!</v>
      </c>
      <c r="D149" s="5" t="e">
        <f>CVC_XXX!#REF!</f>
        <v>#REF!</v>
      </c>
      <c r="E149" s="5" t="e">
        <f>CVC_XXX!#REF!</f>
        <v>#REF!</v>
      </c>
      <c r="F149" s="5" t="e">
        <f>CVC_XXX!#REF!</f>
        <v>#REF!</v>
      </c>
      <c r="G149" s="5" t="e">
        <f>CVC_XXX!#REF!</f>
        <v>#REF!</v>
      </c>
      <c r="H149" s="5" t="e">
        <f>CVC_XXX!#REF!</f>
        <v>#REF!</v>
      </c>
      <c r="I149" s="5" t="e">
        <f>CVC_XXX!#REF!</f>
        <v>#REF!</v>
      </c>
      <c r="J149" s="5" t="e">
        <f>CVC_XXX!#REF!</f>
        <v>#REF!</v>
      </c>
      <c r="K149" s="1" t="e">
        <f>CVC_XXX!#REF!</f>
        <v>#REF!</v>
      </c>
      <c r="L149" s="5" t="e">
        <f>IF(Tableau1517[[#This Row],[REMONTÉE GTB]]=$L$6,1,0)</f>
        <v>#REF!</v>
      </c>
      <c r="M149" s="5" t="e">
        <f>EXACT(Tableau1517[[#This Row],[MNÉMONIQUE DU POINT]],Tableau1517[[#This Row],[LIBELLÉ SUPERVISION]])</f>
        <v>#REF!</v>
      </c>
      <c r="P149" s="5"/>
      <c r="Q149" s="5"/>
      <c r="R149" s="5"/>
      <c r="S149" s="5"/>
      <c r="T149" s="5" t="e">
        <f t="shared" si="2"/>
        <v>#REF!</v>
      </c>
    </row>
    <row r="150" spans="2:20" ht="20.100000000000001" customHeight="1" x14ac:dyDescent="0.25">
      <c r="B150" t="e">
        <f>CVC_XXX!#REF!</f>
        <v>#REF!</v>
      </c>
      <c r="D150" s="5" t="e">
        <f>CVC_XXX!#REF!</f>
        <v>#REF!</v>
      </c>
      <c r="E150" s="5" t="e">
        <f>CVC_XXX!#REF!</f>
        <v>#REF!</v>
      </c>
      <c r="F150" s="5" t="e">
        <f>CVC_XXX!#REF!</f>
        <v>#REF!</v>
      </c>
      <c r="G150" s="5" t="e">
        <f>CVC_XXX!#REF!</f>
        <v>#REF!</v>
      </c>
      <c r="H150" s="5" t="e">
        <f>CVC_XXX!#REF!</f>
        <v>#REF!</v>
      </c>
      <c r="I150" s="5" t="e">
        <f>CVC_XXX!#REF!</f>
        <v>#REF!</v>
      </c>
      <c r="J150" s="5" t="e">
        <f>CVC_XXX!#REF!</f>
        <v>#REF!</v>
      </c>
      <c r="K150" s="1" t="e">
        <f>CVC_XXX!#REF!</f>
        <v>#REF!</v>
      </c>
      <c r="L150" s="5" t="e">
        <f>IF(Tableau1517[[#This Row],[REMONTÉE GTB]]=$L$6,1,0)</f>
        <v>#REF!</v>
      </c>
      <c r="M150" s="5" t="e">
        <f>EXACT(Tableau1517[[#This Row],[MNÉMONIQUE DU POINT]],Tableau1517[[#This Row],[LIBELLÉ SUPERVISION]])</f>
        <v>#REF!</v>
      </c>
      <c r="P150" s="5"/>
      <c r="Q150" s="5"/>
      <c r="R150" s="5"/>
      <c r="S150" s="5"/>
      <c r="T150" s="5" t="e">
        <f t="shared" si="2"/>
        <v>#REF!</v>
      </c>
    </row>
    <row r="151" spans="2:20" ht="20.100000000000001" customHeight="1" x14ac:dyDescent="0.25">
      <c r="B151" t="e">
        <f>CVC_XXX!#REF!</f>
        <v>#REF!</v>
      </c>
      <c r="D151" s="5" t="e">
        <f>CVC_XXX!#REF!</f>
        <v>#REF!</v>
      </c>
      <c r="E151" s="5" t="e">
        <f>CVC_XXX!#REF!</f>
        <v>#REF!</v>
      </c>
      <c r="F151" s="5" t="e">
        <f>CVC_XXX!#REF!</f>
        <v>#REF!</v>
      </c>
      <c r="G151" s="5" t="e">
        <f>CVC_XXX!#REF!</f>
        <v>#REF!</v>
      </c>
      <c r="H151" s="5" t="e">
        <f>CVC_XXX!#REF!</f>
        <v>#REF!</v>
      </c>
      <c r="I151" s="5" t="e">
        <f>CVC_XXX!#REF!</f>
        <v>#REF!</v>
      </c>
      <c r="J151" s="5" t="e">
        <f>CVC_XXX!#REF!</f>
        <v>#REF!</v>
      </c>
      <c r="K151" s="1" t="e">
        <f>CVC_XXX!#REF!</f>
        <v>#REF!</v>
      </c>
      <c r="L151" s="5" t="e">
        <f>IF(Tableau1517[[#This Row],[REMONTÉE GTB]]=$L$6,1,0)</f>
        <v>#REF!</v>
      </c>
      <c r="M151" s="5" t="e">
        <f>EXACT(Tableau1517[[#This Row],[MNÉMONIQUE DU POINT]],Tableau1517[[#This Row],[LIBELLÉ SUPERVISION]])</f>
        <v>#REF!</v>
      </c>
      <c r="P151" s="5"/>
      <c r="Q151" s="5"/>
      <c r="R151" s="5"/>
      <c r="S151" s="5"/>
      <c r="T151" s="5" t="e">
        <f t="shared" si="2"/>
        <v>#REF!</v>
      </c>
    </row>
    <row r="152" spans="2:20" ht="20.100000000000001" customHeight="1" x14ac:dyDescent="0.25">
      <c r="B152" t="e">
        <f>CVC_XXX!#REF!</f>
        <v>#REF!</v>
      </c>
      <c r="D152" s="5" t="e">
        <f>CVC_XXX!#REF!</f>
        <v>#REF!</v>
      </c>
      <c r="E152" s="5" t="e">
        <f>CVC_XXX!#REF!</f>
        <v>#REF!</v>
      </c>
      <c r="F152" s="5" t="e">
        <f>CVC_XXX!#REF!</f>
        <v>#REF!</v>
      </c>
      <c r="G152" s="5" t="e">
        <f>CVC_XXX!#REF!</f>
        <v>#REF!</v>
      </c>
      <c r="H152" s="5" t="e">
        <f>CVC_XXX!#REF!</f>
        <v>#REF!</v>
      </c>
      <c r="I152" s="5" t="e">
        <f>CVC_XXX!#REF!</f>
        <v>#REF!</v>
      </c>
      <c r="J152" s="5" t="e">
        <f>CVC_XXX!#REF!</f>
        <v>#REF!</v>
      </c>
      <c r="K152" s="1" t="e">
        <f>CVC_XXX!#REF!</f>
        <v>#REF!</v>
      </c>
      <c r="L152" s="5" t="e">
        <f>IF(Tableau1517[[#This Row],[REMONTÉE GTB]]=$L$6,1,0)</f>
        <v>#REF!</v>
      </c>
      <c r="M152" s="5" t="e">
        <f>EXACT(Tableau1517[[#This Row],[MNÉMONIQUE DU POINT]],Tableau1517[[#This Row],[LIBELLÉ SUPERVISION]])</f>
        <v>#REF!</v>
      </c>
      <c r="P152" s="5"/>
      <c r="Q152" s="5"/>
      <c r="R152" s="5"/>
      <c r="S152" s="5"/>
      <c r="T152" s="5" t="e">
        <f t="shared" si="2"/>
        <v>#REF!</v>
      </c>
    </row>
    <row r="153" spans="2:20" ht="20.100000000000001" customHeight="1" x14ac:dyDescent="0.25">
      <c r="B153" t="e">
        <f>CVC_XXX!#REF!</f>
        <v>#REF!</v>
      </c>
      <c r="D153" s="5" t="e">
        <f>CVC_XXX!#REF!</f>
        <v>#REF!</v>
      </c>
      <c r="E153" s="5" t="e">
        <f>CVC_XXX!#REF!</f>
        <v>#REF!</v>
      </c>
      <c r="F153" s="5" t="e">
        <f>CVC_XXX!#REF!</f>
        <v>#REF!</v>
      </c>
      <c r="G153" s="5" t="e">
        <f>CVC_XXX!#REF!</f>
        <v>#REF!</v>
      </c>
      <c r="H153" s="5" t="e">
        <f>CVC_XXX!#REF!</f>
        <v>#REF!</v>
      </c>
      <c r="I153" s="5" t="e">
        <f>CVC_XXX!#REF!</f>
        <v>#REF!</v>
      </c>
      <c r="J153" s="5" t="e">
        <f>CVC_XXX!#REF!</f>
        <v>#REF!</v>
      </c>
      <c r="K153" s="1" t="e">
        <f>CVC_XXX!#REF!</f>
        <v>#REF!</v>
      </c>
      <c r="L153" s="5" t="e">
        <f>IF(Tableau1517[[#This Row],[REMONTÉE GTB]]=$L$6,1,0)</f>
        <v>#REF!</v>
      </c>
      <c r="M153" s="5" t="e">
        <f>EXACT(Tableau1517[[#This Row],[MNÉMONIQUE DU POINT]],Tableau1517[[#This Row],[LIBELLÉ SUPERVISION]])</f>
        <v>#REF!</v>
      </c>
      <c r="P153" s="5"/>
      <c r="Q153" s="5"/>
      <c r="R153" s="5"/>
      <c r="S153" s="5"/>
      <c r="T153" s="5" t="e">
        <f t="shared" si="2"/>
        <v>#REF!</v>
      </c>
    </row>
    <row r="154" spans="2:20" ht="20.100000000000001" customHeight="1" x14ac:dyDescent="0.25">
      <c r="B154" t="e">
        <f>CVC_XXX!#REF!</f>
        <v>#REF!</v>
      </c>
      <c r="D154" s="5" t="e">
        <f>CVC_XXX!#REF!</f>
        <v>#REF!</v>
      </c>
      <c r="E154" s="5" t="e">
        <f>CVC_XXX!#REF!</f>
        <v>#REF!</v>
      </c>
      <c r="F154" s="5" t="e">
        <f>CVC_XXX!#REF!</f>
        <v>#REF!</v>
      </c>
      <c r="G154" s="5" t="e">
        <f>CVC_XXX!#REF!</f>
        <v>#REF!</v>
      </c>
      <c r="H154" s="5" t="e">
        <f>CVC_XXX!#REF!</f>
        <v>#REF!</v>
      </c>
      <c r="I154" s="5" t="e">
        <f>CVC_XXX!#REF!</f>
        <v>#REF!</v>
      </c>
      <c r="J154" s="5" t="e">
        <f>CVC_XXX!#REF!</f>
        <v>#REF!</v>
      </c>
      <c r="K154" s="1" t="e">
        <f>CVC_XXX!#REF!</f>
        <v>#REF!</v>
      </c>
      <c r="L154" s="5" t="e">
        <f>IF(Tableau1517[[#This Row],[REMONTÉE GTB]]=$L$6,1,0)</f>
        <v>#REF!</v>
      </c>
      <c r="M154" s="5" t="e">
        <f>EXACT(Tableau1517[[#This Row],[MNÉMONIQUE DU POINT]],Tableau1517[[#This Row],[LIBELLÉ SUPERVISION]])</f>
        <v>#REF!</v>
      </c>
      <c r="P154" s="5"/>
      <c r="Q154" s="5"/>
      <c r="R154" s="5"/>
      <c r="S154" s="5"/>
      <c r="T154" s="5" t="e">
        <f t="shared" si="2"/>
        <v>#REF!</v>
      </c>
    </row>
    <row r="155" spans="2:20" ht="20.100000000000001" customHeight="1" x14ac:dyDescent="0.25">
      <c r="B155" t="e">
        <f>CVC_XXX!#REF!</f>
        <v>#REF!</v>
      </c>
      <c r="D155" s="5" t="e">
        <f>CVC_XXX!#REF!</f>
        <v>#REF!</v>
      </c>
      <c r="E155" s="5" t="e">
        <f>CVC_XXX!#REF!</f>
        <v>#REF!</v>
      </c>
      <c r="F155" s="5" t="e">
        <f>CVC_XXX!#REF!</f>
        <v>#REF!</v>
      </c>
      <c r="G155" s="5" t="e">
        <f>CVC_XXX!#REF!</f>
        <v>#REF!</v>
      </c>
      <c r="H155" s="5" t="e">
        <f>CVC_XXX!#REF!</f>
        <v>#REF!</v>
      </c>
      <c r="I155" s="5" t="e">
        <f>CVC_XXX!#REF!</f>
        <v>#REF!</v>
      </c>
      <c r="J155" s="5" t="e">
        <f>CVC_XXX!#REF!</f>
        <v>#REF!</v>
      </c>
      <c r="K155" s="1" t="e">
        <f>CVC_XXX!#REF!</f>
        <v>#REF!</v>
      </c>
      <c r="L155" s="5" t="e">
        <f>IF(Tableau1517[[#This Row],[REMONTÉE GTB]]=$L$6,1,0)</f>
        <v>#REF!</v>
      </c>
      <c r="M155" s="5" t="e">
        <f>EXACT(Tableau1517[[#This Row],[MNÉMONIQUE DU POINT]],Tableau1517[[#This Row],[LIBELLÉ SUPERVISION]])</f>
        <v>#REF!</v>
      </c>
      <c r="P155" s="5"/>
      <c r="Q155" s="5"/>
      <c r="R155" s="5"/>
      <c r="S155" s="5"/>
      <c r="T155" s="5" t="e">
        <f t="shared" si="2"/>
        <v>#REF!</v>
      </c>
    </row>
    <row r="156" spans="2:20" ht="20.100000000000001" customHeight="1" x14ac:dyDescent="0.25">
      <c r="B156" t="e">
        <f>CVC_XXX!#REF!</f>
        <v>#REF!</v>
      </c>
      <c r="D156" s="5" t="e">
        <f>CVC_XXX!#REF!</f>
        <v>#REF!</v>
      </c>
      <c r="E156" s="5" t="e">
        <f>CVC_XXX!#REF!</f>
        <v>#REF!</v>
      </c>
      <c r="F156" s="5" t="e">
        <f>CVC_XXX!#REF!</f>
        <v>#REF!</v>
      </c>
      <c r="G156" s="5" t="e">
        <f>CVC_XXX!#REF!</f>
        <v>#REF!</v>
      </c>
      <c r="H156" s="5" t="e">
        <f>CVC_XXX!#REF!</f>
        <v>#REF!</v>
      </c>
      <c r="I156" s="5" t="e">
        <f>CVC_XXX!#REF!</f>
        <v>#REF!</v>
      </c>
      <c r="J156" s="5" t="e">
        <f>CVC_XXX!#REF!</f>
        <v>#REF!</v>
      </c>
      <c r="K156" s="1" t="e">
        <f>CVC_XXX!#REF!</f>
        <v>#REF!</v>
      </c>
      <c r="L156" s="5" t="e">
        <f>IF(Tableau1517[[#This Row],[REMONTÉE GTB]]=$L$6,1,0)</f>
        <v>#REF!</v>
      </c>
      <c r="M156" s="5" t="e">
        <f>EXACT(Tableau1517[[#This Row],[MNÉMONIQUE DU POINT]],Tableau1517[[#This Row],[LIBELLÉ SUPERVISION]])</f>
        <v>#REF!</v>
      </c>
      <c r="P156" s="5"/>
      <c r="Q156" s="5"/>
      <c r="R156" s="5"/>
      <c r="S156" s="5"/>
      <c r="T156" s="5" t="e">
        <f t="shared" si="2"/>
        <v>#REF!</v>
      </c>
    </row>
    <row r="157" spans="2:20" ht="20.100000000000001" customHeight="1" x14ac:dyDescent="0.25">
      <c r="B157" t="e">
        <f>CVC_XXX!#REF!</f>
        <v>#REF!</v>
      </c>
      <c r="D157" s="5" t="e">
        <f>CVC_XXX!#REF!</f>
        <v>#REF!</v>
      </c>
      <c r="E157" s="5" t="e">
        <f>CVC_XXX!#REF!</f>
        <v>#REF!</v>
      </c>
      <c r="F157" s="5" t="e">
        <f>CVC_XXX!#REF!</f>
        <v>#REF!</v>
      </c>
      <c r="G157" s="5" t="e">
        <f>CVC_XXX!#REF!</f>
        <v>#REF!</v>
      </c>
      <c r="H157" s="5" t="e">
        <f>CVC_XXX!#REF!</f>
        <v>#REF!</v>
      </c>
      <c r="I157" s="5" t="e">
        <f>CVC_XXX!#REF!</f>
        <v>#REF!</v>
      </c>
      <c r="J157" s="5" t="e">
        <f>CVC_XXX!#REF!</f>
        <v>#REF!</v>
      </c>
      <c r="K157" s="1" t="e">
        <f>CVC_XXX!#REF!</f>
        <v>#REF!</v>
      </c>
      <c r="L157" s="5" t="e">
        <f>IF(Tableau1517[[#This Row],[REMONTÉE GTB]]=$L$6,1,0)</f>
        <v>#REF!</v>
      </c>
      <c r="M157" s="5" t="e">
        <f>EXACT(Tableau1517[[#This Row],[MNÉMONIQUE DU POINT]],Tableau1517[[#This Row],[LIBELLÉ SUPERVISION]])</f>
        <v>#REF!</v>
      </c>
      <c r="P157" s="5"/>
      <c r="Q157" s="5"/>
      <c r="R157" s="5"/>
      <c r="S157" s="5"/>
      <c r="T157" s="5" t="e">
        <f t="shared" si="2"/>
        <v>#REF!</v>
      </c>
    </row>
    <row r="158" spans="2:20" ht="20.100000000000001" customHeight="1" x14ac:dyDescent="0.25">
      <c r="B158" t="e">
        <f>CVC_XXX!#REF!</f>
        <v>#REF!</v>
      </c>
      <c r="D158" s="5" t="e">
        <f>CVC_XXX!#REF!</f>
        <v>#REF!</v>
      </c>
      <c r="E158" s="5" t="e">
        <f>CVC_XXX!#REF!</f>
        <v>#REF!</v>
      </c>
      <c r="F158" s="5" t="e">
        <f>CVC_XXX!#REF!</f>
        <v>#REF!</v>
      </c>
      <c r="G158" s="5" t="e">
        <f>CVC_XXX!#REF!</f>
        <v>#REF!</v>
      </c>
      <c r="H158" s="5" t="e">
        <f>CVC_XXX!#REF!</f>
        <v>#REF!</v>
      </c>
      <c r="I158" s="5" t="e">
        <f>CVC_XXX!#REF!</f>
        <v>#REF!</v>
      </c>
      <c r="J158" s="5" t="e">
        <f>CVC_XXX!#REF!</f>
        <v>#REF!</v>
      </c>
      <c r="K158" s="1" t="e">
        <f>CVC_XXX!#REF!</f>
        <v>#REF!</v>
      </c>
      <c r="L158" s="5" t="e">
        <f>IF(Tableau1517[[#This Row],[REMONTÉE GTB]]=$L$6,1,0)</f>
        <v>#REF!</v>
      </c>
      <c r="M158" s="5" t="e">
        <f>EXACT(Tableau1517[[#This Row],[MNÉMONIQUE DU POINT]],Tableau1517[[#This Row],[LIBELLÉ SUPERVISION]])</f>
        <v>#REF!</v>
      </c>
      <c r="P158" s="5"/>
      <c r="Q158" s="5"/>
      <c r="R158" s="5"/>
      <c r="S158" s="5"/>
      <c r="T158" s="5" t="e">
        <f t="shared" si="2"/>
        <v>#REF!</v>
      </c>
    </row>
    <row r="159" spans="2:20" ht="20.100000000000001" customHeight="1" x14ac:dyDescent="0.25">
      <c r="B159" t="str">
        <f>CVC_XXX!O142</f>
        <v xml:space="preserve">A0636.CVC.VEN.00X_VENT. POSIT. COMMUT.AUTO </v>
      </c>
      <c r="D159" s="5">
        <f>CVC_XXX!AB142</f>
        <v>0</v>
      </c>
      <c r="E159" s="5">
        <f>CVC_XXX!AC142</f>
        <v>1</v>
      </c>
      <c r="F159" s="5">
        <f>CVC_XXX!AD142</f>
        <v>0</v>
      </c>
      <c r="G159" s="5">
        <f>CVC_XXX!AE142</f>
        <v>0</v>
      </c>
      <c r="H159" s="5">
        <f>CVC_XXX!AF142</f>
        <v>0</v>
      </c>
      <c r="I159" s="5">
        <f>CVC_XXX!AG142</f>
        <v>0</v>
      </c>
      <c r="J159" s="5">
        <f>CVC_XXX!AH142</f>
        <v>0</v>
      </c>
      <c r="K159" s="1" t="str">
        <f>CVC_XXX!AI142</f>
        <v>LECTURE</v>
      </c>
      <c r="L159" s="5">
        <f>IF(Tableau1517[[#This Row],[REMONTÉE GTB]]=$L$6,1,0)</f>
        <v>1</v>
      </c>
      <c r="M159" s="5" t="b">
        <f>EXACT(Tableau1517[[#This Row],[MNÉMONIQUE DU POINT]],Tableau1517[[#This Row],[LIBELLÉ SUPERVISION]])</f>
        <v>0</v>
      </c>
      <c r="P159" s="5"/>
      <c r="Q159" s="5"/>
      <c r="R159" s="5"/>
      <c r="S159" s="5"/>
      <c r="T159" s="5" t="str">
        <f t="shared" si="2"/>
        <v/>
      </c>
    </row>
    <row r="160" spans="2:20" ht="20.100000000000001" customHeight="1" x14ac:dyDescent="0.25">
      <c r="B160" t="str">
        <f>CVC_XXX!O143</f>
        <v xml:space="preserve">A0636.CVC.VEN.00X_VENT. POSIT. COMMUT.MANU </v>
      </c>
      <c r="D160" s="5">
        <f>CVC_XXX!AB143</f>
        <v>0</v>
      </c>
      <c r="E160" s="5">
        <f>CVC_XXX!AC143</f>
        <v>1</v>
      </c>
      <c r="F160" s="5">
        <f>CVC_XXX!AD143</f>
        <v>0</v>
      </c>
      <c r="G160" s="5">
        <f>CVC_XXX!AE143</f>
        <v>0</v>
      </c>
      <c r="H160" s="5">
        <f>CVC_XXX!AF143</f>
        <v>0</v>
      </c>
      <c r="I160" s="5">
        <f>CVC_XXX!AG143</f>
        <v>0</v>
      </c>
      <c r="J160" s="5">
        <f>CVC_XXX!AH143</f>
        <v>0</v>
      </c>
      <c r="K160" s="1" t="str">
        <f>CVC_XXX!AI143</f>
        <v>LECTURE</v>
      </c>
      <c r="L160" s="5">
        <f>IF(Tableau1517[[#This Row],[REMONTÉE GTB]]=$L$6,1,0)</f>
        <v>1</v>
      </c>
      <c r="M160" s="5" t="b">
        <f>EXACT(Tableau1517[[#This Row],[MNÉMONIQUE DU POINT]],Tableau1517[[#This Row],[LIBELLÉ SUPERVISION]])</f>
        <v>0</v>
      </c>
      <c r="P160" s="5"/>
      <c r="Q160" s="5"/>
      <c r="R160" s="5"/>
      <c r="S160" s="5"/>
      <c r="T160" s="5" t="str">
        <f t="shared" si="2"/>
        <v/>
      </c>
    </row>
    <row r="161" spans="2:20" ht="20.100000000000001" customHeight="1" x14ac:dyDescent="0.25">
      <c r="B161" t="str">
        <f>CVC_XXX!O144</f>
        <v xml:space="preserve">A0636.CVC.VEN.00X_VENT. CDE M/A </v>
      </c>
      <c r="D161" s="5">
        <f>CVC_XXX!AB144</f>
        <v>0</v>
      </c>
      <c r="E161" s="5">
        <f>CVC_XXX!AC144</f>
        <v>1</v>
      </c>
      <c r="F161" s="5">
        <f>CVC_XXX!AD144</f>
        <v>1</v>
      </c>
      <c r="G161" s="5">
        <f>CVC_XXX!AE144</f>
        <v>0</v>
      </c>
      <c r="H161" s="5">
        <f>CVC_XXX!AF144</f>
        <v>0</v>
      </c>
      <c r="I161" s="5">
        <f>CVC_XXX!AG144</f>
        <v>0</v>
      </c>
      <c r="J161" s="5">
        <f>CVC_XXX!AH144</f>
        <v>0</v>
      </c>
      <c r="K161" s="1" t="str">
        <f>CVC_XXX!AI144</f>
        <v>LECTURE/ECRITURE</v>
      </c>
      <c r="L161" s="5">
        <f>IF(Tableau1517[[#This Row],[REMONTÉE GTB]]=$L$6,1,0)</f>
        <v>0</v>
      </c>
      <c r="M161" s="5" t="b">
        <f>EXACT(Tableau1517[[#This Row],[MNÉMONIQUE DU POINT]],Tableau1517[[#This Row],[LIBELLÉ SUPERVISION]])</f>
        <v>0</v>
      </c>
      <c r="P161" s="5"/>
      <c r="Q161" s="5"/>
      <c r="R161" s="5"/>
      <c r="S161" s="5"/>
      <c r="T161" s="5" t="str">
        <f t="shared" si="2"/>
        <v/>
      </c>
    </row>
    <row r="162" spans="2:20" ht="20.100000000000001" customHeight="1" x14ac:dyDescent="0.25">
      <c r="B162" t="str">
        <f>CVC_XXX!O145</f>
        <v xml:space="preserve">A0636.CVC.VEN.00X_VENT. RETOUR DE MARCHE </v>
      </c>
      <c r="D162" s="5">
        <f>CVC_XXX!AB145</f>
        <v>0</v>
      </c>
      <c r="E162" s="5">
        <f>CVC_XXX!AC145</f>
        <v>1</v>
      </c>
      <c r="F162" s="5">
        <f>CVC_XXX!AD145</f>
        <v>0</v>
      </c>
      <c r="G162" s="5">
        <f>CVC_XXX!AE145</f>
        <v>0</v>
      </c>
      <c r="H162" s="5">
        <f>CVC_XXX!AF145</f>
        <v>0</v>
      </c>
      <c r="I162" s="5">
        <f>CVC_XXX!AG145</f>
        <v>0</v>
      </c>
      <c r="J162" s="5">
        <f>CVC_XXX!AH145</f>
        <v>0</v>
      </c>
      <c r="K162" s="1" t="str">
        <f>CVC_XXX!AI145</f>
        <v>LECTURE</v>
      </c>
      <c r="L162" s="5">
        <f>IF(Tableau1517[[#This Row],[REMONTÉE GTB]]=$L$6,1,0)</f>
        <v>1</v>
      </c>
      <c r="M162" s="5" t="b">
        <f>EXACT(Tableau1517[[#This Row],[MNÉMONIQUE DU POINT]],Tableau1517[[#This Row],[LIBELLÉ SUPERVISION]])</f>
        <v>0</v>
      </c>
      <c r="P162" s="5"/>
      <c r="Q162" s="5"/>
      <c r="R162" s="5"/>
      <c r="S162" s="5"/>
      <c r="T162" s="5" t="str">
        <f t="shared" si="2"/>
        <v/>
      </c>
    </row>
    <row r="163" spans="2:20" ht="20.100000000000001" customHeight="1" x14ac:dyDescent="0.25">
      <c r="B163" t="str">
        <f>CVC_XXX!O146</f>
        <v xml:space="preserve">A0636.CVC.VEN.00X_VENT. DEF. DEBIT </v>
      </c>
      <c r="D163" s="5">
        <f>CVC_XXX!AB146</f>
        <v>1</v>
      </c>
      <c r="E163" s="5">
        <f>CVC_XXX!AC146</f>
        <v>0</v>
      </c>
      <c r="F163" s="5">
        <f>CVC_XXX!AD146</f>
        <v>0</v>
      </c>
      <c r="G163" s="5">
        <f>CVC_XXX!AE146</f>
        <v>0</v>
      </c>
      <c r="H163" s="5">
        <f>CVC_XXX!AF146</f>
        <v>0</v>
      </c>
      <c r="I163" s="5">
        <f>CVC_XXX!AG146</f>
        <v>0</v>
      </c>
      <c r="J163" s="5">
        <f>CVC_XXX!AH146</f>
        <v>0</v>
      </c>
      <c r="K163" s="1" t="str">
        <f>CVC_XXX!AI146</f>
        <v>LECTURE</v>
      </c>
      <c r="L163" s="5">
        <f>IF(Tableau1517[[#This Row],[REMONTÉE GTB]]=$L$6,1,0)</f>
        <v>1</v>
      </c>
      <c r="M163" s="5" t="b">
        <f>EXACT(Tableau1517[[#This Row],[MNÉMONIQUE DU POINT]],Tableau1517[[#This Row],[LIBELLÉ SUPERVISION]])</f>
        <v>0</v>
      </c>
      <c r="P163" s="5"/>
      <c r="Q163" s="5"/>
      <c r="R163" s="5"/>
      <c r="S163" s="5"/>
      <c r="T163" s="5" t="str">
        <f t="shared" si="2"/>
        <v/>
      </c>
    </row>
    <row r="164" spans="2:20" ht="20.100000000000001" customHeight="1" x14ac:dyDescent="0.25">
      <c r="B164" t="str">
        <f>CVC_XXX!O147</f>
        <v xml:space="preserve">A0636.CVC.VEN.00X_VENT. DEF. MOTEUR </v>
      </c>
      <c r="D164" s="5">
        <f>CVC_XXX!AB147</f>
        <v>1</v>
      </c>
      <c r="E164" s="5">
        <f>CVC_XXX!AC147</f>
        <v>0</v>
      </c>
      <c r="F164" s="5">
        <f>CVC_XXX!AD147</f>
        <v>0</v>
      </c>
      <c r="G164" s="5">
        <f>CVC_XXX!AE147</f>
        <v>0</v>
      </c>
      <c r="H164" s="5">
        <f>CVC_XXX!AF147</f>
        <v>0</v>
      </c>
      <c r="I164" s="5">
        <f>CVC_XXX!AG147</f>
        <v>0</v>
      </c>
      <c r="J164" s="5">
        <f>CVC_XXX!AH147</f>
        <v>0</v>
      </c>
      <c r="K164" s="1" t="str">
        <f>CVC_XXX!AI147</f>
        <v>LECTURE</v>
      </c>
      <c r="L164" s="5">
        <f>IF(Tableau1517[[#This Row],[REMONTÉE GTB]]=$L$6,1,0)</f>
        <v>1</v>
      </c>
      <c r="M164" s="5" t="b">
        <f>EXACT(Tableau1517[[#This Row],[MNÉMONIQUE DU POINT]],Tableau1517[[#This Row],[LIBELLÉ SUPERVISION]])</f>
        <v>0</v>
      </c>
      <c r="P164" s="5"/>
      <c r="Q164" s="5"/>
      <c r="R164" s="5"/>
      <c r="S164" s="5"/>
      <c r="T164" s="5" t="str">
        <f t="shared" si="2"/>
        <v/>
      </c>
    </row>
    <row r="165" spans="2:20" ht="20.100000000000001" customHeight="1" x14ac:dyDescent="0.25">
      <c r="B165" t="str">
        <f>CVC_XXX!O148</f>
        <v xml:space="preserve">A0636.CVC.VEN.00X_VENT. COMPTAGE </v>
      </c>
      <c r="D165" s="5">
        <f>CVC_XXX!AB148</f>
        <v>0</v>
      </c>
      <c r="E165" s="5">
        <f>CVC_XXX!AC148</f>
        <v>0</v>
      </c>
      <c r="F165" s="5">
        <f>CVC_XXX!AD148</f>
        <v>0</v>
      </c>
      <c r="G165" s="5">
        <f>CVC_XXX!AE148</f>
        <v>1</v>
      </c>
      <c r="H165" s="5">
        <f>CVC_XXX!AF148</f>
        <v>0</v>
      </c>
      <c r="I165" s="5">
        <f>CVC_XXX!AG148</f>
        <v>0</v>
      </c>
      <c r="J165" s="5">
        <f>CVC_XXX!AH148</f>
        <v>0</v>
      </c>
      <c r="K165" s="1" t="str">
        <f>CVC_XXX!AI148</f>
        <v>LECTURE</v>
      </c>
      <c r="L165" s="5">
        <f>IF(Tableau1517[[#This Row],[REMONTÉE GTB]]=$L$6,1,0)</f>
        <v>1</v>
      </c>
      <c r="M165" s="5" t="b">
        <f>EXACT(Tableau1517[[#This Row],[MNÉMONIQUE DU POINT]],Tableau1517[[#This Row],[LIBELLÉ SUPERVISION]])</f>
        <v>0</v>
      </c>
      <c r="P165" s="5"/>
      <c r="Q165" s="5"/>
      <c r="R165" s="5"/>
      <c r="S165" s="5"/>
      <c r="T165" s="5" t="str">
        <f t="shared" si="2"/>
        <v/>
      </c>
    </row>
    <row r="166" spans="2:20" ht="20.100000000000001" customHeight="1" x14ac:dyDescent="0.25">
      <c r="B166" t="e">
        <f>CVC_XXX!#REF!</f>
        <v>#REF!</v>
      </c>
      <c r="D166" s="5" t="e">
        <f>CVC_XXX!#REF!</f>
        <v>#REF!</v>
      </c>
      <c r="E166" s="5" t="e">
        <f>CVC_XXX!#REF!</f>
        <v>#REF!</v>
      </c>
      <c r="F166" s="5" t="e">
        <f>CVC_XXX!#REF!</f>
        <v>#REF!</v>
      </c>
      <c r="G166" s="5" t="e">
        <f>CVC_XXX!#REF!</f>
        <v>#REF!</v>
      </c>
      <c r="H166" s="5" t="e">
        <f>CVC_XXX!#REF!</f>
        <v>#REF!</v>
      </c>
      <c r="I166" s="5" t="e">
        <f>CVC_XXX!#REF!</f>
        <v>#REF!</v>
      </c>
      <c r="J166" s="5" t="e">
        <f>CVC_XXX!#REF!</f>
        <v>#REF!</v>
      </c>
      <c r="K166" s="1" t="e">
        <f>CVC_XXX!#REF!</f>
        <v>#REF!</v>
      </c>
      <c r="L166" s="5" t="e">
        <f>IF(Tableau1517[[#This Row],[REMONTÉE GTB]]=$L$6,1,0)</f>
        <v>#REF!</v>
      </c>
      <c r="M166" s="5" t="e">
        <f>EXACT(Tableau1517[[#This Row],[MNÉMONIQUE DU POINT]],Tableau1517[[#This Row],[LIBELLÉ SUPERVISION]])</f>
        <v>#REF!</v>
      </c>
      <c r="P166" s="5"/>
      <c r="Q166" s="5"/>
      <c r="R166" s="5"/>
      <c r="S166" s="5"/>
      <c r="T166" s="5" t="e">
        <f t="shared" si="2"/>
        <v>#REF!</v>
      </c>
    </row>
    <row r="167" spans="2:20" ht="20.100000000000001" customHeight="1" x14ac:dyDescent="0.25">
      <c r="B167" t="e">
        <f>CVC_XXX!#REF!</f>
        <v>#REF!</v>
      </c>
      <c r="D167" s="5" t="e">
        <f>CVC_XXX!#REF!</f>
        <v>#REF!</v>
      </c>
      <c r="E167" s="5" t="e">
        <f>CVC_XXX!#REF!</f>
        <v>#REF!</v>
      </c>
      <c r="F167" s="5" t="e">
        <f>CVC_XXX!#REF!</f>
        <v>#REF!</v>
      </c>
      <c r="G167" s="5" t="e">
        <f>CVC_XXX!#REF!</f>
        <v>#REF!</v>
      </c>
      <c r="H167" s="5" t="e">
        <f>CVC_XXX!#REF!</f>
        <v>#REF!</v>
      </c>
      <c r="I167" s="5" t="e">
        <f>CVC_XXX!#REF!</f>
        <v>#REF!</v>
      </c>
      <c r="J167" s="5" t="e">
        <f>CVC_XXX!#REF!</f>
        <v>#REF!</v>
      </c>
      <c r="K167" s="1" t="e">
        <f>CVC_XXX!#REF!</f>
        <v>#REF!</v>
      </c>
      <c r="L167" s="5" t="e">
        <f>IF(Tableau1517[[#This Row],[REMONTÉE GTB]]=$L$6,1,0)</f>
        <v>#REF!</v>
      </c>
      <c r="M167" s="5" t="e">
        <f>EXACT(Tableau1517[[#This Row],[MNÉMONIQUE DU POINT]],Tableau1517[[#This Row],[LIBELLÉ SUPERVISION]])</f>
        <v>#REF!</v>
      </c>
      <c r="P167" s="5"/>
      <c r="Q167" s="5"/>
      <c r="R167" s="5"/>
      <c r="S167" s="5"/>
      <c r="T167" s="5" t="e">
        <f t="shared" si="2"/>
        <v>#REF!</v>
      </c>
    </row>
    <row r="168" spans="2:20" ht="20.100000000000001" customHeight="1" x14ac:dyDescent="0.25">
      <c r="B168" t="e">
        <f>CVC_XXX!#REF!</f>
        <v>#REF!</v>
      </c>
      <c r="D168" s="5" t="e">
        <f>CVC_XXX!#REF!</f>
        <v>#REF!</v>
      </c>
      <c r="E168" s="5" t="e">
        <f>CVC_XXX!#REF!</f>
        <v>#REF!</v>
      </c>
      <c r="F168" s="5" t="e">
        <f>CVC_XXX!#REF!</f>
        <v>#REF!</v>
      </c>
      <c r="G168" s="5" t="e">
        <f>CVC_XXX!#REF!</f>
        <v>#REF!</v>
      </c>
      <c r="H168" s="5" t="e">
        <f>CVC_XXX!#REF!</f>
        <v>#REF!</v>
      </c>
      <c r="I168" s="5" t="e">
        <f>CVC_XXX!#REF!</f>
        <v>#REF!</v>
      </c>
      <c r="J168" s="5" t="e">
        <f>CVC_XXX!#REF!</f>
        <v>#REF!</v>
      </c>
      <c r="K168" s="1" t="e">
        <f>CVC_XXX!#REF!</f>
        <v>#REF!</v>
      </c>
      <c r="L168" s="5" t="e">
        <f>IF(Tableau1517[[#This Row],[REMONTÉE GTB]]=$L$6,1,0)</f>
        <v>#REF!</v>
      </c>
      <c r="M168" s="5" t="e">
        <f>EXACT(Tableau1517[[#This Row],[MNÉMONIQUE DU POINT]],Tableau1517[[#This Row],[LIBELLÉ SUPERVISION]])</f>
        <v>#REF!</v>
      </c>
      <c r="P168" s="5"/>
      <c r="Q168" s="5"/>
      <c r="R168" s="5"/>
      <c r="S168" s="5"/>
      <c r="T168" s="5" t="e">
        <f t="shared" si="2"/>
        <v>#REF!</v>
      </c>
    </row>
    <row r="169" spans="2:20" ht="20.100000000000001" customHeight="1" x14ac:dyDescent="0.25">
      <c r="B169" t="e">
        <f>CVC_XXX!#REF!</f>
        <v>#REF!</v>
      </c>
      <c r="D169" s="5" t="e">
        <f>CVC_XXX!#REF!</f>
        <v>#REF!</v>
      </c>
      <c r="E169" s="5" t="e">
        <f>CVC_XXX!#REF!</f>
        <v>#REF!</v>
      </c>
      <c r="F169" s="5" t="e">
        <f>CVC_XXX!#REF!</f>
        <v>#REF!</v>
      </c>
      <c r="G169" s="5" t="e">
        <f>CVC_XXX!#REF!</f>
        <v>#REF!</v>
      </c>
      <c r="H169" s="5" t="e">
        <f>CVC_XXX!#REF!</f>
        <v>#REF!</v>
      </c>
      <c r="I169" s="5" t="e">
        <f>CVC_XXX!#REF!</f>
        <v>#REF!</v>
      </c>
      <c r="J169" s="5" t="e">
        <f>CVC_XXX!#REF!</f>
        <v>#REF!</v>
      </c>
      <c r="K169" s="1" t="e">
        <f>CVC_XXX!#REF!</f>
        <v>#REF!</v>
      </c>
      <c r="L169" s="5" t="e">
        <f>IF(Tableau1517[[#This Row],[REMONTÉE GTB]]=$L$6,1,0)</f>
        <v>#REF!</v>
      </c>
      <c r="M169" s="5" t="e">
        <f>EXACT(Tableau1517[[#This Row],[MNÉMONIQUE DU POINT]],Tableau1517[[#This Row],[LIBELLÉ SUPERVISION]])</f>
        <v>#REF!</v>
      </c>
      <c r="P169" s="5"/>
      <c r="Q169" s="5"/>
      <c r="R169" s="5"/>
      <c r="S169" s="5"/>
      <c r="T169" s="5" t="e">
        <f t="shared" si="2"/>
        <v>#REF!</v>
      </c>
    </row>
    <row r="170" spans="2:20" ht="20.100000000000001" customHeight="1" x14ac:dyDescent="0.25">
      <c r="B170" t="e">
        <f>CVC_XXX!#REF!</f>
        <v>#REF!</v>
      </c>
      <c r="D170" s="5" t="e">
        <f>CVC_XXX!#REF!</f>
        <v>#REF!</v>
      </c>
      <c r="E170" s="5" t="e">
        <f>CVC_XXX!#REF!</f>
        <v>#REF!</v>
      </c>
      <c r="F170" s="5" t="e">
        <f>CVC_XXX!#REF!</f>
        <v>#REF!</v>
      </c>
      <c r="G170" s="5" t="e">
        <f>CVC_XXX!#REF!</f>
        <v>#REF!</v>
      </c>
      <c r="H170" s="5" t="e">
        <f>CVC_XXX!#REF!</f>
        <v>#REF!</v>
      </c>
      <c r="I170" s="5" t="e">
        <f>CVC_XXX!#REF!</f>
        <v>#REF!</v>
      </c>
      <c r="J170" s="5" t="e">
        <f>CVC_XXX!#REF!</f>
        <v>#REF!</v>
      </c>
      <c r="K170" s="1" t="e">
        <f>CVC_XXX!#REF!</f>
        <v>#REF!</v>
      </c>
      <c r="L170" s="5" t="e">
        <f>IF(Tableau1517[[#This Row],[REMONTÉE GTB]]=$L$6,1,0)</f>
        <v>#REF!</v>
      </c>
      <c r="M170" s="5" t="e">
        <f>EXACT(Tableau1517[[#This Row],[MNÉMONIQUE DU POINT]],Tableau1517[[#This Row],[LIBELLÉ SUPERVISION]])</f>
        <v>#REF!</v>
      </c>
      <c r="P170" s="5"/>
      <c r="Q170" s="5"/>
      <c r="R170" s="5"/>
      <c r="S170" s="5"/>
      <c r="T170" s="5" t="e">
        <f t="shared" si="2"/>
        <v>#REF!</v>
      </c>
    </row>
    <row r="171" spans="2:20" ht="20.100000000000001" customHeight="1" x14ac:dyDescent="0.25">
      <c r="B171" t="e">
        <f>CVC_XXX!#REF!</f>
        <v>#REF!</v>
      </c>
      <c r="D171" s="5" t="e">
        <f>CVC_XXX!#REF!</f>
        <v>#REF!</v>
      </c>
      <c r="E171" s="5" t="e">
        <f>CVC_XXX!#REF!</f>
        <v>#REF!</v>
      </c>
      <c r="F171" s="5" t="e">
        <f>CVC_XXX!#REF!</f>
        <v>#REF!</v>
      </c>
      <c r="G171" s="5" t="e">
        <f>CVC_XXX!#REF!</f>
        <v>#REF!</v>
      </c>
      <c r="H171" s="5" t="e">
        <f>CVC_XXX!#REF!</f>
        <v>#REF!</v>
      </c>
      <c r="I171" s="5" t="e">
        <f>CVC_XXX!#REF!</f>
        <v>#REF!</v>
      </c>
      <c r="J171" s="5" t="e">
        <f>CVC_XXX!#REF!</f>
        <v>#REF!</v>
      </c>
      <c r="K171" s="1" t="e">
        <f>CVC_XXX!#REF!</f>
        <v>#REF!</v>
      </c>
      <c r="L171" s="5" t="e">
        <f>IF(Tableau1517[[#This Row],[REMONTÉE GTB]]=$L$6,1,0)</f>
        <v>#REF!</v>
      </c>
      <c r="M171" s="5" t="e">
        <f>EXACT(Tableau1517[[#This Row],[MNÉMONIQUE DU POINT]],Tableau1517[[#This Row],[LIBELLÉ SUPERVISION]])</f>
        <v>#REF!</v>
      </c>
      <c r="P171" s="5"/>
      <c r="Q171" s="5"/>
      <c r="R171" s="5"/>
      <c r="S171" s="5"/>
      <c r="T171" s="5" t="e">
        <f t="shared" si="2"/>
        <v>#REF!</v>
      </c>
    </row>
    <row r="172" spans="2:20" ht="20.100000000000001" customHeight="1" x14ac:dyDescent="0.25">
      <c r="B172" t="e">
        <f>CVC_XXX!#REF!</f>
        <v>#REF!</v>
      </c>
      <c r="D172" s="5" t="e">
        <f>CVC_XXX!#REF!</f>
        <v>#REF!</v>
      </c>
      <c r="E172" s="5" t="e">
        <f>CVC_XXX!#REF!</f>
        <v>#REF!</v>
      </c>
      <c r="F172" s="5" t="e">
        <f>CVC_XXX!#REF!</f>
        <v>#REF!</v>
      </c>
      <c r="G172" s="5" t="e">
        <f>CVC_XXX!#REF!</f>
        <v>#REF!</v>
      </c>
      <c r="H172" s="5" t="e">
        <f>CVC_XXX!#REF!</f>
        <v>#REF!</v>
      </c>
      <c r="I172" s="5" t="e">
        <f>CVC_XXX!#REF!</f>
        <v>#REF!</v>
      </c>
      <c r="J172" s="5" t="e">
        <f>CVC_XXX!#REF!</f>
        <v>#REF!</v>
      </c>
      <c r="K172" s="1" t="e">
        <f>CVC_XXX!#REF!</f>
        <v>#REF!</v>
      </c>
      <c r="L172" s="5" t="e">
        <f>IF(Tableau1517[[#This Row],[REMONTÉE GTB]]=$L$6,1,0)</f>
        <v>#REF!</v>
      </c>
      <c r="M172" s="5" t="e">
        <f>EXACT(Tableau1517[[#This Row],[MNÉMONIQUE DU POINT]],Tableau1517[[#This Row],[LIBELLÉ SUPERVISION]])</f>
        <v>#REF!</v>
      </c>
      <c r="P172" s="5"/>
      <c r="Q172" s="5"/>
      <c r="R172" s="5"/>
      <c r="S172" s="5"/>
      <c r="T172" s="5" t="e">
        <f t="shared" si="2"/>
        <v>#REF!</v>
      </c>
    </row>
    <row r="173" spans="2:20" ht="20.100000000000001" customHeight="1" x14ac:dyDescent="0.25">
      <c r="B173" t="e">
        <f>CVC_XXX!#REF!</f>
        <v>#REF!</v>
      </c>
      <c r="D173" s="5" t="e">
        <f>CVC_XXX!#REF!</f>
        <v>#REF!</v>
      </c>
      <c r="E173" s="5" t="e">
        <f>CVC_XXX!#REF!</f>
        <v>#REF!</v>
      </c>
      <c r="F173" s="5" t="e">
        <f>CVC_XXX!#REF!</f>
        <v>#REF!</v>
      </c>
      <c r="G173" s="5" t="e">
        <f>CVC_XXX!#REF!</f>
        <v>#REF!</v>
      </c>
      <c r="H173" s="5" t="e">
        <f>CVC_XXX!#REF!</f>
        <v>#REF!</v>
      </c>
      <c r="I173" s="5" t="e">
        <f>CVC_XXX!#REF!</f>
        <v>#REF!</v>
      </c>
      <c r="J173" s="5" t="e">
        <f>CVC_XXX!#REF!</f>
        <v>#REF!</v>
      </c>
      <c r="K173" s="1" t="e">
        <f>CVC_XXX!#REF!</f>
        <v>#REF!</v>
      </c>
      <c r="L173" s="5" t="e">
        <f>IF(Tableau1517[[#This Row],[REMONTÉE GTB]]=$L$6,1,0)</f>
        <v>#REF!</v>
      </c>
      <c r="M173" s="5" t="e">
        <f>EXACT(Tableau1517[[#This Row],[MNÉMONIQUE DU POINT]],Tableau1517[[#This Row],[LIBELLÉ SUPERVISION]])</f>
        <v>#REF!</v>
      </c>
      <c r="P173" s="5"/>
      <c r="Q173" s="5"/>
      <c r="R173" s="5"/>
      <c r="S173" s="5"/>
      <c r="T173" s="5" t="e">
        <f t="shared" si="2"/>
        <v>#REF!</v>
      </c>
    </row>
    <row r="174" spans="2:20" ht="20.100000000000001" customHeight="1" x14ac:dyDescent="0.25">
      <c r="B174" t="e">
        <f>CVC_XXX!#REF!</f>
        <v>#REF!</v>
      </c>
      <c r="D174" s="5" t="e">
        <f>CVC_XXX!#REF!</f>
        <v>#REF!</v>
      </c>
      <c r="E174" s="5" t="e">
        <f>CVC_XXX!#REF!</f>
        <v>#REF!</v>
      </c>
      <c r="F174" s="5" t="e">
        <f>CVC_XXX!#REF!</f>
        <v>#REF!</v>
      </c>
      <c r="G174" s="5" t="e">
        <f>CVC_XXX!#REF!</f>
        <v>#REF!</v>
      </c>
      <c r="H174" s="5" t="e">
        <f>CVC_XXX!#REF!</f>
        <v>#REF!</v>
      </c>
      <c r="I174" s="5" t="e">
        <f>CVC_XXX!#REF!</f>
        <v>#REF!</v>
      </c>
      <c r="J174" s="5" t="e">
        <f>CVC_XXX!#REF!</f>
        <v>#REF!</v>
      </c>
      <c r="K174" s="1" t="e">
        <f>CVC_XXX!#REF!</f>
        <v>#REF!</v>
      </c>
      <c r="L174" s="5" t="e">
        <f>IF(Tableau1517[[#This Row],[REMONTÉE GTB]]=$L$6,1,0)</f>
        <v>#REF!</v>
      </c>
      <c r="M174" s="5" t="e">
        <f>EXACT(Tableau1517[[#This Row],[MNÉMONIQUE DU POINT]],Tableau1517[[#This Row],[LIBELLÉ SUPERVISION]])</f>
        <v>#REF!</v>
      </c>
      <c r="P174" s="5"/>
      <c r="Q174" s="5"/>
      <c r="R174" s="5"/>
      <c r="S174" s="5"/>
      <c r="T174" s="5" t="e">
        <f t="shared" si="2"/>
        <v>#REF!</v>
      </c>
    </row>
    <row r="175" spans="2:20" ht="20.100000000000001" customHeight="1" x14ac:dyDescent="0.25">
      <c r="B175" t="e">
        <f>CVC_XXX!#REF!</f>
        <v>#REF!</v>
      </c>
      <c r="D175" s="5" t="e">
        <f>CVC_XXX!#REF!</f>
        <v>#REF!</v>
      </c>
      <c r="E175" s="5" t="e">
        <f>CVC_XXX!#REF!</f>
        <v>#REF!</v>
      </c>
      <c r="F175" s="5" t="e">
        <f>CVC_XXX!#REF!</f>
        <v>#REF!</v>
      </c>
      <c r="G175" s="5" t="e">
        <f>CVC_XXX!#REF!</f>
        <v>#REF!</v>
      </c>
      <c r="H175" s="5" t="e">
        <f>CVC_XXX!#REF!</f>
        <v>#REF!</v>
      </c>
      <c r="I175" s="5" t="e">
        <f>CVC_XXX!#REF!</f>
        <v>#REF!</v>
      </c>
      <c r="J175" s="5" t="e">
        <f>CVC_XXX!#REF!</f>
        <v>#REF!</v>
      </c>
      <c r="K175" s="1" t="e">
        <f>CVC_XXX!#REF!</f>
        <v>#REF!</v>
      </c>
      <c r="L175" s="5" t="e">
        <f>IF(Tableau1517[[#This Row],[REMONTÉE GTB]]=$L$6,1,0)</f>
        <v>#REF!</v>
      </c>
      <c r="M175" s="5" t="e">
        <f>EXACT(Tableau1517[[#This Row],[MNÉMONIQUE DU POINT]],Tableau1517[[#This Row],[LIBELLÉ SUPERVISION]])</f>
        <v>#REF!</v>
      </c>
      <c r="P175" s="5"/>
      <c r="Q175" s="5"/>
      <c r="R175" s="5"/>
      <c r="S175" s="5"/>
      <c r="T175" s="5" t="e">
        <f t="shared" si="2"/>
        <v>#REF!</v>
      </c>
    </row>
    <row r="176" spans="2:20" ht="20.100000000000001" customHeight="1" x14ac:dyDescent="0.25">
      <c r="B176" t="e">
        <f>CVC_XXX!#REF!</f>
        <v>#REF!</v>
      </c>
      <c r="D176" s="5" t="e">
        <f>CVC_XXX!#REF!</f>
        <v>#REF!</v>
      </c>
      <c r="E176" s="5" t="e">
        <f>CVC_XXX!#REF!</f>
        <v>#REF!</v>
      </c>
      <c r="F176" s="5" t="e">
        <f>CVC_XXX!#REF!</f>
        <v>#REF!</v>
      </c>
      <c r="G176" s="5" t="e">
        <f>CVC_XXX!#REF!</f>
        <v>#REF!</v>
      </c>
      <c r="H176" s="5" t="e">
        <f>CVC_XXX!#REF!</f>
        <v>#REF!</v>
      </c>
      <c r="I176" s="5" t="e">
        <f>CVC_XXX!#REF!</f>
        <v>#REF!</v>
      </c>
      <c r="J176" s="5" t="e">
        <f>CVC_XXX!#REF!</f>
        <v>#REF!</v>
      </c>
      <c r="K176" s="1" t="e">
        <f>CVC_XXX!#REF!</f>
        <v>#REF!</v>
      </c>
      <c r="L176" s="5" t="e">
        <f>IF(Tableau1517[[#This Row],[REMONTÉE GTB]]=$L$6,1,0)</f>
        <v>#REF!</v>
      </c>
      <c r="M176" s="5" t="e">
        <f>EXACT(Tableau1517[[#This Row],[MNÉMONIQUE DU POINT]],Tableau1517[[#This Row],[LIBELLÉ SUPERVISION]])</f>
        <v>#REF!</v>
      </c>
      <c r="P176" s="5"/>
      <c r="Q176" s="5"/>
      <c r="R176" s="5"/>
      <c r="S176" s="5"/>
      <c r="T176" s="5" t="e">
        <f t="shared" si="2"/>
        <v>#REF!</v>
      </c>
    </row>
    <row r="177" spans="2:20" ht="20.100000000000001" customHeight="1" x14ac:dyDescent="0.25">
      <c r="B177" t="e">
        <f>CVC_XXX!#REF!</f>
        <v>#REF!</v>
      </c>
      <c r="D177" s="5" t="e">
        <f>CVC_XXX!#REF!</f>
        <v>#REF!</v>
      </c>
      <c r="E177" s="5" t="e">
        <f>CVC_XXX!#REF!</f>
        <v>#REF!</v>
      </c>
      <c r="F177" s="5" t="e">
        <f>CVC_XXX!#REF!</f>
        <v>#REF!</v>
      </c>
      <c r="G177" s="5" t="e">
        <f>CVC_XXX!#REF!</f>
        <v>#REF!</v>
      </c>
      <c r="H177" s="5" t="e">
        <f>CVC_XXX!#REF!</f>
        <v>#REF!</v>
      </c>
      <c r="I177" s="5" t="e">
        <f>CVC_XXX!#REF!</f>
        <v>#REF!</v>
      </c>
      <c r="J177" s="5" t="e">
        <f>CVC_XXX!#REF!</f>
        <v>#REF!</v>
      </c>
      <c r="K177" s="1" t="e">
        <f>CVC_XXX!#REF!</f>
        <v>#REF!</v>
      </c>
      <c r="L177" s="5" t="e">
        <f>IF(Tableau1517[[#This Row],[REMONTÉE GTB]]=$L$6,1,0)</f>
        <v>#REF!</v>
      </c>
      <c r="M177" s="5" t="e">
        <f>EXACT(Tableau1517[[#This Row],[MNÉMONIQUE DU POINT]],Tableau1517[[#This Row],[LIBELLÉ SUPERVISION]])</f>
        <v>#REF!</v>
      </c>
      <c r="P177" s="5"/>
      <c r="Q177" s="5"/>
      <c r="R177" s="5"/>
      <c r="S177" s="5"/>
      <c r="T177" s="5" t="e">
        <f t="shared" si="2"/>
        <v>#REF!</v>
      </c>
    </row>
    <row r="178" spans="2:20" ht="20.100000000000001" customHeight="1" x14ac:dyDescent="0.25">
      <c r="B178" t="e">
        <f>CVC_XXX!#REF!</f>
        <v>#REF!</v>
      </c>
      <c r="D178" s="5" t="e">
        <f>CVC_XXX!#REF!</f>
        <v>#REF!</v>
      </c>
      <c r="E178" s="5" t="e">
        <f>CVC_XXX!#REF!</f>
        <v>#REF!</v>
      </c>
      <c r="F178" s="5" t="e">
        <f>CVC_XXX!#REF!</f>
        <v>#REF!</v>
      </c>
      <c r="G178" s="5" t="e">
        <f>CVC_XXX!#REF!</f>
        <v>#REF!</v>
      </c>
      <c r="H178" s="5" t="e">
        <f>CVC_XXX!#REF!</f>
        <v>#REF!</v>
      </c>
      <c r="I178" s="5" t="e">
        <f>CVC_XXX!#REF!</f>
        <v>#REF!</v>
      </c>
      <c r="J178" s="5" t="e">
        <f>CVC_XXX!#REF!</f>
        <v>#REF!</v>
      </c>
      <c r="K178" s="1" t="e">
        <f>CVC_XXX!#REF!</f>
        <v>#REF!</v>
      </c>
      <c r="L178" s="5" t="e">
        <f>IF(Tableau1517[[#This Row],[REMONTÉE GTB]]=$L$6,1,0)</f>
        <v>#REF!</v>
      </c>
      <c r="M178" s="5" t="e">
        <f>EXACT(Tableau1517[[#This Row],[MNÉMONIQUE DU POINT]],Tableau1517[[#This Row],[LIBELLÉ SUPERVISION]])</f>
        <v>#REF!</v>
      </c>
      <c r="P178" s="5"/>
      <c r="Q178" s="5"/>
      <c r="R178" s="5"/>
      <c r="S178" s="5"/>
      <c r="T178" s="5" t="e">
        <f t="shared" si="2"/>
        <v>#REF!</v>
      </c>
    </row>
    <row r="179" spans="2:20" ht="20.100000000000001" customHeight="1" x14ac:dyDescent="0.25">
      <c r="B179" t="e">
        <f>CVC_XXX!#REF!</f>
        <v>#REF!</v>
      </c>
      <c r="D179" s="5" t="e">
        <f>CVC_XXX!#REF!</f>
        <v>#REF!</v>
      </c>
      <c r="E179" s="5" t="e">
        <f>CVC_XXX!#REF!</f>
        <v>#REF!</v>
      </c>
      <c r="F179" s="5" t="e">
        <f>CVC_XXX!#REF!</f>
        <v>#REF!</v>
      </c>
      <c r="G179" s="5" t="e">
        <f>CVC_XXX!#REF!</f>
        <v>#REF!</v>
      </c>
      <c r="H179" s="5" t="e">
        <f>CVC_XXX!#REF!</f>
        <v>#REF!</v>
      </c>
      <c r="I179" s="5" t="e">
        <f>CVC_XXX!#REF!</f>
        <v>#REF!</v>
      </c>
      <c r="J179" s="5" t="e">
        <f>CVC_XXX!#REF!</f>
        <v>#REF!</v>
      </c>
      <c r="K179" s="1" t="e">
        <f>CVC_XXX!#REF!</f>
        <v>#REF!</v>
      </c>
      <c r="L179" s="5" t="e">
        <f>IF(Tableau1517[[#This Row],[REMONTÉE GTB]]=$L$6,1,0)</f>
        <v>#REF!</v>
      </c>
      <c r="M179" s="5" t="e">
        <f>EXACT(Tableau1517[[#This Row],[MNÉMONIQUE DU POINT]],Tableau1517[[#This Row],[LIBELLÉ SUPERVISION]])</f>
        <v>#REF!</v>
      </c>
      <c r="P179" s="5"/>
      <c r="Q179" s="5"/>
      <c r="R179" s="5"/>
      <c r="S179" s="5"/>
      <c r="T179" s="5" t="e">
        <f t="shared" si="2"/>
        <v>#REF!</v>
      </c>
    </row>
    <row r="180" spans="2:20" ht="20.100000000000001" customHeight="1" x14ac:dyDescent="0.25">
      <c r="B180" t="e">
        <f>CVC_XXX!#REF!</f>
        <v>#REF!</v>
      </c>
      <c r="D180" s="5" t="e">
        <f>CVC_XXX!#REF!</f>
        <v>#REF!</v>
      </c>
      <c r="E180" s="5" t="e">
        <f>CVC_XXX!#REF!</f>
        <v>#REF!</v>
      </c>
      <c r="F180" s="5" t="e">
        <f>CVC_XXX!#REF!</f>
        <v>#REF!</v>
      </c>
      <c r="G180" s="5" t="e">
        <f>CVC_XXX!#REF!</f>
        <v>#REF!</v>
      </c>
      <c r="H180" s="5" t="e">
        <f>CVC_XXX!#REF!</f>
        <v>#REF!</v>
      </c>
      <c r="I180" s="5" t="e">
        <f>CVC_XXX!#REF!</f>
        <v>#REF!</v>
      </c>
      <c r="J180" s="5" t="e">
        <f>CVC_XXX!#REF!</f>
        <v>#REF!</v>
      </c>
      <c r="K180" s="1" t="e">
        <f>CVC_XXX!#REF!</f>
        <v>#REF!</v>
      </c>
      <c r="L180" s="5" t="e">
        <f>IF(Tableau1517[[#This Row],[REMONTÉE GTB]]=$L$6,1,0)</f>
        <v>#REF!</v>
      </c>
      <c r="M180" s="5" t="e">
        <f>EXACT(Tableau1517[[#This Row],[MNÉMONIQUE DU POINT]],Tableau1517[[#This Row],[LIBELLÉ SUPERVISION]])</f>
        <v>#REF!</v>
      </c>
      <c r="P180" s="5"/>
      <c r="Q180" s="5"/>
      <c r="R180" s="5"/>
      <c r="S180" s="5"/>
      <c r="T180" s="5" t="e">
        <f t="shared" si="2"/>
        <v>#REF!</v>
      </c>
    </row>
    <row r="181" spans="2:20" ht="20.100000000000001" customHeight="1" x14ac:dyDescent="0.25">
      <c r="B181" t="e">
        <f>CVC_XXX!#REF!</f>
        <v>#REF!</v>
      </c>
      <c r="D181" s="5" t="e">
        <f>CVC_XXX!#REF!</f>
        <v>#REF!</v>
      </c>
      <c r="E181" s="5" t="e">
        <f>CVC_XXX!#REF!</f>
        <v>#REF!</v>
      </c>
      <c r="F181" s="5" t="e">
        <f>CVC_XXX!#REF!</f>
        <v>#REF!</v>
      </c>
      <c r="G181" s="5" t="e">
        <f>CVC_XXX!#REF!</f>
        <v>#REF!</v>
      </c>
      <c r="H181" s="5" t="e">
        <f>CVC_XXX!#REF!</f>
        <v>#REF!</v>
      </c>
      <c r="I181" s="5" t="e">
        <f>CVC_XXX!#REF!</f>
        <v>#REF!</v>
      </c>
      <c r="J181" s="5" t="e">
        <f>CVC_XXX!#REF!</f>
        <v>#REF!</v>
      </c>
      <c r="K181" s="1" t="e">
        <f>CVC_XXX!#REF!</f>
        <v>#REF!</v>
      </c>
      <c r="L181" s="5" t="e">
        <f>IF(Tableau1517[[#This Row],[REMONTÉE GTB]]=$L$6,1,0)</f>
        <v>#REF!</v>
      </c>
      <c r="M181" s="5" t="e">
        <f>EXACT(Tableau1517[[#This Row],[MNÉMONIQUE DU POINT]],Tableau1517[[#This Row],[LIBELLÉ SUPERVISION]])</f>
        <v>#REF!</v>
      </c>
      <c r="P181" s="5"/>
      <c r="Q181" s="5"/>
      <c r="R181" s="5"/>
      <c r="S181" s="5"/>
      <c r="T181" s="5" t="e">
        <f t="shared" si="2"/>
        <v>#REF!</v>
      </c>
    </row>
    <row r="182" spans="2:20" ht="20.100000000000001" customHeight="1" x14ac:dyDescent="0.25">
      <c r="B182" t="e">
        <f>CVC_XXX!#REF!</f>
        <v>#REF!</v>
      </c>
      <c r="D182" s="5" t="e">
        <f>CVC_XXX!#REF!</f>
        <v>#REF!</v>
      </c>
      <c r="E182" s="5" t="e">
        <f>CVC_XXX!#REF!</f>
        <v>#REF!</v>
      </c>
      <c r="F182" s="5" t="e">
        <f>CVC_XXX!#REF!</f>
        <v>#REF!</v>
      </c>
      <c r="G182" s="5" t="e">
        <f>CVC_XXX!#REF!</f>
        <v>#REF!</v>
      </c>
      <c r="H182" s="5" t="e">
        <f>CVC_XXX!#REF!</f>
        <v>#REF!</v>
      </c>
      <c r="I182" s="5" t="e">
        <f>CVC_XXX!#REF!</f>
        <v>#REF!</v>
      </c>
      <c r="J182" s="5" t="e">
        <f>CVC_XXX!#REF!</f>
        <v>#REF!</v>
      </c>
      <c r="K182" s="1" t="e">
        <f>CVC_XXX!#REF!</f>
        <v>#REF!</v>
      </c>
      <c r="L182" s="5" t="e">
        <f>IF(Tableau1517[[#This Row],[REMONTÉE GTB]]=$L$6,1,0)</f>
        <v>#REF!</v>
      </c>
      <c r="M182" s="5" t="e">
        <f>EXACT(Tableau1517[[#This Row],[MNÉMONIQUE DU POINT]],Tableau1517[[#This Row],[LIBELLÉ SUPERVISION]])</f>
        <v>#REF!</v>
      </c>
      <c r="P182" s="5"/>
      <c r="Q182" s="5"/>
      <c r="R182" s="5"/>
      <c r="S182" s="5"/>
      <c r="T182" s="5" t="e">
        <f t="shared" si="2"/>
        <v>#REF!</v>
      </c>
    </row>
    <row r="183" spans="2:20" ht="20.100000000000001" customHeight="1" x14ac:dyDescent="0.25">
      <c r="B183" t="e">
        <f>CVC_XXX!#REF!</f>
        <v>#REF!</v>
      </c>
      <c r="D183" s="5" t="e">
        <f>CVC_XXX!#REF!</f>
        <v>#REF!</v>
      </c>
      <c r="E183" s="5" t="e">
        <f>CVC_XXX!#REF!</f>
        <v>#REF!</v>
      </c>
      <c r="F183" s="5" t="e">
        <f>CVC_XXX!#REF!</f>
        <v>#REF!</v>
      </c>
      <c r="G183" s="5" t="e">
        <f>CVC_XXX!#REF!</f>
        <v>#REF!</v>
      </c>
      <c r="H183" s="5" t="e">
        <f>CVC_XXX!#REF!</f>
        <v>#REF!</v>
      </c>
      <c r="I183" s="5" t="e">
        <f>CVC_XXX!#REF!</f>
        <v>#REF!</v>
      </c>
      <c r="J183" s="5" t="e">
        <f>CVC_XXX!#REF!</f>
        <v>#REF!</v>
      </c>
      <c r="K183" s="1" t="e">
        <f>CVC_XXX!#REF!</f>
        <v>#REF!</v>
      </c>
      <c r="L183" s="5" t="e">
        <f>IF(Tableau1517[[#This Row],[REMONTÉE GTB]]=$L$6,1,0)</f>
        <v>#REF!</v>
      </c>
      <c r="M183" s="5" t="e">
        <f>EXACT(Tableau1517[[#This Row],[MNÉMONIQUE DU POINT]],Tableau1517[[#This Row],[LIBELLÉ SUPERVISION]])</f>
        <v>#REF!</v>
      </c>
      <c r="P183" s="5"/>
      <c r="Q183" s="5"/>
      <c r="R183" s="5"/>
      <c r="S183" s="5"/>
      <c r="T183" s="5" t="e">
        <f t="shared" si="2"/>
        <v>#REF!</v>
      </c>
    </row>
    <row r="184" spans="2:20" ht="20.100000000000001" customHeight="1" x14ac:dyDescent="0.25">
      <c r="B184" t="e">
        <f>CVC_XXX!#REF!</f>
        <v>#REF!</v>
      </c>
      <c r="D184" s="5" t="e">
        <f>CVC_XXX!#REF!</f>
        <v>#REF!</v>
      </c>
      <c r="E184" s="5" t="e">
        <f>CVC_XXX!#REF!</f>
        <v>#REF!</v>
      </c>
      <c r="F184" s="5" t="e">
        <f>CVC_XXX!#REF!</f>
        <v>#REF!</v>
      </c>
      <c r="G184" s="5" t="e">
        <f>CVC_XXX!#REF!</f>
        <v>#REF!</v>
      </c>
      <c r="H184" s="5" t="e">
        <f>CVC_XXX!#REF!</f>
        <v>#REF!</v>
      </c>
      <c r="I184" s="5" t="e">
        <f>CVC_XXX!#REF!</f>
        <v>#REF!</v>
      </c>
      <c r="J184" s="5" t="e">
        <f>CVC_XXX!#REF!</f>
        <v>#REF!</v>
      </c>
      <c r="K184" s="1" t="e">
        <f>CVC_XXX!#REF!</f>
        <v>#REF!</v>
      </c>
      <c r="L184" s="5" t="e">
        <f>IF(Tableau1517[[#This Row],[REMONTÉE GTB]]=$L$6,1,0)</f>
        <v>#REF!</v>
      </c>
      <c r="M184" s="5" t="e">
        <f>EXACT(Tableau1517[[#This Row],[MNÉMONIQUE DU POINT]],Tableau1517[[#This Row],[LIBELLÉ SUPERVISION]])</f>
        <v>#REF!</v>
      </c>
      <c r="P184" s="5"/>
      <c r="Q184" s="5"/>
      <c r="R184" s="5"/>
      <c r="S184" s="5"/>
      <c r="T184" s="5" t="e">
        <f t="shared" si="2"/>
        <v>#REF!</v>
      </c>
    </row>
    <row r="185" spans="2:20" ht="20.100000000000001" customHeight="1" x14ac:dyDescent="0.25">
      <c r="B185" t="e">
        <f>CVC_XXX!#REF!</f>
        <v>#REF!</v>
      </c>
      <c r="D185" s="5" t="e">
        <f>CVC_XXX!#REF!</f>
        <v>#REF!</v>
      </c>
      <c r="E185" s="5" t="e">
        <f>CVC_XXX!#REF!</f>
        <v>#REF!</v>
      </c>
      <c r="F185" s="5" t="e">
        <f>CVC_XXX!#REF!</f>
        <v>#REF!</v>
      </c>
      <c r="G185" s="5" t="e">
        <f>CVC_XXX!#REF!</f>
        <v>#REF!</v>
      </c>
      <c r="H185" s="5" t="e">
        <f>CVC_XXX!#REF!</f>
        <v>#REF!</v>
      </c>
      <c r="I185" s="5" t="e">
        <f>CVC_XXX!#REF!</f>
        <v>#REF!</v>
      </c>
      <c r="J185" s="5" t="e">
        <f>CVC_XXX!#REF!</f>
        <v>#REF!</v>
      </c>
      <c r="K185" s="1" t="e">
        <f>CVC_XXX!#REF!</f>
        <v>#REF!</v>
      </c>
      <c r="L185" s="5" t="e">
        <f>IF(Tableau1517[[#This Row],[REMONTÉE GTB]]=$L$6,1,0)</f>
        <v>#REF!</v>
      </c>
      <c r="M185" s="5" t="e">
        <f>EXACT(Tableau1517[[#This Row],[MNÉMONIQUE DU POINT]],Tableau1517[[#This Row],[LIBELLÉ SUPERVISION]])</f>
        <v>#REF!</v>
      </c>
      <c r="P185" s="5"/>
      <c r="Q185" s="5"/>
      <c r="R185" s="5"/>
      <c r="S185" s="5"/>
      <c r="T185" s="5" t="e">
        <f t="shared" si="2"/>
        <v>#REF!</v>
      </c>
    </row>
    <row r="186" spans="2:20" ht="20.100000000000001" customHeight="1" x14ac:dyDescent="0.25">
      <c r="B186" t="e">
        <f>CVC_XXX!#REF!</f>
        <v>#REF!</v>
      </c>
      <c r="D186" s="5" t="e">
        <f>CVC_XXX!#REF!</f>
        <v>#REF!</v>
      </c>
      <c r="E186" s="5" t="e">
        <f>CVC_XXX!#REF!</f>
        <v>#REF!</v>
      </c>
      <c r="F186" s="5" t="e">
        <f>CVC_XXX!#REF!</f>
        <v>#REF!</v>
      </c>
      <c r="G186" s="5" t="e">
        <f>CVC_XXX!#REF!</f>
        <v>#REF!</v>
      </c>
      <c r="H186" s="5" t="e">
        <f>CVC_XXX!#REF!</f>
        <v>#REF!</v>
      </c>
      <c r="I186" s="5" t="e">
        <f>CVC_XXX!#REF!</f>
        <v>#REF!</v>
      </c>
      <c r="J186" s="5" t="e">
        <f>CVC_XXX!#REF!</f>
        <v>#REF!</v>
      </c>
      <c r="K186" s="1" t="e">
        <f>CVC_XXX!#REF!</f>
        <v>#REF!</v>
      </c>
      <c r="L186" s="5" t="e">
        <f>IF(Tableau1517[[#This Row],[REMONTÉE GTB]]=$L$6,1,0)</f>
        <v>#REF!</v>
      </c>
      <c r="M186" s="5" t="e">
        <f>EXACT(Tableau1517[[#This Row],[MNÉMONIQUE DU POINT]],Tableau1517[[#This Row],[LIBELLÉ SUPERVISION]])</f>
        <v>#REF!</v>
      </c>
      <c r="P186" s="5"/>
      <c r="Q186" s="5"/>
      <c r="R186" s="5"/>
      <c r="S186" s="5"/>
      <c r="T186" s="5" t="e">
        <f t="shared" si="2"/>
        <v>#REF!</v>
      </c>
    </row>
    <row r="187" spans="2:20" ht="20.100000000000001" customHeight="1" x14ac:dyDescent="0.25">
      <c r="B187" t="e">
        <f>CVC_XXX!#REF!</f>
        <v>#REF!</v>
      </c>
      <c r="D187" s="5" t="e">
        <f>CVC_XXX!#REF!</f>
        <v>#REF!</v>
      </c>
      <c r="E187" s="5" t="e">
        <f>CVC_XXX!#REF!</f>
        <v>#REF!</v>
      </c>
      <c r="F187" s="5" t="e">
        <f>CVC_XXX!#REF!</f>
        <v>#REF!</v>
      </c>
      <c r="G187" s="5" t="e">
        <f>CVC_XXX!#REF!</f>
        <v>#REF!</v>
      </c>
      <c r="H187" s="5" t="e">
        <f>CVC_XXX!#REF!</f>
        <v>#REF!</v>
      </c>
      <c r="I187" s="5" t="e">
        <f>CVC_XXX!#REF!</f>
        <v>#REF!</v>
      </c>
      <c r="J187" s="5" t="e">
        <f>CVC_XXX!#REF!</f>
        <v>#REF!</v>
      </c>
      <c r="K187" s="1" t="e">
        <f>CVC_XXX!#REF!</f>
        <v>#REF!</v>
      </c>
      <c r="L187" s="5" t="e">
        <f>IF(Tableau1517[[#This Row],[REMONTÉE GTB]]=$L$6,1,0)</f>
        <v>#REF!</v>
      </c>
      <c r="M187" s="5" t="e">
        <f>EXACT(Tableau1517[[#This Row],[MNÉMONIQUE DU POINT]],Tableau1517[[#This Row],[LIBELLÉ SUPERVISION]])</f>
        <v>#REF!</v>
      </c>
      <c r="P187" s="5"/>
      <c r="Q187" s="5"/>
      <c r="R187" s="5"/>
      <c r="S187" s="5"/>
      <c r="T187" s="5" t="e">
        <f t="shared" si="2"/>
        <v>#REF!</v>
      </c>
    </row>
    <row r="188" spans="2:20" ht="20.100000000000001" customHeight="1" x14ac:dyDescent="0.25">
      <c r="B188" t="e">
        <f>CVC_XXX!#REF!</f>
        <v>#REF!</v>
      </c>
      <c r="D188" s="5" t="e">
        <f>CVC_XXX!#REF!</f>
        <v>#REF!</v>
      </c>
      <c r="E188" s="5" t="e">
        <f>CVC_XXX!#REF!</f>
        <v>#REF!</v>
      </c>
      <c r="F188" s="5" t="e">
        <f>CVC_XXX!#REF!</f>
        <v>#REF!</v>
      </c>
      <c r="G188" s="5" t="e">
        <f>CVC_XXX!#REF!</f>
        <v>#REF!</v>
      </c>
      <c r="H188" s="5" t="e">
        <f>CVC_XXX!#REF!</f>
        <v>#REF!</v>
      </c>
      <c r="I188" s="5" t="e">
        <f>CVC_XXX!#REF!</f>
        <v>#REF!</v>
      </c>
      <c r="J188" s="5" t="e">
        <f>CVC_XXX!#REF!</f>
        <v>#REF!</v>
      </c>
      <c r="K188" s="1" t="e">
        <f>CVC_XXX!#REF!</f>
        <v>#REF!</v>
      </c>
      <c r="L188" s="5" t="e">
        <f>IF(Tableau1517[[#This Row],[REMONTÉE GTB]]=$L$6,1,0)</f>
        <v>#REF!</v>
      </c>
      <c r="M188" s="5" t="e">
        <f>EXACT(Tableau1517[[#This Row],[MNÉMONIQUE DU POINT]],Tableau1517[[#This Row],[LIBELLÉ SUPERVISION]])</f>
        <v>#REF!</v>
      </c>
      <c r="P188" s="5"/>
      <c r="Q188" s="5"/>
      <c r="R188" s="5"/>
      <c r="S188" s="5"/>
      <c r="T188" s="5" t="e">
        <f t="shared" si="2"/>
        <v>#REF!</v>
      </c>
    </row>
    <row r="189" spans="2:20" ht="20.100000000000001" customHeight="1" x14ac:dyDescent="0.25">
      <c r="B189" t="e">
        <f>CVC_XXX!#REF!</f>
        <v>#REF!</v>
      </c>
      <c r="D189" s="5" t="e">
        <f>CVC_XXX!#REF!</f>
        <v>#REF!</v>
      </c>
      <c r="E189" s="5" t="e">
        <f>CVC_XXX!#REF!</f>
        <v>#REF!</v>
      </c>
      <c r="F189" s="5" t="e">
        <f>CVC_XXX!#REF!</f>
        <v>#REF!</v>
      </c>
      <c r="G189" s="5" t="e">
        <f>CVC_XXX!#REF!</f>
        <v>#REF!</v>
      </c>
      <c r="H189" s="5" t="e">
        <f>CVC_XXX!#REF!</f>
        <v>#REF!</v>
      </c>
      <c r="I189" s="5" t="e">
        <f>CVC_XXX!#REF!</f>
        <v>#REF!</v>
      </c>
      <c r="J189" s="5" t="e">
        <f>CVC_XXX!#REF!</f>
        <v>#REF!</v>
      </c>
      <c r="K189" s="1" t="e">
        <f>CVC_XXX!#REF!</f>
        <v>#REF!</v>
      </c>
      <c r="L189" s="5" t="e">
        <f>IF(Tableau1517[[#This Row],[REMONTÉE GTB]]=$L$6,1,0)</f>
        <v>#REF!</v>
      </c>
      <c r="M189" s="5" t="e">
        <f>EXACT(Tableau1517[[#This Row],[MNÉMONIQUE DU POINT]],Tableau1517[[#This Row],[LIBELLÉ SUPERVISION]])</f>
        <v>#REF!</v>
      </c>
      <c r="P189" s="5"/>
      <c r="Q189" s="5"/>
      <c r="R189" s="5"/>
      <c r="S189" s="5"/>
      <c r="T189" s="5" t="e">
        <f t="shared" si="2"/>
        <v>#REF!</v>
      </c>
    </row>
    <row r="190" spans="2:20" ht="20.100000000000001" customHeight="1" x14ac:dyDescent="0.25">
      <c r="B190" t="e">
        <f>CVC_XXX!#REF!</f>
        <v>#REF!</v>
      </c>
      <c r="D190" s="5" t="e">
        <f>CVC_XXX!#REF!</f>
        <v>#REF!</v>
      </c>
      <c r="E190" s="5" t="e">
        <f>CVC_XXX!#REF!</f>
        <v>#REF!</v>
      </c>
      <c r="F190" s="5" t="e">
        <f>CVC_XXX!#REF!</f>
        <v>#REF!</v>
      </c>
      <c r="G190" s="5" t="e">
        <f>CVC_XXX!#REF!</f>
        <v>#REF!</v>
      </c>
      <c r="H190" s="5" t="e">
        <f>CVC_XXX!#REF!</f>
        <v>#REF!</v>
      </c>
      <c r="I190" s="5" t="e">
        <f>CVC_XXX!#REF!</f>
        <v>#REF!</v>
      </c>
      <c r="J190" s="5" t="e">
        <f>CVC_XXX!#REF!</f>
        <v>#REF!</v>
      </c>
      <c r="K190" s="1" t="e">
        <f>CVC_XXX!#REF!</f>
        <v>#REF!</v>
      </c>
      <c r="L190" s="5" t="e">
        <f>IF(Tableau1517[[#This Row],[REMONTÉE GTB]]=$L$6,1,0)</f>
        <v>#REF!</v>
      </c>
      <c r="M190" s="5" t="e">
        <f>EXACT(Tableau1517[[#This Row],[MNÉMONIQUE DU POINT]],Tableau1517[[#This Row],[LIBELLÉ SUPERVISION]])</f>
        <v>#REF!</v>
      </c>
      <c r="P190" s="5"/>
      <c r="Q190" s="5"/>
      <c r="R190" s="5"/>
      <c r="S190" s="5"/>
      <c r="T190" s="5" t="e">
        <f t="shared" si="2"/>
        <v>#REF!</v>
      </c>
    </row>
    <row r="191" spans="2:20" ht="20.100000000000001" customHeight="1" x14ac:dyDescent="0.25">
      <c r="B191" t="e">
        <f>CVC_XXX!#REF!</f>
        <v>#REF!</v>
      </c>
      <c r="D191" s="5" t="e">
        <f>CVC_XXX!#REF!</f>
        <v>#REF!</v>
      </c>
      <c r="E191" s="5" t="e">
        <f>CVC_XXX!#REF!</f>
        <v>#REF!</v>
      </c>
      <c r="F191" s="5" t="e">
        <f>CVC_XXX!#REF!</f>
        <v>#REF!</v>
      </c>
      <c r="G191" s="5" t="e">
        <f>CVC_XXX!#REF!</f>
        <v>#REF!</v>
      </c>
      <c r="H191" s="5" t="e">
        <f>CVC_XXX!#REF!</f>
        <v>#REF!</v>
      </c>
      <c r="I191" s="5" t="e">
        <f>CVC_XXX!#REF!</f>
        <v>#REF!</v>
      </c>
      <c r="J191" s="5" t="e">
        <f>CVC_XXX!#REF!</f>
        <v>#REF!</v>
      </c>
      <c r="K191" s="1" t="e">
        <f>CVC_XXX!#REF!</f>
        <v>#REF!</v>
      </c>
      <c r="L191" s="5" t="e">
        <f>IF(Tableau1517[[#This Row],[REMONTÉE GTB]]=$L$6,1,0)</f>
        <v>#REF!</v>
      </c>
      <c r="M191" s="5" t="e">
        <f>EXACT(Tableau1517[[#This Row],[MNÉMONIQUE DU POINT]],Tableau1517[[#This Row],[LIBELLÉ SUPERVISION]])</f>
        <v>#REF!</v>
      </c>
      <c r="P191" s="5"/>
      <c r="Q191" s="5"/>
      <c r="R191" s="5"/>
      <c r="S191" s="5"/>
      <c r="T191" s="5" t="e">
        <f t="shared" si="2"/>
        <v>#REF!</v>
      </c>
    </row>
    <row r="192" spans="2:20" ht="20.100000000000001" customHeight="1" x14ac:dyDescent="0.25">
      <c r="B192" t="e">
        <f>CVC_XXX!#REF!</f>
        <v>#REF!</v>
      </c>
      <c r="D192" s="5" t="e">
        <f>CVC_XXX!#REF!</f>
        <v>#REF!</v>
      </c>
      <c r="E192" s="5" t="e">
        <f>CVC_XXX!#REF!</f>
        <v>#REF!</v>
      </c>
      <c r="F192" s="5" t="e">
        <f>CVC_XXX!#REF!</f>
        <v>#REF!</v>
      </c>
      <c r="G192" s="5" t="e">
        <f>CVC_XXX!#REF!</f>
        <v>#REF!</v>
      </c>
      <c r="H192" s="5" t="e">
        <f>CVC_XXX!#REF!</f>
        <v>#REF!</v>
      </c>
      <c r="I192" s="5" t="e">
        <f>CVC_XXX!#REF!</f>
        <v>#REF!</v>
      </c>
      <c r="J192" s="5" t="e">
        <f>CVC_XXX!#REF!</f>
        <v>#REF!</v>
      </c>
      <c r="K192" s="1" t="e">
        <f>CVC_XXX!#REF!</f>
        <v>#REF!</v>
      </c>
      <c r="L192" s="5" t="e">
        <f>IF(Tableau1517[[#This Row],[REMONTÉE GTB]]=$L$6,1,0)</f>
        <v>#REF!</v>
      </c>
      <c r="M192" s="5" t="e">
        <f>EXACT(Tableau1517[[#This Row],[MNÉMONIQUE DU POINT]],Tableau1517[[#This Row],[LIBELLÉ SUPERVISION]])</f>
        <v>#REF!</v>
      </c>
      <c r="P192" s="5"/>
      <c r="Q192" s="5"/>
      <c r="R192" s="5"/>
      <c r="S192" s="5"/>
      <c r="T192" s="5" t="e">
        <f t="shared" si="2"/>
        <v>#REF!</v>
      </c>
    </row>
    <row r="193" spans="2:20" ht="20.100000000000001" customHeight="1" x14ac:dyDescent="0.25">
      <c r="B193" t="e">
        <f>CVC_XXX!#REF!</f>
        <v>#REF!</v>
      </c>
      <c r="D193" s="5" t="e">
        <f>CVC_XXX!#REF!</f>
        <v>#REF!</v>
      </c>
      <c r="E193" s="5" t="e">
        <f>CVC_XXX!#REF!</f>
        <v>#REF!</v>
      </c>
      <c r="F193" s="5" t="e">
        <f>CVC_XXX!#REF!</f>
        <v>#REF!</v>
      </c>
      <c r="G193" s="5" t="e">
        <f>CVC_XXX!#REF!</f>
        <v>#REF!</v>
      </c>
      <c r="H193" s="5" t="e">
        <f>CVC_XXX!#REF!</f>
        <v>#REF!</v>
      </c>
      <c r="I193" s="5" t="e">
        <f>CVC_XXX!#REF!</f>
        <v>#REF!</v>
      </c>
      <c r="J193" s="5" t="e">
        <f>CVC_XXX!#REF!</f>
        <v>#REF!</v>
      </c>
      <c r="K193" s="1" t="e">
        <f>CVC_XXX!#REF!</f>
        <v>#REF!</v>
      </c>
      <c r="L193" s="5" t="e">
        <f>IF(Tableau1517[[#This Row],[REMONTÉE GTB]]=$L$6,1,0)</f>
        <v>#REF!</v>
      </c>
      <c r="M193" s="5" t="e">
        <f>EXACT(Tableau1517[[#This Row],[MNÉMONIQUE DU POINT]],Tableau1517[[#This Row],[LIBELLÉ SUPERVISION]])</f>
        <v>#REF!</v>
      </c>
      <c r="P193" s="5"/>
      <c r="Q193" s="5"/>
      <c r="R193" s="5"/>
      <c r="S193" s="5"/>
      <c r="T193" s="5" t="e">
        <f t="shared" si="2"/>
        <v>#REF!</v>
      </c>
    </row>
    <row r="194" spans="2:20" ht="20.100000000000001" customHeight="1" x14ac:dyDescent="0.25">
      <c r="B194" t="e">
        <f>CVC_XXX!#REF!</f>
        <v>#REF!</v>
      </c>
      <c r="D194" s="5" t="e">
        <f>CVC_XXX!#REF!</f>
        <v>#REF!</v>
      </c>
      <c r="E194" s="5" t="e">
        <f>CVC_XXX!#REF!</f>
        <v>#REF!</v>
      </c>
      <c r="F194" s="5" t="e">
        <f>CVC_XXX!#REF!</f>
        <v>#REF!</v>
      </c>
      <c r="G194" s="5" t="e">
        <f>CVC_XXX!#REF!</f>
        <v>#REF!</v>
      </c>
      <c r="H194" s="5" t="e">
        <f>CVC_XXX!#REF!</f>
        <v>#REF!</v>
      </c>
      <c r="I194" s="5" t="e">
        <f>CVC_XXX!#REF!</f>
        <v>#REF!</v>
      </c>
      <c r="J194" s="5" t="e">
        <f>CVC_XXX!#REF!</f>
        <v>#REF!</v>
      </c>
      <c r="K194" s="1" t="e">
        <f>CVC_XXX!#REF!</f>
        <v>#REF!</v>
      </c>
      <c r="L194" s="5" t="e">
        <f>IF(Tableau1517[[#This Row],[REMONTÉE GTB]]=$L$6,1,0)</f>
        <v>#REF!</v>
      </c>
      <c r="M194" s="5" t="e">
        <f>EXACT(Tableau1517[[#This Row],[MNÉMONIQUE DU POINT]],Tableau1517[[#This Row],[LIBELLÉ SUPERVISION]])</f>
        <v>#REF!</v>
      </c>
      <c r="P194" s="5"/>
      <c r="Q194" s="5"/>
      <c r="R194" s="5"/>
      <c r="S194" s="5"/>
      <c r="T194" s="5" t="e">
        <f t="shared" si="2"/>
        <v>#REF!</v>
      </c>
    </row>
    <row r="195" spans="2:20" ht="20.100000000000001" customHeight="1" x14ac:dyDescent="0.25">
      <c r="B195" t="e">
        <f>CVC_XXX!#REF!</f>
        <v>#REF!</v>
      </c>
      <c r="D195" s="5" t="e">
        <f>CVC_XXX!#REF!</f>
        <v>#REF!</v>
      </c>
      <c r="E195" s="5" t="e">
        <f>CVC_XXX!#REF!</f>
        <v>#REF!</v>
      </c>
      <c r="F195" s="5" t="e">
        <f>CVC_XXX!#REF!</f>
        <v>#REF!</v>
      </c>
      <c r="G195" s="5" t="e">
        <f>CVC_XXX!#REF!</f>
        <v>#REF!</v>
      </c>
      <c r="H195" s="5" t="e">
        <f>CVC_XXX!#REF!</f>
        <v>#REF!</v>
      </c>
      <c r="I195" s="5" t="e">
        <f>CVC_XXX!#REF!</f>
        <v>#REF!</v>
      </c>
      <c r="J195" s="5" t="e">
        <f>CVC_XXX!#REF!</f>
        <v>#REF!</v>
      </c>
      <c r="K195" s="1" t="e">
        <f>CVC_XXX!#REF!</f>
        <v>#REF!</v>
      </c>
      <c r="L195" s="5" t="e">
        <f>IF(Tableau1517[[#This Row],[REMONTÉE GTB]]=$L$6,1,0)</f>
        <v>#REF!</v>
      </c>
      <c r="M195" s="5" t="e">
        <f>EXACT(Tableau1517[[#This Row],[MNÉMONIQUE DU POINT]],Tableau1517[[#This Row],[LIBELLÉ SUPERVISION]])</f>
        <v>#REF!</v>
      </c>
      <c r="P195" s="5"/>
      <c r="Q195" s="5"/>
      <c r="R195" s="5"/>
      <c r="S195" s="5"/>
      <c r="T195" s="5" t="e">
        <f t="shared" si="2"/>
        <v>#REF!</v>
      </c>
    </row>
    <row r="196" spans="2:20" ht="20.100000000000001" customHeight="1" x14ac:dyDescent="0.25">
      <c r="B196" t="e">
        <f>CVC_XXX!#REF!</f>
        <v>#REF!</v>
      </c>
      <c r="D196" s="5" t="e">
        <f>CVC_XXX!#REF!</f>
        <v>#REF!</v>
      </c>
      <c r="E196" s="5" t="e">
        <f>CVC_XXX!#REF!</f>
        <v>#REF!</v>
      </c>
      <c r="F196" s="5" t="e">
        <f>CVC_XXX!#REF!</f>
        <v>#REF!</v>
      </c>
      <c r="G196" s="5" t="e">
        <f>CVC_XXX!#REF!</f>
        <v>#REF!</v>
      </c>
      <c r="H196" s="5" t="e">
        <f>CVC_XXX!#REF!</f>
        <v>#REF!</v>
      </c>
      <c r="I196" s="5" t="e">
        <f>CVC_XXX!#REF!</f>
        <v>#REF!</v>
      </c>
      <c r="J196" s="5" t="e">
        <f>CVC_XXX!#REF!</f>
        <v>#REF!</v>
      </c>
      <c r="K196" s="1" t="e">
        <f>CVC_XXX!#REF!</f>
        <v>#REF!</v>
      </c>
      <c r="L196" s="5" t="e">
        <f>IF(Tableau1517[[#This Row],[REMONTÉE GTB]]=$L$6,1,0)</f>
        <v>#REF!</v>
      </c>
      <c r="M196" s="5" t="e">
        <f>EXACT(Tableau1517[[#This Row],[MNÉMONIQUE DU POINT]],Tableau1517[[#This Row],[LIBELLÉ SUPERVISION]])</f>
        <v>#REF!</v>
      </c>
      <c r="P196" s="5"/>
      <c r="Q196" s="5"/>
      <c r="R196" s="5"/>
      <c r="S196" s="5"/>
      <c r="T196" s="5" t="e">
        <f t="shared" si="2"/>
        <v>#REF!</v>
      </c>
    </row>
    <row r="197" spans="2:20" ht="20.100000000000001" customHeight="1" x14ac:dyDescent="0.25">
      <c r="B197" t="e">
        <f>CVC_XXX!#REF!</f>
        <v>#REF!</v>
      </c>
      <c r="D197" s="5" t="e">
        <f>CVC_XXX!#REF!</f>
        <v>#REF!</v>
      </c>
      <c r="E197" s="5" t="e">
        <f>CVC_XXX!#REF!</f>
        <v>#REF!</v>
      </c>
      <c r="F197" s="5" t="e">
        <f>CVC_XXX!#REF!</f>
        <v>#REF!</v>
      </c>
      <c r="G197" s="5" t="e">
        <f>CVC_XXX!#REF!</f>
        <v>#REF!</v>
      </c>
      <c r="H197" s="5" t="e">
        <f>CVC_XXX!#REF!</f>
        <v>#REF!</v>
      </c>
      <c r="I197" s="5" t="e">
        <f>CVC_XXX!#REF!</f>
        <v>#REF!</v>
      </c>
      <c r="J197" s="5" t="e">
        <f>CVC_XXX!#REF!</f>
        <v>#REF!</v>
      </c>
      <c r="K197" s="1" t="e">
        <f>CVC_XXX!#REF!</f>
        <v>#REF!</v>
      </c>
      <c r="L197" s="5" t="e">
        <f>IF(Tableau1517[[#This Row],[REMONTÉE GTB]]=$L$6,1,0)</f>
        <v>#REF!</v>
      </c>
      <c r="M197" s="5" t="e">
        <f>EXACT(Tableau1517[[#This Row],[MNÉMONIQUE DU POINT]],Tableau1517[[#This Row],[LIBELLÉ SUPERVISION]])</f>
        <v>#REF!</v>
      </c>
      <c r="P197" s="5"/>
      <c r="Q197" s="5"/>
      <c r="R197" s="5"/>
      <c r="S197" s="5"/>
      <c r="T197" s="5" t="e">
        <f t="shared" si="2"/>
        <v>#REF!</v>
      </c>
    </row>
    <row r="198" spans="2:20" ht="20.100000000000001" customHeight="1" x14ac:dyDescent="0.25">
      <c r="B198" t="e">
        <f>CVC_XXX!#REF!</f>
        <v>#REF!</v>
      </c>
      <c r="D198" s="5" t="e">
        <f>CVC_XXX!#REF!</f>
        <v>#REF!</v>
      </c>
      <c r="E198" s="5" t="e">
        <f>CVC_XXX!#REF!</f>
        <v>#REF!</v>
      </c>
      <c r="F198" s="5" t="e">
        <f>CVC_XXX!#REF!</f>
        <v>#REF!</v>
      </c>
      <c r="G198" s="5" t="e">
        <f>CVC_XXX!#REF!</f>
        <v>#REF!</v>
      </c>
      <c r="H198" s="5" t="e">
        <f>CVC_XXX!#REF!</f>
        <v>#REF!</v>
      </c>
      <c r="I198" s="5" t="e">
        <f>CVC_XXX!#REF!</f>
        <v>#REF!</v>
      </c>
      <c r="J198" s="5" t="e">
        <f>CVC_XXX!#REF!</f>
        <v>#REF!</v>
      </c>
      <c r="K198" s="1" t="e">
        <f>CVC_XXX!#REF!</f>
        <v>#REF!</v>
      </c>
      <c r="L198" s="5" t="e">
        <f>IF(Tableau1517[[#This Row],[REMONTÉE GTB]]=$L$6,1,0)</f>
        <v>#REF!</v>
      </c>
      <c r="M198" s="5" t="e">
        <f>EXACT(Tableau1517[[#This Row],[MNÉMONIQUE DU POINT]],Tableau1517[[#This Row],[LIBELLÉ SUPERVISION]])</f>
        <v>#REF!</v>
      </c>
      <c r="P198" s="5"/>
      <c r="Q198" s="5"/>
      <c r="R198" s="5"/>
      <c r="S198" s="5"/>
      <c r="T198" s="5" t="e">
        <f t="shared" si="2"/>
        <v>#REF!</v>
      </c>
    </row>
    <row r="199" spans="2:20" ht="20.100000000000001" customHeight="1" x14ac:dyDescent="0.25">
      <c r="B199" t="e">
        <f>CVC_XXX!#REF!</f>
        <v>#REF!</v>
      </c>
      <c r="D199" s="5" t="e">
        <f>CVC_XXX!#REF!</f>
        <v>#REF!</v>
      </c>
      <c r="E199" s="5" t="e">
        <f>CVC_XXX!#REF!</f>
        <v>#REF!</v>
      </c>
      <c r="F199" s="5" t="e">
        <f>CVC_XXX!#REF!</f>
        <v>#REF!</v>
      </c>
      <c r="G199" s="5" t="e">
        <f>CVC_XXX!#REF!</f>
        <v>#REF!</v>
      </c>
      <c r="H199" s="5" t="e">
        <f>CVC_XXX!#REF!</f>
        <v>#REF!</v>
      </c>
      <c r="I199" s="5" t="e">
        <f>CVC_XXX!#REF!</f>
        <v>#REF!</v>
      </c>
      <c r="J199" s="5" t="e">
        <f>CVC_XXX!#REF!</f>
        <v>#REF!</v>
      </c>
      <c r="K199" s="1" t="e">
        <f>CVC_XXX!#REF!</f>
        <v>#REF!</v>
      </c>
      <c r="L199" s="5" t="e">
        <f>IF(Tableau1517[[#This Row],[REMONTÉE GTB]]=$L$6,1,0)</f>
        <v>#REF!</v>
      </c>
      <c r="M199" s="5" t="e">
        <f>EXACT(Tableau1517[[#This Row],[MNÉMONIQUE DU POINT]],Tableau1517[[#This Row],[LIBELLÉ SUPERVISION]])</f>
        <v>#REF!</v>
      </c>
      <c r="P199" s="5"/>
      <c r="Q199" s="5"/>
      <c r="R199" s="5"/>
      <c r="S199" s="5"/>
      <c r="T199" s="5" t="e">
        <f t="shared" ref="T199:T259" si="3">IF(K199&lt;&gt;"","","X")</f>
        <v>#REF!</v>
      </c>
    </row>
    <row r="200" spans="2:20" ht="20.100000000000001" customHeight="1" x14ac:dyDescent="0.25">
      <c r="B200" t="e">
        <f>CVC_XXX!#REF!</f>
        <v>#REF!</v>
      </c>
      <c r="D200" s="5" t="e">
        <f>CVC_XXX!#REF!</f>
        <v>#REF!</v>
      </c>
      <c r="E200" s="5" t="e">
        <f>CVC_XXX!#REF!</f>
        <v>#REF!</v>
      </c>
      <c r="F200" s="5" t="e">
        <f>CVC_XXX!#REF!</f>
        <v>#REF!</v>
      </c>
      <c r="G200" s="5" t="e">
        <f>CVC_XXX!#REF!</f>
        <v>#REF!</v>
      </c>
      <c r="H200" s="5" t="e">
        <f>CVC_XXX!#REF!</f>
        <v>#REF!</v>
      </c>
      <c r="I200" s="5" t="e">
        <f>CVC_XXX!#REF!</f>
        <v>#REF!</v>
      </c>
      <c r="J200" s="5" t="e">
        <f>CVC_XXX!#REF!</f>
        <v>#REF!</v>
      </c>
      <c r="K200" s="1" t="e">
        <f>CVC_XXX!#REF!</f>
        <v>#REF!</v>
      </c>
      <c r="L200" s="5" t="e">
        <f>IF(Tableau1517[[#This Row],[REMONTÉE GTB]]=$L$6,1,0)</f>
        <v>#REF!</v>
      </c>
      <c r="M200" s="5" t="e">
        <f>EXACT(Tableau1517[[#This Row],[MNÉMONIQUE DU POINT]],Tableau1517[[#This Row],[LIBELLÉ SUPERVISION]])</f>
        <v>#REF!</v>
      </c>
      <c r="P200" s="5"/>
      <c r="Q200" s="5"/>
      <c r="R200" s="5"/>
      <c r="S200" s="5"/>
      <c r="T200" s="5" t="e">
        <f t="shared" si="3"/>
        <v>#REF!</v>
      </c>
    </row>
    <row r="201" spans="2:20" ht="20.100000000000001" customHeight="1" x14ac:dyDescent="0.25">
      <c r="B201" t="e">
        <f>CVC_XXX!#REF!</f>
        <v>#REF!</v>
      </c>
      <c r="D201" s="5" t="e">
        <f>CVC_XXX!#REF!</f>
        <v>#REF!</v>
      </c>
      <c r="E201" s="5" t="e">
        <f>CVC_XXX!#REF!</f>
        <v>#REF!</v>
      </c>
      <c r="F201" s="5" t="e">
        <f>CVC_XXX!#REF!</f>
        <v>#REF!</v>
      </c>
      <c r="G201" s="5" t="e">
        <f>CVC_XXX!#REF!</f>
        <v>#REF!</v>
      </c>
      <c r="H201" s="5" t="e">
        <f>CVC_XXX!#REF!</f>
        <v>#REF!</v>
      </c>
      <c r="I201" s="5" t="e">
        <f>CVC_XXX!#REF!</f>
        <v>#REF!</v>
      </c>
      <c r="J201" s="5" t="e">
        <f>CVC_XXX!#REF!</f>
        <v>#REF!</v>
      </c>
      <c r="K201" s="1" t="e">
        <f>CVC_XXX!#REF!</f>
        <v>#REF!</v>
      </c>
      <c r="L201" s="5" t="e">
        <f>IF(Tableau1517[[#This Row],[REMONTÉE GTB]]=$L$6,1,0)</f>
        <v>#REF!</v>
      </c>
      <c r="M201" s="5" t="e">
        <f>EXACT(Tableau1517[[#This Row],[MNÉMONIQUE DU POINT]],Tableau1517[[#This Row],[LIBELLÉ SUPERVISION]])</f>
        <v>#REF!</v>
      </c>
      <c r="P201" s="5"/>
      <c r="Q201" s="5"/>
      <c r="R201" s="5"/>
      <c r="S201" s="5"/>
      <c r="T201" s="5" t="e">
        <f t="shared" si="3"/>
        <v>#REF!</v>
      </c>
    </row>
    <row r="202" spans="2:20" ht="20.100000000000001" customHeight="1" x14ac:dyDescent="0.25">
      <c r="B202" t="e">
        <f>CVC_XXX!#REF!</f>
        <v>#REF!</v>
      </c>
      <c r="D202" s="5" t="e">
        <f>CVC_XXX!#REF!</f>
        <v>#REF!</v>
      </c>
      <c r="E202" s="5" t="e">
        <f>CVC_XXX!#REF!</f>
        <v>#REF!</v>
      </c>
      <c r="F202" s="5" t="e">
        <f>CVC_XXX!#REF!</f>
        <v>#REF!</v>
      </c>
      <c r="G202" s="5" t="e">
        <f>CVC_XXX!#REF!</f>
        <v>#REF!</v>
      </c>
      <c r="H202" s="5" t="e">
        <f>CVC_XXX!#REF!</f>
        <v>#REF!</v>
      </c>
      <c r="I202" s="5" t="e">
        <f>CVC_XXX!#REF!</f>
        <v>#REF!</v>
      </c>
      <c r="J202" s="5" t="e">
        <f>CVC_XXX!#REF!</f>
        <v>#REF!</v>
      </c>
      <c r="K202" s="1" t="e">
        <f>CVC_XXX!#REF!</f>
        <v>#REF!</v>
      </c>
      <c r="L202" s="5" t="e">
        <f>IF(Tableau1517[[#This Row],[REMONTÉE GTB]]=$L$6,1,0)</f>
        <v>#REF!</v>
      </c>
      <c r="M202" s="5" t="e">
        <f>EXACT(Tableau1517[[#This Row],[MNÉMONIQUE DU POINT]],Tableau1517[[#This Row],[LIBELLÉ SUPERVISION]])</f>
        <v>#REF!</v>
      </c>
      <c r="P202" s="5"/>
      <c r="Q202" s="5"/>
      <c r="R202" s="5"/>
      <c r="S202" s="5"/>
      <c r="T202" s="5" t="e">
        <f t="shared" si="3"/>
        <v>#REF!</v>
      </c>
    </row>
    <row r="203" spans="2:20" ht="20.100000000000001" customHeight="1" x14ac:dyDescent="0.25">
      <c r="B203" t="e">
        <f>CVC_XXX!#REF!</f>
        <v>#REF!</v>
      </c>
      <c r="D203" s="5" t="e">
        <f>CVC_XXX!#REF!</f>
        <v>#REF!</v>
      </c>
      <c r="E203" s="5" t="e">
        <f>CVC_XXX!#REF!</f>
        <v>#REF!</v>
      </c>
      <c r="F203" s="5" t="e">
        <f>CVC_XXX!#REF!</f>
        <v>#REF!</v>
      </c>
      <c r="G203" s="5" t="e">
        <f>CVC_XXX!#REF!</f>
        <v>#REF!</v>
      </c>
      <c r="H203" s="5" t="e">
        <f>CVC_XXX!#REF!</f>
        <v>#REF!</v>
      </c>
      <c r="I203" s="5" t="e">
        <f>CVC_XXX!#REF!</f>
        <v>#REF!</v>
      </c>
      <c r="J203" s="5" t="e">
        <f>CVC_XXX!#REF!</f>
        <v>#REF!</v>
      </c>
      <c r="K203" s="1" t="e">
        <f>CVC_XXX!#REF!</f>
        <v>#REF!</v>
      </c>
      <c r="L203" s="5" t="e">
        <f>IF(Tableau1517[[#This Row],[REMONTÉE GTB]]=$L$6,1,0)</f>
        <v>#REF!</v>
      </c>
      <c r="M203" s="5" t="e">
        <f>EXACT(Tableau1517[[#This Row],[MNÉMONIQUE DU POINT]],Tableau1517[[#This Row],[LIBELLÉ SUPERVISION]])</f>
        <v>#REF!</v>
      </c>
      <c r="P203" s="5"/>
      <c r="Q203" s="5"/>
      <c r="R203" s="5"/>
      <c r="S203" s="5"/>
      <c r="T203" s="5" t="e">
        <f t="shared" si="3"/>
        <v>#REF!</v>
      </c>
    </row>
    <row r="204" spans="2:20" ht="20.100000000000001" customHeight="1" x14ac:dyDescent="0.25">
      <c r="B204" t="e">
        <f>CVC_XXX!#REF!</f>
        <v>#REF!</v>
      </c>
      <c r="D204" s="5" t="e">
        <f>CVC_XXX!#REF!</f>
        <v>#REF!</v>
      </c>
      <c r="E204" s="5" t="e">
        <f>CVC_XXX!#REF!</f>
        <v>#REF!</v>
      </c>
      <c r="F204" s="5" t="e">
        <f>CVC_XXX!#REF!</f>
        <v>#REF!</v>
      </c>
      <c r="G204" s="5" t="e">
        <f>CVC_XXX!#REF!</f>
        <v>#REF!</v>
      </c>
      <c r="H204" s="5" t="e">
        <f>CVC_XXX!#REF!</f>
        <v>#REF!</v>
      </c>
      <c r="I204" s="5" t="e">
        <f>CVC_XXX!#REF!</f>
        <v>#REF!</v>
      </c>
      <c r="J204" s="5" t="e">
        <f>CVC_XXX!#REF!</f>
        <v>#REF!</v>
      </c>
      <c r="K204" s="1" t="e">
        <f>CVC_XXX!#REF!</f>
        <v>#REF!</v>
      </c>
      <c r="L204" s="5" t="e">
        <f>IF(Tableau1517[[#This Row],[REMONTÉE GTB]]=$L$6,1,0)</f>
        <v>#REF!</v>
      </c>
      <c r="M204" s="5" t="e">
        <f>EXACT(Tableau1517[[#This Row],[MNÉMONIQUE DU POINT]],Tableau1517[[#This Row],[LIBELLÉ SUPERVISION]])</f>
        <v>#REF!</v>
      </c>
      <c r="P204" s="5"/>
      <c r="Q204" s="5"/>
      <c r="R204" s="5"/>
      <c r="S204" s="5"/>
      <c r="T204" s="5" t="e">
        <f t="shared" si="3"/>
        <v>#REF!</v>
      </c>
    </row>
    <row r="205" spans="2:20" ht="20.100000000000001" customHeight="1" x14ac:dyDescent="0.25">
      <c r="B205" t="e">
        <f>CVC_XXX!#REF!</f>
        <v>#REF!</v>
      </c>
      <c r="D205" s="5" t="e">
        <f>CVC_XXX!#REF!</f>
        <v>#REF!</v>
      </c>
      <c r="E205" s="5" t="e">
        <f>CVC_XXX!#REF!</f>
        <v>#REF!</v>
      </c>
      <c r="F205" s="5" t="e">
        <f>CVC_XXX!#REF!</f>
        <v>#REF!</v>
      </c>
      <c r="G205" s="5" t="e">
        <f>CVC_XXX!#REF!</f>
        <v>#REF!</v>
      </c>
      <c r="H205" s="5" t="e">
        <f>CVC_XXX!#REF!</f>
        <v>#REF!</v>
      </c>
      <c r="I205" s="5" t="e">
        <f>CVC_XXX!#REF!</f>
        <v>#REF!</v>
      </c>
      <c r="J205" s="5" t="e">
        <f>CVC_XXX!#REF!</f>
        <v>#REF!</v>
      </c>
      <c r="K205" s="1" t="e">
        <f>CVC_XXX!#REF!</f>
        <v>#REF!</v>
      </c>
      <c r="L205" s="5" t="e">
        <f>IF(Tableau1517[[#This Row],[REMONTÉE GTB]]=$L$6,1,0)</f>
        <v>#REF!</v>
      </c>
      <c r="M205" s="5" t="e">
        <f>EXACT(Tableau1517[[#This Row],[MNÉMONIQUE DU POINT]],Tableau1517[[#This Row],[LIBELLÉ SUPERVISION]])</f>
        <v>#REF!</v>
      </c>
      <c r="P205" s="5"/>
      <c r="Q205" s="5"/>
      <c r="R205" s="5"/>
      <c r="S205" s="5"/>
      <c r="T205" s="5" t="e">
        <f t="shared" si="3"/>
        <v>#REF!</v>
      </c>
    </row>
    <row r="206" spans="2:20" ht="20.100000000000001" customHeight="1" x14ac:dyDescent="0.25">
      <c r="B206" t="e">
        <f>CVC_XXX!#REF!</f>
        <v>#REF!</v>
      </c>
      <c r="D206" s="5" t="e">
        <f>CVC_XXX!#REF!</f>
        <v>#REF!</v>
      </c>
      <c r="E206" s="5" t="e">
        <f>CVC_XXX!#REF!</f>
        <v>#REF!</v>
      </c>
      <c r="F206" s="5" t="e">
        <f>CVC_XXX!#REF!</f>
        <v>#REF!</v>
      </c>
      <c r="G206" s="5" t="e">
        <f>CVC_XXX!#REF!</f>
        <v>#REF!</v>
      </c>
      <c r="H206" s="5" t="e">
        <f>CVC_XXX!#REF!</f>
        <v>#REF!</v>
      </c>
      <c r="I206" s="5" t="e">
        <f>CVC_XXX!#REF!</f>
        <v>#REF!</v>
      </c>
      <c r="J206" s="5" t="e">
        <f>CVC_XXX!#REF!</f>
        <v>#REF!</v>
      </c>
      <c r="K206" s="1" t="e">
        <f>CVC_XXX!#REF!</f>
        <v>#REF!</v>
      </c>
      <c r="L206" s="5" t="e">
        <f>IF(Tableau1517[[#This Row],[REMONTÉE GTB]]=$L$6,1,0)</f>
        <v>#REF!</v>
      </c>
      <c r="M206" s="5" t="e">
        <f>EXACT(Tableau1517[[#This Row],[MNÉMONIQUE DU POINT]],Tableau1517[[#This Row],[LIBELLÉ SUPERVISION]])</f>
        <v>#REF!</v>
      </c>
      <c r="P206" s="5"/>
      <c r="Q206" s="5"/>
      <c r="R206" s="5"/>
      <c r="S206" s="5"/>
      <c r="T206" s="5" t="e">
        <f t="shared" si="3"/>
        <v>#REF!</v>
      </c>
    </row>
    <row r="207" spans="2:20" ht="20.100000000000001" customHeight="1" x14ac:dyDescent="0.25">
      <c r="B207" t="e">
        <f>CVC_XXX!#REF!</f>
        <v>#REF!</v>
      </c>
      <c r="D207" s="5" t="e">
        <f>CVC_XXX!#REF!</f>
        <v>#REF!</v>
      </c>
      <c r="E207" s="5" t="e">
        <f>CVC_XXX!#REF!</f>
        <v>#REF!</v>
      </c>
      <c r="F207" s="5" t="e">
        <f>CVC_XXX!#REF!</f>
        <v>#REF!</v>
      </c>
      <c r="G207" s="5" t="e">
        <f>CVC_XXX!#REF!</f>
        <v>#REF!</v>
      </c>
      <c r="H207" s="5" t="e">
        <f>CVC_XXX!#REF!</f>
        <v>#REF!</v>
      </c>
      <c r="I207" s="5" t="e">
        <f>CVC_XXX!#REF!</f>
        <v>#REF!</v>
      </c>
      <c r="J207" s="5" t="e">
        <f>CVC_XXX!#REF!</f>
        <v>#REF!</v>
      </c>
      <c r="K207" s="1" t="e">
        <f>CVC_XXX!#REF!</f>
        <v>#REF!</v>
      </c>
      <c r="L207" s="5" t="e">
        <f>IF(Tableau1517[[#This Row],[REMONTÉE GTB]]=$L$6,1,0)</f>
        <v>#REF!</v>
      </c>
      <c r="M207" s="5" t="e">
        <f>EXACT(Tableau1517[[#This Row],[MNÉMONIQUE DU POINT]],Tableau1517[[#This Row],[LIBELLÉ SUPERVISION]])</f>
        <v>#REF!</v>
      </c>
      <c r="P207" s="5"/>
      <c r="Q207" s="5"/>
      <c r="R207" s="5"/>
      <c r="S207" s="5"/>
      <c r="T207" s="5" t="e">
        <f t="shared" si="3"/>
        <v>#REF!</v>
      </c>
    </row>
    <row r="208" spans="2:20" ht="20.100000000000001" customHeight="1" x14ac:dyDescent="0.25">
      <c r="B208" t="e">
        <f>CVC_XXX!#REF!</f>
        <v>#REF!</v>
      </c>
      <c r="D208" s="5" t="e">
        <f>CVC_XXX!#REF!</f>
        <v>#REF!</v>
      </c>
      <c r="E208" s="5" t="e">
        <f>CVC_XXX!#REF!</f>
        <v>#REF!</v>
      </c>
      <c r="F208" s="5" t="e">
        <f>CVC_XXX!#REF!</f>
        <v>#REF!</v>
      </c>
      <c r="G208" s="5" t="e">
        <f>CVC_XXX!#REF!</f>
        <v>#REF!</v>
      </c>
      <c r="H208" s="5" t="e">
        <f>CVC_XXX!#REF!</f>
        <v>#REF!</v>
      </c>
      <c r="I208" s="5" t="e">
        <f>CVC_XXX!#REF!</f>
        <v>#REF!</v>
      </c>
      <c r="J208" s="5" t="e">
        <f>CVC_XXX!#REF!</f>
        <v>#REF!</v>
      </c>
      <c r="K208" s="1" t="e">
        <f>CVC_XXX!#REF!</f>
        <v>#REF!</v>
      </c>
      <c r="L208" s="5" t="e">
        <f>IF(Tableau1517[[#This Row],[REMONTÉE GTB]]=$L$6,1,0)</f>
        <v>#REF!</v>
      </c>
      <c r="M208" s="5" t="e">
        <f>EXACT(Tableau1517[[#This Row],[MNÉMONIQUE DU POINT]],Tableau1517[[#This Row],[LIBELLÉ SUPERVISION]])</f>
        <v>#REF!</v>
      </c>
      <c r="P208" s="5"/>
      <c r="Q208" s="5"/>
      <c r="R208" s="5"/>
      <c r="S208" s="5"/>
      <c r="T208" s="5" t="e">
        <f t="shared" si="3"/>
        <v>#REF!</v>
      </c>
    </row>
    <row r="209" spans="2:20" ht="20.100000000000001" customHeight="1" x14ac:dyDescent="0.25">
      <c r="B209" t="e">
        <f>CVC_XXX!#REF!</f>
        <v>#REF!</v>
      </c>
      <c r="D209" s="5" t="e">
        <f>CVC_XXX!#REF!</f>
        <v>#REF!</v>
      </c>
      <c r="E209" s="5" t="e">
        <f>CVC_XXX!#REF!</f>
        <v>#REF!</v>
      </c>
      <c r="F209" s="5" t="e">
        <f>CVC_XXX!#REF!</f>
        <v>#REF!</v>
      </c>
      <c r="G209" s="5" t="e">
        <f>CVC_XXX!#REF!</f>
        <v>#REF!</v>
      </c>
      <c r="H209" s="5" t="e">
        <f>CVC_XXX!#REF!</f>
        <v>#REF!</v>
      </c>
      <c r="I209" s="5" t="e">
        <f>CVC_XXX!#REF!</f>
        <v>#REF!</v>
      </c>
      <c r="J209" s="5" t="e">
        <f>CVC_XXX!#REF!</f>
        <v>#REF!</v>
      </c>
      <c r="K209" s="1" t="e">
        <f>CVC_XXX!#REF!</f>
        <v>#REF!</v>
      </c>
      <c r="L209" s="5" t="e">
        <f>IF(Tableau1517[[#This Row],[REMONTÉE GTB]]=$L$6,1,0)</f>
        <v>#REF!</v>
      </c>
      <c r="M209" s="5" t="e">
        <f>EXACT(Tableau1517[[#This Row],[MNÉMONIQUE DU POINT]],Tableau1517[[#This Row],[LIBELLÉ SUPERVISION]])</f>
        <v>#REF!</v>
      </c>
      <c r="P209" s="5"/>
      <c r="Q209" s="5"/>
      <c r="R209" s="5"/>
      <c r="S209" s="5"/>
      <c r="T209" s="5" t="e">
        <f t="shared" si="3"/>
        <v>#REF!</v>
      </c>
    </row>
    <row r="210" spans="2:20" ht="20.100000000000001" customHeight="1" x14ac:dyDescent="0.25">
      <c r="B210" t="e">
        <f>CVC_XXX!#REF!</f>
        <v>#REF!</v>
      </c>
      <c r="D210" s="5" t="e">
        <f>CVC_XXX!#REF!</f>
        <v>#REF!</v>
      </c>
      <c r="E210" s="5" t="e">
        <f>CVC_XXX!#REF!</f>
        <v>#REF!</v>
      </c>
      <c r="F210" s="5" t="e">
        <f>CVC_XXX!#REF!</f>
        <v>#REF!</v>
      </c>
      <c r="G210" s="5" t="e">
        <f>CVC_XXX!#REF!</f>
        <v>#REF!</v>
      </c>
      <c r="H210" s="5" t="e">
        <f>CVC_XXX!#REF!</f>
        <v>#REF!</v>
      </c>
      <c r="I210" s="5" t="e">
        <f>CVC_XXX!#REF!</f>
        <v>#REF!</v>
      </c>
      <c r="J210" s="5" t="e">
        <f>CVC_XXX!#REF!</f>
        <v>#REF!</v>
      </c>
      <c r="K210" s="1" t="e">
        <f>CVC_XXX!#REF!</f>
        <v>#REF!</v>
      </c>
      <c r="L210" s="5" t="e">
        <f>IF(Tableau1517[[#This Row],[REMONTÉE GTB]]=$L$6,1,0)</f>
        <v>#REF!</v>
      </c>
      <c r="M210" s="5" t="e">
        <f>EXACT(Tableau1517[[#This Row],[MNÉMONIQUE DU POINT]],Tableau1517[[#This Row],[LIBELLÉ SUPERVISION]])</f>
        <v>#REF!</v>
      </c>
      <c r="P210" s="5"/>
      <c r="Q210" s="5"/>
      <c r="R210" s="5"/>
      <c r="S210" s="5"/>
      <c r="T210" s="5" t="e">
        <f t="shared" si="3"/>
        <v>#REF!</v>
      </c>
    </row>
    <row r="211" spans="2:20" ht="20.100000000000001" customHeight="1" x14ac:dyDescent="0.25">
      <c r="B211" t="e">
        <f>CVC_XXX!#REF!</f>
        <v>#REF!</v>
      </c>
      <c r="D211" s="5" t="e">
        <f>CVC_XXX!#REF!</f>
        <v>#REF!</v>
      </c>
      <c r="E211" s="5" t="e">
        <f>CVC_XXX!#REF!</f>
        <v>#REF!</v>
      </c>
      <c r="F211" s="5" t="e">
        <f>CVC_XXX!#REF!</f>
        <v>#REF!</v>
      </c>
      <c r="G211" s="5" t="e">
        <f>CVC_XXX!#REF!</f>
        <v>#REF!</v>
      </c>
      <c r="H211" s="5" t="e">
        <f>CVC_XXX!#REF!</f>
        <v>#REF!</v>
      </c>
      <c r="I211" s="5" t="e">
        <f>CVC_XXX!#REF!</f>
        <v>#REF!</v>
      </c>
      <c r="J211" s="5" t="e">
        <f>CVC_XXX!#REF!</f>
        <v>#REF!</v>
      </c>
      <c r="K211" s="1" t="e">
        <f>CVC_XXX!#REF!</f>
        <v>#REF!</v>
      </c>
      <c r="L211" s="5" t="e">
        <f>IF(Tableau1517[[#This Row],[REMONTÉE GTB]]=$L$6,1,0)</f>
        <v>#REF!</v>
      </c>
      <c r="M211" s="5" t="e">
        <f>EXACT(Tableau1517[[#This Row],[MNÉMONIQUE DU POINT]],Tableau1517[[#This Row],[LIBELLÉ SUPERVISION]])</f>
        <v>#REF!</v>
      </c>
      <c r="P211" s="5"/>
      <c r="Q211" s="5"/>
      <c r="R211" s="5"/>
      <c r="S211" s="5"/>
      <c r="T211" s="5" t="e">
        <f t="shared" si="3"/>
        <v>#REF!</v>
      </c>
    </row>
    <row r="212" spans="2:20" ht="20.100000000000001" customHeight="1" x14ac:dyDescent="0.25">
      <c r="B212" t="e">
        <f>CVC_XXX!#REF!</f>
        <v>#REF!</v>
      </c>
      <c r="D212" s="5" t="e">
        <f>CVC_XXX!#REF!</f>
        <v>#REF!</v>
      </c>
      <c r="E212" s="5" t="e">
        <f>CVC_XXX!#REF!</f>
        <v>#REF!</v>
      </c>
      <c r="F212" s="5" t="e">
        <f>CVC_XXX!#REF!</f>
        <v>#REF!</v>
      </c>
      <c r="G212" s="5" t="e">
        <f>CVC_XXX!#REF!</f>
        <v>#REF!</v>
      </c>
      <c r="H212" s="5" t="e">
        <f>CVC_XXX!#REF!</f>
        <v>#REF!</v>
      </c>
      <c r="I212" s="5" t="e">
        <f>CVC_XXX!#REF!</f>
        <v>#REF!</v>
      </c>
      <c r="J212" s="5" t="e">
        <f>CVC_XXX!#REF!</f>
        <v>#REF!</v>
      </c>
      <c r="K212" s="1" t="e">
        <f>CVC_XXX!#REF!</f>
        <v>#REF!</v>
      </c>
      <c r="L212" s="5" t="e">
        <f>IF(Tableau1517[[#This Row],[REMONTÉE GTB]]=$L$6,1,0)</f>
        <v>#REF!</v>
      </c>
      <c r="M212" s="5" t="e">
        <f>EXACT(Tableau1517[[#This Row],[MNÉMONIQUE DU POINT]],Tableau1517[[#This Row],[LIBELLÉ SUPERVISION]])</f>
        <v>#REF!</v>
      </c>
      <c r="P212" s="5"/>
      <c r="Q212" s="5"/>
      <c r="R212" s="5"/>
      <c r="S212" s="5"/>
      <c r="T212" s="5" t="e">
        <f t="shared" si="3"/>
        <v>#REF!</v>
      </c>
    </row>
    <row r="213" spans="2:20" ht="20.100000000000001" customHeight="1" x14ac:dyDescent="0.25">
      <c r="B213" t="e">
        <f>CVC_XXX!#REF!</f>
        <v>#REF!</v>
      </c>
      <c r="D213" s="5" t="e">
        <f>CVC_XXX!#REF!</f>
        <v>#REF!</v>
      </c>
      <c r="E213" s="5" t="e">
        <f>CVC_XXX!#REF!</f>
        <v>#REF!</v>
      </c>
      <c r="F213" s="5" t="e">
        <f>CVC_XXX!#REF!</f>
        <v>#REF!</v>
      </c>
      <c r="G213" s="5" t="e">
        <f>CVC_XXX!#REF!</f>
        <v>#REF!</v>
      </c>
      <c r="H213" s="5" t="e">
        <f>CVC_XXX!#REF!</f>
        <v>#REF!</v>
      </c>
      <c r="I213" s="5" t="e">
        <f>CVC_XXX!#REF!</f>
        <v>#REF!</v>
      </c>
      <c r="J213" s="5" t="e">
        <f>CVC_XXX!#REF!</f>
        <v>#REF!</v>
      </c>
      <c r="K213" s="1" t="e">
        <f>CVC_XXX!#REF!</f>
        <v>#REF!</v>
      </c>
      <c r="L213" s="5" t="e">
        <f>IF(Tableau1517[[#This Row],[REMONTÉE GTB]]=$L$6,1,0)</f>
        <v>#REF!</v>
      </c>
      <c r="M213" s="5" t="e">
        <f>EXACT(Tableau1517[[#This Row],[MNÉMONIQUE DU POINT]],Tableau1517[[#This Row],[LIBELLÉ SUPERVISION]])</f>
        <v>#REF!</v>
      </c>
      <c r="P213" s="5"/>
      <c r="Q213" s="5"/>
      <c r="R213" s="5"/>
      <c r="S213" s="5"/>
      <c r="T213" s="5" t="e">
        <f t="shared" si="3"/>
        <v>#REF!</v>
      </c>
    </row>
    <row r="214" spans="2:20" ht="20.100000000000001" customHeight="1" x14ac:dyDescent="0.25">
      <c r="B214" t="e">
        <f>CVC_XXX!#REF!</f>
        <v>#REF!</v>
      </c>
      <c r="D214" s="5" t="e">
        <f>CVC_XXX!#REF!</f>
        <v>#REF!</v>
      </c>
      <c r="E214" s="5" t="e">
        <f>CVC_XXX!#REF!</f>
        <v>#REF!</v>
      </c>
      <c r="F214" s="5" t="e">
        <f>CVC_XXX!#REF!</f>
        <v>#REF!</v>
      </c>
      <c r="G214" s="5" t="e">
        <f>CVC_XXX!#REF!</f>
        <v>#REF!</v>
      </c>
      <c r="H214" s="5" t="e">
        <f>CVC_XXX!#REF!</f>
        <v>#REF!</v>
      </c>
      <c r="I214" s="5" t="e">
        <f>CVC_XXX!#REF!</f>
        <v>#REF!</v>
      </c>
      <c r="J214" s="5" t="e">
        <f>CVC_XXX!#REF!</f>
        <v>#REF!</v>
      </c>
      <c r="K214" s="1" t="e">
        <f>CVC_XXX!#REF!</f>
        <v>#REF!</v>
      </c>
      <c r="L214" s="5" t="e">
        <f>IF(Tableau1517[[#This Row],[REMONTÉE GTB]]=$L$6,1,0)</f>
        <v>#REF!</v>
      </c>
      <c r="M214" s="5" t="e">
        <f>EXACT(Tableau1517[[#This Row],[MNÉMONIQUE DU POINT]],Tableau1517[[#This Row],[LIBELLÉ SUPERVISION]])</f>
        <v>#REF!</v>
      </c>
      <c r="P214" s="5"/>
      <c r="Q214" s="5"/>
      <c r="R214" s="5"/>
      <c r="S214" s="5"/>
      <c r="T214" s="5" t="e">
        <f t="shared" si="3"/>
        <v>#REF!</v>
      </c>
    </row>
    <row r="215" spans="2:20" ht="20.100000000000001" customHeight="1" x14ac:dyDescent="0.25">
      <c r="B215" t="e">
        <f>CVC_XXX!#REF!</f>
        <v>#REF!</v>
      </c>
      <c r="D215" s="5" t="e">
        <f>CVC_XXX!#REF!</f>
        <v>#REF!</v>
      </c>
      <c r="E215" s="5" t="e">
        <f>CVC_XXX!#REF!</f>
        <v>#REF!</v>
      </c>
      <c r="F215" s="5" t="e">
        <f>CVC_XXX!#REF!</f>
        <v>#REF!</v>
      </c>
      <c r="G215" s="5" t="e">
        <f>CVC_XXX!#REF!</f>
        <v>#REF!</v>
      </c>
      <c r="H215" s="5" t="e">
        <f>CVC_XXX!#REF!</f>
        <v>#REF!</v>
      </c>
      <c r="I215" s="5" t="e">
        <f>CVC_XXX!#REF!</f>
        <v>#REF!</v>
      </c>
      <c r="J215" s="5" t="e">
        <f>CVC_XXX!#REF!</f>
        <v>#REF!</v>
      </c>
      <c r="K215" s="1" t="e">
        <f>CVC_XXX!#REF!</f>
        <v>#REF!</v>
      </c>
      <c r="L215" s="5" t="e">
        <f>IF(Tableau1517[[#This Row],[REMONTÉE GTB]]=$L$6,1,0)</f>
        <v>#REF!</v>
      </c>
      <c r="M215" s="5" t="e">
        <f>EXACT(Tableau1517[[#This Row],[MNÉMONIQUE DU POINT]],Tableau1517[[#This Row],[LIBELLÉ SUPERVISION]])</f>
        <v>#REF!</v>
      </c>
      <c r="P215" s="5"/>
      <c r="Q215" s="5"/>
      <c r="R215" s="5"/>
      <c r="S215" s="5"/>
      <c r="T215" s="5" t="e">
        <f t="shared" si="3"/>
        <v>#REF!</v>
      </c>
    </row>
    <row r="216" spans="2:20" ht="20.100000000000001" customHeight="1" x14ac:dyDescent="0.25">
      <c r="B216" t="e">
        <f>CVC_XXX!#REF!</f>
        <v>#REF!</v>
      </c>
      <c r="D216" s="5" t="e">
        <f>CVC_XXX!#REF!</f>
        <v>#REF!</v>
      </c>
      <c r="E216" s="5" t="e">
        <f>CVC_XXX!#REF!</f>
        <v>#REF!</v>
      </c>
      <c r="F216" s="5" t="e">
        <f>CVC_XXX!#REF!</f>
        <v>#REF!</v>
      </c>
      <c r="G216" s="5" t="e">
        <f>CVC_XXX!#REF!</f>
        <v>#REF!</v>
      </c>
      <c r="H216" s="5" t="e">
        <f>CVC_XXX!#REF!</f>
        <v>#REF!</v>
      </c>
      <c r="I216" s="5" t="e">
        <f>CVC_XXX!#REF!</f>
        <v>#REF!</v>
      </c>
      <c r="J216" s="5" t="e">
        <f>CVC_XXX!#REF!</f>
        <v>#REF!</v>
      </c>
      <c r="K216" s="1" t="e">
        <f>CVC_XXX!#REF!</f>
        <v>#REF!</v>
      </c>
      <c r="L216" s="5" t="e">
        <f>IF(Tableau1517[[#This Row],[REMONTÉE GTB]]=$L$6,1,0)</f>
        <v>#REF!</v>
      </c>
      <c r="M216" s="5" t="e">
        <f>EXACT(Tableau1517[[#This Row],[MNÉMONIQUE DU POINT]],Tableau1517[[#This Row],[LIBELLÉ SUPERVISION]])</f>
        <v>#REF!</v>
      </c>
      <c r="P216" s="5"/>
      <c r="Q216" s="5"/>
      <c r="R216" s="5"/>
      <c r="S216" s="5"/>
      <c r="T216" s="5" t="e">
        <f t="shared" si="3"/>
        <v>#REF!</v>
      </c>
    </row>
    <row r="217" spans="2:20" ht="20.100000000000001" customHeight="1" x14ac:dyDescent="0.25">
      <c r="B217" t="e">
        <f>CVC_XXX!#REF!</f>
        <v>#REF!</v>
      </c>
      <c r="D217" s="5" t="e">
        <f>CVC_XXX!#REF!</f>
        <v>#REF!</v>
      </c>
      <c r="E217" s="5" t="e">
        <f>CVC_XXX!#REF!</f>
        <v>#REF!</v>
      </c>
      <c r="F217" s="5" t="e">
        <f>CVC_XXX!#REF!</f>
        <v>#REF!</v>
      </c>
      <c r="G217" s="5" t="e">
        <f>CVC_XXX!#REF!</f>
        <v>#REF!</v>
      </c>
      <c r="H217" s="5" t="e">
        <f>CVC_XXX!#REF!</f>
        <v>#REF!</v>
      </c>
      <c r="I217" s="5" t="e">
        <f>CVC_XXX!#REF!</f>
        <v>#REF!</v>
      </c>
      <c r="J217" s="5" t="e">
        <f>CVC_XXX!#REF!</f>
        <v>#REF!</v>
      </c>
      <c r="K217" s="1" t="e">
        <f>CVC_XXX!#REF!</f>
        <v>#REF!</v>
      </c>
      <c r="L217" s="5" t="e">
        <f>IF(Tableau1517[[#This Row],[REMONTÉE GTB]]=$L$6,1,0)</f>
        <v>#REF!</v>
      </c>
      <c r="M217" s="5" t="e">
        <f>EXACT(Tableau1517[[#This Row],[MNÉMONIQUE DU POINT]],Tableau1517[[#This Row],[LIBELLÉ SUPERVISION]])</f>
        <v>#REF!</v>
      </c>
      <c r="P217" s="5"/>
      <c r="Q217" s="5"/>
      <c r="R217" s="5"/>
      <c r="S217" s="5"/>
      <c r="T217" s="5" t="e">
        <f t="shared" si="3"/>
        <v>#REF!</v>
      </c>
    </row>
    <row r="218" spans="2:20" ht="20.100000000000001" customHeight="1" x14ac:dyDescent="0.25">
      <c r="B218" t="e">
        <f>CVC_XXX!#REF!</f>
        <v>#REF!</v>
      </c>
      <c r="D218" s="5" t="e">
        <f>CVC_XXX!#REF!</f>
        <v>#REF!</v>
      </c>
      <c r="E218" s="5" t="e">
        <f>CVC_XXX!#REF!</f>
        <v>#REF!</v>
      </c>
      <c r="F218" s="5" t="e">
        <f>CVC_XXX!#REF!</f>
        <v>#REF!</v>
      </c>
      <c r="G218" s="5" t="e">
        <f>CVC_XXX!#REF!</f>
        <v>#REF!</v>
      </c>
      <c r="H218" s="5" t="e">
        <f>CVC_XXX!#REF!</f>
        <v>#REF!</v>
      </c>
      <c r="I218" s="5" t="e">
        <f>CVC_XXX!#REF!</f>
        <v>#REF!</v>
      </c>
      <c r="J218" s="5" t="e">
        <f>CVC_XXX!#REF!</f>
        <v>#REF!</v>
      </c>
      <c r="K218" s="1" t="e">
        <f>CVC_XXX!#REF!</f>
        <v>#REF!</v>
      </c>
      <c r="L218" s="5" t="e">
        <f>IF(Tableau1517[[#This Row],[REMONTÉE GTB]]=$L$6,1,0)</f>
        <v>#REF!</v>
      </c>
      <c r="M218" s="5" t="e">
        <f>EXACT(Tableau1517[[#This Row],[MNÉMONIQUE DU POINT]],Tableau1517[[#This Row],[LIBELLÉ SUPERVISION]])</f>
        <v>#REF!</v>
      </c>
      <c r="P218" s="5"/>
      <c r="Q218" s="5"/>
      <c r="R218" s="5"/>
      <c r="S218" s="5"/>
      <c r="T218" s="5" t="e">
        <f t="shared" si="3"/>
        <v>#REF!</v>
      </c>
    </row>
    <row r="219" spans="2:20" ht="20.100000000000001" customHeight="1" x14ac:dyDescent="0.25">
      <c r="B219" t="e">
        <f>CVC_XXX!#REF!</f>
        <v>#REF!</v>
      </c>
      <c r="D219" s="5" t="e">
        <f>CVC_XXX!#REF!</f>
        <v>#REF!</v>
      </c>
      <c r="E219" s="5" t="e">
        <f>CVC_XXX!#REF!</f>
        <v>#REF!</v>
      </c>
      <c r="F219" s="5" t="e">
        <f>CVC_XXX!#REF!</f>
        <v>#REF!</v>
      </c>
      <c r="G219" s="5" t="e">
        <f>CVC_XXX!#REF!</f>
        <v>#REF!</v>
      </c>
      <c r="H219" s="5" t="e">
        <f>CVC_XXX!#REF!</f>
        <v>#REF!</v>
      </c>
      <c r="I219" s="5" t="e">
        <f>CVC_XXX!#REF!</f>
        <v>#REF!</v>
      </c>
      <c r="J219" s="5" t="e">
        <f>CVC_XXX!#REF!</f>
        <v>#REF!</v>
      </c>
      <c r="K219" s="1" t="e">
        <f>CVC_XXX!#REF!</f>
        <v>#REF!</v>
      </c>
      <c r="L219" s="5" t="e">
        <f>IF(Tableau1517[[#This Row],[REMONTÉE GTB]]=$L$6,1,0)</f>
        <v>#REF!</v>
      </c>
      <c r="M219" s="5" t="e">
        <f>EXACT(Tableau1517[[#This Row],[MNÉMONIQUE DU POINT]],Tableau1517[[#This Row],[LIBELLÉ SUPERVISION]])</f>
        <v>#REF!</v>
      </c>
      <c r="P219" s="5"/>
      <c r="Q219" s="5"/>
      <c r="R219" s="5"/>
      <c r="S219" s="5"/>
      <c r="T219" s="5" t="e">
        <f t="shared" si="3"/>
        <v>#REF!</v>
      </c>
    </row>
    <row r="220" spans="2:20" ht="20.100000000000001" customHeight="1" x14ac:dyDescent="0.25">
      <c r="B220" t="e">
        <f>CVC_XXX!#REF!</f>
        <v>#REF!</v>
      </c>
      <c r="D220" s="5" t="e">
        <f>CVC_XXX!#REF!</f>
        <v>#REF!</v>
      </c>
      <c r="E220" s="5" t="e">
        <f>CVC_XXX!#REF!</f>
        <v>#REF!</v>
      </c>
      <c r="F220" s="5" t="e">
        <f>CVC_XXX!#REF!</f>
        <v>#REF!</v>
      </c>
      <c r="G220" s="5" t="e">
        <f>CVC_XXX!#REF!</f>
        <v>#REF!</v>
      </c>
      <c r="H220" s="5" t="e">
        <f>CVC_XXX!#REF!</f>
        <v>#REF!</v>
      </c>
      <c r="I220" s="5" t="e">
        <f>CVC_XXX!#REF!</f>
        <v>#REF!</v>
      </c>
      <c r="J220" s="5" t="e">
        <f>CVC_XXX!#REF!</f>
        <v>#REF!</v>
      </c>
      <c r="K220" s="1" t="e">
        <f>CVC_XXX!#REF!</f>
        <v>#REF!</v>
      </c>
      <c r="L220" s="5" t="e">
        <f>IF(Tableau1517[[#This Row],[REMONTÉE GTB]]=$L$6,1,0)</f>
        <v>#REF!</v>
      </c>
      <c r="M220" s="5" t="e">
        <f>EXACT(Tableau1517[[#This Row],[MNÉMONIQUE DU POINT]],Tableau1517[[#This Row],[LIBELLÉ SUPERVISION]])</f>
        <v>#REF!</v>
      </c>
      <c r="P220" s="5"/>
      <c r="Q220" s="5"/>
      <c r="R220" s="5"/>
      <c r="S220" s="5"/>
      <c r="T220" s="5" t="e">
        <f t="shared" si="3"/>
        <v>#REF!</v>
      </c>
    </row>
    <row r="221" spans="2:20" ht="20.100000000000001" customHeight="1" x14ac:dyDescent="0.25">
      <c r="B221" t="e">
        <f>CVC_XXX!#REF!</f>
        <v>#REF!</v>
      </c>
      <c r="D221" s="5" t="e">
        <f>CVC_XXX!#REF!</f>
        <v>#REF!</v>
      </c>
      <c r="E221" s="5" t="e">
        <f>CVC_XXX!#REF!</f>
        <v>#REF!</v>
      </c>
      <c r="F221" s="5" t="e">
        <f>CVC_XXX!#REF!</f>
        <v>#REF!</v>
      </c>
      <c r="G221" s="5" t="e">
        <f>CVC_XXX!#REF!</f>
        <v>#REF!</v>
      </c>
      <c r="H221" s="5" t="e">
        <f>CVC_XXX!#REF!</f>
        <v>#REF!</v>
      </c>
      <c r="I221" s="5" t="e">
        <f>CVC_XXX!#REF!</f>
        <v>#REF!</v>
      </c>
      <c r="J221" s="5" t="e">
        <f>CVC_XXX!#REF!</f>
        <v>#REF!</v>
      </c>
      <c r="K221" s="1" t="e">
        <f>CVC_XXX!#REF!</f>
        <v>#REF!</v>
      </c>
      <c r="L221" s="5" t="e">
        <f>IF(Tableau1517[[#This Row],[REMONTÉE GTB]]=$L$6,1,0)</f>
        <v>#REF!</v>
      </c>
      <c r="M221" s="5" t="e">
        <f>EXACT(Tableau1517[[#This Row],[MNÉMONIQUE DU POINT]],Tableau1517[[#This Row],[LIBELLÉ SUPERVISION]])</f>
        <v>#REF!</v>
      </c>
      <c r="P221" s="5"/>
      <c r="Q221" s="5"/>
      <c r="R221" s="5"/>
      <c r="S221" s="5"/>
      <c r="T221" s="5" t="e">
        <f t="shared" si="3"/>
        <v>#REF!</v>
      </c>
    </row>
    <row r="222" spans="2:20" ht="20.100000000000001" customHeight="1" x14ac:dyDescent="0.25">
      <c r="B222" t="e">
        <f>CVC_XXX!#REF!</f>
        <v>#REF!</v>
      </c>
      <c r="D222" s="5" t="e">
        <f>CVC_XXX!#REF!</f>
        <v>#REF!</v>
      </c>
      <c r="E222" s="5" t="e">
        <f>CVC_XXX!#REF!</f>
        <v>#REF!</v>
      </c>
      <c r="F222" s="5" t="e">
        <f>CVC_XXX!#REF!</f>
        <v>#REF!</v>
      </c>
      <c r="G222" s="5" t="e">
        <f>CVC_XXX!#REF!</f>
        <v>#REF!</v>
      </c>
      <c r="H222" s="5" t="e">
        <f>CVC_XXX!#REF!</f>
        <v>#REF!</v>
      </c>
      <c r="I222" s="5" t="e">
        <f>CVC_XXX!#REF!</f>
        <v>#REF!</v>
      </c>
      <c r="J222" s="5" t="e">
        <f>CVC_XXX!#REF!</f>
        <v>#REF!</v>
      </c>
      <c r="K222" s="1" t="e">
        <f>CVC_XXX!#REF!</f>
        <v>#REF!</v>
      </c>
      <c r="L222" s="5" t="e">
        <f>IF(Tableau1517[[#This Row],[REMONTÉE GTB]]=$L$6,1,0)</f>
        <v>#REF!</v>
      </c>
      <c r="M222" s="5" t="e">
        <f>EXACT(Tableau1517[[#This Row],[MNÉMONIQUE DU POINT]],Tableau1517[[#This Row],[LIBELLÉ SUPERVISION]])</f>
        <v>#REF!</v>
      </c>
      <c r="P222" s="5"/>
      <c r="Q222" s="5"/>
      <c r="R222" s="5"/>
      <c r="S222" s="5"/>
      <c r="T222" s="5" t="e">
        <f t="shared" si="3"/>
        <v>#REF!</v>
      </c>
    </row>
    <row r="223" spans="2:20" ht="20.100000000000001" customHeight="1" x14ac:dyDescent="0.25">
      <c r="B223" t="e">
        <f>CVC_XXX!#REF!</f>
        <v>#REF!</v>
      </c>
      <c r="D223" s="5" t="e">
        <f>CVC_XXX!#REF!</f>
        <v>#REF!</v>
      </c>
      <c r="E223" s="5" t="e">
        <f>CVC_XXX!#REF!</f>
        <v>#REF!</v>
      </c>
      <c r="F223" s="5" t="e">
        <f>CVC_XXX!#REF!</f>
        <v>#REF!</v>
      </c>
      <c r="G223" s="5" t="e">
        <f>CVC_XXX!#REF!</f>
        <v>#REF!</v>
      </c>
      <c r="H223" s="5" t="e">
        <f>CVC_XXX!#REF!</f>
        <v>#REF!</v>
      </c>
      <c r="I223" s="5" t="e">
        <f>CVC_XXX!#REF!</f>
        <v>#REF!</v>
      </c>
      <c r="J223" s="5" t="e">
        <f>CVC_XXX!#REF!</f>
        <v>#REF!</v>
      </c>
      <c r="K223" s="1" t="e">
        <f>CVC_XXX!#REF!</f>
        <v>#REF!</v>
      </c>
      <c r="L223" s="5" t="e">
        <f>IF(Tableau1517[[#This Row],[REMONTÉE GTB]]=$L$6,1,0)</f>
        <v>#REF!</v>
      </c>
      <c r="M223" s="5" t="e">
        <f>EXACT(Tableau1517[[#This Row],[MNÉMONIQUE DU POINT]],Tableau1517[[#This Row],[LIBELLÉ SUPERVISION]])</f>
        <v>#REF!</v>
      </c>
      <c r="P223" s="5"/>
      <c r="Q223" s="5"/>
      <c r="R223" s="5"/>
      <c r="S223" s="5"/>
      <c r="T223" s="5" t="e">
        <f t="shared" si="3"/>
        <v>#REF!</v>
      </c>
    </row>
    <row r="224" spans="2:20" ht="20.100000000000001" customHeight="1" x14ac:dyDescent="0.25">
      <c r="B224" t="e">
        <f>CVC_XXX!#REF!</f>
        <v>#REF!</v>
      </c>
      <c r="D224" s="5" t="e">
        <f>CVC_XXX!#REF!</f>
        <v>#REF!</v>
      </c>
      <c r="E224" s="5" t="e">
        <f>CVC_XXX!#REF!</f>
        <v>#REF!</v>
      </c>
      <c r="F224" s="5" t="e">
        <f>CVC_XXX!#REF!</f>
        <v>#REF!</v>
      </c>
      <c r="G224" s="5" t="e">
        <f>CVC_XXX!#REF!</f>
        <v>#REF!</v>
      </c>
      <c r="H224" s="5" t="e">
        <f>CVC_XXX!#REF!</f>
        <v>#REF!</v>
      </c>
      <c r="I224" s="5" t="e">
        <f>CVC_XXX!#REF!</f>
        <v>#REF!</v>
      </c>
      <c r="J224" s="5" t="e">
        <f>CVC_XXX!#REF!</f>
        <v>#REF!</v>
      </c>
      <c r="K224" s="1" t="e">
        <f>CVC_XXX!#REF!</f>
        <v>#REF!</v>
      </c>
      <c r="L224" s="5" t="e">
        <f>IF(Tableau1517[[#This Row],[REMONTÉE GTB]]=$L$6,1,0)</f>
        <v>#REF!</v>
      </c>
      <c r="M224" s="5" t="e">
        <f>EXACT(Tableau1517[[#This Row],[MNÉMONIQUE DU POINT]],Tableau1517[[#This Row],[LIBELLÉ SUPERVISION]])</f>
        <v>#REF!</v>
      </c>
      <c r="P224" s="5"/>
      <c r="Q224" s="5"/>
      <c r="R224" s="5"/>
      <c r="S224" s="5"/>
      <c r="T224" s="5" t="e">
        <f t="shared" si="3"/>
        <v>#REF!</v>
      </c>
    </row>
    <row r="225" spans="2:20" ht="20.100000000000001" customHeight="1" x14ac:dyDescent="0.25">
      <c r="B225" t="e">
        <f>CVC_XXX!#REF!</f>
        <v>#REF!</v>
      </c>
      <c r="D225" s="5" t="e">
        <f>CVC_XXX!#REF!</f>
        <v>#REF!</v>
      </c>
      <c r="E225" s="5" t="e">
        <f>CVC_XXX!#REF!</f>
        <v>#REF!</v>
      </c>
      <c r="F225" s="5" t="e">
        <f>CVC_XXX!#REF!</f>
        <v>#REF!</v>
      </c>
      <c r="G225" s="5" t="e">
        <f>CVC_XXX!#REF!</f>
        <v>#REF!</v>
      </c>
      <c r="H225" s="5" t="e">
        <f>CVC_XXX!#REF!</f>
        <v>#REF!</v>
      </c>
      <c r="I225" s="5" t="e">
        <f>CVC_XXX!#REF!</f>
        <v>#REF!</v>
      </c>
      <c r="J225" s="5" t="e">
        <f>CVC_XXX!#REF!</f>
        <v>#REF!</v>
      </c>
      <c r="K225" s="1" t="e">
        <f>CVC_XXX!#REF!</f>
        <v>#REF!</v>
      </c>
      <c r="L225" s="5" t="e">
        <f>IF(Tableau1517[[#This Row],[REMONTÉE GTB]]=$L$6,1,0)</f>
        <v>#REF!</v>
      </c>
      <c r="M225" s="5" t="e">
        <f>EXACT(Tableau1517[[#This Row],[MNÉMONIQUE DU POINT]],Tableau1517[[#This Row],[LIBELLÉ SUPERVISION]])</f>
        <v>#REF!</v>
      </c>
      <c r="P225" s="5"/>
      <c r="Q225" s="5"/>
      <c r="R225" s="5"/>
      <c r="S225" s="5"/>
      <c r="T225" s="5" t="e">
        <f t="shared" si="3"/>
        <v>#REF!</v>
      </c>
    </row>
    <row r="226" spans="2:20" ht="20.100000000000001" customHeight="1" x14ac:dyDescent="0.25">
      <c r="B226" t="e">
        <f>CVC_XXX!#REF!</f>
        <v>#REF!</v>
      </c>
      <c r="D226" s="5" t="e">
        <f>CVC_XXX!#REF!</f>
        <v>#REF!</v>
      </c>
      <c r="E226" s="5" t="e">
        <f>CVC_XXX!#REF!</f>
        <v>#REF!</v>
      </c>
      <c r="F226" s="5" t="e">
        <f>CVC_XXX!#REF!</f>
        <v>#REF!</v>
      </c>
      <c r="G226" s="5" t="e">
        <f>CVC_XXX!#REF!</f>
        <v>#REF!</v>
      </c>
      <c r="H226" s="5" t="e">
        <f>CVC_XXX!#REF!</f>
        <v>#REF!</v>
      </c>
      <c r="I226" s="5" t="e">
        <f>CVC_XXX!#REF!</f>
        <v>#REF!</v>
      </c>
      <c r="J226" s="5" t="e">
        <f>CVC_XXX!#REF!</f>
        <v>#REF!</v>
      </c>
      <c r="K226" s="1" t="e">
        <f>CVC_XXX!#REF!</f>
        <v>#REF!</v>
      </c>
      <c r="L226" s="5" t="e">
        <f>IF(Tableau1517[[#This Row],[REMONTÉE GTB]]=$L$6,1,0)</f>
        <v>#REF!</v>
      </c>
      <c r="M226" s="5" t="e">
        <f>EXACT(Tableau1517[[#This Row],[MNÉMONIQUE DU POINT]],Tableau1517[[#This Row],[LIBELLÉ SUPERVISION]])</f>
        <v>#REF!</v>
      </c>
      <c r="P226" s="5"/>
      <c r="Q226" s="5"/>
      <c r="R226" s="5"/>
      <c r="S226" s="5"/>
      <c r="T226" s="5" t="e">
        <f t="shared" si="3"/>
        <v>#REF!</v>
      </c>
    </row>
    <row r="227" spans="2:20" ht="20.100000000000001" customHeight="1" x14ac:dyDescent="0.25">
      <c r="B227" t="e">
        <f>CVC_XXX!#REF!</f>
        <v>#REF!</v>
      </c>
      <c r="D227" s="5" t="e">
        <f>CVC_XXX!#REF!</f>
        <v>#REF!</v>
      </c>
      <c r="E227" s="5" t="e">
        <f>CVC_XXX!#REF!</f>
        <v>#REF!</v>
      </c>
      <c r="F227" s="5" t="e">
        <f>CVC_XXX!#REF!</f>
        <v>#REF!</v>
      </c>
      <c r="G227" s="5" t="e">
        <f>CVC_XXX!#REF!</f>
        <v>#REF!</v>
      </c>
      <c r="H227" s="5" t="e">
        <f>CVC_XXX!#REF!</f>
        <v>#REF!</v>
      </c>
      <c r="I227" s="5" t="e">
        <f>CVC_XXX!#REF!</f>
        <v>#REF!</v>
      </c>
      <c r="J227" s="5" t="e">
        <f>CVC_XXX!#REF!</f>
        <v>#REF!</v>
      </c>
      <c r="K227" s="1" t="e">
        <f>CVC_XXX!#REF!</f>
        <v>#REF!</v>
      </c>
      <c r="L227" s="5" t="e">
        <f>IF(Tableau1517[[#This Row],[REMONTÉE GTB]]=$L$6,1,0)</f>
        <v>#REF!</v>
      </c>
      <c r="M227" s="5" t="e">
        <f>EXACT(Tableau1517[[#This Row],[MNÉMONIQUE DU POINT]],Tableau1517[[#This Row],[LIBELLÉ SUPERVISION]])</f>
        <v>#REF!</v>
      </c>
      <c r="P227" s="5"/>
      <c r="Q227" s="5"/>
      <c r="R227" s="5"/>
      <c r="S227" s="5"/>
      <c r="T227" s="5" t="e">
        <f t="shared" si="3"/>
        <v>#REF!</v>
      </c>
    </row>
    <row r="228" spans="2:20" ht="20.100000000000001" customHeight="1" x14ac:dyDescent="0.25">
      <c r="B228" t="e">
        <f>CVC_XXX!#REF!</f>
        <v>#REF!</v>
      </c>
      <c r="D228" s="5" t="e">
        <f>CVC_XXX!#REF!</f>
        <v>#REF!</v>
      </c>
      <c r="E228" s="5" t="e">
        <f>CVC_XXX!#REF!</f>
        <v>#REF!</v>
      </c>
      <c r="F228" s="5" t="e">
        <f>CVC_XXX!#REF!</f>
        <v>#REF!</v>
      </c>
      <c r="G228" s="5" t="e">
        <f>CVC_XXX!#REF!</f>
        <v>#REF!</v>
      </c>
      <c r="H228" s="5" t="e">
        <f>CVC_XXX!#REF!</f>
        <v>#REF!</v>
      </c>
      <c r="I228" s="5" t="e">
        <f>CVC_XXX!#REF!</f>
        <v>#REF!</v>
      </c>
      <c r="J228" s="5" t="e">
        <f>CVC_XXX!#REF!</f>
        <v>#REF!</v>
      </c>
      <c r="K228" s="1" t="e">
        <f>CVC_XXX!#REF!</f>
        <v>#REF!</v>
      </c>
      <c r="L228" s="5" t="e">
        <f>IF(Tableau1517[[#This Row],[REMONTÉE GTB]]=$L$6,1,0)</f>
        <v>#REF!</v>
      </c>
      <c r="M228" s="5" t="e">
        <f>EXACT(Tableau1517[[#This Row],[MNÉMONIQUE DU POINT]],Tableau1517[[#This Row],[LIBELLÉ SUPERVISION]])</f>
        <v>#REF!</v>
      </c>
      <c r="P228" s="5"/>
      <c r="Q228" s="5"/>
      <c r="R228" s="5"/>
      <c r="S228" s="5"/>
      <c r="T228" s="5" t="e">
        <f t="shared" si="3"/>
        <v>#REF!</v>
      </c>
    </row>
    <row r="229" spans="2:20" ht="20.100000000000001" customHeight="1" x14ac:dyDescent="0.25">
      <c r="B229" t="e">
        <f>CVC_XXX!#REF!</f>
        <v>#REF!</v>
      </c>
      <c r="D229" s="5" t="e">
        <f>CVC_XXX!#REF!</f>
        <v>#REF!</v>
      </c>
      <c r="E229" s="5" t="e">
        <f>CVC_XXX!#REF!</f>
        <v>#REF!</v>
      </c>
      <c r="F229" s="5" t="e">
        <f>CVC_XXX!#REF!</f>
        <v>#REF!</v>
      </c>
      <c r="G229" s="5" t="e">
        <f>CVC_XXX!#REF!</f>
        <v>#REF!</v>
      </c>
      <c r="H229" s="5" t="e">
        <f>CVC_XXX!#REF!</f>
        <v>#REF!</v>
      </c>
      <c r="I229" s="5" t="e">
        <f>CVC_XXX!#REF!</f>
        <v>#REF!</v>
      </c>
      <c r="J229" s="5" t="e">
        <f>CVC_XXX!#REF!</f>
        <v>#REF!</v>
      </c>
      <c r="K229" s="1" t="e">
        <f>CVC_XXX!#REF!</f>
        <v>#REF!</v>
      </c>
      <c r="L229" s="5" t="e">
        <f>IF(Tableau1517[[#This Row],[REMONTÉE GTB]]=$L$6,1,0)</f>
        <v>#REF!</v>
      </c>
      <c r="M229" s="5" t="e">
        <f>EXACT(Tableau1517[[#This Row],[MNÉMONIQUE DU POINT]],Tableau1517[[#This Row],[LIBELLÉ SUPERVISION]])</f>
        <v>#REF!</v>
      </c>
      <c r="P229" s="5"/>
      <c r="Q229" s="5"/>
      <c r="R229" s="5"/>
      <c r="S229" s="5"/>
      <c r="T229" s="5" t="e">
        <f t="shared" si="3"/>
        <v>#REF!</v>
      </c>
    </row>
    <row r="230" spans="2:20" ht="20.100000000000001" customHeight="1" x14ac:dyDescent="0.25">
      <c r="B230" t="e">
        <f>CVC_XXX!#REF!</f>
        <v>#REF!</v>
      </c>
      <c r="D230" s="5" t="e">
        <f>CVC_XXX!#REF!</f>
        <v>#REF!</v>
      </c>
      <c r="E230" s="5" t="e">
        <f>CVC_XXX!#REF!</f>
        <v>#REF!</v>
      </c>
      <c r="F230" s="5" t="e">
        <f>CVC_XXX!#REF!</f>
        <v>#REF!</v>
      </c>
      <c r="G230" s="5" t="e">
        <f>CVC_XXX!#REF!</f>
        <v>#REF!</v>
      </c>
      <c r="H230" s="5" t="e">
        <f>CVC_XXX!#REF!</f>
        <v>#REF!</v>
      </c>
      <c r="I230" s="5" t="e">
        <f>CVC_XXX!#REF!</f>
        <v>#REF!</v>
      </c>
      <c r="J230" s="5" t="e">
        <f>CVC_XXX!#REF!</f>
        <v>#REF!</v>
      </c>
      <c r="K230" s="1" t="e">
        <f>CVC_XXX!#REF!</f>
        <v>#REF!</v>
      </c>
      <c r="L230" s="5" t="e">
        <f>IF(Tableau1517[[#This Row],[REMONTÉE GTB]]=$L$6,1,0)</f>
        <v>#REF!</v>
      </c>
      <c r="M230" s="5" t="e">
        <f>EXACT(Tableau1517[[#This Row],[MNÉMONIQUE DU POINT]],Tableau1517[[#This Row],[LIBELLÉ SUPERVISION]])</f>
        <v>#REF!</v>
      </c>
      <c r="P230" s="5"/>
      <c r="Q230" s="5"/>
      <c r="R230" s="5"/>
      <c r="S230" s="5"/>
      <c r="T230" s="5" t="e">
        <f t="shared" si="3"/>
        <v>#REF!</v>
      </c>
    </row>
    <row r="231" spans="2:20" ht="20.100000000000001" customHeight="1" x14ac:dyDescent="0.25">
      <c r="B231" t="e">
        <f>CVC_XXX!#REF!</f>
        <v>#REF!</v>
      </c>
      <c r="D231" s="5" t="e">
        <f>CVC_XXX!#REF!</f>
        <v>#REF!</v>
      </c>
      <c r="E231" s="5" t="e">
        <f>CVC_XXX!#REF!</f>
        <v>#REF!</v>
      </c>
      <c r="F231" s="5" t="e">
        <f>CVC_XXX!#REF!</f>
        <v>#REF!</v>
      </c>
      <c r="G231" s="5" t="e">
        <f>CVC_XXX!#REF!</f>
        <v>#REF!</v>
      </c>
      <c r="H231" s="5" t="e">
        <f>CVC_XXX!#REF!</f>
        <v>#REF!</v>
      </c>
      <c r="I231" s="5" t="e">
        <f>CVC_XXX!#REF!</f>
        <v>#REF!</v>
      </c>
      <c r="J231" s="5" t="e">
        <f>CVC_XXX!#REF!</f>
        <v>#REF!</v>
      </c>
      <c r="K231" s="1" t="e">
        <f>CVC_XXX!#REF!</f>
        <v>#REF!</v>
      </c>
      <c r="L231" s="5" t="e">
        <f>IF(Tableau1517[[#This Row],[REMONTÉE GTB]]=$L$6,1,0)</f>
        <v>#REF!</v>
      </c>
      <c r="M231" s="5" t="e">
        <f>EXACT(Tableau1517[[#This Row],[MNÉMONIQUE DU POINT]],Tableau1517[[#This Row],[LIBELLÉ SUPERVISION]])</f>
        <v>#REF!</v>
      </c>
      <c r="P231" s="5"/>
      <c r="Q231" s="5"/>
      <c r="R231" s="5"/>
      <c r="S231" s="5"/>
      <c r="T231" s="5" t="e">
        <f t="shared" si="3"/>
        <v>#REF!</v>
      </c>
    </row>
    <row r="232" spans="2:20" ht="20.100000000000001" customHeight="1" x14ac:dyDescent="0.25">
      <c r="B232" t="e">
        <f>CVC_XXX!#REF!</f>
        <v>#REF!</v>
      </c>
      <c r="D232" s="5" t="e">
        <f>CVC_XXX!#REF!</f>
        <v>#REF!</v>
      </c>
      <c r="E232" s="5" t="e">
        <f>CVC_XXX!#REF!</f>
        <v>#REF!</v>
      </c>
      <c r="F232" s="5" t="e">
        <f>CVC_XXX!#REF!</f>
        <v>#REF!</v>
      </c>
      <c r="G232" s="5" t="e">
        <f>CVC_XXX!#REF!</f>
        <v>#REF!</v>
      </c>
      <c r="H232" s="5" t="e">
        <f>CVC_XXX!#REF!</f>
        <v>#REF!</v>
      </c>
      <c r="I232" s="5" t="e">
        <f>CVC_XXX!#REF!</f>
        <v>#REF!</v>
      </c>
      <c r="J232" s="5" t="e">
        <f>CVC_XXX!#REF!</f>
        <v>#REF!</v>
      </c>
      <c r="K232" s="1" t="e">
        <f>CVC_XXX!#REF!</f>
        <v>#REF!</v>
      </c>
      <c r="L232" s="5" t="e">
        <f>IF(Tableau1517[[#This Row],[REMONTÉE GTB]]=$L$6,1,0)</f>
        <v>#REF!</v>
      </c>
      <c r="M232" s="5" t="e">
        <f>EXACT(Tableau1517[[#This Row],[MNÉMONIQUE DU POINT]],Tableau1517[[#This Row],[LIBELLÉ SUPERVISION]])</f>
        <v>#REF!</v>
      </c>
      <c r="P232" s="5"/>
      <c r="Q232" s="5"/>
      <c r="R232" s="5"/>
      <c r="S232" s="5"/>
      <c r="T232" s="5" t="e">
        <f t="shared" si="3"/>
        <v>#REF!</v>
      </c>
    </row>
    <row r="233" spans="2:20" ht="20.100000000000001" customHeight="1" x14ac:dyDescent="0.25">
      <c r="B233" t="e">
        <f>CVC_XXX!#REF!</f>
        <v>#REF!</v>
      </c>
      <c r="D233" s="5" t="e">
        <f>CVC_XXX!#REF!</f>
        <v>#REF!</v>
      </c>
      <c r="E233" s="5" t="e">
        <f>CVC_XXX!#REF!</f>
        <v>#REF!</v>
      </c>
      <c r="F233" s="5" t="e">
        <f>CVC_XXX!#REF!</f>
        <v>#REF!</v>
      </c>
      <c r="G233" s="5" t="e">
        <f>CVC_XXX!#REF!</f>
        <v>#REF!</v>
      </c>
      <c r="H233" s="5" t="e">
        <f>CVC_XXX!#REF!</f>
        <v>#REF!</v>
      </c>
      <c r="I233" s="5" t="e">
        <f>CVC_XXX!#REF!</f>
        <v>#REF!</v>
      </c>
      <c r="J233" s="5" t="e">
        <f>CVC_XXX!#REF!</f>
        <v>#REF!</v>
      </c>
      <c r="K233" s="1" t="e">
        <f>CVC_XXX!#REF!</f>
        <v>#REF!</v>
      </c>
      <c r="L233" s="5" t="e">
        <f>IF(Tableau1517[[#This Row],[REMONTÉE GTB]]=$L$6,1,0)</f>
        <v>#REF!</v>
      </c>
      <c r="M233" s="5" t="e">
        <f>EXACT(Tableau1517[[#This Row],[MNÉMONIQUE DU POINT]],Tableau1517[[#This Row],[LIBELLÉ SUPERVISION]])</f>
        <v>#REF!</v>
      </c>
      <c r="P233" s="5"/>
      <c r="Q233" s="5"/>
      <c r="R233" s="5"/>
      <c r="S233" s="5"/>
      <c r="T233" s="5" t="e">
        <f t="shared" si="3"/>
        <v>#REF!</v>
      </c>
    </row>
    <row r="234" spans="2:20" ht="20.100000000000001" customHeight="1" x14ac:dyDescent="0.25">
      <c r="B234" t="e">
        <f>CVC_XXX!#REF!</f>
        <v>#REF!</v>
      </c>
      <c r="D234" s="5" t="e">
        <f>CVC_XXX!#REF!</f>
        <v>#REF!</v>
      </c>
      <c r="E234" s="5" t="e">
        <f>CVC_XXX!#REF!</f>
        <v>#REF!</v>
      </c>
      <c r="F234" s="5" t="e">
        <f>CVC_XXX!#REF!</f>
        <v>#REF!</v>
      </c>
      <c r="G234" s="5" t="e">
        <f>CVC_XXX!#REF!</f>
        <v>#REF!</v>
      </c>
      <c r="H234" s="5" t="e">
        <f>CVC_XXX!#REF!</f>
        <v>#REF!</v>
      </c>
      <c r="I234" s="5" t="e">
        <f>CVC_XXX!#REF!</f>
        <v>#REF!</v>
      </c>
      <c r="J234" s="5" t="e">
        <f>CVC_XXX!#REF!</f>
        <v>#REF!</v>
      </c>
      <c r="K234" s="1" t="e">
        <f>CVC_XXX!#REF!</f>
        <v>#REF!</v>
      </c>
      <c r="L234" s="5" t="e">
        <f>IF(Tableau1517[[#This Row],[REMONTÉE GTB]]=$L$6,1,0)</f>
        <v>#REF!</v>
      </c>
      <c r="M234" s="5" t="e">
        <f>EXACT(Tableau1517[[#This Row],[MNÉMONIQUE DU POINT]],Tableau1517[[#This Row],[LIBELLÉ SUPERVISION]])</f>
        <v>#REF!</v>
      </c>
      <c r="P234" s="5"/>
      <c r="Q234" s="5"/>
      <c r="R234" s="5"/>
      <c r="S234" s="5"/>
      <c r="T234" s="5" t="e">
        <f t="shared" si="3"/>
        <v>#REF!</v>
      </c>
    </row>
    <row r="235" spans="2:20" ht="20.100000000000001" customHeight="1" x14ac:dyDescent="0.25">
      <c r="B235" t="e">
        <f>CVC_XXX!#REF!</f>
        <v>#REF!</v>
      </c>
      <c r="D235" s="5" t="e">
        <f>CVC_XXX!#REF!</f>
        <v>#REF!</v>
      </c>
      <c r="E235" s="5" t="e">
        <f>CVC_XXX!#REF!</f>
        <v>#REF!</v>
      </c>
      <c r="F235" s="5" t="e">
        <f>CVC_XXX!#REF!</f>
        <v>#REF!</v>
      </c>
      <c r="G235" s="5" t="e">
        <f>CVC_XXX!#REF!</f>
        <v>#REF!</v>
      </c>
      <c r="H235" s="5" t="e">
        <f>CVC_XXX!#REF!</f>
        <v>#REF!</v>
      </c>
      <c r="I235" s="5" t="e">
        <f>CVC_XXX!#REF!</f>
        <v>#REF!</v>
      </c>
      <c r="J235" s="5" t="e">
        <f>CVC_XXX!#REF!</f>
        <v>#REF!</v>
      </c>
      <c r="K235" s="1" t="e">
        <f>CVC_XXX!#REF!</f>
        <v>#REF!</v>
      </c>
      <c r="L235" s="5" t="e">
        <f>IF(Tableau1517[[#This Row],[REMONTÉE GTB]]=$L$6,1,0)</f>
        <v>#REF!</v>
      </c>
      <c r="M235" s="5" t="e">
        <f>EXACT(Tableau1517[[#This Row],[MNÉMONIQUE DU POINT]],Tableau1517[[#This Row],[LIBELLÉ SUPERVISION]])</f>
        <v>#REF!</v>
      </c>
      <c r="P235" s="5"/>
      <c r="Q235" s="5"/>
      <c r="R235" s="5"/>
      <c r="S235" s="5"/>
      <c r="T235" s="5" t="e">
        <f t="shared" si="3"/>
        <v>#REF!</v>
      </c>
    </row>
    <row r="236" spans="2:20" ht="20.100000000000001" customHeight="1" x14ac:dyDescent="0.25">
      <c r="B236" t="e">
        <f>CVC_XXX!#REF!</f>
        <v>#REF!</v>
      </c>
      <c r="D236" s="5" t="e">
        <f>CVC_XXX!#REF!</f>
        <v>#REF!</v>
      </c>
      <c r="E236" s="5" t="e">
        <f>CVC_XXX!#REF!</f>
        <v>#REF!</v>
      </c>
      <c r="F236" s="5" t="e">
        <f>CVC_XXX!#REF!</f>
        <v>#REF!</v>
      </c>
      <c r="G236" s="5" t="e">
        <f>CVC_XXX!#REF!</f>
        <v>#REF!</v>
      </c>
      <c r="H236" s="5" t="e">
        <f>CVC_XXX!#REF!</f>
        <v>#REF!</v>
      </c>
      <c r="I236" s="5" t="e">
        <f>CVC_XXX!#REF!</f>
        <v>#REF!</v>
      </c>
      <c r="J236" s="5" t="e">
        <f>CVC_XXX!#REF!</f>
        <v>#REF!</v>
      </c>
      <c r="K236" s="1" t="e">
        <f>CVC_XXX!#REF!</f>
        <v>#REF!</v>
      </c>
      <c r="L236" s="5" t="e">
        <f>IF(Tableau1517[[#This Row],[REMONTÉE GTB]]=$L$6,1,0)</f>
        <v>#REF!</v>
      </c>
      <c r="M236" s="5" t="e">
        <f>EXACT(Tableau1517[[#This Row],[MNÉMONIQUE DU POINT]],Tableau1517[[#This Row],[LIBELLÉ SUPERVISION]])</f>
        <v>#REF!</v>
      </c>
      <c r="P236" s="5"/>
      <c r="Q236" s="5"/>
      <c r="R236" s="5"/>
      <c r="S236" s="5"/>
      <c r="T236" s="5" t="e">
        <f t="shared" si="3"/>
        <v>#REF!</v>
      </c>
    </row>
    <row r="237" spans="2:20" ht="20.100000000000001" customHeight="1" x14ac:dyDescent="0.25">
      <c r="B237" t="e">
        <f>CVC_XXX!#REF!</f>
        <v>#REF!</v>
      </c>
      <c r="D237" s="5" t="e">
        <f>CVC_XXX!#REF!</f>
        <v>#REF!</v>
      </c>
      <c r="E237" s="5" t="e">
        <f>CVC_XXX!#REF!</f>
        <v>#REF!</v>
      </c>
      <c r="F237" s="5" t="e">
        <f>CVC_XXX!#REF!</f>
        <v>#REF!</v>
      </c>
      <c r="G237" s="5" t="e">
        <f>CVC_XXX!#REF!</f>
        <v>#REF!</v>
      </c>
      <c r="H237" s="5" t="e">
        <f>CVC_XXX!#REF!</f>
        <v>#REF!</v>
      </c>
      <c r="I237" s="5" t="e">
        <f>CVC_XXX!#REF!</f>
        <v>#REF!</v>
      </c>
      <c r="J237" s="5" t="e">
        <f>CVC_XXX!#REF!</f>
        <v>#REF!</v>
      </c>
      <c r="K237" s="1" t="e">
        <f>CVC_XXX!#REF!</f>
        <v>#REF!</v>
      </c>
      <c r="L237" s="5" t="e">
        <f>IF(Tableau1517[[#This Row],[REMONTÉE GTB]]=$L$6,1,0)</f>
        <v>#REF!</v>
      </c>
      <c r="M237" s="5" t="e">
        <f>EXACT(Tableau1517[[#This Row],[MNÉMONIQUE DU POINT]],Tableau1517[[#This Row],[LIBELLÉ SUPERVISION]])</f>
        <v>#REF!</v>
      </c>
      <c r="P237" s="5"/>
      <c r="Q237" s="5"/>
      <c r="R237" s="5"/>
      <c r="S237" s="5"/>
      <c r="T237" s="5" t="e">
        <f t="shared" si="3"/>
        <v>#REF!</v>
      </c>
    </row>
    <row r="238" spans="2:20" ht="20.100000000000001" customHeight="1" x14ac:dyDescent="0.25">
      <c r="B238" t="e">
        <f>CVC_XXX!#REF!</f>
        <v>#REF!</v>
      </c>
      <c r="D238" s="5" t="e">
        <f>CVC_XXX!#REF!</f>
        <v>#REF!</v>
      </c>
      <c r="E238" s="5" t="e">
        <f>CVC_XXX!#REF!</f>
        <v>#REF!</v>
      </c>
      <c r="F238" s="5" t="e">
        <f>CVC_XXX!#REF!</f>
        <v>#REF!</v>
      </c>
      <c r="G238" s="5" t="e">
        <f>CVC_XXX!#REF!</f>
        <v>#REF!</v>
      </c>
      <c r="H238" s="5" t="e">
        <f>CVC_XXX!#REF!</f>
        <v>#REF!</v>
      </c>
      <c r="I238" s="5" t="e">
        <f>CVC_XXX!#REF!</f>
        <v>#REF!</v>
      </c>
      <c r="J238" s="5" t="e">
        <f>CVC_XXX!#REF!</f>
        <v>#REF!</v>
      </c>
      <c r="K238" s="1" t="e">
        <f>CVC_XXX!#REF!</f>
        <v>#REF!</v>
      </c>
      <c r="L238" s="5" t="e">
        <f>IF(Tableau1517[[#This Row],[REMONTÉE GTB]]=$L$6,1,0)</f>
        <v>#REF!</v>
      </c>
      <c r="M238" s="5" t="e">
        <f>EXACT(Tableau1517[[#This Row],[MNÉMONIQUE DU POINT]],Tableau1517[[#This Row],[LIBELLÉ SUPERVISION]])</f>
        <v>#REF!</v>
      </c>
      <c r="P238" s="5"/>
      <c r="Q238" s="5"/>
      <c r="R238" s="5"/>
      <c r="S238" s="5"/>
      <c r="T238" s="5" t="e">
        <f t="shared" si="3"/>
        <v>#REF!</v>
      </c>
    </row>
    <row r="239" spans="2:20" ht="20.100000000000001" customHeight="1" x14ac:dyDescent="0.25">
      <c r="B239" t="e">
        <f>CVC_XXX!#REF!</f>
        <v>#REF!</v>
      </c>
      <c r="D239" s="5" t="e">
        <f>CVC_XXX!#REF!</f>
        <v>#REF!</v>
      </c>
      <c r="E239" s="5" t="e">
        <f>CVC_XXX!#REF!</f>
        <v>#REF!</v>
      </c>
      <c r="F239" s="5" t="e">
        <f>CVC_XXX!#REF!</f>
        <v>#REF!</v>
      </c>
      <c r="G239" s="5" t="e">
        <f>CVC_XXX!#REF!</f>
        <v>#REF!</v>
      </c>
      <c r="H239" s="5" t="e">
        <f>CVC_XXX!#REF!</f>
        <v>#REF!</v>
      </c>
      <c r="I239" s="5" t="e">
        <f>CVC_XXX!#REF!</f>
        <v>#REF!</v>
      </c>
      <c r="J239" s="5" t="e">
        <f>CVC_XXX!#REF!</f>
        <v>#REF!</v>
      </c>
      <c r="K239" s="1" t="e">
        <f>CVC_XXX!#REF!</f>
        <v>#REF!</v>
      </c>
      <c r="L239" s="5" t="e">
        <f>IF(Tableau1517[[#This Row],[REMONTÉE GTB]]=$L$6,1,0)</f>
        <v>#REF!</v>
      </c>
      <c r="M239" s="5" t="e">
        <f>EXACT(Tableau1517[[#This Row],[MNÉMONIQUE DU POINT]],Tableau1517[[#This Row],[LIBELLÉ SUPERVISION]])</f>
        <v>#REF!</v>
      </c>
      <c r="P239" s="5"/>
      <c r="Q239" s="5"/>
      <c r="R239" s="5"/>
      <c r="S239" s="5"/>
      <c r="T239" s="5" t="e">
        <f t="shared" si="3"/>
        <v>#REF!</v>
      </c>
    </row>
    <row r="240" spans="2:20" ht="20.100000000000001" customHeight="1" x14ac:dyDescent="0.25">
      <c r="B240" t="e">
        <f>CVC_XXX!#REF!</f>
        <v>#REF!</v>
      </c>
      <c r="D240" s="5" t="e">
        <f>CVC_XXX!#REF!</f>
        <v>#REF!</v>
      </c>
      <c r="E240" s="5" t="e">
        <f>CVC_XXX!#REF!</f>
        <v>#REF!</v>
      </c>
      <c r="F240" s="5" t="e">
        <f>CVC_XXX!#REF!</f>
        <v>#REF!</v>
      </c>
      <c r="G240" s="5" t="e">
        <f>CVC_XXX!#REF!</f>
        <v>#REF!</v>
      </c>
      <c r="H240" s="5" t="e">
        <f>CVC_XXX!#REF!</f>
        <v>#REF!</v>
      </c>
      <c r="I240" s="5" t="e">
        <f>CVC_XXX!#REF!</f>
        <v>#REF!</v>
      </c>
      <c r="J240" s="5" t="e">
        <f>CVC_XXX!#REF!</f>
        <v>#REF!</v>
      </c>
      <c r="K240" s="1" t="e">
        <f>CVC_XXX!#REF!</f>
        <v>#REF!</v>
      </c>
      <c r="L240" s="5" t="e">
        <f>IF(Tableau1517[[#This Row],[REMONTÉE GTB]]=$L$6,1,0)</f>
        <v>#REF!</v>
      </c>
      <c r="M240" s="5" t="e">
        <f>EXACT(Tableau1517[[#This Row],[MNÉMONIQUE DU POINT]],Tableau1517[[#This Row],[LIBELLÉ SUPERVISION]])</f>
        <v>#REF!</v>
      </c>
      <c r="P240" s="5"/>
      <c r="Q240" s="5"/>
      <c r="R240" s="5"/>
      <c r="S240" s="5"/>
      <c r="T240" s="5" t="e">
        <f t="shared" si="3"/>
        <v>#REF!</v>
      </c>
    </row>
    <row r="241" spans="2:20" ht="20.100000000000001" customHeight="1" x14ac:dyDescent="0.25">
      <c r="B241" t="e">
        <f>CVC_XXX!#REF!</f>
        <v>#REF!</v>
      </c>
      <c r="D241" s="5" t="e">
        <f>CVC_XXX!#REF!</f>
        <v>#REF!</v>
      </c>
      <c r="E241" s="5" t="e">
        <f>CVC_XXX!#REF!</f>
        <v>#REF!</v>
      </c>
      <c r="F241" s="5" t="e">
        <f>CVC_XXX!#REF!</f>
        <v>#REF!</v>
      </c>
      <c r="G241" s="5" t="e">
        <f>CVC_XXX!#REF!</f>
        <v>#REF!</v>
      </c>
      <c r="H241" s="5" t="e">
        <f>CVC_XXX!#REF!</f>
        <v>#REF!</v>
      </c>
      <c r="I241" s="5" t="e">
        <f>CVC_XXX!#REF!</f>
        <v>#REF!</v>
      </c>
      <c r="J241" s="5" t="e">
        <f>CVC_XXX!#REF!</f>
        <v>#REF!</v>
      </c>
      <c r="K241" s="1" t="e">
        <f>CVC_XXX!#REF!</f>
        <v>#REF!</v>
      </c>
      <c r="L241" s="5" t="e">
        <f>IF(Tableau1517[[#This Row],[REMONTÉE GTB]]=$L$6,1,0)</f>
        <v>#REF!</v>
      </c>
      <c r="M241" s="5" t="e">
        <f>EXACT(Tableau1517[[#This Row],[MNÉMONIQUE DU POINT]],Tableau1517[[#This Row],[LIBELLÉ SUPERVISION]])</f>
        <v>#REF!</v>
      </c>
      <c r="P241" s="5"/>
      <c r="Q241" s="5"/>
      <c r="R241" s="5"/>
      <c r="S241" s="5"/>
      <c r="T241" s="5" t="e">
        <f t="shared" si="3"/>
        <v>#REF!</v>
      </c>
    </row>
    <row r="242" spans="2:20" ht="20.100000000000001" customHeight="1" x14ac:dyDescent="0.25">
      <c r="B242" t="e">
        <f>CVC_XXX!#REF!</f>
        <v>#REF!</v>
      </c>
      <c r="D242" s="5" t="e">
        <f>CVC_XXX!#REF!</f>
        <v>#REF!</v>
      </c>
      <c r="E242" s="5" t="e">
        <f>CVC_XXX!#REF!</f>
        <v>#REF!</v>
      </c>
      <c r="F242" s="5" t="e">
        <f>CVC_XXX!#REF!</f>
        <v>#REF!</v>
      </c>
      <c r="G242" s="5" t="e">
        <f>CVC_XXX!#REF!</f>
        <v>#REF!</v>
      </c>
      <c r="H242" s="5" t="e">
        <f>CVC_XXX!#REF!</f>
        <v>#REF!</v>
      </c>
      <c r="I242" s="5" t="e">
        <f>CVC_XXX!#REF!</f>
        <v>#REF!</v>
      </c>
      <c r="J242" s="5" t="e">
        <f>CVC_XXX!#REF!</f>
        <v>#REF!</v>
      </c>
      <c r="K242" s="1" t="e">
        <f>CVC_XXX!#REF!</f>
        <v>#REF!</v>
      </c>
      <c r="L242" s="5" t="e">
        <f>IF(Tableau1517[[#This Row],[REMONTÉE GTB]]=$L$6,1,0)</f>
        <v>#REF!</v>
      </c>
      <c r="M242" s="5" t="e">
        <f>EXACT(Tableau1517[[#This Row],[MNÉMONIQUE DU POINT]],Tableau1517[[#This Row],[LIBELLÉ SUPERVISION]])</f>
        <v>#REF!</v>
      </c>
      <c r="P242" s="5"/>
      <c r="Q242" s="5"/>
      <c r="R242" s="5"/>
      <c r="S242" s="5"/>
      <c r="T242" s="5" t="e">
        <f t="shared" si="3"/>
        <v>#REF!</v>
      </c>
    </row>
    <row r="243" spans="2:20" ht="20.100000000000001" customHeight="1" x14ac:dyDescent="0.25">
      <c r="B243" t="str">
        <f>CVC_XXX!O149</f>
        <v>A0534b.CVC.EG.VNC_.00X_VC CDE M/A</v>
      </c>
      <c r="D243" s="5">
        <f>CVC_XXX!AB149</f>
        <v>0</v>
      </c>
      <c r="E243" s="5">
        <f>CVC_XXX!AC149</f>
        <v>1</v>
      </c>
      <c r="F243" s="5">
        <f>CVC_XXX!AD149</f>
        <v>1</v>
      </c>
      <c r="G243" s="5">
        <f>CVC_XXX!AE149</f>
        <v>0</v>
      </c>
      <c r="H243" s="5">
        <f>CVC_XXX!AF149</f>
        <v>0</v>
      </c>
      <c r="I243" s="5">
        <f>CVC_XXX!AG149</f>
        <v>0</v>
      </c>
      <c r="J243" s="5">
        <f>CVC_XXX!AH149</f>
        <v>0</v>
      </c>
      <c r="K243" s="1" t="str">
        <f>CVC_XXX!AI149</f>
        <v>LECTURE/ECRITURE</v>
      </c>
      <c r="L243" s="5">
        <f>IF(Tableau1517[[#This Row],[REMONTÉE GTB]]=$L$6,1,0)</f>
        <v>0</v>
      </c>
      <c r="M243" s="5" t="b">
        <f>EXACT(Tableau1517[[#This Row],[MNÉMONIQUE DU POINT]],Tableau1517[[#This Row],[LIBELLÉ SUPERVISION]])</f>
        <v>0</v>
      </c>
      <c r="P243" s="5"/>
      <c r="Q243" s="5"/>
      <c r="R243" s="5"/>
      <c r="S243" s="5"/>
      <c r="T243" s="5" t="str">
        <f t="shared" si="3"/>
        <v/>
      </c>
    </row>
    <row r="244" spans="2:20" ht="20.100000000000001" customHeight="1" x14ac:dyDescent="0.25">
      <c r="B244" t="str">
        <f>CVC_XXX!O151</f>
        <v>A0534b.CVC.EG.VNC_.00X_VC CDE PV</v>
      </c>
      <c r="D244" s="5">
        <f>CVC_XXX!AB151</f>
        <v>0</v>
      </c>
      <c r="E244" s="5">
        <f>CVC_XXX!AC151</f>
        <v>0</v>
      </c>
      <c r="F244" s="5">
        <f>CVC_XXX!AD151</f>
        <v>1</v>
      </c>
      <c r="G244" s="5">
        <f>CVC_XXX!AE151</f>
        <v>0</v>
      </c>
      <c r="H244" s="5">
        <f>CVC_XXX!AF151</f>
        <v>0</v>
      </c>
      <c r="I244" s="5">
        <f>CVC_XXX!AG151</f>
        <v>0</v>
      </c>
      <c r="J244" s="5">
        <f>CVC_XXX!AH151</f>
        <v>0</v>
      </c>
      <c r="K244" s="1" t="str">
        <f>CVC_XXX!AI151</f>
        <v>LECTURE/ECRITURE</v>
      </c>
      <c r="L244" s="5">
        <f>IF(Tableau1517[[#This Row],[REMONTÉE GTB]]=$L$6,1,0)</f>
        <v>0</v>
      </c>
      <c r="M244" s="5" t="b">
        <f>EXACT(Tableau1517[[#This Row],[MNÉMONIQUE DU POINT]],Tableau1517[[#This Row],[LIBELLÉ SUPERVISION]])</f>
        <v>0</v>
      </c>
      <c r="P244" s="5"/>
      <c r="Q244" s="5"/>
      <c r="R244" s="5"/>
      <c r="S244" s="5"/>
      <c r="T244" s="5" t="str">
        <f t="shared" si="3"/>
        <v/>
      </c>
    </row>
    <row r="245" spans="2:20" ht="20.100000000000001" customHeight="1" x14ac:dyDescent="0.25">
      <c r="B245" t="str">
        <f>CVC_XXX!O152</f>
        <v>A0534b.CVC.EG.VNC_.00X_VC CDE MV</v>
      </c>
      <c r="D245" s="5">
        <f>CVC_XXX!AB152</f>
        <v>0</v>
      </c>
      <c r="E245" s="5">
        <f>CVC_XXX!AC152</f>
        <v>0</v>
      </c>
      <c r="F245" s="5">
        <f>CVC_XXX!AD152</f>
        <v>1</v>
      </c>
      <c r="G245" s="5">
        <f>CVC_XXX!AE152</f>
        <v>0</v>
      </c>
      <c r="H245" s="5">
        <f>CVC_XXX!AF152</f>
        <v>0</v>
      </c>
      <c r="I245" s="5">
        <f>CVC_XXX!AG152</f>
        <v>0</v>
      </c>
      <c r="J245" s="5">
        <f>CVC_XXX!AH152</f>
        <v>0</v>
      </c>
      <c r="K245" s="1" t="str">
        <f>CVC_XXX!AI152</f>
        <v>LECTURE/ECRITURE</v>
      </c>
      <c r="L245" s="5">
        <f>IF(Tableau1517[[#This Row],[REMONTÉE GTB]]=$L$6,1,0)</f>
        <v>0</v>
      </c>
      <c r="M245" s="5" t="b">
        <f>EXACT(Tableau1517[[#This Row],[MNÉMONIQUE DU POINT]],Tableau1517[[#This Row],[LIBELLÉ SUPERVISION]])</f>
        <v>0</v>
      </c>
      <c r="P245" s="5"/>
      <c r="Q245" s="5"/>
      <c r="R245" s="5"/>
      <c r="S245" s="5"/>
      <c r="T245" s="5" t="str">
        <f t="shared" si="3"/>
        <v/>
      </c>
    </row>
    <row r="246" spans="2:20" ht="20.100000000000001" customHeight="1" x14ac:dyDescent="0.25">
      <c r="B246" t="str">
        <f>CVC_XXX!O153</f>
        <v>A0534b.CVC.EG.VNC_.00X_VC CDE GV</v>
      </c>
      <c r="D246" s="5">
        <f>CVC_XXX!AB153</f>
        <v>0</v>
      </c>
      <c r="E246" s="5">
        <f>CVC_XXX!AC153</f>
        <v>0</v>
      </c>
      <c r="F246" s="5">
        <f>CVC_XXX!AD153</f>
        <v>1</v>
      </c>
      <c r="G246" s="5">
        <f>CVC_XXX!AE153</f>
        <v>0</v>
      </c>
      <c r="H246" s="5">
        <f>CVC_XXX!AF153</f>
        <v>0</v>
      </c>
      <c r="I246" s="5">
        <f>CVC_XXX!AG153</f>
        <v>0</v>
      </c>
      <c r="J246" s="5">
        <f>CVC_XXX!AH153</f>
        <v>0</v>
      </c>
      <c r="K246" s="1" t="str">
        <f>CVC_XXX!AI153</f>
        <v>LECTURE/ECRITURE</v>
      </c>
      <c r="L246" s="5">
        <f>IF(Tableau1517[[#This Row],[REMONTÉE GTB]]=$L$6,1,0)</f>
        <v>0</v>
      </c>
      <c r="M246" s="5" t="b">
        <f>EXACT(Tableau1517[[#This Row],[MNÉMONIQUE DU POINT]],Tableau1517[[#This Row],[LIBELLÉ SUPERVISION]])</f>
        <v>0</v>
      </c>
      <c r="P246" s="5"/>
      <c r="Q246" s="5"/>
      <c r="R246" s="5"/>
      <c r="S246" s="5"/>
      <c r="T246" s="5" t="str">
        <f t="shared" si="3"/>
        <v/>
      </c>
    </row>
    <row r="247" spans="2:20" ht="20.100000000000001" customHeight="1" x14ac:dyDescent="0.25">
      <c r="B247" t="str">
        <f>CVC_XXX!O154</f>
        <v>A0534b.CVC.EG.V2V_.00X_VANNE REGUL. CDE</v>
      </c>
      <c r="D247" s="5">
        <f>CVC_XXX!AB154</f>
        <v>0</v>
      </c>
      <c r="E247" s="5">
        <f>CVC_XXX!AC154</f>
        <v>1</v>
      </c>
      <c r="F247" s="5">
        <f>CVC_XXX!AD154</f>
        <v>1</v>
      </c>
      <c r="G247" s="5">
        <f>CVC_XXX!AE154</f>
        <v>0</v>
      </c>
      <c r="H247" s="5">
        <f>CVC_XXX!AF154</f>
        <v>0</v>
      </c>
      <c r="I247" s="5">
        <f>CVC_XXX!AG154</f>
        <v>0</v>
      </c>
      <c r="J247" s="5">
        <f>CVC_XXX!AH154</f>
        <v>0</v>
      </c>
      <c r="K247" s="1" t="str">
        <f>CVC_XXX!AI154</f>
        <v>LECTURE/ECRITURE</v>
      </c>
      <c r="L247" s="5">
        <f>IF(Tableau1517[[#This Row],[REMONTÉE GTB]]=$L$6,1,0)</f>
        <v>0</v>
      </c>
      <c r="M247" s="5" t="b">
        <f>EXACT(Tableau1517[[#This Row],[MNÉMONIQUE DU POINT]],Tableau1517[[#This Row],[LIBELLÉ SUPERVISION]])</f>
        <v>0</v>
      </c>
      <c r="P247" s="5"/>
      <c r="Q247" s="5"/>
      <c r="R247" s="5"/>
      <c r="S247" s="5"/>
      <c r="T247" s="5" t="str">
        <f t="shared" si="3"/>
        <v/>
      </c>
    </row>
    <row r="248" spans="2:20" ht="20.100000000000001" customHeight="1" x14ac:dyDescent="0.25">
      <c r="B248" t="str">
        <f>CVC_XXX!O156</f>
        <v>A0534b.CVC.EG.TA.00X_SONDE TEMP. AMBIANTE</v>
      </c>
      <c r="D248" s="5">
        <f>CVC_XXX!AB156</f>
        <v>0</v>
      </c>
      <c r="E248" s="5">
        <f>CVC_XXX!AC156</f>
        <v>0</v>
      </c>
      <c r="F248" s="5">
        <f>CVC_XXX!AD156</f>
        <v>0</v>
      </c>
      <c r="G248" s="5">
        <f>CVC_XXX!AE156</f>
        <v>1</v>
      </c>
      <c r="H248" s="5">
        <f>CVC_XXX!AF156</f>
        <v>0</v>
      </c>
      <c r="I248" s="5">
        <f>CVC_XXX!AG156</f>
        <v>0</v>
      </c>
      <c r="J248" s="5">
        <f>CVC_XXX!AH156</f>
        <v>0</v>
      </c>
      <c r="K248" s="1" t="str">
        <f>CVC_XXX!AI156</f>
        <v>LECTURE</v>
      </c>
      <c r="L248" s="5">
        <f>IF(Tableau1517[[#This Row],[REMONTÉE GTB]]=$L$6,1,0)</f>
        <v>1</v>
      </c>
      <c r="M248" s="5" t="b">
        <f>EXACT(Tableau1517[[#This Row],[MNÉMONIQUE DU POINT]],Tableau1517[[#This Row],[LIBELLÉ SUPERVISION]])</f>
        <v>0</v>
      </c>
      <c r="P248" s="5"/>
      <c r="Q248" s="5"/>
      <c r="R248" s="5"/>
      <c r="S248" s="5"/>
      <c r="T248" s="5" t="str">
        <f t="shared" si="3"/>
        <v/>
      </c>
    </row>
    <row r="249" spans="2:20" ht="20.100000000000001" customHeight="1" x14ac:dyDescent="0.25">
      <c r="B249" t="str">
        <f>CVC_XXX!O157</f>
        <v>A0534b.CVC.EG.TA.00X_SONDE SEUIL HAUT 1 AMBIANTE</v>
      </c>
      <c r="D249" s="5">
        <f>CVC_XXX!AB157</f>
        <v>0</v>
      </c>
      <c r="E249" s="5">
        <f>CVC_XXX!AC157</f>
        <v>0</v>
      </c>
      <c r="F249" s="5">
        <f>CVC_XXX!AD157</f>
        <v>0</v>
      </c>
      <c r="G249" s="5">
        <f>CVC_XXX!AE157</f>
        <v>1</v>
      </c>
      <c r="H249" s="5">
        <f>CVC_XXX!AF157</f>
        <v>0</v>
      </c>
      <c r="I249" s="5">
        <f>CVC_XXX!AG157</f>
        <v>0</v>
      </c>
      <c r="J249" s="5">
        <f>CVC_XXX!AH157</f>
        <v>0</v>
      </c>
      <c r="K249" s="1" t="str">
        <f>CVC_XXX!AI157</f>
        <v>LECTURE/ECRITURE</v>
      </c>
      <c r="L249" s="5">
        <f>IF(Tableau1517[[#This Row],[REMONTÉE GTB]]=$L$6,1,0)</f>
        <v>0</v>
      </c>
      <c r="M249" s="5" t="b">
        <f>EXACT(Tableau1517[[#This Row],[MNÉMONIQUE DU POINT]],Tableau1517[[#This Row],[LIBELLÉ SUPERVISION]])</f>
        <v>0</v>
      </c>
      <c r="P249" s="5"/>
      <c r="Q249" s="5"/>
      <c r="R249" s="5"/>
      <c r="S249" s="5"/>
      <c r="T249" s="5" t="str">
        <f t="shared" si="3"/>
        <v/>
      </c>
    </row>
    <row r="250" spans="2:20" ht="20.100000000000001" customHeight="1" x14ac:dyDescent="0.25">
      <c r="B250" t="str">
        <f>CVC_XXX!O158</f>
        <v>A0534b.CVC.EG.TA.00X_SONDE SEUIL HAUT 2 AMBIANTE</v>
      </c>
      <c r="D250" s="5">
        <f>CVC_XXX!AB158</f>
        <v>0</v>
      </c>
      <c r="E250" s="5">
        <f>CVC_XXX!AC158</f>
        <v>0</v>
      </c>
      <c r="F250" s="5">
        <f>CVC_XXX!AD158</f>
        <v>0</v>
      </c>
      <c r="G250" s="5">
        <f>CVC_XXX!AE158</f>
        <v>1</v>
      </c>
      <c r="H250" s="5">
        <f>CVC_XXX!AF158</f>
        <v>0</v>
      </c>
      <c r="I250" s="5">
        <f>CVC_XXX!AG158</f>
        <v>0</v>
      </c>
      <c r="J250" s="5">
        <f>CVC_XXX!AH158</f>
        <v>0</v>
      </c>
      <c r="K250" s="1" t="str">
        <f>CVC_XXX!AI158</f>
        <v>LECTURE/ECRITURE</v>
      </c>
      <c r="L250" s="5">
        <f>IF(Tableau1517[[#This Row],[REMONTÉE GTB]]=$L$6,1,0)</f>
        <v>0</v>
      </c>
      <c r="M250" s="5" t="b">
        <f>EXACT(Tableau1517[[#This Row],[MNÉMONIQUE DU POINT]],Tableau1517[[#This Row],[LIBELLÉ SUPERVISION]])</f>
        <v>0</v>
      </c>
      <c r="P250" s="5"/>
      <c r="Q250" s="5"/>
      <c r="R250" s="5"/>
      <c r="S250" s="5"/>
      <c r="T250" s="5" t="str">
        <f t="shared" si="3"/>
        <v/>
      </c>
    </row>
    <row r="251" spans="2:20" ht="20.100000000000001" customHeight="1" x14ac:dyDescent="0.25">
      <c r="B251" t="str">
        <f>CVC_XXX!O159</f>
        <v>A0534b.CVC.EG.TA.00X_SONDE CONSIGNE AMBIANTE</v>
      </c>
      <c r="D251" s="5">
        <f>CVC_XXX!AB159</f>
        <v>0</v>
      </c>
      <c r="E251" s="5">
        <f>CVC_XXX!AC159</f>
        <v>0</v>
      </c>
      <c r="F251" s="5">
        <f>CVC_XXX!AD159</f>
        <v>0</v>
      </c>
      <c r="G251" s="5">
        <f>CVC_XXX!AE159</f>
        <v>1</v>
      </c>
      <c r="H251" s="5">
        <f>CVC_XXX!AF159</f>
        <v>0</v>
      </c>
      <c r="I251" s="5">
        <f>CVC_XXX!AG159</f>
        <v>0</v>
      </c>
      <c r="J251" s="5">
        <f>CVC_XXX!AH159</f>
        <v>0</v>
      </c>
      <c r="K251" s="1" t="str">
        <f>CVC_XXX!AI159</f>
        <v>LECTURE/ECRITURE</v>
      </c>
      <c r="L251" s="5">
        <f>IF(Tableau1517[[#This Row],[REMONTÉE GTB]]=$L$6,1,0)</f>
        <v>0</v>
      </c>
      <c r="M251" s="5" t="b">
        <f>EXACT(Tableau1517[[#This Row],[MNÉMONIQUE DU POINT]],Tableau1517[[#This Row],[LIBELLÉ SUPERVISION]])</f>
        <v>0</v>
      </c>
      <c r="P251" s="5"/>
      <c r="Q251" s="5"/>
      <c r="R251" s="5"/>
      <c r="S251" s="5"/>
      <c r="T251" s="5" t="str">
        <f t="shared" si="3"/>
        <v/>
      </c>
    </row>
    <row r="252" spans="2:20" ht="20.100000000000001" customHeight="1" x14ac:dyDescent="0.25">
      <c r="B252" t="e">
        <f>CVC_XXX!#REF!</f>
        <v>#REF!</v>
      </c>
      <c r="D252" s="5" t="e">
        <f>CVC_XXX!#REF!</f>
        <v>#REF!</v>
      </c>
      <c r="E252" s="5" t="e">
        <f>CVC_XXX!#REF!</f>
        <v>#REF!</v>
      </c>
      <c r="F252" s="5" t="e">
        <f>CVC_XXX!#REF!</f>
        <v>#REF!</v>
      </c>
      <c r="G252" s="5" t="e">
        <f>CVC_XXX!#REF!</f>
        <v>#REF!</v>
      </c>
      <c r="H252" s="5" t="e">
        <f>CVC_XXX!#REF!</f>
        <v>#REF!</v>
      </c>
      <c r="I252" s="5" t="e">
        <f>CVC_XXX!#REF!</f>
        <v>#REF!</v>
      </c>
      <c r="J252" s="5" t="e">
        <f>CVC_XXX!#REF!</f>
        <v>#REF!</v>
      </c>
      <c r="K252" s="1" t="e">
        <f>CVC_XXX!#REF!</f>
        <v>#REF!</v>
      </c>
      <c r="L252" s="5" t="e">
        <f>IF(Tableau1517[[#This Row],[REMONTÉE GTB]]=$L$6,1,0)</f>
        <v>#REF!</v>
      </c>
      <c r="M252" s="5" t="e">
        <f>EXACT(Tableau1517[[#This Row],[MNÉMONIQUE DU POINT]],Tableau1517[[#This Row],[LIBELLÉ SUPERVISION]])</f>
        <v>#REF!</v>
      </c>
      <c r="P252" s="5"/>
      <c r="Q252" s="5"/>
      <c r="R252" s="5"/>
      <c r="S252" s="5"/>
      <c r="T252" s="5" t="e">
        <f t="shared" si="3"/>
        <v>#REF!</v>
      </c>
    </row>
    <row r="253" spans="2:20" ht="20.100000000000001" customHeight="1" x14ac:dyDescent="0.25">
      <c r="B253" t="e">
        <f>CVC_XXX!#REF!</f>
        <v>#REF!</v>
      </c>
      <c r="D253" s="5" t="e">
        <f>CVC_XXX!#REF!</f>
        <v>#REF!</v>
      </c>
      <c r="E253" s="5" t="e">
        <f>CVC_XXX!#REF!</f>
        <v>#REF!</v>
      </c>
      <c r="F253" s="5" t="e">
        <f>CVC_XXX!#REF!</f>
        <v>#REF!</v>
      </c>
      <c r="G253" s="5" t="e">
        <f>CVC_XXX!#REF!</f>
        <v>#REF!</v>
      </c>
      <c r="H253" s="5" t="e">
        <f>CVC_XXX!#REF!</f>
        <v>#REF!</v>
      </c>
      <c r="I253" s="5" t="e">
        <f>CVC_XXX!#REF!</f>
        <v>#REF!</v>
      </c>
      <c r="J253" s="5" t="e">
        <f>CVC_XXX!#REF!</f>
        <v>#REF!</v>
      </c>
      <c r="K253" s="1" t="e">
        <f>CVC_XXX!#REF!</f>
        <v>#REF!</v>
      </c>
      <c r="L253" s="5" t="e">
        <f>IF(Tableau1517[[#This Row],[REMONTÉE GTB]]=$L$6,1,0)</f>
        <v>#REF!</v>
      </c>
      <c r="M253" s="5" t="e">
        <f>EXACT(Tableau1517[[#This Row],[MNÉMONIQUE DU POINT]],Tableau1517[[#This Row],[LIBELLÉ SUPERVISION]])</f>
        <v>#REF!</v>
      </c>
      <c r="P253" s="5"/>
      <c r="Q253" s="5"/>
      <c r="R253" s="5"/>
      <c r="S253" s="5"/>
      <c r="T253" s="5" t="e">
        <f t="shared" si="3"/>
        <v>#REF!</v>
      </c>
    </row>
    <row r="254" spans="2:20" ht="20.100000000000001" customHeight="1" x14ac:dyDescent="0.25">
      <c r="B254" t="e">
        <f>CVC_XXX!#REF!</f>
        <v>#REF!</v>
      </c>
      <c r="D254" s="5" t="e">
        <f>CVC_XXX!#REF!</f>
        <v>#REF!</v>
      </c>
      <c r="E254" s="5" t="e">
        <f>CVC_XXX!#REF!</f>
        <v>#REF!</v>
      </c>
      <c r="F254" s="5" t="e">
        <f>CVC_XXX!#REF!</f>
        <v>#REF!</v>
      </c>
      <c r="G254" s="5" t="e">
        <f>CVC_XXX!#REF!</f>
        <v>#REF!</v>
      </c>
      <c r="H254" s="5" t="e">
        <f>CVC_XXX!#REF!</f>
        <v>#REF!</v>
      </c>
      <c r="I254" s="5" t="e">
        <f>CVC_XXX!#REF!</f>
        <v>#REF!</v>
      </c>
      <c r="J254" s="5" t="e">
        <f>CVC_XXX!#REF!</f>
        <v>#REF!</v>
      </c>
      <c r="K254" s="1" t="e">
        <f>CVC_XXX!#REF!</f>
        <v>#REF!</v>
      </c>
      <c r="L254" s="5" t="e">
        <f>IF(Tableau1517[[#This Row],[REMONTÉE GTB]]=$L$6,1,0)</f>
        <v>#REF!</v>
      </c>
      <c r="M254" s="5" t="e">
        <f>EXACT(Tableau1517[[#This Row],[MNÉMONIQUE DU POINT]],Tableau1517[[#This Row],[LIBELLÉ SUPERVISION]])</f>
        <v>#REF!</v>
      </c>
      <c r="P254" s="5"/>
      <c r="Q254" s="5"/>
      <c r="R254" s="5"/>
      <c r="S254" s="5"/>
      <c r="T254" s="5" t="e">
        <f t="shared" si="3"/>
        <v>#REF!</v>
      </c>
    </row>
    <row r="255" spans="2:20" ht="20.100000000000001" customHeight="1" x14ac:dyDescent="0.25">
      <c r="B255" t="e">
        <f>CVC_XXX!#REF!</f>
        <v>#REF!</v>
      </c>
      <c r="D255" s="5" t="e">
        <f>CVC_XXX!#REF!</f>
        <v>#REF!</v>
      </c>
      <c r="E255" s="5" t="e">
        <f>CVC_XXX!#REF!</f>
        <v>#REF!</v>
      </c>
      <c r="F255" s="5" t="e">
        <f>CVC_XXX!#REF!</f>
        <v>#REF!</v>
      </c>
      <c r="G255" s="5" t="e">
        <f>CVC_XXX!#REF!</f>
        <v>#REF!</v>
      </c>
      <c r="H255" s="5" t="e">
        <f>CVC_XXX!#REF!</f>
        <v>#REF!</v>
      </c>
      <c r="I255" s="5" t="e">
        <f>CVC_XXX!#REF!</f>
        <v>#REF!</v>
      </c>
      <c r="J255" s="5" t="e">
        <f>CVC_XXX!#REF!</f>
        <v>#REF!</v>
      </c>
      <c r="K255" s="1" t="e">
        <f>CVC_XXX!#REF!</f>
        <v>#REF!</v>
      </c>
      <c r="L255" s="5" t="e">
        <f>IF(Tableau1517[[#This Row],[REMONTÉE GTB]]=$L$6,1,0)</f>
        <v>#REF!</v>
      </c>
      <c r="M255" s="5" t="e">
        <f>EXACT(Tableau1517[[#This Row],[MNÉMONIQUE DU POINT]],Tableau1517[[#This Row],[LIBELLÉ SUPERVISION]])</f>
        <v>#REF!</v>
      </c>
      <c r="P255" s="5"/>
      <c r="Q255" s="5"/>
      <c r="R255" s="5"/>
      <c r="S255" s="5"/>
      <c r="T255" s="5" t="e">
        <f t="shared" si="3"/>
        <v>#REF!</v>
      </c>
    </row>
    <row r="256" spans="2:20" ht="20.100000000000001" customHeight="1" x14ac:dyDescent="0.25">
      <c r="B256" t="e">
        <f>CVC_XXX!#REF!</f>
        <v>#REF!</v>
      </c>
      <c r="D256" s="5" t="e">
        <f>CVC_XXX!#REF!</f>
        <v>#REF!</v>
      </c>
      <c r="E256" s="5" t="e">
        <f>CVC_XXX!#REF!</f>
        <v>#REF!</v>
      </c>
      <c r="F256" s="5" t="e">
        <f>CVC_XXX!#REF!</f>
        <v>#REF!</v>
      </c>
      <c r="G256" s="5" t="e">
        <f>CVC_XXX!#REF!</f>
        <v>#REF!</v>
      </c>
      <c r="H256" s="5" t="e">
        <f>CVC_XXX!#REF!</f>
        <v>#REF!</v>
      </c>
      <c r="I256" s="5" t="e">
        <f>CVC_XXX!#REF!</f>
        <v>#REF!</v>
      </c>
      <c r="J256" s="5" t="e">
        <f>CVC_XXX!#REF!</f>
        <v>#REF!</v>
      </c>
      <c r="K256" s="1" t="e">
        <f>CVC_XXX!#REF!</f>
        <v>#REF!</v>
      </c>
      <c r="L256" s="5" t="e">
        <f>IF(Tableau1517[[#This Row],[REMONTÉE GTB]]=$L$6,1,0)</f>
        <v>#REF!</v>
      </c>
      <c r="M256" s="5" t="e">
        <f>EXACT(Tableau1517[[#This Row],[MNÉMONIQUE DU POINT]],Tableau1517[[#This Row],[LIBELLÉ SUPERVISION]])</f>
        <v>#REF!</v>
      </c>
      <c r="P256" s="5"/>
      <c r="Q256" s="5"/>
      <c r="R256" s="5"/>
      <c r="S256" s="5"/>
      <c r="T256" s="5" t="e">
        <f t="shared" si="3"/>
        <v>#REF!</v>
      </c>
    </row>
    <row r="257" spans="2:20" ht="20.100000000000001" customHeight="1" x14ac:dyDescent="0.25">
      <c r="B257" t="e">
        <f>CVC_XXX!#REF!</f>
        <v>#REF!</v>
      </c>
      <c r="D257" s="5" t="e">
        <f>CVC_XXX!#REF!</f>
        <v>#REF!</v>
      </c>
      <c r="E257" s="5" t="e">
        <f>CVC_XXX!#REF!</f>
        <v>#REF!</v>
      </c>
      <c r="F257" s="5" t="e">
        <f>CVC_XXX!#REF!</f>
        <v>#REF!</v>
      </c>
      <c r="G257" s="5" t="e">
        <f>CVC_XXX!#REF!</f>
        <v>#REF!</v>
      </c>
      <c r="H257" s="5" t="e">
        <f>CVC_XXX!#REF!</f>
        <v>#REF!</v>
      </c>
      <c r="I257" s="5" t="e">
        <f>CVC_XXX!#REF!</f>
        <v>#REF!</v>
      </c>
      <c r="J257" s="5" t="e">
        <f>CVC_XXX!#REF!</f>
        <v>#REF!</v>
      </c>
      <c r="K257" s="1" t="e">
        <f>CVC_XXX!#REF!</f>
        <v>#REF!</v>
      </c>
      <c r="L257" s="5" t="e">
        <f>IF(Tableau1517[[#This Row],[REMONTÉE GTB]]=$L$6,1,0)</f>
        <v>#REF!</v>
      </c>
      <c r="M257" s="5" t="e">
        <f>EXACT(Tableau1517[[#This Row],[MNÉMONIQUE DU POINT]],Tableau1517[[#This Row],[LIBELLÉ SUPERVISION]])</f>
        <v>#REF!</v>
      </c>
      <c r="P257" s="5"/>
      <c r="Q257" s="5"/>
      <c r="R257" s="5"/>
      <c r="S257" s="5"/>
      <c r="T257" s="5" t="e">
        <f t="shared" si="3"/>
        <v>#REF!</v>
      </c>
    </row>
    <row r="258" spans="2:20" ht="20.100000000000001" customHeight="1" x14ac:dyDescent="0.25">
      <c r="B258" t="e">
        <f>CVC_XXX!#REF!</f>
        <v>#REF!</v>
      </c>
      <c r="D258" s="5" t="e">
        <f>CVC_XXX!#REF!</f>
        <v>#REF!</v>
      </c>
      <c r="E258" s="5" t="e">
        <f>CVC_XXX!#REF!</f>
        <v>#REF!</v>
      </c>
      <c r="F258" s="5" t="e">
        <f>CVC_XXX!#REF!</f>
        <v>#REF!</v>
      </c>
      <c r="G258" s="5" t="e">
        <f>CVC_XXX!#REF!</f>
        <v>#REF!</v>
      </c>
      <c r="H258" s="5" t="e">
        <f>CVC_XXX!#REF!</f>
        <v>#REF!</v>
      </c>
      <c r="I258" s="5" t="e">
        <f>CVC_XXX!#REF!</f>
        <v>#REF!</v>
      </c>
      <c r="J258" s="5" t="e">
        <f>CVC_XXX!#REF!</f>
        <v>#REF!</v>
      </c>
      <c r="K258" s="1" t="e">
        <f>CVC_XXX!#REF!</f>
        <v>#REF!</v>
      </c>
      <c r="L258" s="5" t="e">
        <f>IF(Tableau1517[[#This Row],[REMONTÉE GTB]]=$L$6,1,0)</f>
        <v>#REF!</v>
      </c>
      <c r="M258" s="5" t="e">
        <f>EXACT(Tableau1517[[#This Row],[MNÉMONIQUE DU POINT]],Tableau1517[[#This Row],[LIBELLÉ SUPERVISION]])</f>
        <v>#REF!</v>
      </c>
      <c r="P258" s="5"/>
      <c r="Q258" s="5"/>
      <c r="R258" s="5"/>
      <c r="S258" s="5"/>
      <c r="T258" s="5" t="e">
        <f t="shared" si="3"/>
        <v>#REF!</v>
      </c>
    </row>
    <row r="259" spans="2:20" ht="20.100000000000001" customHeight="1" x14ac:dyDescent="0.25">
      <c r="B259" t="e">
        <f>CVC_XXX!#REF!</f>
        <v>#REF!</v>
      </c>
      <c r="D259" s="5" t="e">
        <f>CVC_XXX!#REF!</f>
        <v>#REF!</v>
      </c>
      <c r="E259" s="5" t="e">
        <f>CVC_XXX!#REF!</f>
        <v>#REF!</v>
      </c>
      <c r="F259" s="5" t="e">
        <f>CVC_XXX!#REF!</f>
        <v>#REF!</v>
      </c>
      <c r="G259" s="5" t="e">
        <f>CVC_XXX!#REF!</f>
        <v>#REF!</v>
      </c>
      <c r="H259" s="5" t="e">
        <f>CVC_XXX!#REF!</f>
        <v>#REF!</v>
      </c>
      <c r="I259" s="5" t="e">
        <f>CVC_XXX!#REF!</f>
        <v>#REF!</v>
      </c>
      <c r="J259" s="5" t="e">
        <f>CVC_XXX!#REF!</f>
        <v>#REF!</v>
      </c>
      <c r="K259" s="1" t="e">
        <f>CVC_XXX!#REF!</f>
        <v>#REF!</v>
      </c>
      <c r="L259" s="5" t="e">
        <f>IF(Tableau1517[[#This Row],[REMONTÉE GTB]]=$L$6,1,0)</f>
        <v>#REF!</v>
      </c>
      <c r="M259" s="5" t="e">
        <f>EXACT(Tableau1517[[#This Row],[MNÉMONIQUE DU POINT]],Tableau1517[[#This Row],[LIBELLÉ SUPERVISION]])</f>
        <v>#REF!</v>
      </c>
      <c r="P259" s="5"/>
      <c r="Q259" s="5"/>
      <c r="R259" s="5"/>
      <c r="S259" s="5"/>
      <c r="T259" s="5" t="e">
        <f t="shared" si="3"/>
        <v>#REF!</v>
      </c>
    </row>
    <row r="260" spans="2:20" ht="20.100000000000001" customHeight="1" x14ac:dyDescent="0.25">
      <c r="B260" s="9">
        <f>COUNTA(Tableau1517[MNÉMONIQUE DU POINT])</f>
        <v>253</v>
      </c>
      <c r="C260" s="9"/>
      <c r="D260" s="82" t="e">
        <f>SUBTOTAL(109,Tableau1517[TA])</f>
        <v>#REF!</v>
      </c>
      <c r="E260" s="82" t="e">
        <f>SUBTOTAL(109,Tableau1517[TS])</f>
        <v>#REF!</v>
      </c>
      <c r="F260" s="82" t="e">
        <f>SUBTOTAL(109,Tableau1517[TC])</f>
        <v>#REF!</v>
      </c>
      <c r="G260" s="82" t="e">
        <f>SUBTOTAL(109,Tableau1517[TM])</f>
        <v>#REF!</v>
      </c>
      <c r="H260" s="82" t="e">
        <f>SUBTOTAL(109,Tableau1517[TR])</f>
        <v>#REF!</v>
      </c>
      <c r="I260" s="82" t="e">
        <f>SUBTOTAL(109,Tableau1517[TCi])</f>
        <v>#REF!</v>
      </c>
      <c r="J260" s="82" t="e">
        <f>SUBTOTAL(109,Tableau1517[TCp])</f>
        <v>#REF!</v>
      </c>
      <c r="K260" s="82"/>
      <c r="L260" s="82" t="e">
        <f>SUBTOTAL(109,Tableau1517[LECTURE])</f>
        <v>#REF!</v>
      </c>
      <c r="M260" s="82"/>
      <c r="P260" s="5">
        <f>COUNTA(Tableau1517[CORRECT])</f>
        <v>4</v>
      </c>
      <c r="Q260" s="5">
        <f>COUNTA(Tableau1517[FAUX])</f>
        <v>2</v>
      </c>
      <c r="R260" s="5">
        <f>COUNTA(Tableau1517[EN COURS])</f>
        <v>3</v>
      </c>
      <c r="S260" s="5"/>
      <c r="T260" s="5">
        <f>COUNTBLANK(Tableau1517[NON APPLIC.])</f>
        <v>89</v>
      </c>
    </row>
    <row r="261" spans="2:20" ht="20.100000000000001" customHeight="1" x14ac:dyDescent="0.25">
      <c r="B261" t="e">
        <f>CVC_XXX!#REF!</f>
        <v>#REF!</v>
      </c>
      <c r="D261" s="5" t="e">
        <f>CVC_XXX!#REF!</f>
        <v>#REF!</v>
      </c>
      <c r="E261" s="5" t="e">
        <f>CVC_XXX!#REF!</f>
        <v>#REF!</v>
      </c>
      <c r="F261" s="5" t="e">
        <f>CVC_XXX!#REF!</f>
        <v>#REF!</v>
      </c>
      <c r="G261" s="5" t="e">
        <f>CVC_XXX!#REF!</f>
        <v>#REF!</v>
      </c>
      <c r="H261" s="5" t="e">
        <f>CVC_XXX!#REF!</f>
        <v>#REF!</v>
      </c>
      <c r="I261" s="5" t="e">
        <f>CVC_XXX!#REF!</f>
        <v>#REF!</v>
      </c>
      <c r="J261" s="5" t="e">
        <f>CVC_XXX!#REF!</f>
        <v>#REF!</v>
      </c>
      <c r="M261" s="5"/>
      <c r="N261" s="5"/>
      <c r="O261" s="5"/>
      <c r="P261" s="5"/>
      <c r="Q261" s="5"/>
    </row>
    <row r="262" spans="2:20" ht="20.100000000000001" customHeight="1" x14ac:dyDescent="0.25">
      <c r="B262" t="str">
        <f>CVC_XXX!O171</f>
        <v>A0038.CVC.EC.VNC_.00X_VC CDE M/A</v>
      </c>
      <c r="D262" s="5">
        <f>CVC_XXX!AB171</f>
        <v>0</v>
      </c>
      <c r="E262" s="5">
        <f>CVC_XXX!AC171</f>
        <v>1</v>
      </c>
      <c r="F262" s="5">
        <f>CVC_XXX!AD171</f>
        <v>1</v>
      </c>
      <c r="G262" s="5">
        <f>CVC_XXX!AE171</f>
        <v>0</v>
      </c>
      <c r="H262" s="5">
        <f>CVC_XXX!AF171</f>
        <v>0</v>
      </c>
      <c r="I262" s="5">
        <f>CVC_XXX!AG171</f>
        <v>0</v>
      </c>
      <c r="J262" s="5">
        <f>CVC_XXX!AH171</f>
        <v>0</v>
      </c>
      <c r="M262" s="5"/>
      <c r="N262" s="5"/>
      <c r="O262" s="5"/>
      <c r="P262" s="5"/>
      <c r="Q262" s="5"/>
    </row>
    <row r="263" spans="2:20" ht="20.100000000000001" customHeight="1" x14ac:dyDescent="0.25">
      <c r="B263" t="str">
        <f>CVC_XXX!O172</f>
        <v>A0038.CVC.EC.VNC_.00X_VC DEFAUT</v>
      </c>
      <c r="D263" s="5">
        <f>CVC_XXX!AB172</f>
        <v>1</v>
      </c>
      <c r="E263" s="5">
        <f>CVC_XXX!AC172</f>
        <v>0</v>
      </c>
      <c r="F263" s="5">
        <f>CVC_XXX!AD172</f>
        <v>0</v>
      </c>
      <c r="G263" s="5">
        <f>CVC_XXX!AE172</f>
        <v>0</v>
      </c>
      <c r="H263" s="5">
        <f>CVC_XXX!AF172</f>
        <v>0</v>
      </c>
      <c r="I263" s="5">
        <f>CVC_XXX!AG172</f>
        <v>0</v>
      </c>
      <c r="J263" s="5">
        <f>CVC_XXX!AH172</f>
        <v>0</v>
      </c>
      <c r="M263" s="5"/>
      <c r="N263" s="5"/>
      <c r="O263" s="5"/>
      <c r="P263" s="5"/>
      <c r="Q263" s="5"/>
    </row>
    <row r="264" spans="2:20" ht="20.100000000000001" customHeight="1" x14ac:dyDescent="0.25">
      <c r="B264" t="str">
        <f>CVC_XXX!O173</f>
        <v>A0038.CVC.EC.VNC_.00X_VC CDE PV</v>
      </c>
      <c r="D264" s="5">
        <f>CVC_XXX!AB173</f>
        <v>0</v>
      </c>
      <c r="E264" s="5">
        <f>CVC_XXX!AC173</f>
        <v>0</v>
      </c>
      <c r="F264" s="5">
        <f>CVC_XXX!AD173</f>
        <v>1</v>
      </c>
      <c r="G264" s="5">
        <f>CVC_XXX!AE173</f>
        <v>0</v>
      </c>
      <c r="H264" s="5">
        <f>CVC_XXX!AF173</f>
        <v>0</v>
      </c>
      <c r="I264" s="5">
        <f>CVC_XXX!AG173</f>
        <v>0</v>
      </c>
      <c r="J264" s="5">
        <f>CVC_XXX!AH173</f>
        <v>0</v>
      </c>
      <c r="M264" s="5"/>
      <c r="N264" s="5"/>
      <c r="O264" s="5"/>
      <c r="P264" s="5"/>
      <c r="Q264" s="5"/>
    </row>
    <row r="265" spans="2:20" ht="20.100000000000001" customHeight="1" x14ac:dyDescent="0.25">
      <c r="B265" t="str">
        <f>CVC_XXX!O174</f>
        <v>A0038.CVC.EC.VNC_.00X_VC CDE MV</v>
      </c>
      <c r="D265" s="5">
        <f>CVC_XXX!AB174</f>
        <v>0</v>
      </c>
      <c r="E265" s="5">
        <f>CVC_XXX!AC174</f>
        <v>0</v>
      </c>
      <c r="F265" s="5">
        <f>CVC_XXX!AD174</f>
        <v>1</v>
      </c>
      <c r="G265" s="5">
        <f>CVC_XXX!AE174</f>
        <v>0</v>
      </c>
      <c r="H265" s="5">
        <f>CVC_XXX!AF174</f>
        <v>0</v>
      </c>
      <c r="I265" s="5">
        <f>CVC_XXX!AG174</f>
        <v>0</v>
      </c>
      <c r="J265" s="5">
        <f>CVC_XXX!AH174</f>
        <v>0</v>
      </c>
      <c r="M265" s="5"/>
      <c r="N265" s="5"/>
      <c r="O265" s="5"/>
      <c r="P265" s="5"/>
      <c r="Q265" s="5"/>
    </row>
    <row r="266" spans="2:20" ht="20.100000000000001" customHeight="1" x14ac:dyDescent="0.25">
      <c r="B266" t="str">
        <f>CVC_XXX!O175</f>
        <v>A0038.CVC.EC.VNC_.00X_VC CDE GV</v>
      </c>
      <c r="D266" s="5">
        <f>CVC_XXX!AB175</f>
        <v>0</v>
      </c>
      <c r="E266" s="5">
        <f>CVC_XXX!AC175</f>
        <v>0</v>
      </c>
      <c r="F266" s="5">
        <f>CVC_XXX!AD175</f>
        <v>1</v>
      </c>
      <c r="G266" s="5">
        <f>CVC_XXX!AE175</f>
        <v>0</v>
      </c>
      <c r="H266" s="5">
        <f>CVC_XXX!AF175</f>
        <v>0</v>
      </c>
      <c r="I266" s="5">
        <f>CVC_XXX!AG175</f>
        <v>0</v>
      </c>
      <c r="J266" s="5">
        <f>CVC_XXX!AH175</f>
        <v>0</v>
      </c>
      <c r="M266" s="5"/>
      <c r="N266" s="5"/>
      <c r="O266" s="5"/>
      <c r="P266" s="5"/>
      <c r="Q266" s="5"/>
    </row>
    <row r="267" spans="2:20" ht="20.100000000000001" customHeight="1" x14ac:dyDescent="0.25">
      <c r="B267" t="str">
        <f>CVC_XXX!O176</f>
        <v>A0038.CVC.EC.V2V_.00X_VANNE REGUL. CDE</v>
      </c>
      <c r="D267" s="5">
        <f>CVC_XXX!AB176</f>
        <v>0</v>
      </c>
      <c r="E267" s="5">
        <f>CVC_XXX!AC176</f>
        <v>1</v>
      </c>
      <c r="F267" s="5">
        <f>CVC_XXX!AD176</f>
        <v>1</v>
      </c>
      <c r="G267" s="5">
        <f>CVC_XXX!AE176</f>
        <v>0</v>
      </c>
      <c r="H267" s="5">
        <f>CVC_XXX!AF176</f>
        <v>0</v>
      </c>
      <c r="I267" s="5">
        <f>CVC_XXX!AG176</f>
        <v>0</v>
      </c>
      <c r="J267" s="5">
        <f>CVC_XXX!AH176</f>
        <v>0</v>
      </c>
      <c r="M267" s="5"/>
      <c r="N267" s="5"/>
      <c r="O267" s="5"/>
      <c r="P267" s="5"/>
      <c r="Q267" s="5"/>
    </row>
    <row r="268" spans="2:20" ht="20.100000000000001" customHeight="1" x14ac:dyDescent="0.25">
      <c r="B268" t="str">
        <f>CVC_XXX!O177</f>
        <v>A0038.CVC.EC.V2V_.00X_VANNE REGUL. CDE</v>
      </c>
      <c r="D268" s="5">
        <f>CVC_XXX!AB177</f>
        <v>0</v>
      </c>
      <c r="E268" s="5">
        <f>CVC_XXX!AC177</f>
        <v>1</v>
      </c>
      <c r="F268" s="5">
        <f>CVC_XXX!AD177</f>
        <v>1</v>
      </c>
      <c r="G268" s="5">
        <f>CVC_XXX!AE177</f>
        <v>0</v>
      </c>
      <c r="H268" s="5">
        <f>CVC_XXX!AF177</f>
        <v>0</v>
      </c>
      <c r="I268" s="5">
        <f>CVC_XXX!AG177</f>
        <v>0</v>
      </c>
      <c r="J268" s="5">
        <f>CVC_XXX!AH177</f>
        <v>0</v>
      </c>
      <c r="M268" s="5"/>
      <c r="N268" s="5"/>
      <c r="O268" s="5"/>
      <c r="P268" s="5"/>
      <c r="Q268" s="5"/>
    </row>
    <row r="269" spans="2:20" ht="20.100000000000001" customHeight="1" x14ac:dyDescent="0.25">
      <c r="B269" t="str">
        <f>CVC_XXX!O178</f>
        <v>A0038.CVC.EC.TA.00X_SONDE TEMP. AMBIANTE</v>
      </c>
      <c r="D269" s="5">
        <f>CVC_XXX!AB178</f>
        <v>0</v>
      </c>
      <c r="E269" s="5">
        <f>CVC_XXX!AC178</f>
        <v>0</v>
      </c>
      <c r="F269" s="5">
        <f>CVC_XXX!AD178</f>
        <v>0</v>
      </c>
      <c r="G269" s="5">
        <f>CVC_XXX!AE178</f>
        <v>1</v>
      </c>
      <c r="H269" s="5">
        <f>CVC_XXX!AF178</f>
        <v>0</v>
      </c>
      <c r="I269" s="5">
        <f>CVC_XXX!AG178</f>
        <v>0</v>
      </c>
      <c r="J269" s="5">
        <f>CVC_XXX!AH178</f>
        <v>0</v>
      </c>
      <c r="M269" s="5"/>
      <c r="N269" s="5"/>
      <c r="O269" s="5"/>
      <c r="P269" s="5"/>
      <c r="Q269" s="5"/>
    </row>
    <row r="270" spans="2:20" ht="20.100000000000001" customHeight="1" x14ac:dyDescent="0.25">
      <c r="B270" t="str">
        <f>CVC_XXX!O179</f>
        <v>A0038.CVC.EC.TA.00X_SONDE SEUIL HAUT 1 AMBIANTE</v>
      </c>
      <c r="D270" s="5">
        <f>CVC_XXX!AB179</f>
        <v>0</v>
      </c>
      <c r="E270" s="5">
        <f>CVC_XXX!AC179</f>
        <v>0</v>
      </c>
      <c r="F270" s="5">
        <f>CVC_XXX!AD179</f>
        <v>0</v>
      </c>
      <c r="G270" s="5">
        <f>CVC_XXX!AE179</f>
        <v>1</v>
      </c>
      <c r="H270" s="5">
        <f>CVC_XXX!AF179</f>
        <v>0</v>
      </c>
      <c r="I270" s="5">
        <f>CVC_XXX!AG179</f>
        <v>0</v>
      </c>
      <c r="J270" s="5">
        <f>CVC_XXX!AH179</f>
        <v>0</v>
      </c>
      <c r="M270" s="5"/>
      <c r="N270" s="5"/>
      <c r="O270" s="5"/>
      <c r="P270" s="5"/>
      <c r="Q270" s="5"/>
    </row>
    <row r="271" spans="2:20" ht="20.100000000000001" customHeight="1" x14ac:dyDescent="0.25">
      <c r="B271" t="str">
        <f>CVC_XXX!O180</f>
        <v>A0038.CVC.EC.TA.00X_SONDE SEUIL HAUT 2 AMBIANTE</v>
      </c>
      <c r="D271" s="5">
        <f>CVC_XXX!AB180</f>
        <v>0</v>
      </c>
      <c r="E271" s="5">
        <f>CVC_XXX!AC180</f>
        <v>0</v>
      </c>
      <c r="F271" s="5">
        <f>CVC_XXX!AD180</f>
        <v>0</v>
      </c>
      <c r="G271" s="5">
        <f>CVC_XXX!AE180</f>
        <v>1</v>
      </c>
      <c r="H271" s="5">
        <f>CVC_XXX!AF180</f>
        <v>0</v>
      </c>
      <c r="I271" s="5">
        <f>CVC_XXX!AG180</f>
        <v>0</v>
      </c>
      <c r="J271" s="5">
        <f>CVC_XXX!AH180</f>
        <v>0</v>
      </c>
      <c r="M271" s="5"/>
      <c r="N271" s="5"/>
      <c r="O271" s="5"/>
      <c r="P271" s="5"/>
      <c r="Q271" s="5"/>
    </row>
    <row r="272" spans="2:20" ht="20.100000000000001" customHeight="1" x14ac:dyDescent="0.25">
      <c r="B272" t="str">
        <f>CVC_XXX!O181</f>
        <v>A0038.CVC.EC.TA.00X_SONDE CONSIGNE AMBIANTE</v>
      </c>
      <c r="D272" s="5">
        <f>CVC_XXX!AB181</f>
        <v>0</v>
      </c>
      <c r="E272" s="5">
        <f>CVC_XXX!AC181</f>
        <v>0</v>
      </c>
      <c r="F272" s="5">
        <f>CVC_XXX!AD181</f>
        <v>0</v>
      </c>
      <c r="G272" s="5">
        <f>CVC_XXX!AE181</f>
        <v>1</v>
      </c>
      <c r="H272" s="5">
        <f>CVC_XXX!AF181</f>
        <v>0</v>
      </c>
      <c r="I272" s="5">
        <f>CVC_XXX!AG181</f>
        <v>0</v>
      </c>
      <c r="J272" s="5">
        <f>CVC_XXX!AH181</f>
        <v>0</v>
      </c>
      <c r="M272" s="5"/>
      <c r="N272" s="5"/>
      <c r="O272" s="5"/>
      <c r="P272" s="5"/>
      <c r="Q272" s="5"/>
    </row>
    <row r="273" spans="2:17" ht="20.100000000000001" customHeight="1" x14ac:dyDescent="0.25">
      <c r="B273" t="str">
        <f>CVC_XXX!O182</f>
        <v>A0038.CVC.EC.RAC_.00X_Rideau d’air chaud CDE M/A</v>
      </c>
      <c r="D273" s="5">
        <f>CVC_XXX!AB182</f>
        <v>0</v>
      </c>
      <c r="E273" s="5">
        <f>CVC_XXX!AC182</f>
        <v>1</v>
      </c>
      <c r="F273" s="5">
        <f>CVC_XXX!AD182</f>
        <v>1</v>
      </c>
      <c r="G273" s="5">
        <f>CVC_XXX!AE182</f>
        <v>0</v>
      </c>
      <c r="H273" s="5">
        <f>CVC_XXX!AF182</f>
        <v>0</v>
      </c>
      <c r="I273" s="5">
        <f>CVC_XXX!AG182</f>
        <v>0</v>
      </c>
      <c r="J273" s="5">
        <f>CVC_XXX!AH182</f>
        <v>0</v>
      </c>
      <c r="M273" s="5"/>
      <c r="N273" s="5"/>
      <c r="O273" s="5"/>
      <c r="P273" s="5"/>
      <c r="Q273" s="5"/>
    </row>
    <row r="274" spans="2:17" ht="20.100000000000001" customHeight="1" x14ac:dyDescent="0.25">
      <c r="B274">
        <f>CVC_XXX!O193</f>
        <v>0</v>
      </c>
      <c r="D274" s="5">
        <f>CVC_XXX!AB193</f>
        <v>0</v>
      </c>
      <c r="E274" s="5">
        <f>CVC_XXX!AC193</f>
        <v>0</v>
      </c>
      <c r="F274" s="5">
        <f>CVC_XXX!AD193</f>
        <v>0</v>
      </c>
      <c r="G274" s="5">
        <f>CVC_XXX!AE193</f>
        <v>0</v>
      </c>
      <c r="H274" s="5">
        <f>CVC_XXX!AF193</f>
        <v>0</v>
      </c>
      <c r="I274" s="5">
        <f>CVC_XXX!AG193</f>
        <v>0</v>
      </c>
      <c r="J274" s="5">
        <f>CVC_XXX!AH193</f>
        <v>0</v>
      </c>
      <c r="M274" s="5"/>
      <c r="N274" s="5"/>
      <c r="O274" s="5"/>
      <c r="P274" s="5"/>
      <c r="Q274" s="5"/>
    </row>
    <row r="275" spans="2:17" ht="20.100000000000001" customHeight="1" x14ac:dyDescent="0.25">
      <c r="B275">
        <f>CVC_XXX!O198</f>
        <v>0</v>
      </c>
      <c r="D275" s="5">
        <f>CVC_XXX!AB198</f>
        <v>0</v>
      </c>
      <c r="E275" s="5">
        <f>CVC_XXX!AC198</f>
        <v>0</v>
      </c>
      <c r="F275" s="5">
        <f>CVC_XXX!AD198</f>
        <v>0</v>
      </c>
      <c r="G275" s="5">
        <f>CVC_XXX!AE198</f>
        <v>0</v>
      </c>
      <c r="H275" s="5">
        <f>CVC_XXX!AF198</f>
        <v>0</v>
      </c>
      <c r="I275" s="5">
        <f>CVC_XXX!AG198</f>
        <v>0</v>
      </c>
      <c r="J275" s="5">
        <f>CVC_XXX!AH198</f>
        <v>0</v>
      </c>
      <c r="M275" s="5"/>
      <c r="N275" s="5"/>
      <c r="O275" s="5"/>
      <c r="P275" s="5"/>
      <c r="Q275" s="5"/>
    </row>
    <row r="276" spans="2:17" ht="20.100000000000001" customHeight="1" x14ac:dyDescent="0.25">
      <c r="B276">
        <f>CVC_XXX!O199</f>
        <v>0</v>
      </c>
      <c r="D276" s="5">
        <f>CVC_XXX!AB199</f>
        <v>0</v>
      </c>
      <c r="E276" s="5">
        <f>CVC_XXX!AC199</f>
        <v>0</v>
      </c>
      <c r="F276" s="5">
        <f>CVC_XXX!AD199</f>
        <v>0</v>
      </c>
      <c r="G276" s="5">
        <f>CVC_XXX!AE199</f>
        <v>0</v>
      </c>
      <c r="H276" s="5">
        <f>CVC_XXX!AF199</f>
        <v>0</v>
      </c>
      <c r="I276" s="5">
        <f>CVC_XXX!AG199</f>
        <v>0</v>
      </c>
      <c r="J276" s="5">
        <f>CVC_XXX!AH199</f>
        <v>0</v>
      </c>
      <c r="M276" s="5"/>
      <c r="N276" s="5"/>
      <c r="O276" s="5"/>
      <c r="P276" s="5"/>
      <c r="Q276" s="5"/>
    </row>
    <row r="277" spans="2:17" ht="20.100000000000001" customHeight="1" x14ac:dyDescent="0.25">
      <c r="B277">
        <f>CVC_XXX!O200</f>
        <v>0</v>
      </c>
      <c r="D277" s="5">
        <f>CVC_XXX!AB200</f>
        <v>0</v>
      </c>
      <c r="E277" s="5">
        <f>CVC_XXX!AC200</f>
        <v>0</v>
      </c>
      <c r="F277" s="5">
        <f>CVC_XXX!AD200</f>
        <v>0</v>
      </c>
      <c r="G277" s="5">
        <f>CVC_XXX!AE200</f>
        <v>0</v>
      </c>
      <c r="H277" s="5">
        <f>CVC_XXX!AF200</f>
        <v>0</v>
      </c>
      <c r="I277" s="5">
        <f>CVC_XXX!AG200</f>
        <v>0</v>
      </c>
      <c r="J277" s="5">
        <f>CVC_XXX!AH200</f>
        <v>0</v>
      </c>
      <c r="M277" s="5"/>
      <c r="N277" s="5"/>
      <c r="O277" s="5"/>
      <c r="P277" s="5"/>
      <c r="Q277" s="5"/>
    </row>
    <row r="278" spans="2:17" ht="20.100000000000001" customHeight="1" x14ac:dyDescent="0.25">
      <c r="B278">
        <f>CVC_XXX!O201</f>
        <v>0</v>
      </c>
      <c r="D278" s="5">
        <f>CVC_XXX!AB201</f>
        <v>0</v>
      </c>
      <c r="E278" s="5">
        <f>CVC_XXX!AC201</f>
        <v>0</v>
      </c>
      <c r="F278" s="5">
        <f>CVC_XXX!AD201</f>
        <v>0</v>
      </c>
      <c r="G278" s="5">
        <f>CVC_XXX!AE201</f>
        <v>0</v>
      </c>
      <c r="H278" s="5">
        <f>CVC_XXX!AF201</f>
        <v>0</v>
      </c>
      <c r="I278" s="5">
        <f>CVC_XXX!AG201</f>
        <v>0</v>
      </c>
      <c r="J278" s="5">
        <f>CVC_XXX!AH201</f>
        <v>0</v>
      </c>
      <c r="M278" s="5"/>
      <c r="N278" s="5"/>
      <c r="O278" s="5"/>
      <c r="P278" s="5"/>
      <c r="Q278" s="5"/>
    </row>
    <row r="279" spans="2:17" ht="20.100000000000001" customHeight="1" x14ac:dyDescent="0.25">
      <c r="B279">
        <f>CVC_XXX!O202</f>
        <v>0</v>
      </c>
      <c r="D279" s="5">
        <f>CVC_XXX!AB202</f>
        <v>0</v>
      </c>
      <c r="E279" s="5">
        <f>CVC_XXX!AC202</f>
        <v>0</v>
      </c>
      <c r="F279" s="5">
        <f>CVC_XXX!AD202</f>
        <v>0</v>
      </c>
      <c r="G279" s="5">
        <f>CVC_XXX!AE202</f>
        <v>0</v>
      </c>
      <c r="H279" s="5">
        <f>CVC_XXX!AF202</f>
        <v>0</v>
      </c>
      <c r="I279" s="5">
        <f>CVC_XXX!AG202</f>
        <v>0</v>
      </c>
      <c r="J279" s="5">
        <f>CVC_XXX!AH202</f>
        <v>0</v>
      </c>
      <c r="M279" s="5"/>
      <c r="N279" s="5"/>
      <c r="O279" s="5"/>
      <c r="P279" s="5"/>
      <c r="Q279" s="5"/>
    </row>
    <row r="280" spans="2:17" ht="20.100000000000001" customHeight="1" x14ac:dyDescent="0.25">
      <c r="B280">
        <f>CVC_XXX!O203</f>
        <v>0</v>
      </c>
      <c r="D280" s="5">
        <f>CVC_XXX!AB203</f>
        <v>0</v>
      </c>
      <c r="E280" s="5">
        <f>CVC_XXX!AC203</f>
        <v>0</v>
      </c>
      <c r="F280" s="5">
        <f>CVC_XXX!AD203</f>
        <v>0</v>
      </c>
      <c r="G280" s="5">
        <f>CVC_XXX!AE203</f>
        <v>0</v>
      </c>
      <c r="H280" s="5">
        <f>CVC_XXX!AF203</f>
        <v>0</v>
      </c>
      <c r="I280" s="5">
        <f>CVC_XXX!AG203</f>
        <v>0</v>
      </c>
      <c r="J280" s="5">
        <f>CVC_XXX!AH203</f>
        <v>0</v>
      </c>
      <c r="M280" s="5"/>
      <c r="N280" s="5"/>
      <c r="O280" s="5"/>
      <c r="P280" s="5"/>
      <c r="Q280" s="5"/>
    </row>
    <row r="281" spans="2:17" ht="20.100000000000001" customHeight="1" x14ac:dyDescent="0.25">
      <c r="B281">
        <f>CVC_XXX!O204</f>
        <v>0</v>
      </c>
      <c r="D281" s="5">
        <f>CVC_XXX!AB204</f>
        <v>0</v>
      </c>
      <c r="E281" s="5">
        <f>CVC_XXX!AC204</f>
        <v>0</v>
      </c>
      <c r="F281" s="5">
        <f>CVC_XXX!AD204</f>
        <v>0</v>
      </c>
      <c r="G281" s="5">
        <f>CVC_XXX!AE204</f>
        <v>0</v>
      </c>
      <c r="H281" s="5">
        <f>CVC_XXX!AF204</f>
        <v>0</v>
      </c>
      <c r="I281" s="5">
        <f>CVC_XXX!AG204</f>
        <v>0</v>
      </c>
      <c r="J281" s="5">
        <f>CVC_XXX!AH204</f>
        <v>0</v>
      </c>
      <c r="M281" s="5"/>
      <c r="N281" s="5"/>
      <c r="O281" s="5"/>
      <c r="P281" s="5"/>
      <c r="Q281" s="5"/>
    </row>
    <row r="282" spans="2:17" ht="20.100000000000001" customHeight="1" x14ac:dyDescent="0.25">
      <c r="B282">
        <f>CVC_XXX!O205</f>
        <v>0</v>
      </c>
      <c r="D282" s="5">
        <f>CVC_XXX!AB205</f>
        <v>0</v>
      </c>
      <c r="E282" s="5">
        <f>CVC_XXX!AC205</f>
        <v>0</v>
      </c>
      <c r="F282" s="5">
        <f>CVC_XXX!AD205</f>
        <v>0</v>
      </c>
      <c r="G282" s="5">
        <f>CVC_XXX!AE205</f>
        <v>0</v>
      </c>
      <c r="H282" s="5">
        <f>CVC_XXX!AF205</f>
        <v>0</v>
      </c>
      <c r="I282" s="5">
        <f>CVC_XXX!AG205</f>
        <v>0</v>
      </c>
      <c r="J282" s="5">
        <f>CVC_XXX!AH205</f>
        <v>0</v>
      </c>
      <c r="M282" s="5"/>
      <c r="N282" s="5"/>
      <c r="O282" s="5"/>
      <c r="P282" s="5"/>
      <c r="Q282" s="5"/>
    </row>
    <row r="283" spans="2:17" ht="20.100000000000001" customHeight="1" x14ac:dyDescent="0.25">
      <c r="B283">
        <f>CVC_XXX!O206</f>
        <v>0</v>
      </c>
      <c r="D283" s="5">
        <f>CVC_XXX!AB206</f>
        <v>0</v>
      </c>
      <c r="E283" s="5">
        <f>CVC_XXX!AC206</f>
        <v>0</v>
      </c>
      <c r="F283" s="5">
        <f>CVC_XXX!AD206</f>
        <v>0</v>
      </c>
      <c r="G283" s="5">
        <f>CVC_XXX!AE206</f>
        <v>0</v>
      </c>
      <c r="H283" s="5">
        <f>CVC_XXX!AF206</f>
        <v>0</v>
      </c>
      <c r="I283" s="5">
        <f>CVC_XXX!AG206</f>
        <v>0</v>
      </c>
      <c r="J283" s="5">
        <f>CVC_XXX!AH206</f>
        <v>0</v>
      </c>
      <c r="M283" s="5"/>
      <c r="N283" s="5"/>
      <c r="O283" s="5"/>
      <c r="P283" s="5"/>
      <c r="Q283" s="5"/>
    </row>
    <row r="284" spans="2:17" ht="20.100000000000001" customHeight="1" x14ac:dyDescent="0.25">
      <c r="B284">
        <f>CVC_XXX!O207</f>
        <v>0</v>
      </c>
      <c r="D284" s="5">
        <f>CVC_XXX!AB207</f>
        <v>0</v>
      </c>
      <c r="E284" s="5">
        <f>CVC_XXX!AC207</f>
        <v>0</v>
      </c>
      <c r="F284" s="5">
        <f>CVC_XXX!AD207</f>
        <v>0</v>
      </c>
      <c r="G284" s="5">
        <f>CVC_XXX!AE207</f>
        <v>0</v>
      </c>
      <c r="H284" s="5">
        <f>CVC_XXX!AF207</f>
        <v>0</v>
      </c>
      <c r="I284" s="5">
        <f>CVC_XXX!AG207</f>
        <v>0</v>
      </c>
      <c r="J284" s="5">
        <f>CVC_XXX!AH207</f>
        <v>0</v>
      </c>
      <c r="M284" s="5"/>
      <c r="N284" s="5"/>
      <c r="O284" s="5"/>
      <c r="P284" s="5"/>
      <c r="Q284" s="5"/>
    </row>
    <row r="285" spans="2:17" ht="20.100000000000001" customHeight="1" x14ac:dyDescent="0.25">
      <c r="B285">
        <f>CVC_XXX!O208</f>
        <v>0</v>
      </c>
      <c r="D285" s="5">
        <f>CVC_XXX!AB208</f>
        <v>0</v>
      </c>
      <c r="E285" s="5">
        <f>CVC_XXX!AC208</f>
        <v>0</v>
      </c>
      <c r="F285" s="5">
        <f>CVC_XXX!AD208</f>
        <v>0</v>
      </c>
      <c r="G285" s="5">
        <f>CVC_XXX!AE208</f>
        <v>0</v>
      </c>
      <c r="H285" s="5">
        <f>CVC_XXX!AF208</f>
        <v>0</v>
      </c>
      <c r="I285" s="5">
        <f>CVC_XXX!AG208</f>
        <v>0</v>
      </c>
      <c r="J285" s="5">
        <f>CVC_XXX!AH208</f>
        <v>0</v>
      </c>
      <c r="M285" s="5"/>
      <c r="N285" s="5"/>
      <c r="O285" s="5"/>
      <c r="P285" s="5"/>
      <c r="Q285" s="5"/>
    </row>
    <row r="286" spans="2:17" ht="20.100000000000001" customHeight="1" x14ac:dyDescent="0.25">
      <c r="B286">
        <f>CVC_XXX!O209</f>
        <v>0</v>
      </c>
      <c r="D286" s="5">
        <f>CVC_XXX!AB209</f>
        <v>0</v>
      </c>
      <c r="E286" s="5">
        <f>CVC_XXX!AC209</f>
        <v>0</v>
      </c>
      <c r="F286" s="5">
        <f>CVC_XXX!AD209</f>
        <v>0</v>
      </c>
      <c r="G286" s="5">
        <f>CVC_XXX!AE209</f>
        <v>0</v>
      </c>
      <c r="H286" s="5">
        <f>CVC_XXX!AF209</f>
        <v>0</v>
      </c>
      <c r="I286" s="5">
        <f>CVC_XXX!AG209</f>
        <v>0</v>
      </c>
      <c r="J286" s="5">
        <f>CVC_XXX!AH209</f>
        <v>0</v>
      </c>
      <c r="M286" s="5"/>
      <c r="N286" s="5"/>
      <c r="O286" s="5"/>
      <c r="P286" s="5"/>
      <c r="Q286" s="5"/>
    </row>
    <row r="287" spans="2:17" ht="20.100000000000001" customHeight="1" x14ac:dyDescent="0.25">
      <c r="B287">
        <f>CVC_XXX!O210</f>
        <v>0</v>
      </c>
      <c r="D287" s="5">
        <f>CVC_XXX!AB210</f>
        <v>0</v>
      </c>
      <c r="E287" s="5">
        <f>CVC_XXX!AC210</f>
        <v>0</v>
      </c>
      <c r="F287" s="5">
        <f>CVC_XXX!AD210</f>
        <v>0</v>
      </c>
      <c r="G287" s="5">
        <f>CVC_XXX!AE210</f>
        <v>0</v>
      </c>
      <c r="H287" s="5">
        <f>CVC_XXX!AF210</f>
        <v>0</v>
      </c>
      <c r="I287" s="5">
        <f>CVC_XXX!AG210</f>
        <v>0</v>
      </c>
      <c r="J287" s="5">
        <f>CVC_XXX!AH210</f>
        <v>0</v>
      </c>
      <c r="M287" s="5"/>
      <c r="N287" s="5"/>
      <c r="O287" s="5"/>
      <c r="P287" s="5"/>
      <c r="Q287" s="5"/>
    </row>
    <row r="288" spans="2:17" ht="20.100000000000001" customHeight="1" x14ac:dyDescent="0.25">
      <c r="B288">
        <f>CVC_XXX!O211</f>
        <v>0</v>
      </c>
      <c r="D288" s="5">
        <f>CVC_XXX!AB211</f>
        <v>0</v>
      </c>
      <c r="E288" s="5">
        <f>CVC_XXX!AC211</f>
        <v>0</v>
      </c>
      <c r="F288" s="5">
        <f>CVC_XXX!AD211</f>
        <v>0</v>
      </c>
      <c r="G288" s="5">
        <f>CVC_XXX!AE211</f>
        <v>0</v>
      </c>
      <c r="H288" s="5">
        <f>CVC_XXX!AF211</f>
        <v>0</v>
      </c>
      <c r="I288" s="5">
        <f>CVC_XXX!AG211</f>
        <v>0</v>
      </c>
      <c r="J288" s="5">
        <f>CVC_XXX!AH211</f>
        <v>0</v>
      </c>
      <c r="M288" s="5"/>
      <c r="N288" s="5"/>
      <c r="O288" s="5"/>
      <c r="P288" s="5"/>
      <c r="Q288" s="5"/>
    </row>
    <row r="289" spans="2:17" ht="20.100000000000001" customHeight="1" x14ac:dyDescent="0.25">
      <c r="B289">
        <f>CVC_XXX!O212</f>
        <v>0</v>
      </c>
      <c r="D289" s="5">
        <f>CVC_XXX!AB212</f>
        <v>0</v>
      </c>
      <c r="E289" s="5">
        <f>CVC_XXX!AC212</f>
        <v>0</v>
      </c>
      <c r="F289" s="5">
        <f>CVC_XXX!AD212</f>
        <v>0</v>
      </c>
      <c r="G289" s="5">
        <f>CVC_XXX!AE212</f>
        <v>0</v>
      </c>
      <c r="H289" s="5">
        <f>CVC_XXX!AF212</f>
        <v>0</v>
      </c>
      <c r="I289" s="5">
        <f>CVC_XXX!AG212</f>
        <v>0</v>
      </c>
      <c r="J289" s="5">
        <f>CVC_XXX!AH212</f>
        <v>0</v>
      </c>
      <c r="M289" s="5"/>
      <c r="N289" s="5"/>
      <c r="O289" s="5"/>
      <c r="P289" s="5"/>
      <c r="Q289" s="5"/>
    </row>
    <row r="290" spans="2:17" ht="20.100000000000001" customHeight="1" x14ac:dyDescent="0.25">
      <c r="B290">
        <f>CVC_XXX!O213</f>
        <v>0</v>
      </c>
      <c r="D290" s="5">
        <f>CVC_XXX!AB213</f>
        <v>0</v>
      </c>
      <c r="E290" s="5">
        <f>CVC_XXX!AC213</f>
        <v>0</v>
      </c>
      <c r="F290" s="5">
        <f>CVC_XXX!AD213</f>
        <v>0</v>
      </c>
      <c r="G290" s="5">
        <f>CVC_XXX!AE213</f>
        <v>0</v>
      </c>
      <c r="H290" s="5">
        <f>CVC_XXX!AF213</f>
        <v>0</v>
      </c>
      <c r="I290" s="5">
        <f>CVC_XXX!AG213</f>
        <v>0</v>
      </c>
      <c r="J290" s="5">
        <f>CVC_XXX!AH213</f>
        <v>0</v>
      </c>
      <c r="M290" s="5"/>
      <c r="N290" s="5"/>
      <c r="O290" s="5"/>
      <c r="P290" s="5"/>
      <c r="Q290" s="5"/>
    </row>
    <row r="291" spans="2:17" ht="20.100000000000001" customHeight="1" x14ac:dyDescent="0.25">
      <c r="B291">
        <f>CVC_XXX!O214</f>
        <v>0</v>
      </c>
      <c r="D291" s="5">
        <f>CVC_XXX!AB214</f>
        <v>0</v>
      </c>
      <c r="E291" s="5">
        <f>CVC_XXX!AC214</f>
        <v>0</v>
      </c>
      <c r="F291" s="5">
        <f>CVC_XXX!AD214</f>
        <v>0</v>
      </c>
      <c r="G291" s="5">
        <f>CVC_XXX!AE214</f>
        <v>0</v>
      </c>
      <c r="H291" s="5">
        <f>CVC_XXX!AF214</f>
        <v>0</v>
      </c>
      <c r="I291" s="5">
        <f>CVC_XXX!AG214</f>
        <v>0</v>
      </c>
      <c r="J291" s="5">
        <f>CVC_XXX!AH214</f>
        <v>0</v>
      </c>
      <c r="M291" s="5"/>
      <c r="N291" s="5"/>
      <c r="O291" s="5"/>
      <c r="P291" s="5"/>
      <c r="Q291" s="5"/>
    </row>
    <row r="292" spans="2:17" ht="20.100000000000001" customHeight="1" x14ac:dyDescent="0.25">
      <c r="B292">
        <f>CVC_XXX!O215</f>
        <v>0</v>
      </c>
      <c r="D292" s="5">
        <f>CVC_XXX!AB215</f>
        <v>0</v>
      </c>
      <c r="E292" s="5">
        <f>CVC_XXX!AC215</f>
        <v>0</v>
      </c>
      <c r="F292" s="5">
        <f>CVC_XXX!AD215</f>
        <v>0</v>
      </c>
      <c r="G292" s="5">
        <f>CVC_XXX!AE215</f>
        <v>0</v>
      </c>
      <c r="H292" s="5">
        <f>CVC_XXX!AF215</f>
        <v>0</v>
      </c>
      <c r="I292" s="5">
        <f>CVC_XXX!AG215</f>
        <v>0</v>
      </c>
      <c r="J292" s="5">
        <f>CVC_XXX!AH215</f>
        <v>0</v>
      </c>
      <c r="M292" s="5"/>
      <c r="N292" s="5"/>
      <c r="O292" s="5"/>
      <c r="P292" s="5"/>
      <c r="Q292" s="5"/>
    </row>
    <row r="293" spans="2:17" ht="20.100000000000001" customHeight="1" x14ac:dyDescent="0.25">
      <c r="B293">
        <f>CVC_XXX!O216</f>
        <v>0</v>
      </c>
      <c r="D293" s="5">
        <f>CVC_XXX!AB216</f>
        <v>0</v>
      </c>
      <c r="E293" s="5">
        <f>CVC_XXX!AC216</f>
        <v>0</v>
      </c>
      <c r="F293" s="5">
        <f>CVC_XXX!AD216</f>
        <v>0</v>
      </c>
      <c r="G293" s="5">
        <f>CVC_XXX!AE216</f>
        <v>0</v>
      </c>
      <c r="H293" s="5">
        <f>CVC_XXX!AF216</f>
        <v>0</v>
      </c>
      <c r="I293" s="5">
        <f>CVC_XXX!AG216</f>
        <v>0</v>
      </c>
      <c r="J293" s="5">
        <f>CVC_XXX!AH216</f>
        <v>0</v>
      </c>
      <c r="M293" s="5"/>
      <c r="N293" s="5"/>
      <c r="O293" s="5"/>
      <c r="P293" s="5"/>
      <c r="Q293" s="5"/>
    </row>
    <row r="294" spans="2:17" ht="20.100000000000001" customHeight="1" x14ac:dyDescent="0.25">
      <c r="B294">
        <f>CVC_XXX!O217</f>
        <v>0</v>
      </c>
      <c r="D294" s="5">
        <f>CVC_XXX!AB217</f>
        <v>0</v>
      </c>
      <c r="E294" s="5">
        <f>CVC_XXX!AC217</f>
        <v>0</v>
      </c>
      <c r="F294" s="5">
        <f>CVC_XXX!AD217</f>
        <v>0</v>
      </c>
      <c r="G294" s="5">
        <f>CVC_XXX!AE217</f>
        <v>0</v>
      </c>
      <c r="H294" s="5">
        <f>CVC_XXX!AF217</f>
        <v>0</v>
      </c>
      <c r="I294" s="5">
        <f>CVC_XXX!AG217</f>
        <v>0</v>
      </c>
      <c r="J294" s="5">
        <f>CVC_XXX!AH217</f>
        <v>0</v>
      </c>
      <c r="M294" s="5"/>
      <c r="N294" s="5"/>
      <c r="O294" s="5"/>
      <c r="P294" s="5"/>
      <c r="Q294" s="5"/>
    </row>
    <row r="295" spans="2:17" ht="20.100000000000001" customHeight="1" x14ac:dyDescent="0.25">
      <c r="B295">
        <f>CVC_XXX!O218</f>
        <v>0</v>
      </c>
      <c r="D295" s="5">
        <f>CVC_XXX!AB218</f>
        <v>0</v>
      </c>
      <c r="E295" s="5">
        <f>CVC_XXX!AC218</f>
        <v>0</v>
      </c>
      <c r="F295" s="5">
        <f>CVC_XXX!AD218</f>
        <v>0</v>
      </c>
      <c r="G295" s="5">
        <f>CVC_XXX!AE218</f>
        <v>0</v>
      </c>
      <c r="H295" s="5">
        <f>CVC_XXX!AF218</f>
        <v>0</v>
      </c>
      <c r="I295" s="5">
        <f>CVC_XXX!AG218</f>
        <v>0</v>
      </c>
      <c r="J295" s="5">
        <f>CVC_XXX!AH218</f>
        <v>0</v>
      </c>
      <c r="M295" s="5"/>
      <c r="N295" s="5"/>
      <c r="O295" s="5"/>
      <c r="P295" s="5"/>
      <c r="Q295" s="5"/>
    </row>
    <row r="296" spans="2:17" ht="20.100000000000001" customHeight="1" x14ac:dyDescent="0.25">
      <c r="B296">
        <f>CVC_XXX!O219</f>
        <v>0</v>
      </c>
      <c r="D296" s="5">
        <f>CVC_XXX!AB219</f>
        <v>0</v>
      </c>
      <c r="E296" s="5">
        <f>CVC_XXX!AC219</f>
        <v>0</v>
      </c>
      <c r="F296" s="5">
        <f>CVC_XXX!AD219</f>
        <v>0</v>
      </c>
      <c r="G296" s="5">
        <f>CVC_XXX!AE219</f>
        <v>0</v>
      </c>
      <c r="H296" s="5">
        <f>CVC_XXX!AF219</f>
        <v>0</v>
      </c>
      <c r="I296" s="5">
        <f>CVC_XXX!AG219</f>
        <v>0</v>
      </c>
      <c r="J296" s="5">
        <f>CVC_XXX!AH219</f>
        <v>0</v>
      </c>
      <c r="M296" s="5"/>
      <c r="N296" s="5"/>
      <c r="O296" s="5"/>
      <c r="P296" s="5"/>
      <c r="Q296" s="5"/>
    </row>
    <row r="297" spans="2:17" ht="20.100000000000001" customHeight="1" x14ac:dyDescent="0.25">
      <c r="B297">
        <f>CVC_XXX!O220</f>
        <v>0</v>
      </c>
      <c r="D297" s="5">
        <f>CVC_XXX!AB220</f>
        <v>0</v>
      </c>
      <c r="E297" s="5">
        <f>CVC_XXX!AC220</f>
        <v>0</v>
      </c>
      <c r="F297" s="5">
        <f>CVC_XXX!AD220</f>
        <v>0</v>
      </c>
      <c r="G297" s="5">
        <f>CVC_XXX!AE220</f>
        <v>0</v>
      </c>
      <c r="H297" s="5">
        <f>CVC_XXX!AF220</f>
        <v>0</v>
      </c>
      <c r="I297" s="5">
        <f>CVC_XXX!AG220</f>
        <v>0</v>
      </c>
      <c r="J297" s="5">
        <f>CVC_XXX!AH220</f>
        <v>0</v>
      </c>
      <c r="M297" s="5"/>
      <c r="N297" s="5"/>
      <c r="O297" s="5"/>
      <c r="P297" s="5"/>
      <c r="Q297" s="5"/>
    </row>
    <row r="298" spans="2:17" ht="20.100000000000001" customHeight="1" x14ac:dyDescent="0.25">
      <c r="B298">
        <f>CVC_XXX!O221</f>
        <v>0</v>
      </c>
      <c r="D298" s="5">
        <f>CVC_XXX!AB221</f>
        <v>0</v>
      </c>
      <c r="E298" s="5">
        <f>CVC_XXX!AC221</f>
        <v>0</v>
      </c>
      <c r="F298" s="5">
        <f>CVC_XXX!AD221</f>
        <v>0</v>
      </c>
      <c r="G298" s="5">
        <f>CVC_XXX!AE221</f>
        <v>0</v>
      </c>
      <c r="H298" s="5">
        <f>CVC_XXX!AF221</f>
        <v>0</v>
      </c>
      <c r="I298" s="5">
        <f>CVC_XXX!AG221</f>
        <v>0</v>
      </c>
      <c r="J298" s="5">
        <f>CVC_XXX!AH221</f>
        <v>0</v>
      </c>
      <c r="M298" s="5"/>
      <c r="N298" s="5"/>
      <c r="O298" s="5"/>
      <c r="P298" s="5"/>
      <c r="Q298" s="5"/>
    </row>
    <row r="299" spans="2:17" ht="20.100000000000001" customHeight="1" x14ac:dyDescent="0.25">
      <c r="B299">
        <f>CVC_XXX!O222</f>
        <v>0</v>
      </c>
      <c r="D299" s="5">
        <f>CVC_XXX!AB222</f>
        <v>0</v>
      </c>
      <c r="E299" s="5">
        <f>CVC_XXX!AC222</f>
        <v>0</v>
      </c>
      <c r="F299" s="5">
        <f>CVC_XXX!AD222</f>
        <v>0</v>
      </c>
      <c r="G299" s="5">
        <f>CVC_XXX!AE222</f>
        <v>0</v>
      </c>
      <c r="H299" s="5">
        <f>CVC_XXX!AF222</f>
        <v>0</v>
      </c>
      <c r="I299" s="5">
        <f>CVC_XXX!AG222</f>
        <v>0</v>
      </c>
      <c r="J299" s="5">
        <f>CVC_XXX!AH222</f>
        <v>0</v>
      </c>
      <c r="M299" s="5"/>
      <c r="N299" s="5"/>
      <c r="O299" s="5"/>
      <c r="P299" s="5"/>
      <c r="Q299" s="5"/>
    </row>
    <row r="300" spans="2:17" ht="20.100000000000001" customHeight="1" x14ac:dyDescent="0.25">
      <c r="B300">
        <f>CVC_XXX!O223</f>
        <v>0</v>
      </c>
      <c r="D300" s="5">
        <f>CVC_XXX!AB223</f>
        <v>0</v>
      </c>
      <c r="E300" s="5">
        <f>CVC_XXX!AC223</f>
        <v>0</v>
      </c>
      <c r="F300" s="5">
        <f>CVC_XXX!AD223</f>
        <v>0</v>
      </c>
      <c r="G300" s="5">
        <f>CVC_XXX!AE223</f>
        <v>0</v>
      </c>
      <c r="H300" s="5">
        <f>CVC_XXX!AF223</f>
        <v>0</v>
      </c>
      <c r="I300" s="5">
        <f>CVC_XXX!AG223</f>
        <v>0</v>
      </c>
      <c r="J300" s="5">
        <f>CVC_XXX!AH223</f>
        <v>0</v>
      </c>
      <c r="M300" s="5"/>
      <c r="N300" s="5"/>
      <c r="O300" s="5"/>
      <c r="P300" s="5"/>
      <c r="Q300" s="5"/>
    </row>
    <row r="301" spans="2:17" ht="20.100000000000001" customHeight="1" x14ac:dyDescent="0.25">
      <c r="B301">
        <f>CVC_XXX!O224</f>
        <v>0</v>
      </c>
      <c r="D301" s="5">
        <f>CVC_XXX!AB224</f>
        <v>0</v>
      </c>
      <c r="E301" s="5">
        <f>CVC_XXX!AC224</f>
        <v>0</v>
      </c>
      <c r="F301" s="5">
        <f>CVC_XXX!AD224</f>
        <v>0</v>
      </c>
      <c r="G301" s="5">
        <f>CVC_XXX!AE224</f>
        <v>0</v>
      </c>
      <c r="H301" s="5">
        <f>CVC_XXX!AF224</f>
        <v>0</v>
      </c>
      <c r="I301" s="5">
        <f>CVC_XXX!AG224</f>
        <v>0</v>
      </c>
      <c r="J301" s="5">
        <f>CVC_XXX!AH224</f>
        <v>0</v>
      </c>
      <c r="M301" s="5"/>
      <c r="N301" s="5"/>
      <c r="O301" s="5"/>
      <c r="P301" s="5"/>
      <c r="Q301" s="5"/>
    </row>
    <row r="302" spans="2:17" ht="20.100000000000001" customHeight="1" x14ac:dyDescent="0.25">
      <c r="B302">
        <f>CVC_XXX!O225</f>
        <v>0</v>
      </c>
      <c r="D302" s="5">
        <f>CVC_XXX!AB225</f>
        <v>0</v>
      </c>
      <c r="E302" s="5">
        <f>CVC_XXX!AC225</f>
        <v>0</v>
      </c>
      <c r="F302" s="5">
        <f>CVC_XXX!AD225</f>
        <v>0</v>
      </c>
      <c r="G302" s="5">
        <f>CVC_XXX!AE225</f>
        <v>0</v>
      </c>
      <c r="H302" s="5">
        <f>CVC_XXX!AF225</f>
        <v>0</v>
      </c>
      <c r="I302" s="5">
        <f>CVC_XXX!AG225</f>
        <v>0</v>
      </c>
      <c r="J302" s="5">
        <f>CVC_XXX!AH225</f>
        <v>0</v>
      </c>
      <c r="M302" s="5"/>
      <c r="N302" s="5"/>
      <c r="O302" s="5"/>
      <c r="P302" s="5"/>
      <c r="Q302" s="5"/>
    </row>
    <row r="303" spans="2:17" ht="20.100000000000001" customHeight="1" x14ac:dyDescent="0.25">
      <c r="B303">
        <f>CVC_XXX!O226</f>
        <v>0</v>
      </c>
      <c r="D303" s="5">
        <f>CVC_XXX!AB226</f>
        <v>0</v>
      </c>
      <c r="E303" s="5">
        <f>CVC_XXX!AC226</f>
        <v>0</v>
      </c>
      <c r="F303" s="5">
        <f>CVC_XXX!AD226</f>
        <v>0</v>
      </c>
      <c r="G303" s="5">
        <f>CVC_XXX!AE226</f>
        <v>0</v>
      </c>
      <c r="H303" s="5">
        <f>CVC_XXX!AF226</f>
        <v>0</v>
      </c>
      <c r="I303" s="5">
        <f>CVC_XXX!AG226</f>
        <v>0</v>
      </c>
      <c r="J303" s="5">
        <f>CVC_XXX!AH226</f>
        <v>0</v>
      </c>
      <c r="M303" s="5"/>
      <c r="N303" s="5"/>
      <c r="O303" s="5"/>
      <c r="P303" s="5"/>
      <c r="Q303" s="5"/>
    </row>
    <row r="304" spans="2:17" ht="20.100000000000001" customHeight="1" x14ac:dyDescent="0.25">
      <c r="B304">
        <f>CVC_XXX!O227</f>
        <v>0</v>
      </c>
      <c r="D304" s="5">
        <f>CVC_XXX!AB227</f>
        <v>0</v>
      </c>
      <c r="E304" s="5">
        <f>CVC_XXX!AC227</f>
        <v>0</v>
      </c>
      <c r="F304" s="5">
        <f>CVC_XXX!AD227</f>
        <v>0</v>
      </c>
      <c r="G304" s="5">
        <f>CVC_XXX!AE227</f>
        <v>0</v>
      </c>
      <c r="H304" s="5">
        <f>CVC_XXX!AF227</f>
        <v>0</v>
      </c>
      <c r="I304" s="5">
        <f>CVC_XXX!AG227</f>
        <v>0</v>
      </c>
      <c r="J304" s="5">
        <f>CVC_XXX!AH227</f>
        <v>0</v>
      </c>
      <c r="M304" s="5"/>
      <c r="N304" s="5"/>
      <c r="O304" s="5"/>
      <c r="P304" s="5"/>
      <c r="Q304" s="5"/>
    </row>
    <row r="305" spans="2:17" ht="20.100000000000001" customHeight="1" x14ac:dyDescent="0.25">
      <c r="B305">
        <f>CVC_XXX!O228</f>
        <v>0</v>
      </c>
      <c r="D305" s="5">
        <f>CVC_XXX!AB228</f>
        <v>0</v>
      </c>
      <c r="E305" s="5">
        <f>CVC_XXX!AC228</f>
        <v>0</v>
      </c>
      <c r="F305" s="5">
        <f>CVC_XXX!AD228</f>
        <v>0</v>
      </c>
      <c r="G305" s="5">
        <f>CVC_XXX!AE228</f>
        <v>0</v>
      </c>
      <c r="H305" s="5">
        <f>CVC_XXX!AF228</f>
        <v>0</v>
      </c>
      <c r="I305" s="5">
        <f>CVC_XXX!AG228</f>
        <v>0</v>
      </c>
      <c r="J305" s="5">
        <f>CVC_XXX!AH228</f>
        <v>0</v>
      </c>
      <c r="M305" s="5"/>
      <c r="N305" s="5"/>
      <c r="O305" s="5"/>
      <c r="P305" s="5"/>
      <c r="Q305" s="5"/>
    </row>
    <row r="306" spans="2:17" ht="20.100000000000001" customHeight="1" x14ac:dyDescent="0.25">
      <c r="B306">
        <f>CVC_XXX!O229</f>
        <v>0</v>
      </c>
      <c r="D306" s="5">
        <f>CVC_XXX!AB229</f>
        <v>0</v>
      </c>
      <c r="E306" s="5">
        <f>CVC_XXX!AC229</f>
        <v>0</v>
      </c>
      <c r="F306" s="5">
        <f>CVC_XXX!AD229</f>
        <v>0</v>
      </c>
      <c r="G306" s="5">
        <f>CVC_XXX!AE229</f>
        <v>0</v>
      </c>
      <c r="H306" s="5">
        <f>CVC_XXX!AF229</f>
        <v>0</v>
      </c>
      <c r="I306" s="5">
        <f>CVC_XXX!AG229</f>
        <v>0</v>
      </c>
      <c r="J306" s="5">
        <f>CVC_XXX!AH229</f>
        <v>0</v>
      </c>
      <c r="M306" s="5"/>
      <c r="N306" s="5"/>
      <c r="O306" s="5"/>
      <c r="P306" s="5"/>
      <c r="Q306" s="5"/>
    </row>
    <row r="307" spans="2:17" ht="20.100000000000001" customHeight="1" x14ac:dyDescent="0.25">
      <c r="B307">
        <f>CVC_XXX!O230</f>
        <v>0</v>
      </c>
      <c r="D307" s="5">
        <f>CVC_XXX!AB230</f>
        <v>0</v>
      </c>
      <c r="E307" s="5">
        <f>CVC_XXX!AC230</f>
        <v>0</v>
      </c>
      <c r="F307" s="5">
        <f>CVC_XXX!AD230</f>
        <v>0</v>
      </c>
      <c r="G307" s="5">
        <f>CVC_XXX!AE230</f>
        <v>0</v>
      </c>
      <c r="H307" s="5">
        <f>CVC_XXX!AF230</f>
        <v>0</v>
      </c>
      <c r="I307" s="5">
        <f>CVC_XXX!AG230</f>
        <v>0</v>
      </c>
      <c r="J307" s="5">
        <f>CVC_XXX!AH230</f>
        <v>0</v>
      </c>
      <c r="M307" s="5"/>
      <c r="N307" s="5"/>
      <c r="O307" s="5"/>
      <c r="P307" s="5"/>
      <c r="Q307" s="5"/>
    </row>
    <row r="308" spans="2:17" ht="20.100000000000001" customHeight="1" x14ac:dyDescent="0.25">
      <c r="B308">
        <f>CVC_XXX!O231</f>
        <v>0</v>
      </c>
      <c r="D308" s="5">
        <f>CVC_XXX!AB231</f>
        <v>0</v>
      </c>
      <c r="E308" s="5">
        <f>CVC_XXX!AC231</f>
        <v>0</v>
      </c>
      <c r="F308" s="5">
        <f>CVC_XXX!AD231</f>
        <v>0</v>
      </c>
      <c r="G308" s="5">
        <f>CVC_XXX!AE231</f>
        <v>0</v>
      </c>
      <c r="H308" s="5">
        <f>CVC_XXX!AF231</f>
        <v>0</v>
      </c>
      <c r="I308" s="5">
        <f>CVC_XXX!AG231</f>
        <v>0</v>
      </c>
      <c r="J308" s="5">
        <f>CVC_XXX!AH231</f>
        <v>0</v>
      </c>
      <c r="M308" s="5"/>
      <c r="N308" s="5"/>
      <c r="O308" s="5"/>
      <c r="P308" s="5"/>
      <c r="Q308" s="5"/>
    </row>
    <row r="309" spans="2:17" ht="20.100000000000001" customHeight="1" x14ac:dyDescent="0.25">
      <c r="B309">
        <f>CVC_XXX!O232</f>
        <v>0</v>
      </c>
      <c r="D309" s="5">
        <f>CVC_XXX!AB232</f>
        <v>0</v>
      </c>
      <c r="E309" s="5">
        <f>CVC_XXX!AC232</f>
        <v>0</v>
      </c>
      <c r="F309" s="5">
        <f>CVC_XXX!AD232</f>
        <v>0</v>
      </c>
      <c r="G309" s="5">
        <f>CVC_XXX!AE232</f>
        <v>0</v>
      </c>
      <c r="H309" s="5">
        <f>CVC_XXX!AF232</f>
        <v>0</v>
      </c>
      <c r="I309" s="5">
        <f>CVC_XXX!AG232</f>
        <v>0</v>
      </c>
      <c r="J309" s="5">
        <f>CVC_XXX!AH232</f>
        <v>0</v>
      </c>
      <c r="M309" s="5"/>
      <c r="N309" s="5"/>
      <c r="O309" s="5"/>
      <c r="P309" s="5"/>
      <c r="Q309" s="5"/>
    </row>
    <row r="310" spans="2:17" ht="20.100000000000001" customHeight="1" x14ac:dyDescent="0.25">
      <c r="B310">
        <f>CVC_XXX!O233</f>
        <v>0</v>
      </c>
      <c r="D310" s="5">
        <f>CVC_XXX!AB233</f>
        <v>0</v>
      </c>
      <c r="E310" s="5">
        <f>CVC_XXX!AC233</f>
        <v>0</v>
      </c>
      <c r="F310" s="5">
        <f>CVC_XXX!AD233</f>
        <v>0</v>
      </c>
      <c r="G310" s="5">
        <f>CVC_XXX!AE233</f>
        <v>0</v>
      </c>
      <c r="H310" s="5">
        <f>CVC_XXX!AF233</f>
        <v>0</v>
      </c>
      <c r="I310" s="5">
        <f>CVC_XXX!AG233</f>
        <v>0</v>
      </c>
      <c r="J310" s="5">
        <f>CVC_XXX!AH233</f>
        <v>0</v>
      </c>
      <c r="M310" s="5"/>
      <c r="N310" s="5"/>
      <c r="O310" s="5"/>
      <c r="P310" s="5"/>
      <c r="Q310" s="5"/>
    </row>
    <row r="311" spans="2:17" ht="20.100000000000001" customHeight="1" x14ac:dyDescent="0.25">
      <c r="B311">
        <f>CVC_XXX!O234</f>
        <v>0</v>
      </c>
      <c r="D311" s="5">
        <f>CVC_XXX!AB234</f>
        <v>0</v>
      </c>
      <c r="E311" s="5">
        <f>CVC_XXX!AC234</f>
        <v>0</v>
      </c>
      <c r="F311" s="5">
        <f>CVC_XXX!AD234</f>
        <v>0</v>
      </c>
      <c r="G311" s="5">
        <f>CVC_XXX!AE234</f>
        <v>0</v>
      </c>
      <c r="H311" s="5">
        <f>CVC_XXX!AF234</f>
        <v>0</v>
      </c>
      <c r="I311" s="5">
        <f>CVC_XXX!AG234</f>
        <v>0</v>
      </c>
      <c r="J311" s="5">
        <f>CVC_XXX!AH234</f>
        <v>0</v>
      </c>
      <c r="M311" s="5"/>
      <c r="N311" s="5"/>
      <c r="O311" s="5"/>
      <c r="P311" s="5"/>
      <c r="Q311" s="5"/>
    </row>
    <row r="312" spans="2:17" ht="20.100000000000001" customHeight="1" x14ac:dyDescent="0.25">
      <c r="B312">
        <f>CVC_XXX!O235</f>
        <v>0</v>
      </c>
      <c r="D312" s="5">
        <f>CVC_XXX!AB235</f>
        <v>0</v>
      </c>
      <c r="E312" s="5">
        <f>CVC_XXX!AC235</f>
        <v>0</v>
      </c>
      <c r="F312" s="5">
        <f>CVC_XXX!AD235</f>
        <v>0</v>
      </c>
      <c r="G312" s="5">
        <f>CVC_XXX!AE235</f>
        <v>0</v>
      </c>
      <c r="H312" s="5">
        <f>CVC_XXX!AF235</f>
        <v>0</v>
      </c>
      <c r="I312" s="5">
        <f>CVC_XXX!AG235</f>
        <v>0</v>
      </c>
      <c r="J312" s="5">
        <f>CVC_XXX!AH235</f>
        <v>0</v>
      </c>
      <c r="M312" s="5"/>
      <c r="N312" s="5"/>
      <c r="O312" s="5"/>
      <c r="P312" s="5"/>
      <c r="Q312" s="5"/>
    </row>
    <row r="313" spans="2:17" ht="20.100000000000001" customHeight="1" x14ac:dyDescent="0.25">
      <c r="B313">
        <f>CVC_XXX!O236</f>
        <v>0</v>
      </c>
      <c r="D313" s="5">
        <f>CVC_XXX!AB236</f>
        <v>0</v>
      </c>
      <c r="E313" s="5">
        <f>CVC_XXX!AC236</f>
        <v>0</v>
      </c>
      <c r="F313" s="5">
        <f>CVC_XXX!AD236</f>
        <v>0</v>
      </c>
      <c r="G313" s="5">
        <f>CVC_XXX!AE236</f>
        <v>0</v>
      </c>
      <c r="H313" s="5">
        <f>CVC_XXX!AF236</f>
        <v>0</v>
      </c>
      <c r="I313" s="5">
        <f>CVC_XXX!AG236</f>
        <v>0</v>
      </c>
      <c r="J313" s="5">
        <f>CVC_XXX!AH236</f>
        <v>0</v>
      </c>
      <c r="M313" s="5"/>
      <c r="N313" s="5"/>
      <c r="O313" s="5"/>
      <c r="P313" s="5"/>
      <c r="Q313" s="5"/>
    </row>
    <row r="314" spans="2:17" ht="20.100000000000001" customHeight="1" x14ac:dyDescent="0.25">
      <c r="B314">
        <f>CVC_XXX!O237</f>
        <v>0</v>
      </c>
      <c r="D314" s="5">
        <f>CVC_XXX!AB237</f>
        <v>0</v>
      </c>
      <c r="E314" s="5">
        <f>CVC_XXX!AC237</f>
        <v>0</v>
      </c>
      <c r="F314" s="5">
        <f>CVC_XXX!AD237</f>
        <v>0</v>
      </c>
      <c r="G314" s="5">
        <f>CVC_XXX!AE237</f>
        <v>0</v>
      </c>
      <c r="H314" s="5">
        <f>CVC_XXX!AF237</f>
        <v>0</v>
      </c>
      <c r="I314" s="5">
        <f>CVC_XXX!AG237</f>
        <v>0</v>
      </c>
      <c r="J314" s="5">
        <f>CVC_XXX!AH237</f>
        <v>0</v>
      </c>
      <c r="M314" s="5"/>
      <c r="N314" s="5"/>
      <c r="O314" s="5"/>
      <c r="P314" s="5"/>
      <c r="Q314" s="5"/>
    </row>
    <row r="315" spans="2:17" ht="20.100000000000001" customHeight="1" x14ac:dyDescent="0.25">
      <c r="B315">
        <f>CVC_XXX!O238</f>
        <v>0</v>
      </c>
      <c r="D315" s="5">
        <f>CVC_XXX!AB238</f>
        <v>0</v>
      </c>
      <c r="E315" s="5">
        <f>CVC_XXX!AC238</f>
        <v>0</v>
      </c>
      <c r="F315" s="5">
        <f>CVC_XXX!AD238</f>
        <v>0</v>
      </c>
      <c r="G315" s="5">
        <f>CVC_XXX!AE238</f>
        <v>0</v>
      </c>
      <c r="H315" s="5">
        <f>CVC_XXX!AF238</f>
        <v>0</v>
      </c>
      <c r="I315" s="5">
        <f>CVC_XXX!AG238</f>
        <v>0</v>
      </c>
      <c r="J315" s="5">
        <f>CVC_XXX!AH238</f>
        <v>0</v>
      </c>
      <c r="M315" s="5"/>
      <c r="N315" s="5"/>
      <c r="O315" s="5"/>
      <c r="P315" s="5"/>
      <c r="Q315" s="5"/>
    </row>
    <row r="316" spans="2:17" ht="20.100000000000001" customHeight="1" x14ac:dyDescent="0.25">
      <c r="B316">
        <f>CVC_XXX!O239</f>
        <v>0</v>
      </c>
      <c r="D316" s="5">
        <f>CVC_XXX!AB239</f>
        <v>0</v>
      </c>
      <c r="E316" s="5">
        <f>CVC_XXX!AC239</f>
        <v>0</v>
      </c>
      <c r="F316" s="5">
        <f>CVC_XXX!AD239</f>
        <v>0</v>
      </c>
      <c r="G316" s="5">
        <f>CVC_XXX!AE239</f>
        <v>0</v>
      </c>
      <c r="H316" s="5">
        <f>CVC_XXX!AF239</f>
        <v>0</v>
      </c>
      <c r="I316" s="5">
        <f>CVC_XXX!AG239</f>
        <v>0</v>
      </c>
      <c r="J316" s="5">
        <f>CVC_XXX!AH239</f>
        <v>0</v>
      </c>
      <c r="M316" s="5"/>
      <c r="N316" s="5"/>
      <c r="O316" s="5"/>
      <c r="P316" s="5"/>
      <c r="Q316" s="5"/>
    </row>
    <row r="317" spans="2:17" ht="20.100000000000001" customHeight="1" x14ac:dyDescent="0.25">
      <c r="B317">
        <f>CVC_XXX!O240</f>
        <v>0</v>
      </c>
      <c r="D317" s="5">
        <f>CVC_XXX!AB240</f>
        <v>0</v>
      </c>
      <c r="E317" s="5">
        <f>CVC_XXX!AC240</f>
        <v>0</v>
      </c>
      <c r="F317" s="5">
        <f>CVC_XXX!AD240</f>
        <v>0</v>
      </c>
      <c r="G317" s="5">
        <f>CVC_XXX!AE240</f>
        <v>0</v>
      </c>
      <c r="H317" s="5">
        <f>CVC_XXX!AF240</f>
        <v>0</v>
      </c>
      <c r="I317" s="5">
        <f>CVC_XXX!AG240</f>
        <v>0</v>
      </c>
      <c r="J317" s="5">
        <f>CVC_XXX!AH240</f>
        <v>0</v>
      </c>
      <c r="M317" s="5"/>
      <c r="N317" s="5"/>
      <c r="O317" s="5"/>
      <c r="P317" s="5"/>
      <c r="Q317" s="5"/>
    </row>
    <row r="318" spans="2:17" ht="20.100000000000001" customHeight="1" x14ac:dyDescent="0.25">
      <c r="B318">
        <f>CVC_XXX!O241</f>
        <v>0</v>
      </c>
      <c r="D318" s="5">
        <f>CVC_XXX!AB241</f>
        <v>0</v>
      </c>
      <c r="E318" s="5">
        <f>CVC_XXX!AC241</f>
        <v>0</v>
      </c>
      <c r="F318" s="5">
        <f>CVC_XXX!AD241</f>
        <v>0</v>
      </c>
      <c r="G318" s="5">
        <f>CVC_XXX!AE241</f>
        <v>0</v>
      </c>
      <c r="H318" s="5">
        <f>CVC_XXX!AF241</f>
        <v>0</v>
      </c>
      <c r="I318" s="5">
        <f>CVC_XXX!AG241</f>
        <v>0</v>
      </c>
      <c r="J318" s="5">
        <f>CVC_XXX!AH241</f>
        <v>0</v>
      </c>
      <c r="M318" s="5"/>
      <c r="N318" s="5"/>
      <c r="O318" s="5"/>
      <c r="P318" s="5"/>
      <c r="Q318" s="5"/>
    </row>
    <row r="319" spans="2:17" ht="20.100000000000001" customHeight="1" x14ac:dyDescent="0.25">
      <c r="B319">
        <f>CVC_XXX!O242</f>
        <v>0</v>
      </c>
      <c r="D319" s="5">
        <f>CVC_XXX!AB242</f>
        <v>0</v>
      </c>
      <c r="E319" s="5">
        <f>CVC_XXX!AC242</f>
        <v>0</v>
      </c>
      <c r="F319" s="5">
        <f>CVC_XXX!AD242</f>
        <v>0</v>
      </c>
      <c r="G319" s="5">
        <f>CVC_XXX!AE242</f>
        <v>0</v>
      </c>
      <c r="H319" s="5">
        <f>CVC_XXX!AF242</f>
        <v>0</v>
      </c>
      <c r="I319" s="5">
        <f>CVC_XXX!AG242</f>
        <v>0</v>
      </c>
      <c r="J319" s="5">
        <f>CVC_XXX!AH242</f>
        <v>0</v>
      </c>
      <c r="M319" s="5"/>
      <c r="N319" s="5"/>
      <c r="O319" s="5"/>
      <c r="P319" s="5"/>
      <c r="Q319" s="5"/>
    </row>
    <row r="320" spans="2:17" ht="20.100000000000001" customHeight="1" x14ac:dyDescent="0.25">
      <c r="B320">
        <f>CVC_XXX!O243</f>
        <v>0</v>
      </c>
      <c r="D320" s="5">
        <f>CVC_XXX!AB243</f>
        <v>0</v>
      </c>
      <c r="E320" s="5">
        <f>CVC_XXX!AC243</f>
        <v>0</v>
      </c>
      <c r="F320" s="5">
        <f>CVC_XXX!AD243</f>
        <v>0</v>
      </c>
      <c r="G320" s="5">
        <f>CVC_XXX!AE243</f>
        <v>0</v>
      </c>
      <c r="H320" s="5">
        <f>CVC_XXX!AF243</f>
        <v>0</v>
      </c>
      <c r="I320" s="5">
        <f>CVC_XXX!AG243</f>
        <v>0</v>
      </c>
      <c r="J320" s="5">
        <f>CVC_XXX!AH243</f>
        <v>0</v>
      </c>
      <c r="M320" s="5"/>
      <c r="N320" s="5"/>
      <c r="O320" s="5"/>
      <c r="P320" s="5"/>
      <c r="Q320" s="5"/>
    </row>
    <row r="321" spans="2:17" ht="20.100000000000001" customHeight="1" x14ac:dyDescent="0.25">
      <c r="B321">
        <f>CVC_XXX!O244</f>
        <v>0</v>
      </c>
      <c r="D321" s="5">
        <f>CVC_XXX!AB244</f>
        <v>0</v>
      </c>
      <c r="E321" s="5">
        <f>CVC_XXX!AC244</f>
        <v>0</v>
      </c>
      <c r="F321" s="5">
        <f>CVC_XXX!AD244</f>
        <v>0</v>
      </c>
      <c r="G321" s="5">
        <f>CVC_XXX!AE244</f>
        <v>0</v>
      </c>
      <c r="H321" s="5">
        <f>CVC_XXX!AF244</f>
        <v>0</v>
      </c>
      <c r="I321" s="5">
        <f>CVC_XXX!AG244</f>
        <v>0</v>
      </c>
      <c r="J321" s="5">
        <f>CVC_XXX!AH244</f>
        <v>0</v>
      </c>
      <c r="M321" s="5"/>
      <c r="N321" s="5"/>
      <c r="O321" s="5"/>
      <c r="P321" s="5"/>
      <c r="Q321" s="5"/>
    </row>
    <row r="322" spans="2:17" ht="20.100000000000001" customHeight="1" x14ac:dyDescent="0.25">
      <c r="B322">
        <f>CVC_XXX!O245</f>
        <v>0</v>
      </c>
      <c r="D322" s="5">
        <f>CVC_XXX!AB245</f>
        <v>0</v>
      </c>
      <c r="E322" s="5">
        <f>CVC_XXX!AC245</f>
        <v>0</v>
      </c>
      <c r="F322" s="5">
        <f>CVC_XXX!AD245</f>
        <v>0</v>
      </c>
      <c r="G322" s="5">
        <f>CVC_XXX!AE245</f>
        <v>0</v>
      </c>
      <c r="H322" s="5">
        <f>CVC_XXX!AF245</f>
        <v>0</v>
      </c>
      <c r="I322" s="5">
        <f>CVC_XXX!AG245</f>
        <v>0</v>
      </c>
      <c r="J322" s="5">
        <f>CVC_XXX!AH245</f>
        <v>0</v>
      </c>
      <c r="M322" s="5"/>
      <c r="N322" s="5"/>
      <c r="O322" s="5"/>
      <c r="P322" s="5"/>
      <c r="Q322" s="5"/>
    </row>
    <row r="323" spans="2:17" ht="20.100000000000001" customHeight="1" x14ac:dyDescent="0.25">
      <c r="B323">
        <f>CVC_XXX!O246</f>
        <v>0</v>
      </c>
      <c r="D323" s="5">
        <f>CVC_XXX!AB246</f>
        <v>0</v>
      </c>
      <c r="E323" s="5">
        <f>CVC_XXX!AC246</f>
        <v>0</v>
      </c>
      <c r="F323" s="5">
        <f>CVC_XXX!AD246</f>
        <v>0</v>
      </c>
      <c r="G323" s="5">
        <f>CVC_XXX!AE246</f>
        <v>0</v>
      </c>
      <c r="H323" s="5">
        <f>CVC_XXX!AF246</f>
        <v>0</v>
      </c>
      <c r="I323" s="5">
        <f>CVC_XXX!AG246</f>
        <v>0</v>
      </c>
      <c r="J323" s="5">
        <f>CVC_XXX!AH246</f>
        <v>0</v>
      </c>
      <c r="M323" s="5"/>
      <c r="N323" s="5"/>
      <c r="O323" s="5"/>
      <c r="P323" s="5"/>
      <c r="Q323" s="5"/>
    </row>
    <row r="324" spans="2:17" ht="20.100000000000001" customHeight="1" x14ac:dyDescent="0.25">
      <c r="B324">
        <f>CVC_XXX!O247</f>
        <v>0</v>
      </c>
      <c r="D324" s="5">
        <f>CVC_XXX!AB247</f>
        <v>0</v>
      </c>
      <c r="E324" s="5">
        <f>CVC_XXX!AC247</f>
        <v>0</v>
      </c>
      <c r="F324" s="5">
        <f>CVC_XXX!AD247</f>
        <v>0</v>
      </c>
      <c r="G324" s="5">
        <f>CVC_XXX!AE247</f>
        <v>0</v>
      </c>
      <c r="H324" s="5">
        <f>CVC_XXX!AF247</f>
        <v>0</v>
      </c>
      <c r="I324" s="5">
        <f>CVC_XXX!AG247</f>
        <v>0</v>
      </c>
      <c r="J324" s="5">
        <f>CVC_XXX!AH247</f>
        <v>0</v>
      </c>
      <c r="M324" s="5"/>
      <c r="N324" s="5"/>
      <c r="O324" s="5"/>
      <c r="P324" s="5"/>
      <c r="Q324" s="5"/>
    </row>
    <row r="325" spans="2:17" ht="20.100000000000001" customHeight="1" x14ac:dyDescent="0.25">
      <c r="B325">
        <f>CVC_XXX!O248</f>
        <v>0</v>
      </c>
      <c r="D325" s="5">
        <f>CVC_XXX!AB248</f>
        <v>0</v>
      </c>
      <c r="E325" s="5">
        <f>CVC_XXX!AC248</f>
        <v>0</v>
      </c>
      <c r="F325" s="5">
        <f>CVC_XXX!AD248</f>
        <v>0</v>
      </c>
      <c r="G325" s="5">
        <f>CVC_XXX!AE248</f>
        <v>0</v>
      </c>
      <c r="H325" s="5">
        <f>CVC_XXX!AF248</f>
        <v>0</v>
      </c>
      <c r="I325" s="5">
        <f>CVC_XXX!AG248</f>
        <v>0</v>
      </c>
      <c r="J325" s="5">
        <f>CVC_XXX!AH248</f>
        <v>0</v>
      </c>
      <c r="M325" s="5"/>
      <c r="N325" s="5"/>
      <c r="O325" s="5"/>
      <c r="P325" s="5"/>
      <c r="Q325" s="5"/>
    </row>
    <row r="326" spans="2:17" ht="20.100000000000001" customHeight="1" x14ac:dyDescent="0.25">
      <c r="B326">
        <f>CVC_XXX!O249</f>
        <v>0</v>
      </c>
      <c r="D326" s="5">
        <f>CVC_XXX!AB249</f>
        <v>0</v>
      </c>
      <c r="E326" s="5">
        <f>CVC_XXX!AC249</f>
        <v>0</v>
      </c>
      <c r="F326" s="5">
        <f>CVC_XXX!AD249</f>
        <v>0</v>
      </c>
      <c r="G326" s="5">
        <f>CVC_XXX!AE249</f>
        <v>0</v>
      </c>
      <c r="H326" s="5">
        <f>CVC_XXX!AF249</f>
        <v>0</v>
      </c>
      <c r="I326" s="5">
        <f>CVC_XXX!AG249</f>
        <v>0</v>
      </c>
      <c r="J326" s="5">
        <f>CVC_XXX!AH249</f>
        <v>0</v>
      </c>
      <c r="M326" s="5"/>
      <c r="N326" s="5"/>
      <c r="O326" s="5"/>
      <c r="P326" s="5"/>
      <c r="Q326" s="5"/>
    </row>
    <row r="327" spans="2:17" ht="20.100000000000001" customHeight="1" x14ac:dyDescent="0.25">
      <c r="B327">
        <f>CVC_XXX!O250</f>
        <v>0</v>
      </c>
      <c r="D327" s="5">
        <f>CVC_XXX!AB250</f>
        <v>0</v>
      </c>
      <c r="E327" s="5">
        <f>CVC_XXX!AC250</f>
        <v>0</v>
      </c>
      <c r="F327" s="5">
        <f>CVC_XXX!AD250</f>
        <v>0</v>
      </c>
      <c r="G327" s="5">
        <f>CVC_XXX!AE250</f>
        <v>0</v>
      </c>
      <c r="H327" s="5">
        <f>CVC_XXX!AF250</f>
        <v>0</v>
      </c>
      <c r="I327" s="5">
        <f>CVC_XXX!AG250</f>
        <v>0</v>
      </c>
      <c r="J327" s="5">
        <f>CVC_XXX!AH250</f>
        <v>0</v>
      </c>
      <c r="M327" s="5"/>
      <c r="N327" s="5"/>
      <c r="O327" s="5"/>
      <c r="P327" s="5"/>
      <c r="Q327" s="5"/>
    </row>
    <row r="328" spans="2:17" ht="20.100000000000001" customHeight="1" x14ac:dyDescent="0.25">
      <c r="B328">
        <f>CVC_XXX!O251</f>
        <v>0</v>
      </c>
      <c r="D328" s="5">
        <f>CVC_XXX!AB251</f>
        <v>0</v>
      </c>
      <c r="E328" s="5">
        <f>CVC_XXX!AC251</f>
        <v>0</v>
      </c>
      <c r="F328" s="5">
        <f>CVC_XXX!AD251</f>
        <v>0</v>
      </c>
      <c r="G328" s="5">
        <f>CVC_XXX!AE251</f>
        <v>0</v>
      </c>
      <c r="H328" s="5">
        <f>CVC_XXX!AF251</f>
        <v>0</v>
      </c>
      <c r="I328" s="5">
        <f>CVC_XXX!AG251</f>
        <v>0</v>
      </c>
      <c r="J328" s="5">
        <f>CVC_XXX!AH251</f>
        <v>0</v>
      </c>
      <c r="M328" s="5"/>
      <c r="N328" s="5"/>
      <c r="O328" s="5"/>
      <c r="P328" s="5"/>
      <c r="Q328" s="5"/>
    </row>
    <row r="329" spans="2:17" ht="20.100000000000001" customHeight="1" x14ac:dyDescent="0.25">
      <c r="B329">
        <f>CVC_XXX!O252</f>
        <v>0</v>
      </c>
      <c r="D329" s="5">
        <f>CVC_XXX!AB252</f>
        <v>0</v>
      </c>
      <c r="E329" s="5">
        <f>CVC_XXX!AC252</f>
        <v>0</v>
      </c>
      <c r="F329" s="5">
        <f>CVC_XXX!AD252</f>
        <v>0</v>
      </c>
      <c r="G329" s="5">
        <f>CVC_XXX!AE252</f>
        <v>0</v>
      </c>
      <c r="H329" s="5">
        <f>CVC_XXX!AF252</f>
        <v>0</v>
      </c>
      <c r="I329" s="5">
        <f>CVC_XXX!AG252</f>
        <v>0</v>
      </c>
      <c r="J329" s="5">
        <f>CVC_XXX!AH252</f>
        <v>0</v>
      </c>
      <c r="M329" s="5"/>
      <c r="N329" s="5"/>
      <c r="O329" s="5"/>
      <c r="P329" s="5"/>
      <c r="Q329" s="5"/>
    </row>
    <row r="330" spans="2:17" ht="20.100000000000001" customHeight="1" x14ac:dyDescent="0.25">
      <c r="B330">
        <f>CVC_XXX!O253</f>
        <v>0</v>
      </c>
      <c r="D330" s="5">
        <f>CVC_XXX!AB253</f>
        <v>0</v>
      </c>
      <c r="E330" s="5">
        <f>CVC_XXX!AC253</f>
        <v>0</v>
      </c>
      <c r="F330" s="5">
        <f>CVC_XXX!AD253</f>
        <v>0</v>
      </c>
      <c r="G330" s="5">
        <f>CVC_XXX!AE253</f>
        <v>0</v>
      </c>
      <c r="H330" s="5">
        <f>CVC_XXX!AF253</f>
        <v>0</v>
      </c>
      <c r="I330" s="5">
        <f>CVC_XXX!AG253</f>
        <v>0</v>
      </c>
      <c r="J330" s="5">
        <f>CVC_XXX!AH253</f>
        <v>0</v>
      </c>
      <c r="M330" s="5"/>
      <c r="N330" s="5"/>
      <c r="O330" s="5"/>
      <c r="P330" s="5"/>
      <c r="Q330" s="5"/>
    </row>
    <row r="331" spans="2:17" ht="20.100000000000001" customHeight="1" x14ac:dyDescent="0.25">
      <c r="B331">
        <f>CVC_XXX!O254</f>
        <v>0</v>
      </c>
      <c r="D331" s="5">
        <f>CVC_XXX!AB254</f>
        <v>0</v>
      </c>
      <c r="E331" s="5">
        <f>CVC_XXX!AC254</f>
        <v>0</v>
      </c>
      <c r="F331" s="5">
        <f>CVC_XXX!AD254</f>
        <v>0</v>
      </c>
      <c r="G331" s="5">
        <f>CVC_XXX!AE254</f>
        <v>0</v>
      </c>
      <c r="H331" s="5">
        <f>CVC_XXX!AF254</f>
        <v>0</v>
      </c>
      <c r="I331" s="5">
        <f>CVC_XXX!AG254</f>
        <v>0</v>
      </c>
      <c r="J331" s="5">
        <f>CVC_XXX!AH254</f>
        <v>0</v>
      </c>
      <c r="M331" s="5"/>
      <c r="N331" s="5"/>
      <c r="O331" s="5"/>
      <c r="P331" s="5"/>
      <c r="Q331" s="5"/>
    </row>
    <row r="332" spans="2:17" ht="20.100000000000001" customHeight="1" x14ac:dyDescent="0.25">
      <c r="B332">
        <f>CVC_XXX!O255</f>
        <v>0</v>
      </c>
      <c r="D332" s="5">
        <f>CVC_XXX!AB255</f>
        <v>0</v>
      </c>
      <c r="E332" s="5">
        <f>CVC_XXX!AC255</f>
        <v>0</v>
      </c>
      <c r="F332" s="5">
        <f>CVC_XXX!AD255</f>
        <v>0</v>
      </c>
      <c r="G332" s="5">
        <f>CVC_XXX!AE255</f>
        <v>0</v>
      </c>
      <c r="H332" s="5">
        <f>CVC_XXX!AF255</f>
        <v>0</v>
      </c>
      <c r="I332" s="5">
        <f>CVC_XXX!AG255</f>
        <v>0</v>
      </c>
      <c r="J332" s="5">
        <f>CVC_XXX!AH255</f>
        <v>0</v>
      </c>
      <c r="M332" s="5"/>
      <c r="N332" s="5"/>
      <c r="O332" s="5"/>
      <c r="P332" s="5"/>
      <c r="Q332" s="5"/>
    </row>
    <row r="333" spans="2:17" ht="20.100000000000001" customHeight="1" x14ac:dyDescent="0.25">
      <c r="B333">
        <f>CVC_XXX!O256</f>
        <v>0</v>
      </c>
      <c r="D333" s="5">
        <f>CVC_XXX!AB256</f>
        <v>0</v>
      </c>
      <c r="E333" s="5">
        <f>CVC_XXX!AC256</f>
        <v>0</v>
      </c>
      <c r="F333" s="5">
        <f>CVC_XXX!AD256</f>
        <v>0</v>
      </c>
      <c r="G333" s="5">
        <f>CVC_XXX!AE256</f>
        <v>0</v>
      </c>
      <c r="H333" s="5">
        <f>CVC_XXX!AF256</f>
        <v>0</v>
      </c>
      <c r="I333" s="5">
        <f>CVC_XXX!AG256</f>
        <v>0</v>
      </c>
      <c r="J333" s="5">
        <f>CVC_XXX!AH256</f>
        <v>0</v>
      </c>
      <c r="M333" s="5"/>
      <c r="N333" s="5"/>
      <c r="O333" s="5"/>
      <c r="P333" s="5"/>
      <c r="Q333" s="5"/>
    </row>
    <row r="334" spans="2:17" ht="20.100000000000001" customHeight="1" x14ac:dyDescent="0.25">
      <c r="B334">
        <f>CVC_XXX!O257</f>
        <v>0</v>
      </c>
      <c r="D334" s="5">
        <f>CVC_XXX!AB257</f>
        <v>0</v>
      </c>
      <c r="E334" s="5">
        <f>CVC_XXX!AC257</f>
        <v>0</v>
      </c>
      <c r="F334" s="5">
        <f>CVC_XXX!AD257</f>
        <v>0</v>
      </c>
      <c r="G334" s="5">
        <f>CVC_XXX!AE257</f>
        <v>0</v>
      </c>
      <c r="H334" s="5">
        <f>CVC_XXX!AF257</f>
        <v>0</v>
      </c>
      <c r="I334" s="5">
        <f>CVC_XXX!AG257</f>
        <v>0</v>
      </c>
      <c r="J334" s="5">
        <f>CVC_XXX!AH257</f>
        <v>0</v>
      </c>
      <c r="M334" s="5"/>
      <c r="N334" s="5"/>
      <c r="O334" s="5"/>
      <c r="P334" s="5"/>
      <c r="Q334" s="5"/>
    </row>
    <row r="335" spans="2:17" ht="20.100000000000001" customHeight="1" x14ac:dyDescent="0.25">
      <c r="B335">
        <f>CVC_XXX!O258</f>
        <v>0</v>
      </c>
      <c r="D335" s="5">
        <f>CVC_XXX!AB258</f>
        <v>0</v>
      </c>
      <c r="E335" s="5">
        <f>CVC_XXX!AC258</f>
        <v>0</v>
      </c>
      <c r="F335" s="5">
        <f>CVC_XXX!AD258</f>
        <v>0</v>
      </c>
      <c r="G335" s="5">
        <f>CVC_XXX!AE258</f>
        <v>0</v>
      </c>
      <c r="H335" s="5">
        <f>CVC_XXX!AF258</f>
        <v>0</v>
      </c>
      <c r="I335" s="5">
        <f>CVC_XXX!AG258</f>
        <v>0</v>
      </c>
      <c r="J335" s="5">
        <f>CVC_XXX!AH258</f>
        <v>0</v>
      </c>
      <c r="M335" s="5"/>
      <c r="N335" s="5"/>
      <c r="O335" s="5"/>
      <c r="P335" s="5"/>
      <c r="Q335" s="5"/>
    </row>
    <row r="336" spans="2:17" ht="20.100000000000001" customHeight="1" x14ac:dyDescent="0.25">
      <c r="B336">
        <f>CVC_XXX!O259</f>
        <v>0</v>
      </c>
      <c r="D336" s="5">
        <f>CVC_XXX!AB259</f>
        <v>0</v>
      </c>
      <c r="E336" s="5">
        <f>CVC_XXX!AC259</f>
        <v>0</v>
      </c>
      <c r="F336" s="5">
        <f>CVC_XXX!AD259</f>
        <v>0</v>
      </c>
      <c r="G336" s="5">
        <f>CVC_XXX!AE259</f>
        <v>0</v>
      </c>
      <c r="H336" s="5">
        <f>CVC_XXX!AF259</f>
        <v>0</v>
      </c>
      <c r="I336" s="5">
        <f>CVC_XXX!AG259</f>
        <v>0</v>
      </c>
      <c r="J336" s="5">
        <f>CVC_XXX!AH259</f>
        <v>0</v>
      </c>
      <c r="M336" s="5"/>
      <c r="N336" s="5"/>
      <c r="O336" s="5"/>
      <c r="P336" s="5"/>
      <c r="Q336" s="5"/>
    </row>
    <row r="337" spans="2:17" ht="20.100000000000001" customHeight="1" x14ac:dyDescent="0.25">
      <c r="B337">
        <f>CVC_XXX!O260</f>
        <v>0</v>
      </c>
      <c r="D337" s="5">
        <f>CVC_XXX!AB260</f>
        <v>0</v>
      </c>
      <c r="E337" s="5">
        <f>CVC_XXX!AC260</f>
        <v>0</v>
      </c>
      <c r="F337" s="5">
        <f>CVC_XXX!AD260</f>
        <v>0</v>
      </c>
      <c r="G337" s="5">
        <f>CVC_XXX!AE260</f>
        <v>0</v>
      </c>
      <c r="H337" s="5">
        <f>CVC_XXX!AF260</f>
        <v>0</v>
      </c>
      <c r="I337" s="5">
        <f>CVC_XXX!AG260</f>
        <v>0</v>
      </c>
      <c r="J337" s="5">
        <f>CVC_XXX!AH260</f>
        <v>0</v>
      </c>
      <c r="M337" s="5"/>
      <c r="N337" s="5"/>
      <c r="O337" s="5"/>
      <c r="P337" s="5"/>
      <c r="Q337" s="5"/>
    </row>
    <row r="338" spans="2:17" ht="20.100000000000001" customHeight="1" x14ac:dyDescent="0.25">
      <c r="B338">
        <f>CVC_XXX!O261</f>
        <v>0</v>
      </c>
      <c r="D338" s="5">
        <f>CVC_XXX!AB261</f>
        <v>0</v>
      </c>
      <c r="E338" s="5">
        <f>CVC_XXX!AC261</f>
        <v>0</v>
      </c>
      <c r="F338" s="5">
        <f>CVC_XXX!AD261</f>
        <v>0</v>
      </c>
      <c r="G338" s="5">
        <f>CVC_XXX!AE261</f>
        <v>0</v>
      </c>
      <c r="H338" s="5">
        <f>CVC_XXX!AF261</f>
        <v>0</v>
      </c>
      <c r="I338" s="5">
        <f>CVC_XXX!AG261</f>
        <v>0</v>
      </c>
      <c r="J338" s="5">
        <f>CVC_XXX!AH261</f>
        <v>0</v>
      </c>
      <c r="M338" s="5"/>
      <c r="N338" s="5"/>
      <c r="O338" s="5"/>
      <c r="P338" s="5"/>
      <c r="Q338" s="5"/>
    </row>
    <row r="339" spans="2:17" ht="20.100000000000001" customHeight="1" x14ac:dyDescent="0.25">
      <c r="B339">
        <f>CVC_XXX!O262</f>
        <v>0</v>
      </c>
      <c r="D339" s="5">
        <f>CVC_XXX!AB262</f>
        <v>0</v>
      </c>
      <c r="E339" s="5">
        <f>CVC_XXX!AC262</f>
        <v>0</v>
      </c>
      <c r="F339" s="5">
        <f>CVC_XXX!AD262</f>
        <v>0</v>
      </c>
      <c r="G339" s="5">
        <f>CVC_XXX!AE262</f>
        <v>0</v>
      </c>
      <c r="H339" s="5">
        <f>CVC_XXX!AF262</f>
        <v>0</v>
      </c>
      <c r="I339" s="5">
        <f>CVC_XXX!AG262</f>
        <v>0</v>
      </c>
      <c r="J339" s="5">
        <f>CVC_XXX!AH262</f>
        <v>0</v>
      </c>
      <c r="M339" s="5"/>
      <c r="N339" s="5"/>
      <c r="O339" s="5"/>
      <c r="P339" s="5"/>
      <c r="Q339" s="5"/>
    </row>
    <row r="340" spans="2:17" ht="20.100000000000001" customHeight="1" x14ac:dyDescent="0.25">
      <c r="B340">
        <f>CVC_XXX!O263</f>
        <v>0</v>
      </c>
      <c r="D340" s="5">
        <f>CVC_XXX!AB263</f>
        <v>0</v>
      </c>
      <c r="E340" s="5">
        <f>CVC_XXX!AC263</f>
        <v>0</v>
      </c>
      <c r="F340" s="5">
        <f>CVC_XXX!AD263</f>
        <v>0</v>
      </c>
      <c r="G340" s="5">
        <f>CVC_XXX!AE263</f>
        <v>0</v>
      </c>
      <c r="H340" s="5">
        <f>CVC_XXX!AF263</f>
        <v>0</v>
      </c>
      <c r="I340" s="5">
        <f>CVC_XXX!AG263</f>
        <v>0</v>
      </c>
      <c r="J340" s="5">
        <f>CVC_XXX!AH263</f>
        <v>0</v>
      </c>
      <c r="M340" s="5"/>
      <c r="N340" s="5"/>
      <c r="O340" s="5"/>
      <c r="P340" s="5"/>
      <c r="Q340" s="5"/>
    </row>
    <row r="341" spans="2:17" ht="20.100000000000001" customHeight="1" x14ac:dyDescent="0.25">
      <c r="B341">
        <f>CVC_XXX!O264</f>
        <v>0</v>
      </c>
      <c r="D341" s="5">
        <f>CVC_XXX!AB264</f>
        <v>0</v>
      </c>
      <c r="E341" s="5">
        <f>CVC_XXX!AC264</f>
        <v>0</v>
      </c>
      <c r="F341" s="5">
        <f>CVC_XXX!AD264</f>
        <v>0</v>
      </c>
      <c r="G341" s="5">
        <f>CVC_XXX!AE264</f>
        <v>0</v>
      </c>
      <c r="H341" s="5">
        <f>CVC_XXX!AF264</f>
        <v>0</v>
      </c>
      <c r="I341" s="5">
        <f>CVC_XXX!AG264</f>
        <v>0</v>
      </c>
      <c r="J341" s="5">
        <f>CVC_XXX!AH264</f>
        <v>0</v>
      </c>
      <c r="M341" s="5"/>
      <c r="N341" s="5"/>
      <c r="O341" s="5"/>
      <c r="P341" s="5"/>
      <c r="Q341" s="5"/>
    </row>
    <row r="342" spans="2:17" ht="20.100000000000001" customHeight="1" x14ac:dyDescent="0.25">
      <c r="B342">
        <f>CVC_XXX!O265</f>
        <v>0</v>
      </c>
      <c r="D342" s="5">
        <f>CVC_XXX!AB265</f>
        <v>0</v>
      </c>
      <c r="E342" s="5">
        <f>CVC_XXX!AC265</f>
        <v>0</v>
      </c>
      <c r="F342" s="5">
        <f>CVC_XXX!AD265</f>
        <v>0</v>
      </c>
      <c r="G342" s="5">
        <f>CVC_XXX!AE265</f>
        <v>0</v>
      </c>
      <c r="H342" s="5">
        <f>CVC_XXX!AF265</f>
        <v>0</v>
      </c>
      <c r="I342" s="5">
        <f>CVC_XXX!AG265</f>
        <v>0</v>
      </c>
      <c r="J342" s="5">
        <f>CVC_XXX!AH265</f>
        <v>0</v>
      </c>
      <c r="M342" s="5"/>
      <c r="N342" s="5"/>
      <c r="O342" s="5"/>
      <c r="P342" s="5"/>
      <c r="Q342" s="5"/>
    </row>
    <row r="343" spans="2:17" ht="20.100000000000001" customHeight="1" x14ac:dyDescent="0.25">
      <c r="B343">
        <f>CVC_XXX!O266</f>
        <v>0</v>
      </c>
      <c r="D343" s="5">
        <f>CVC_XXX!AB266</f>
        <v>0</v>
      </c>
      <c r="E343" s="5">
        <f>CVC_XXX!AC266</f>
        <v>0</v>
      </c>
      <c r="F343" s="5">
        <f>CVC_XXX!AD266</f>
        <v>0</v>
      </c>
      <c r="G343" s="5">
        <f>CVC_XXX!AE266</f>
        <v>0</v>
      </c>
      <c r="H343" s="5">
        <f>CVC_XXX!AF266</f>
        <v>0</v>
      </c>
      <c r="I343" s="5">
        <f>CVC_XXX!AG266</f>
        <v>0</v>
      </c>
      <c r="J343" s="5">
        <f>CVC_XXX!AH266</f>
        <v>0</v>
      </c>
      <c r="M343" s="5"/>
      <c r="N343" s="5"/>
      <c r="O343" s="5"/>
      <c r="P343" s="5"/>
      <c r="Q343" s="5"/>
    </row>
    <row r="344" spans="2:17" ht="20.100000000000001" customHeight="1" x14ac:dyDescent="0.25">
      <c r="B344">
        <f>CVC_XXX!O267</f>
        <v>0</v>
      </c>
      <c r="D344" s="5">
        <f>CVC_XXX!AB267</f>
        <v>0</v>
      </c>
      <c r="E344" s="5">
        <f>CVC_XXX!AC267</f>
        <v>0</v>
      </c>
      <c r="F344" s="5">
        <f>CVC_XXX!AD267</f>
        <v>0</v>
      </c>
      <c r="G344" s="5">
        <f>CVC_XXX!AE267</f>
        <v>0</v>
      </c>
      <c r="H344" s="5">
        <f>CVC_XXX!AF267</f>
        <v>0</v>
      </c>
      <c r="I344" s="5">
        <f>CVC_XXX!AG267</f>
        <v>0</v>
      </c>
      <c r="J344" s="5">
        <f>CVC_XXX!AH267</f>
        <v>0</v>
      </c>
      <c r="M344" s="5"/>
      <c r="N344" s="5"/>
      <c r="O344" s="5"/>
      <c r="P344" s="5"/>
      <c r="Q344" s="5"/>
    </row>
    <row r="345" spans="2:17" ht="20.100000000000001" customHeight="1" x14ac:dyDescent="0.25">
      <c r="B345">
        <f>CVC_XXX!O268</f>
        <v>0</v>
      </c>
      <c r="D345" s="5">
        <f>CVC_XXX!AB268</f>
        <v>0</v>
      </c>
      <c r="E345" s="5">
        <f>CVC_XXX!AC268</f>
        <v>0</v>
      </c>
      <c r="F345" s="5">
        <f>CVC_XXX!AD268</f>
        <v>0</v>
      </c>
      <c r="G345" s="5">
        <f>CVC_XXX!AE268</f>
        <v>0</v>
      </c>
      <c r="H345" s="5">
        <f>CVC_XXX!AF268</f>
        <v>0</v>
      </c>
      <c r="I345" s="5">
        <f>CVC_XXX!AG268</f>
        <v>0</v>
      </c>
      <c r="J345" s="5">
        <f>CVC_XXX!AH268</f>
        <v>0</v>
      </c>
      <c r="M345" s="5"/>
      <c r="N345" s="5"/>
      <c r="O345" s="5"/>
      <c r="P345" s="5"/>
      <c r="Q345" s="5"/>
    </row>
    <row r="346" spans="2:17" ht="20.100000000000001" customHeight="1" x14ac:dyDescent="0.25">
      <c r="B346">
        <f>CVC_XXX!O269</f>
        <v>0</v>
      </c>
      <c r="D346" s="5">
        <f>CVC_XXX!AB269</f>
        <v>0</v>
      </c>
      <c r="E346" s="5">
        <f>CVC_XXX!AC269</f>
        <v>0</v>
      </c>
      <c r="F346" s="5">
        <f>CVC_XXX!AD269</f>
        <v>0</v>
      </c>
      <c r="G346" s="5">
        <f>CVC_XXX!AE269</f>
        <v>0</v>
      </c>
      <c r="H346" s="5">
        <f>CVC_XXX!AF269</f>
        <v>0</v>
      </c>
      <c r="I346" s="5">
        <f>CVC_XXX!AG269</f>
        <v>0</v>
      </c>
      <c r="J346" s="5">
        <f>CVC_XXX!AH269</f>
        <v>0</v>
      </c>
      <c r="M346" s="5"/>
      <c r="N346" s="5"/>
      <c r="O346" s="5"/>
      <c r="P346" s="5"/>
      <c r="Q346" s="5"/>
    </row>
    <row r="347" spans="2:17" ht="20.100000000000001" customHeight="1" x14ac:dyDescent="0.25">
      <c r="B347">
        <f>CVC_XXX!O270</f>
        <v>0</v>
      </c>
      <c r="D347" s="5">
        <f>CVC_XXX!AB270</f>
        <v>0</v>
      </c>
      <c r="E347" s="5">
        <f>CVC_XXX!AC270</f>
        <v>0</v>
      </c>
      <c r="F347" s="5">
        <f>CVC_XXX!AD270</f>
        <v>0</v>
      </c>
      <c r="G347" s="5">
        <f>CVC_XXX!AE270</f>
        <v>0</v>
      </c>
      <c r="H347" s="5">
        <f>CVC_XXX!AF270</f>
        <v>0</v>
      </c>
      <c r="I347" s="5">
        <f>CVC_XXX!AG270</f>
        <v>0</v>
      </c>
      <c r="J347" s="5">
        <f>CVC_XXX!AH270</f>
        <v>0</v>
      </c>
      <c r="M347" s="5"/>
      <c r="N347" s="5"/>
      <c r="O347" s="5"/>
      <c r="P347" s="5"/>
      <c r="Q347" s="5"/>
    </row>
    <row r="348" spans="2:17" ht="20.100000000000001" customHeight="1" x14ac:dyDescent="0.25">
      <c r="B348">
        <f>CVC_XXX!O271</f>
        <v>0</v>
      </c>
      <c r="D348" s="5">
        <f>CVC_XXX!AB271</f>
        <v>0</v>
      </c>
      <c r="E348" s="5">
        <f>CVC_XXX!AC271</f>
        <v>0</v>
      </c>
      <c r="F348" s="5">
        <f>CVC_XXX!AD271</f>
        <v>0</v>
      </c>
      <c r="G348" s="5">
        <f>CVC_XXX!AE271</f>
        <v>0</v>
      </c>
      <c r="H348" s="5">
        <f>CVC_XXX!AF271</f>
        <v>0</v>
      </c>
      <c r="I348" s="5">
        <f>CVC_XXX!AG271</f>
        <v>0</v>
      </c>
      <c r="J348" s="5">
        <f>CVC_XXX!AH271</f>
        <v>0</v>
      </c>
      <c r="M348" s="5"/>
      <c r="N348" s="5"/>
      <c r="O348" s="5"/>
      <c r="P348" s="5"/>
      <c r="Q348" s="5"/>
    </row>
    <row r="349" spans="2:17" ht="20.100000000000001" customHeight="1" x14ac:dyDescent="0.25">
      <c r="B349">
        <f>CVC_XXX!O272</f>
        <v>0</v>
      </c>
      <c r="D349" s="5">
        <f>CVC_XXX!AB272</f>
        <v>0</v>
      </c>
      <c r="E349" s="5">
        <f>CVC_XXX!AC272</f>
        <v>0</v>
      </c>
      <c r="F349" s="5">
        <f>CVC_XXX!AD272</f>
        <v>0</v>
      </c>
      <c r="G349" s="5">
        <f>CVC_XXX!AE272</f>
        <v>0</v>
      </c>
      <c r="H349" s="5">
        <f>CVC_XXX!AF272</f>
        <v>0</v>
      </c>
      <c r="I349" s="5">
        <f>CVC_XXX!AG272</f>
        <v>0</v>
      </c>
      <c r="J349" s="5">
        <f>CVC_XXX!AH272</f>
        <v>0</v>
      </c>
      <c r="M349" s="5"/>
      <c r="N349" s="5"/>
      <c r="O349" s="5"/>
      <c r="P349" s="5"/>
      <c r="Q349" s="5"/>
    </row>
    <row r="350" spans="2:17" ht="20.100000000000001" customHeight="1" x14ac:dyDescent="0.25">
      <c r="B350">
        <f>CVC_XXX!O273</f>
        <v>0</v>
      </c>
      <c r="D350" s="5">
        <f>CVC_XXX!AB273</f>
        <v>0</v>
      </c>
      <c r="E350" s="5">
        <f>CVC_XXX!AC273</f>
        <v>0</v>
      </c>
      <c r="F350" s="5">
        <f>CVC_XXX!AD273</f>
        <v>0</v>
      </c>
      <c r="G350" s="5">
        <f>CVC_XXX!AE273</f>
        <v>0</v>
      </c>
      <c r="H350" s="5">
        <f>CVC_XXX!AF273</f>
        <v>0</v>
      </c>
      <c r="I350" s="5">
        <f>CVC_XXX!AG273</f>
        <v>0</v>
      </c>
      <c r="J350" s="5">
        <f>CVC_XXX!AH273</f>
        <v>0</v>
      </c>
      <c r="M350" s="5"/>
      <c r="N350" s="5"/>
      <c r="O350" s="5"/>
      <c r="P350" s="5"/>
      <c r="Q350" s="5"/>
    </row>
    <row r="351" spans="2:17" ht="20.100000000000001" customHeight="1" x14ac:dyDescent="0.25">
      <c r="B351">
        <f>CVC_XXX!O274</f>
        <v>0</v>
      </c>
      <c r="D351" s="5">
        <f>CVC_XXX!AB274</f>
        <v>0</v>
      </c>
      <c r="E351" s="5">
        <f>CVC_XXX!AC274</f>
        <v>0</v>
      </c>
      <c r="F351" s="5">
        <f>CVC_XXX!AD274</f>
        <v>0</v>
      </c>
      <c r="G351" s="5">
        <f>CVC_XXX!AE274</f>
        <v>0</v>
      </c>
      <c r="H351" s="5">
        <f>CVC_XXX!AF274</f>
        <v>0</v>
      </c>
      <c r="I351" s="5">
        <f>CVC_XXX!AG274</f>
        <v>0</v>
      </c>
      <c r="J351" s="5">
        <f>CVC_XXX!AH274</f>
        <v>0</v>
      </c>
      <c r="M351" s="5"/>
      <c r="N351" s="5"/>
      <c r="O351" s="5"/>
      <c r="P351" s="5"/>
      <c r="Q351" s="5"/>
    </row>
    <row r="352" spans="2:17" ht="20.100000000000001" customHeight="1" x14ac:dyDescent="0.25">
      <c r="B352">
        <f>CVC_XXX!O275</f>
        <v>0</v>
      </c>
      <c r="D352" s="5">
        <f>CVC_XXX!AB275</f>
        <v>0</v>
      </c>
      <c r="E352" s="5">
        <f>CVC_XXX!AC275</f>
        <v>0</v>
      </c>
      <c r="F352" s="5">
        <f>CVC_XXX!AD275</f>
        <v>0</v>
      </c>
      <c r="G352" s="5">
        <f>CVC_XXX!AE275</f>
        <v>0</v>
      </c>
      <c r="H352" s="5">
        <f>CVC_XXX!AF275</f>
        <v>0</v>
      </c>
      <c r="I352" s="5">
        <f>CVC_XXX!AG275</f>
        <v>0</v>
      </c>
      <c r="J352" s="5">
        <f>CVC_XXX!AH275</f>
        <v>0</v>
      </c>
      <c r="M352" s="5"/>
      <c r="N352" s="5"/>
      <c r="O352" s="5"/>
      <c r="P352" s="5"/>
      <c r="Q352" s="5"/>
    </row>
    <row r="353" spans="2:17" ht="20.100000000000001" customHeight="1" x14ac:dyDescent="0.25">
      <c r="B353">
        <f>CVC_XXX!O276</f>
        <v>0</v>
      </c>
      <c r="D353" s="5">
        <f>CVC_XXX!AB276</f>
        <v>0</v>
      </c>
      <c r="E353" s="5">
        <f>CVC_XXX!AC276</f>
        <v>0</v>
      </c>
      <c r="F353" s="5">
        <f>CVC_XXX!AD276</f>
        <v>0</v>
      </c>
      <c r="G353" s="5">
        <f>CVC_XXX!AE276</f>
        <v>0</v>
      </c>
      <c r="H353" s="5">
        <f>CVC_XXX!AF276</f>
        <v>0</v>
      </c>
      <c r="I353" s="5">
        <f>CVC_XXX!AG276</f>
        <v>0</v>
      </c>
      <c r="J353" s="5">
        <f>CVC_XXX!AH276</f>
        <v>0</v>
      </c>
      <c r="M353" s="5"/>
      <c r="N353" s="5"/>
      <c r="O353" s="5"/>
      <c r="P353" s="5"/>
      <c r="Q353" s="5"/>
    </row>
    <row r="354" spans="2:17" ht="20.100000000000001" customHeight="1" x14ac:dyDescent="0.25">
      <c r="B354">
        <f>CVC_XXX!O277</f>
        <v>0</v>
      </c>
      <c r="D354" s="5">
        <f>CVC_XXX!AB277</f>
        <v>0</v>
      </c>
      <c r="E354" s="5">
        <f>CVC_XXX!AC277</f>
        <v>0</v>
      </c>
      <c r="F354" s="5">
        <f>CVC_XXX!AD277</f>
        <v>0</v>
      </c>
      <c r="G354" s="5">
        <f>CVC_XXX!AE277</f>
        <v>0</v>
      </c>
      <c r="H354" s="5">
        <f>CVC_XXX!AF277</f>
        <v>0</v>
      </c>
      <c r="I354" s="5">
        <f>CVC_XXX!AG277</f>
        <v>0</v>
      </c>
      <c r="J354" s="5">
        <f>CVC_XXX!AH277</f>
        <v>0</v>
      </c>
      <c r="M354" s="5"/>
      <c r="N354" s="5"/>
      <c r="O354" s="5"/>
      <c r="P354" s="5"/>
      <c r="Q354" s="5"/>
    </row>
    <row r="355" spans="2:17" ht="20.100000000000001" customHeight="1" x14ac:dyDescent="0.25">
      <c r="B355">
        <f>CVC_XXX!O278</f>
        <v>0</v>
      </c>
      <c r="D355" s="5">
        <f>CVC_XXX!AB278</f>
        <v>0</v>
      </c>
      <c r="E355" s="5">
        <f>CVC_XXX!AC278</f>
        <v>0</v>
      </c>
      <c r="F355" s="5">
        <f>CVC_XXX!AD278</f>
        <v>0</v>
      </c>
      <c r="G355" s="5">
        <f>CVC_XXX!AE278</f>
        <v>0</v>
      </c>
      <c r="H355" s="5">
        <f>CVC_XXX!AF278</f>
        <v>0</v>
      </c>
      <c r="I355" s="5">
        <f>CVC_XXX!AG278</f>
        <v>0</v>
      </c>
      <c r="J355" s="5">
        <f>CVC_XXX!AH278</f>
        <v>0</v>
      </c>
      <c r="M355" s="5"/>
      <c r="N355" s="5"/>
      <c r="O355" s="5"/>
      <c r="P355" s="5"/>
      <c r="Q355" s="5"/>
    </row>
    <row r="356" spans="2:17" ht="20.100000000000001" customHeight="1" x14ac:dyDescent="0.25">
      <c r="B356">
        <f>CVC_XXX!O279</f>
        <v>0</v>
      </c>
      <c r="D356" s="5">
        <f>CVC_XXX!AB279</f>
        <v>0</v>
      </c>
      <c r="E356" s="5">
        <f>CVC_XXX!AC279</f>
        <v>0</v>
      </c>
      <c r="F356" s="5">
        <f>CVC_XXX!AD279</f>
        <v>0</v>
      </c>
      <c r="G356" s="5">
        <f>CVC_XXX!AE279</f>
        <v>0</v>
      </c>
      <c r="H356" s="5">
        <f>CVC_XXX!AF279</f>
        <v>0</v>
      </c>
      <c r="I356" s="5">
        <f>CVC_XXX!AG279</f>
        <v>0</v>
      </c>
      <c r="J356" s="5">
        <f>CVC_XXX!AH279</f>
        <v>0</v>
      </c>
      <c r="M356" s="5"/>
      <c r="N356" s="5"/>
      <c r="O356" s="5"/>
      <c r="P356" s="5"/>
      <c r="Q356" s="5"/>
    </row>
    <row r="357" spans="2:17" ht="20.100000000000001" customHeight="1" x14ac:dyDescent="0.25">
      <c r="B357">
        <f>CVC_XXX!O280</f>
        <v>0</v>
      </c>
      <c r="D357" s="5">
        <f>CVC_XXX!AB280</f>
        <v>0</v>
      </c>
      <c r="E357" s="5">
        <f>CVC_XXX!AC280</f>
        <v>0</v>
      </c>
      <c r="F357" s="5">
        <f>CVC_XXX!AD280</f>
        <v>0</v>
      </c>
      <c r="G357" s="5">
        <f>CVC_XXX!AE280</f>
        <v>0</v>
      </c>
      <c r="H357" s="5">
        <f>CVC_XXX!AF280</f>
        <v>0</v>
      </c>
      <c r="I357" s="5">
        <f>CVC_XXX!AG280</f>
        <v>0</v>
      </c>
      <c r="J357" s="5">
        <f>CVC_XXX!AH280</f>
        <v>0</v>
      </c>
      <c r="M357" s="5"/>
      <c r="N357" s="5"/>
      <c r="O357" s="5"/>
      <c r="P357" s="5"/>
      <c r="Q357" s="5"/>
    </row>
    <row r="358" spans="2:17" ht="20.100000000000001" customHeight="1" x14ac:dyDescent="0.25">
      <c r="B358">
        <f>CVC_XXX!O281</f>
        <v>0</v>
      </c>
      <c r="D358" s="5">
        <f>CVC_XXX!AB281</f>
        <v>0</v>
      </c>
      <c r="E358" s="5">
        <f>CVC_XXX!AC281</f>
        <v>0</v>
      </c>
      <c r="F358" s="5">
        <f>CVC_XXX!AD281</f>
        <v>0</v>
      </c>
      <c r="G358" s="5">
        <f>CVC_XXX!AE281</f>
        <v>0</v>
      </c>
      <c r="H358" s="5">
        <f>CVC_XXX!AF281</f>
        <v>0</v>
      </c>
      <c r="I358" s="5">
        <f>CVC_XXX!AG281</f>
        <v>0</v>
      </c>
      <c r="J358" s="5">
        <f>CVC_XXX!AH281</f>
        <v>0</v>
      </c>
      <c r="M358" s="5"/>
      <c r="N358" s="5"/>
      <c r="O358" s="5"/>
      <c r="P358" s="5"/>
      <c r="Q358" s="5"/>
    </row>
    <row r="359" spans="2:17" ht="20.100000000000001" customHeight="1" x14ac:dyDescent="0.25">
      <c r="B359">
        <f>CVC_XXX!O282</f>
        <v>0</v>
      </c>
      <c r="D359" s="5">
        <f>CVC_XXX!AB282</f>
        <v>0</v>
      </c>
      <c r="E359" s="5">
        <f>CVC_XXX!AC282</f>
        <v>0</v>
      </c>
      <c r="F359" s="5">
        <f>CVC_XXX!AD282</f>
        <v>0</v>
      </c>
      <c r="G359" s="5">
        <f>CVC_XXX!AE282</f>
        <v>0</v>
      </c>
      <c r="H359" s="5">
        <f>CVC_XXX!AF282</f>
        <v>0</v>
      </c>
      <c r="I359" s="5">
        <f>CVC_XXX!AG282</f>
        <v>0</v>
      </c>
      <c r="J359" s="5">
        <f>CVC_XXX!AH282</f>
        <v>0</v>
      </c>
      <c r="M359" s="5"/>
      <c r="N359" s="5"/>
      <c r="O359" s="5"/>
      <c r="P359" s="5"/>
      <c r="Q359" s="5"/>
    </row>
    <row r="360" spans="2:17" ht="20.100000000000001" customHeight="1" x14ac:dyDescent="0.25">
      <c r="B360">
        <f>CVC_XXX!O283</f>
        <v>0</v>
      </c>
      <c r="D360" s="5">
        <f>CVC_XXX!AB283</f>
        <v>0</v>
      </c>
      <c r="E360" s="5">
        <f>CVC_XXX!AC283</f>
        <v>0</v>
      </c>
      <c r="F360" s="5">
        <f>CVC_XXX!AD283</f>
        <v>0</v>
      </c>
      <c r="G360" s="5">
        <f>CVC_XXX!AE283</f>
        <v>0</v>
      </c>
      <c r="H360" s="5">
        <f>CVC_XXX!AF283</f>
        <v>0</v>
      </c>
      <c r="I360" s="5">
        <f>CVC_XXX!AG283</f>
        <v>0</v>
      </c>
      <c r="J360" s="5">
        <f>CVC_XXX!AH283</f>
        <v>0</v>
      </c>
      <c r="M360" s="5"/>
      <c r="N360" s="5"/>
      <c r="O360" s="5"/>
      <c r="P360" s="5"/>
      <c r="Q360" s="5"/>
    </row>
    <row r="361" spans="2:17" ht="20.100000000000001" customHeight="1" x14ac:dyDescent="0.25">
      <c r="B361">
        <f>CVC_XXX!O284</f>
        <v>0</v>
      </c>
      <c r="D361" s="5">
        <f>CVC_XXX!AB284</f>
        <v>0</v>
      </c>
      <c r="E361" s="5">
        <f>CVC_XXX!AC284</f>
        <v>0</v>
      </c>
      <c r="F361" s="5">
        <f>CVC_XXX!AD284</f>
        <v>0</v>
      </c>
      <c r="G361" s="5">
        <f>CVC_XXX!AE284</f>
        <v>0</v>
      </c>
      <c r="H361" s="5">
        <f>CVC_XXX!AF284</f>
        <v>0</v>
      </c>
      <c r="I361" s="5">
        <f>CVC_XXX!AG284</f>
        <v>0</v>
      </c>
      <c r="J361" s="5">
        <f>CVC_XXX!AH284</f>
        <v>0</v>
      </c>
      <c r="M361" s="5"/>
      <c r="N361" s="5"/>
      <c r="O361" s="5"/>
      <c r="P361" s="5"/>
      <c r="Q361" s="5"/>
    </row>
    <row r="362" spans="2:17" ht="20.100000000000001" customHeight="1" x14ac:dyDescent="0.25">
      <c r="B362">
        <f>CVC_XXX!O285</f>
        <v>0</v>
      </c>
      <c r="D362" s="5">
        <f>CVC_XXX!AB285</f>
        <v>0</v>
      </c>
      <c r="E362" s="5">
        <f>CVC_XXX!AC285</f>
        <v>0</v>
      </c>
      <c r="F362" s="5">
        <f>CVC_XXX!AD285</f>
        <v>0</v>
      </c>
      <c r="G362" s="5">
        <f>CVC_XXX!AE285</f>
        <v>0</v>
      </c>
      <c r="H362" s="5">
        <f>CVC_XXX!AF285</f>
        <v>0</v>
      </c>
      <c r="I362" s="5">
        <f>CVC_XXX!AG285</f>
        <v>0</v>
      </c>
      <c r="J362" s="5">
        <f>CVC_XXX!AH285</f>
        <v>0</v>
      </c>
      <c r="M362" s="5"/>
      <c r="N362" s="5"/>
      <c r="O362" s="5"/>
      <c r="P362" s="5"/>
      <c r="Q362" s="5"/>
    </row>
    <row r="363" spans="2:17" ht="20.100000000000001" customHeight="1" x14ac:dyDescent="0.25">
      <c r="B363">
        <f>CVC_XXX!O286</f>
        <v>0</v>
      </c>
      <c r="D363" s="5">
        <f>CVC_XXX!AB286</f>
        <v>0</v>
      </c>
      <c r="E363" s="5">
        <f>CVC_XXX!AC286</f>
        <v>0</v>
      </c>
      <c r="F363" s="5">
        <f>CVC_XXX!AD286</f>
        <v>0</v>
      </c>
      <c r="G363" s="5">
        <f>CVC_XXX!AE286</f>
        <v>0</v>
      </c>
      <c r="H363" s="5">
        <f>CVC_XXX!AF286</f>
        <v>0</v>
      </c>
      <c r="I363" s="5">
        <f>CVC_XXX!AG286</f>
        <v>0</v>
      </c>
      <c r="J363" s="5">
        <f>CVC_XXX!AH286</f>
        <v>0</v>
      </c>
      <c r="M363" s="5"/>
      <c r="N363" s="5"/>
      <c r="O363" s="5"/>
      <c r="P363" s="5"/>
      <c r="Q363" s="5"/>
    </row>
    <row r="364" spans="2:17" ht="20.100000000000001" customHeight="1" x14ac:dyDescent="0.25">
      <c r="B364">
        <f>CVC_XXX!O287</f>
        <v>0</v>
      </c>
      <c r="D364" s="5">
        <f>CVC_XXX!AB287</f>
        <v>0</v>
      </c>
      <c r="E364" s="5">
        <f>CVC_XXX!AC287</f>
        <v>0</v>
      </c>
      <c r="F364" s="5">
        <f>CVC_XXX!AD287</f>
        <v>0</v>
      </c>
      <c r="G364" s="5">
        <f>CVC_XXX!AE287</f>
        <v>0</v>
      </c>
      <c r="H364" s="5">
        <f>CVC_XXX!AF287</f>
        <v>0</v>
      </c>
      <c r="I364" s="5">
        <f>CVC_XXX!AG287</f>
        <v>0</v>
      </c>
      <c r="J364" s="5">
        <f>CVC_XXX!AH287</f>
        <v>0</v>
      </c>
      <c r="M364" s="5"/>
      <c r="N364" s="5"/>
      <c r="O364" s="5"/>
      <c r="P364" s="5"/>
      <c r="Q364" s="5"/>
    </row>
    <row r="365" spans="2:17" ht="20.100000000000001" customHeight="1" x14ac:dyDescent="0.25">
      <c r="B365">
        <f>CVC_XXX!O288</f>
        <v>0</v>
      </c>
      <c r="D365" s="5">
        <f>CVC_XXX!AB288</f>
        <v>0</v>
      </c>
      <c r="E365" s="5">
        <f>CVC_XXX!AC288</f>
        <v>0</v>
      </c>
      <c r="F365" s="5">
        <f>CVC_XXX!AD288</f>
        <v>0</v>
      </c>
      <c r="G365" s="5">
        <f>CVC_XXX!AE288</f>
        <v>0</v>
      </c>
      <c r="H365" s="5">
        <f>CVC_XXX!AF288</f>
        <v>0</v>
      </c>
      <c r="I365" s="5">
        <f>CVC_XXX!AG288</f>
        <v>0</v>
      </c>
      <c r="J365" s="5">
        <f>CVC_XXX!AH288</f>
        <v>0</v>
      </c>
      <c r="M365" s="5"/>
      <c r="N365" s="5"/>
      <c r="O365" s="5"/>
      <c r="P365" s="5"/>
      <c r="Q365" s="5"/>
    </row>
    <row r="366" spans="2:17" ht="20.100000000000001" customHeight="1" x14ac:dyDescent="0.25">
      <c r="B366">
        <f>CVC_XXX!O289</f>
        <v>0</v>
      </c>
      <c r="D366" s="5">
        <f>CVC_XXX!AB289</f>
        <v>0</v>
      </c>
      <c r="E366" s="5">
        <f>CVC_XXX!AC289</f>
        <v>0</v>
      </c>
      <c r="F366" s="5">
        <f>CVC_XXX!AD289</f>
        <v>0</v>
      </c>
      <c r="G366" s="5">
        <f>CVC_XXX!AE289</f>
        <v>0</v>
      </c>
      <c r="H366" s="5">
        <f>CVC_XXX!AF289</f>
        <v>0</v>
      </c>
      <c r="I366" s="5">
        <f>CVC_XXX!AG289</f>
        <v>0</v>
      </c>
      <c r="J366" s="5">
        <f>CVC_XXX!AH289</f>
        <v>0</v>
      </c>
      <c r="M366" s="5"/>
      <c r="N366" s="5"/>
      <c r="O366" s="5"/>
      <c r="P366" s="5"/>
      <c r="Q366" s="5"/>
    </row>
    <row r="367" spans="2:17" ht="20.100000000000001" customHeight="1" x14ac:dyDescent="0.25">
      <c r="B367">
        <f>CVC_XXX!O290</f>
        <v>0</v>
      </c>
      <c r="D367" s="5">
        <f>CVC_XXX!AB290</f>
        <v>0</v>
      </c>
      <c r="E367" s="5">
        <f>CVC_XXX!AC290</f>
        <v>0</v>
      </c>
      <c r="F367" s="5">
        <f>CVC_XXX!AD290</f>
        <v>0</v>
      </c>
      <c r="G367" s="5">
        <f>CVC_XXX!AE290</f>
        <v>0</v>
      </c>
      <c r="H367" s="5">
        <f>CVC_XXX!AF290</f>
        <v>0</v>
      </c>
      <c r="I367" s="5">
        <f>CVC_XXX!AG290</f>
        <v>0</v>
      </c>
      <c r="J367" s="5">
        <f>CVC_XXX!AH290</f>
        <v>0</v>
      </c>
      <c r="M367" s="5"/>
      <c r="N367" s="5"/>
      <c r="O367" s="5"/>
      <c r="P367" s="5"/>
      <c r="Q367" s="5"/>
    </row>
    <row r="368" spans="2:17" ht="20.100000000000001" customHeight="1" x14ac:dyDescent="0.25">
      <c r="B368">
        <f>CVC_XXX!O291</f>
        <v>0</v>
      </c>
      <c r="D368" s="5">
        <f>CVC_XXX!AB291</f>
        <v>0</v>
      </c>
      <c r="E368" s="5">
        <f>CVC_XXX!AC291</f>
        <v>0</v>
      </c>
      <c r="F368" s="5">
        <f>CVC_XXX!AD291</f>
        <v>0</v>
      </c>
      <c r="G368" s="5">
        <f>CVC_XXX!AE291</f>
        <v>0</v>
      </c>
      <c r="H368" s="5">
        <f>CVC_XXX!AF291</f>
        <v>0</v>
      </c>
      <c r="I368" s="5">
        <f>CVC_XXX!AG291</f>
        <v>0</v>
      </c>
      <c r="J368" s="5">
        <f>CVC_XXX!AH291</f>
        <v>0</v>
      </c>
      <c r="M368" s="5"/>
      <c r="N368" s="5"/>
      <c r="O368" s="5"/>
      <c r="P368" s="5"/>
      <c r="Q368" s="5"/>
    </row>
    <row r="369" spans="2:17" ht="20.100000000000001" customHeight="1" x14ac:dyDescent="0.25">
      <c r="B369">
        <f>CVC_XXX!O292</f>
        <v>0</v>
      </c>
      <c r="D369" s="5">
        <f>CVC_XXX!AB292</f>
        <v>0</v>
      </c>
      <c r="E369" s="5">
        <f>CVC_XXX!AC292</f>
        <v>0</v>
      </c>
      <c r="F369" s="5">
        <f>CVC_XXX!AD292</f>
        <v>0</v>
      </c>
      <c r="G369" s="5">
        <f>CVC_XXX!AE292</f>
        <v>0</v>
      </c>
      <c r="H369" s="5">
        <f>CVC_XXX!AF292</f>
        <v>0</v>
      </c>
      <c r="I369" s="5">
        <f>CVC_XXX!AG292</f>
        <v>0</v>
      </c>
      <c r="J369" s="5">
        <f>CVC_XXX!AH292</f>
        <v>0</v>
      </c>
      <c r="M369" s="5"/>
      <c r="N369" s="5"/>
      <c r="O369" s="5"/>
      <c r="P369" s="5"/>
      <c r="Q369" s="5"/>
    </row>
    <row r="370" spans="2:17" ht="20.100000000000001" customHeight="1" x14ac:dyDescent="0.25">
      <c r="B370">
        <f>CVC_XXX!O293</f>
        <v>0</v>
      </c>
      <c r="D370" s="5">
        <f>CVC_XXX!AB293</f>
        <v>0</v>
      </c>
      <c r="E370" s="5">
        <f>CVC_XXX!AC293</f>
        <v>0</v>
      </c>
      <c r="F370" s="5">
        <f>CVC_XXX!AD293</f>
        <v>0</v>
      </c>
      <c r="G370" s="5">
        <f>CVC_XXX!AE293</f>
        <v>0</v>
      </c>
      <c r="H370" s="5">
        <f>CVC_XXX!AF293</f>
        <v>0</v>
      </c>
      <c r="I370" s="5">
        <f>CVC_XXX!AG293</f>
        <v>0</v>
      </c>
      <c r="J370" s="5">
        <f>CVC_XXX!AH293</f>
        <v>0</v>
      </c>
      <c r="M370" s="5"/>
      <c r="N370" s="5"/>
      <c r="O370" s="5"/>
      <c r="P370" s="5"/>
      <c r="Q370" s="5"/>
    </row>
    <row r="371" spans="2:17" ht="20.100000000000001" customHeight="1" x14ac:dyDescent="0.25">
      <c r="B371">
        <f>CVC_XXX!O294</f>
        <v>0</v>
      </c>
      <c r="D371" s="5">
        <f>CVC_XXX!AB294</f>
        <v>0</v>
      </c>
      <c r="E371" s="5">
        <f>CVC_XXX!AC294</f>
        <v>0</v>
      </c>
      <c r="F371" s="5">
        <f>CVC_XXX!AD294</f>
        <v>0</v>
      </c>
      <c r="G371" s="5">
        <f>CVC_XXX!AE294</f>
        <v>0</v>
      </c>
      <c r="H371" s="5">
        <f>CVC_XXX!AF294</f>
        <v>0</v>
      </c>
      <c r="I371" s="5">
        <f>CVC_XXX!AG294</f>
        <v>0</v>
      </c>
      <c r="J371" s="5">
        <f>CVC_XXX!AH294</f>
        <v>0</v>
      </c>
      <c r="M371" s="5"/>
      <c r="N371" s="5"/>
      <c r="O371" s="5"/>
      <c r="P371" s="5"/>
      <c r="Q371" s="5"/>
    </row>
    <row r="372" spans="2:17" ht="20.100000000000001" customHeight="1" x14ac:dyDescent="0.25">
      <c r="B372">
        <f>CVC_XXX!O295</f>
        <v>0</v>
      </c>
      <c r="D372" s="5">
        <f>CVC_XXX!AB295</f>
        <v>0</v>
      </c>
      <c r="E372" s="5">
        <f>CVC_XXX!AC295</f>
        <v>0</v>
      </c>
      <c r="F372" s="5">
        <f>CVC_XXX!AD295</f>
        <v>0</v>
      </c>
      <c r="G372" s="5">
        <f>CVC_XXX!AE295</f>
        <v>0</v>
      </c>
      <c r="H372" s="5">
        <f>CVC_XXX!AF295</f>
        <v>0</v>
      </c>
      <c r="I372" s="5">
        <f>CVC_XXX!AG295</f>
        <v>0</v>
      </c>
      <c r="J372" s="5">
        <f>CVC_XXX!AH295</f>
        <v>0</v>
      </c>
      <c r="M372" s="5"/>
      <c r="N372" s="5"/>
      <c r="O372" s="5"/>
      <c r="P372" s="5"/>
      <c r="Q372" s="5"/>
    </row>
    <row r="373" spans="2:17" ht="20.100000000000001" customHeight="1" x14ac:dyDescent="0.25">
      <c r="B373">
        <f>CVC_XXX!O296</f>
        <v>0</v>
      </c>
      <c r="D373" s="5">
        <f>CVC_XXX!AB296</f>
        <v>0</v>
      </c>
      <c r="E373" s="5">
        <f>CVC_XXX!AC296</f>
        <v>0</v>
      </c>
      <c r="F373" s="5">
        <f>CVC_XXX!AD296</f>
        <v>0</v>
      </c>
      <c r="G373" s="5">
        <f>CVC_XXX!AE296</f>
        <v>0</v>
      </c>
      <c r="H373" s="5">
        <f>CVC_XXX!AF296</f>
        <v>0</v>
      </c>
      <c r="I373" s="5">
        <f>CVC_XXX!AG296</f>
        <v>0</v>
      </c>
      <c r="J373" s="5">
        <f>CVC_XXX!AH296</f>
        <v>0</v>
      </c>
      <c r="M373" s="5"/>
      <c r="N373" s="5"/>
      <c r="O373" s="5"/>
      <c r="P373" s="5"/>
      <c r="Q373" s="5"/>
    </row>
    <row r="374" spans="2:17" ht="20.100000000000001" customHeight="1" x14ac:dyDescent="0.25">
      <c r="B374">
        <f>CVC_XXX!O297</f>
        <v>0</v>
      </c>
      <c r="D374" s="5">
        <f>CVC_XXX!AB297</f>
        <v>0</v>
      </c>
      <c r="E374" s="5">
        <f>CVC_XXX!AC297</f>
        <v>0</v>
      </c>
      <c r="F374" s="5">
        <f>CVC_XXX!AD297</f>
        <v>0</v>
      </c>
      <c r="G374" s="5">
        <f>CVC_XXX!AE297</f>
        <v>0</v>
      </c>
      <c r="H374" s="5">
        <f>CVC_XXX!AF297</f>
        <v>0</v>
      </c>
      <c r="I374" s="5">
        <f>CVC_XXX!AG297</f>
        <v>0</v>
      </c>
      <c r="J374" s="5">
        <f>CVC_XXX!AH297</f>
        <v>0</v>
      </c>
      <c r="M374" s="5"/>
      <c r="N374" s="5"/>
      <c r="O374" s="5"/>
      <c r="P374" s="5"/>
      <c r="Q374" s="5"/>
    </row>
    <row r="375" spans="2:17" ht="20.100000000000001" customHeight="1" x14ac:dyDescent="0.25">
      <c r="B375">
        <f>CVC_XXX!O298</f>
        <v>0</v>
      </c>
      <c r="D375" s="5">
        <f>CVC_XXX!AB298</f>
        <v>0</v>
      </c>
      <c r="E375" s="5">
        <f>CVC_XXX!AC298</f>
        <v>0</v>
      </c>
      <c r="F375" s="5">
        <f>CVC_XXX!AD298</f>
        <v>0</v>
      </c>
      <c r="G375" s="5">
        <f>CVC_XXX!AE298</f>
        <v>0</v>
      </c>
      <c r="H375" s="5">
        <f>CVC_XXX!AF298</f>
        <v>0</v>
      </c>
      <c r="I375" s="5">
        <f>CVC_XXX!AG298</f>
        <v>0</v>
      </c>
      <c r="J375" s="5">
        <f>CVC_XXX!AH298</f>
        <v>0</v>
      </c>
      <c r="M375" s="5"/>
      <c r="N375" s="5"/>
      <c r="O375" s="5"/>
      <c r="P375" s="5"/>
      <c r="Q375" s="5"/>
    </row>
    <row r="376" spans="2:17" ht="20.100000000000001" customHeight="1" x14ac:dyDescent="0.25">
      <c r="B376">
        <f>CVC_XXX!O299</f>
        <v>0</v>
      </c>
      <c r="D376" s="5">
        <f>CVC_XXX!AB299</f>
        <v>0</v>
      </c>
      <c r="E376" s="5">
        <f>CVC_XXX!AC299</f>
        <v>0</v>
      </c>
      <c r="F376" s="5">
        <f>CVC_XXX!AD299</f>
        <v>0</v>
      </c>
      <c r="G376" s="5">
        <f>CVC_XXX!AE299</f>
        <v>0</v>
      </c>
      <c r="H376" s="5">
        <f>CVC_XXX!AF299</f>
        <v>0</v>
      </c>
      <c r="I376" s="5">
        <f>CVC_XXX!AG299</f>
        <v>0</v>
      </c>
      <c r="J376" s="5">
        <f>CVC_XXX!AH299</f>
        <v>0</v>
      </c>
      <c r="M376" s="5"/>
      <c r="N376" s="5"/>
      <c r="O376" s="5"/>
      <c r="P376" s="5"/>
      <c r="Q376" s="5"/>
    </row>
    <row r="377" spans="2:17" ht="20.100000000000001" customHeight="1" x14ac:dyDescent="0.25">
      <c r="B377">
        <f>CVC_XXX!O300</f>
        <v>0</v>
      </c>
      <c r="D377" s="5">
        <f>CVC_XXX!AB300</f>
        <v>0</v>
      </c>
      <c r="E377" s="5">
        <f>CVC_XXX!AC300</f>
        <v>0</v>
      </c>
      <c r="F377" s="5">
        <f>CVC_XXX!AD300</f>
        <v>0</v>
      </c>
      <c r="G377" s="5">
        <f>CVC_XXX!AE300</f>
        <v>0</v>
      </c>
      <c r="H377" s="5">
        <f>CVC_XXX!AF300</f>
        <v>0</v>
      </c>
      <c r="I377" s="5">
        <f>CVC_XXX!AG300</f>
        <v>0</v>
      </c>
      <c r="J377" s="5">
        <f>CVC_XXX!AH300</f>
        <v>0</v>
      </c>
      <c r="M377" s="5"/>
      <c r="N377" s="5"/>
      <c r="O377" s="5"/>
      <c r="P377" s="5"/>
      <c r="Q377" s="5"/>
    </row>
    <row r="378" spans="2:17" ht="20.100000000000001" customHeight="1" x14ac:dyDescent="0.25">
      <c r="B378">
        <f>CVC_XXX!O301</f>
        <v>0</v>
      </c>
      <c r="D378" s="5">
        <f>CVC_XXX!AB301</f>
        <v>0</v>
      </c>
      <c r="E378" s="5">
        <f>CVC_XXX!AC301</f>
        <v>0</v>
      </c>
      <c r="F378" s="5">
        <f>CVC_XXX!AD301</f>
        <v>0</v>
      </c>
      <c r="G378" s="5">
        <f>CVC_XXX!AE301</f>
        <v>0</v>
      </c>
      <c r="H378" s="5">
        <f>CVC_XXX!AF301</f>
        <v>0</v>
      </c>
      <c r="I378" s="5">
        <f>CVC_XXX!AG301</f>
        <v>0</v>
      </c>
      <c r="J378" s="5">
        <f>CVC_XXX!AH301</f>
        <v>0</v>
      </c>
      <c r="M378" s="5"/>
      <c r="N378" s="5"/>
      <c r="O378" s="5"/>
      <c r="P378" s="5"/>
      <c r="Q378" s="5"/>
    </row>
    <row r="379" spans="2:17" ht="20.100000000000001" customHeight="1" x14ac:dyDescent="0.25">
      <c r="B379">
        <f>CVC_XXX!O302</f>
        <v>0</v>
      </c>
      <c r="D379" s="5">
        <f>CVC_XXX!AB302</f>
        <v>0</v>
      </c>
      <c r="E379" s="5">
        <f>CVC_XXX!AC302</f>
        <v>0</v>
      </c>
      <c r="F379" s="5">
        <f>CVC_XXX!AD302</f>
        <v>0</v>
      </c>
      <c r="G379" s="5">
        <f>CVC_XXX!AE302</f>
        <v>0</v>
      </c>
      <c r="H379" s="5">
        <f>CVC_XXX!AF302</f>
        <v>0</v>
      </c>
      <c r="I379" s="5">
        <f>CVC_XXX!AG302</f>
        <v>0</v>
      </c>
      <c r="J379" s="5">
        <f>CVC_XXX!AH302</f>
        <v>0</v>
      </c>
      <c r="M379" s="5"/>
      <c r="N379" s="5"/>
      <c r="O379" s="5"/>
      <c r="P379" s="5"/>
      <c r="Q379" s="5"/>
    </row>
    <row r="380" spans="2:17" ht="20.100000000000001" customHeight="1" x14ac:dyDescent="0.25">
      <c r="B380">
        <f>CVC_XXX!O303</f>
        <v>0</v>
      </c>
      <c r="D380" s="5">
        <f>CVC_XXX!AB303</f>
        <v>0</v>
      </c>
      <c r="E380" s="5">
        <f>CVC_XXX!AC303</f>
        <v>0</v>
      </c>
      <c r="F380" s="5">
        <f>CVC_XXX!AD303</f>
        <v>0</v>
      </c>
      <c r="G380" s="5">
        <f>CVC_XXX!AE303</f>
        <v>0</v>
      </c>
      <c r="H380" s="5">
        <f>CVC_XXX!AF303</f>
        <v>0</v>
      </c>
      <c r="I380" s="5">
        <f>CVC_XXX!AG303</f>
        <v>0</v>
      </c>
      <c r="J380" s="5">
        <f>CVC_XXX!AH303</f>
        <v>0</v>
      </c>
      <c r="M380" s="5"/>
      <c r="N380" s="5"/>
      <c r="O380" s="5"/>
      <c r="P380" s="5"/>
      <c r="Q380" s="5"/>
    </row>
    <row r="381" spans="2:17" ht="20.100000000000001" customHeight="1" x14ac:dyDescent="0.25">
      <c r="B381">
        <f>CVC_XXX!O304</f>
        <v>0</v>
      </c>
      <c r="D381" s="5">
        <f>CVC_XXX!AB304</f>
        <v>0</v>
      </c>
      <c r="E381" s="5">
        <f>CVC_XXX!AC304</f>
        <v>0</v>
      </c>
      <c r="F381" s="5">
        <f>CVC_XXX!AD304</f>
        <v>0</v>
      </c>
      <c r="G381" s="5">
        <f>CVC_XXX!AE304</f>
        <v>0</v>
      </c>
      <c r="H381" s="5">
        <f>CVC_XXX!AF304</f>
        <v>0</v>
      </c>
      <c r="I381" s="5">
        <f>CVC_XXX!AG304</f>
        <v>0</v>
      </c>
      <c r="J381" s="5">
        <f>CVC_XXX!AH304</f>
        <v>0</v>
      </c>
      <c r="M381" s="5"/>
      <c r="N381" s="5"/>
      <c r="O381" s="5"/>
      <c r="P381" s="5"/>
      <c r="Q381" s="5"/>
    </row>
    <row r="382" spans="2:17" ht="20.100000000000001" customHeight="1" x14ac:dyDescent="0.25">
      <c r="B382">
        <f>CVC_XXX!O305</f>
        <v>0</v>
      </c>
      <c r="D382" s="5">
        <f>CVC_XXX!AB305</f>
        <v>0</v>
      </c>
      <c r="E382" s="5">
        <f>CVC_XXX!AC305</f>
        <v>0</v>
      </c>
      <c r="F382" s="5">
        <f>CVC_XXX!AD305</f>
        <v>0</v>
      </c>
      <c r="G382" s="5">
        <f>CVC_XXX!AE305</f>
        <v>0</v>
      </c>
      <c r="H382" s="5">
        <f>CVC_XXX!AF305</f>
        <v>0</v>
      </c>
      <c r="I382" s="5">
        <f>CVC_XXX!AG305</f>
        <v>0</v>
      </c>
      <c r="J382" s="5">
        <f>CVC_XXX!AH305</f>
        <v>0</v>
      </c>
      <c r="M382" s="5"/>
      <c r="N382" s="5"/>
      <c r="O382" s="5"/>
      <c r="P382" s="5"/>
      <c r="Q382" s="5"/>
    </row>
    <row r="383" spans="2:17" ht="20.100000000000001" customHeight="1" x14ac:dyDescent="0.25">
      <c r="B383">
        <f>CVC_XXX!O306</f>
        <v>0</v>
      </c>
      <c r="D383" s="5">
        <f>CVC_XXX!AB306</f>
        <v>0</v>
      </c>
      <c r="E383" s="5">
        <f>CVC_XXX!AC306</f>
        <v>0</v>
      </c>
      <c r="F383" s="5">
        <f>CVC_XXX!AD306</f>
        <v>0</v>
      </c>
      <c r="G383" s="5">
        <f>CVC_XXX!AE306</f>
        <v>0</v>
      </c>
      <c r="H383" s="5">
        <f>CVC_XXX!AF306</f>
        <v>0</v>
      </c>
      <c r="I383" s="5">
        <f>CVC_XXX!AG306</f>
        <v>0</v>
      </c>
      <c r="J383" s="5">
        <f>CVC_XXX!AH306</f>
        <v>0</v>
      </c>
      <c r="M383" s="5"/>
      <c r="N383" s="5"/>
      <c r="O383" s="5"/>
      <c r="P383" s="5"/>
      <c r="Q383" s="5"/>
    </row>
    <row r="384" spans="2:17" ht="20.100000000000001" customHeight="1" x14ac:dyDescent="0.25">
      <c r="B384">
        <f>CVC_XXX!O307</f>
        <v>0</v>
      </c>
      <c r="D384" s="5">
        <f>CVC_XXX!AB307</f>
        <v>0</v>
      </c>
      <c r="E384" s="5">
        <f>CVC_XXX!AC307</f>
        <v>0</v>
      </c>
      <c r="F384" s="5">
        <f>CVC_XXX!AD307</f>
        <v>0</v>
      </c>
      <c r="G384" s="5">
        <f>CVC_XXX!AE307</f>
        <v>0</v>
      </c>
      <c r="H384" s="5">
        <f>CVC_XXX!AF307</f>
        <v>0</v>
      </c>
      <c r="I384" s="5">
        <f>CVC_XXX!AG307</f>
        <v>0</v>
      </c>
      <c r="J384" s="5">
        <f>CVC_XXX!AH307</f>
        <v>0</v>
      </c>
      <c r="M384" s="5"/>
      <c r="N384" s="5"/>
      <c r="O384" s="5"/>
      <c r="P384" s="5"/>
      <c r="Q384" s="5"/>
    </row>
    <row r="385" spans="2:17" ht="20.100000000000001" customHeight="1" x14ac:dyDescent="0.25">
      <c r="B385">
        <f>CVC_XXX!O308</f>
        <v>0</v>
      </c>
      <c r="D385" s="5">
        <f>CVC_XXX!AB308</f>
        <v>0</v>
      </c>
      <c r="E385" s="5">
        <f>CVC_XXX!AC308</f>
        <v>0</v>
      </c>
      <c r="F385" s="5">
        <f>CVC_XXX!AD308</f>
        <v>0</v>
      </c>
      <c r="G385" s="5">
        <f>CVC_XXX!AE308</f>
        <v>0</v>
      </c>
      <c r="H385" s="5">
        <f>CVC_XXX!AF308</f>
        <v>0</v>
      </c>
      <c r="I385" s="5">
        <f>CVC_XXX!AG308</f>
        <v>0</v>
      </c>
      <c r="J385" s="5">
        <f>CVC_XXX!AH308</f>
        <v>0</v>
      </c>
      <c r="M385" s="5"/>
      <c r="N385" s="5"/>
      <c r="O385" s="5"/>
      <c r="P385" s="5"/>
      <c r="Q385" s="5"/>
    </row>
    <row r="386" spans="2:17" ht="20.100000000000001" customHeight="1" x14ac:dyDescent="0.25">
      <c r="B386">
        <f>CVC_XXX!O309</f>
        <v>0</v>
      </c>
      <c r="D386" s="5">
        <f>CVC_XXX!AB309</f>
        <v>0</v>
      </c>
      <c r="E386" s="5">
        <f>CVC_XXX!AC309</f>
        <v>0</v>
      </c>
      <c r="F386" s="5">
        <f>CVC_XXX!AD309</f>
        <v>0</v>
      </c>
      <c r="G386" s="5">
        <f>CVC_XXX!AE309</f>
        <v>0</v>
      </c>
      <c r="H386" s="5">
        <f>CVC_XXX!AF309</f>
        <v>0</v>
      </c>
      <c r="I386" s="5">
        <f>CVC_XXX!AG309</f>
        <v>0</v>
      </c>
      <c r="J386" s="5">
        <f>CVC_XXX!AH309</f>
        <v>0</v>
      </c>
      <c r="M386" s="5"/>
      <c r="N386" s="5"/>
      <c r="O386" s="5"/>
      <c r="P386" s="5"/>
      <c r="Q386" s="5"/>
    </row>
    <row r="387" spans="2:17" ht="20.100000000000001" customHeight="1" x14ac:dyDescent="0.25">
      <c r="B387">
        <f>CVC_XXX!O310</f>
        <v>0</v>
      </c>
      <c r="D387" s="5">
        <f>CVC_XXX!AB310</f>
        <v>0</v>
      </c>
      <c r="E387" s="5">
        <f>CVC_XXX!AC310</f>
        <v>0</v>
      </c>
      <c r="F387" s="5">
        <f>CVC_XXX!AD310</f>
        <v>0</v>
      </c>
      <c r="G387" s="5">
        <f>CVC_XXX!AE310</f>
        <v>0</v>
      </c>
      <c r="H387" s="5">
        <f>CVC_XXX!AF310</f>
        <v>0</v>
      </c>
      <c r="I387" s="5">
        <f>CVC_XXX!AG310</f>
        <v>0</v>
      </c>
      <c r="J387" s="5">
        <f>CVC_XXX!AH310</f>
        <v>0</v>
      </c>
      <c r="M387" s="5"/>
      <c r="N387" s="5"/>
      <c r="O387" s="5"/>
      <c r="P387" s="5"/>
      <c r="Q387" s="5"/>
    </row>
    <row r="388" spans="2:17" ht="20.100000000000001" customHeight="1" x14ac:dyDescent="0.25">
      <c r="B388">
        <f>CVC_XXX!O311</f>
        <v>0</v>
      </c>
      <c r="D388" s="5">
        <f>CVC_XXX!AB311</f>
        <v>0</v>
      </c>
      <c r="E388" s="5">
        <f>CVC_XXX!AC311</f>
        <v>0</v>
      </c>
      <c r="F388" s="5">
        <f>CVC_XXX!AD311</f>
        <v>0</v>
      </c>
      <c r="G388" s="5">
        <f>CVC_XXX!AE311</f>
        <v>0</v>
      </c>
      <c r="H388" s="5">
        <f>CVC_XXX!AF311</f>
        <v>0</v>
      </c>
      <c r="I388" s="5">
        <f>CVC_XXX!AG311</f>
        <v>0</v>
      </c>
      <c r="J388" s="5">
        <f>CVC_XXX!AH311</f>
        <v>0</v>
      </c>
      <c r="M388" s="5"/>
      <c r="N388" s="5"/>
      <c r="O388" s="5"/>
      <c r="P388" s="5"/>
      <c r="Q388" s="5"/>
    </row>
    <row r="389" spans="2:17" ht="20.100000000000001" customHeight="1" x14ac:dyDescent="0.25">
      <c r="B389">
        <f>CVC_XXX!O312</f>
        <v>0</v>
      </c>
      <c r="D389" s="5">
        <f>CVC_XXX!AB312</f>
        <v>0</v>
      </c>
      <c r="E389" s="5">
        <f>CVC_XXX!AC312</f>
        <v>0</v>
      </c>
      <c r="F389" s="5">
        <f>CVC_XXX!AD312</f>
        <v>0</v>
      </c>
      <c r="G389" s="5">
        <f>CVC_XXX!AE312</f>
        <v>0</v>
      </c>
      <c r="H389" s="5">
        <f>CVC_XXX!AF312</f>
        <v>0</v>
      </c>
      <c r="I389" s="5">
        <f>CVC_XXX!AG312</f>
        <v>0</v>
      </c>
      <c r="J389" s="5">
        <f>CVC_XXX!AH312</f>
        <v>0</v>
      </c>
      <c r="M389" s="5"/>
      <c r="N389" s="5"/>
      <c r="O389" s="5"/>
      <c r="P389" s="5"/>
      <c r="Q389" s="5"/>
    </row>
    <row r="390" spans="2:17" ht="20.100000000000001" customHeight="1" x14ac:dyDescent="0.25">
      <c r="B390">
        <f>CVC_XXX!O313</f>
        <v>0</v>
      </c>
      <c r="D390" s="5">
        <f>CVC_XXX!AB313</f>
        <v>0</v>
      </c>
      <c r="E390" s="5">
        <f>CVC_XXX!AC313</f>
        <v>0</v>
      </c>
      <c r="F390" s="5">
        <f>CVC_XXX!AD313</f>
        <v>0</v>
      </c>
      <c r="G390" s="5">
        <f>CVC_XXX!AE313</f>
        <v>0</v>
      </c>
      <c r="H390" s="5">
        <f>CVC_XXX!AF313</f>
        <v>0</v>
      </c>
      <c r="I390" s="5">
        <f>CVC_XXX!AG313</f>
        <v>0</v>
      </c>
      <c r="J390" s="5">
        <f>CVC_XXX!AH313</f>
        <v>0</v>
      </c>
      <c r="M390" s="5"/>
      <c r="N390" s="5"/>
      <c r="O390" s="5"/>
      <c r="P390" s="5"/>
      <c r="Q390" s="5"/>
    </row>
    <row r="391" spans="2:17" ht="20.100000000000001" customHeight="1" x14ac:dyDescent="0.25">
      <c r="B391">
        <f>CVC_XXX!O314</f>
        <v>0</v>
      </c>
      <c r="D391" s="5">
        <f>CVC_XXX!AB314</f>
        <v>0</v>
      </c>
      <c r="E391" s="5">
        <f>CVC_XXX!AC314</f>
        <v>0</v>
      </c>
      <c r="F391" s="5">
        <f>CVC_XXX!AD314</f>
        <v>0</v>
      </c>
      <c r="G391" s="5">
        <f>CVC_XXX!AE314</f>
        <v>0</v>
      </c>
      <c r="H391" s="5">
        <f>CVC_XXX!AF314</f>
        <v>0</v>
      </c>
      <c r="I391" s="5">
        <f>CVC_XXX!AG314</f>
        <v>0</v>
      </c>
      <c r="J391" s="5">
        <f>CVC_XXX!AH314</f>
        <v>0</v>
      </c>
      <c r="M391" s="5"/>
      <c r="N391" s="5"/>
      <c r="O391" s="5"/>
      <c r="P391" s="5"/>
      <c r="Q391" s="5"/>
    </row>
    <row r="392" spans="2:17" ht="20.100000000000001" customHeight="1" x14ac:dyDescent="0.25">
      <c r="B392">
        <f>CVC_XXX!O315</f>
        <v>0</v>
      </c>
      <c r="D392" s="5">
        <f>CVC_XXX!AB315</f>
        <v>0</v>
      </c>
      <c r="E392" s="5">
        <f>CVC_XXX!AC315</f>
        <v>0</v>
      </c>
      <c r="F392" s="5">
        <f>CVC_XXX!AD315</f>
        <v>0</v>
      </c>
      <c r="G392" s="5">
        <f>CVC_XXX!AE315</f>
        <v>0</v>
      </c>
      <c r="H392" s="5">
        <f>CVC_XXX!AF315</f>
        <v>0</v>
      </c>
      <c r="I392" s="5">
        <f>CVC_XXX!AG315</f>
        <v>0</v>
      </c>
      <c r="J392" s="5">
        <f>CVC_XXX!AH315</f>
        <v>0</v>
      </c>
      <c r="M392" s="5"/>
      <c r="N392" s="5"/>
      <c r="O392" s="5"/>
      <c r="P392" s="5"/>
      <c r="Q392" s="5"/>
    </row>
    <row r="393" spans="2:17" ht="20.100000000000001" customHeight="1" x14ac:dyDescent="0.25">
      <c r="B393">
        <f>CVC_XXX!O316</f>
        <v>0</v>
      </c>
      <c r="D393" s="5">
        <f>CVC_XXX!AB316</f>
        <v>0</v>
      </c>
      <c r="E393" s="5">
        <f>CVC_XXX!AC316</f>
        <v>0</v>
      </c>
      <c r="F393" s="5">
        <f>CVC_XXX!AD316</f>
        <v>0</v>
      </c>
      <c r="G393" s="5">
        <f>CVC_XXX!AE316</f>
        <v>0</v>
      </c>
      <c r="H393" s="5">
        <f>CVC_XXX!AF316</f>
        <v>0</v>
      </c>
      <c r="I393" s="5">
        <f>CVC_XXX!AG316</f>
        <v>0</v>
      </c>
      <c r="J393" s="5">
        <f>CVC_XXX!AH316</f>
        <v>0</v>
      </c>
      <c r="M393" s="5"/>
      <c r="N393" s="5"/>
      <c r="O393" s="5"/>
      <c r="P393" s="5"/>
      <c r="Q393" s="5"/>
    </row>
    <row r="394" spans="2:17" ht="20.100000000000001" customHeight="1" x14ac:dyDescent="0.25">
      <c r="B394">
        <f>CVC_XXX!O317</f>
        <v>0</v>
      </c>
      <c r="D394" s="5">
        <f>CVC_XXX!AB317</f>
        <v>0</v>
      </c>
      <c r="E394" s="5">
        <f>CVC_XXX!AC317</f>
        <v>0</v>
      </c>
      <c r="F394" s="5">
        <f>CVC_XXX!AD317</f>
        <v>0</v>
      </c>
      <c r="G394" s="5">
        <f>CVC_XXX!AE317</f>
        <v>0</v>
      </c>
      <c r="H394" s="5">
        <f>CVC_XXX!AF317</f>
        <v>0</v>
      </c>
      <c r="I394" s="5">
        <f>CVC_XXX!AG317</f>
        <v>0</v>
      </c>
      <c r="J394" s="5">
        <f>CVC_XXX!AH317</f>
        <v>0</v>
      </c>
      <c r="M394" s="5"/>
      <c r="N394" s="5"/>
      <c r="O394" s="5"/>
      <c r="P394" s="5"/>
      <c r="Q394" s="5"/>
    </row>
    <row r="395" spans="2:17" ht="20.100000000000001" customHeight="1" x14ac:dyDescent="0.25">
      <c r="B395">
        <f>CVC_XXX!O318</f>
        <v>0</v>
      </c>
      <c r="D395" s="5">
        <f>CVC_XXX!AB318</f>
        <v>0</v>
      </c>
      <c r="E395" s="5">
        <f>CVC_XXX!AC318</f>
        <v>0</v>
      </c>
      <c r="F395" s="5">
        <f>CVC_XXX!AD318</f>
        <v>0</v>
      </c>
      <c r="G395" s="5">
        <f>CVC_XXX!AE318</f>
        <v>0</v>
      </c>
      <c r="H395" s="5">
        <f>CVC_XXX!AF318</f>
        <v>0</v>
      </c>
      <c r="I395" s="5">
        <f>CVC_XXX!AG318</f>
        <v>0</v>
      </c>
      <c r="J395" s="5">
        <f>CVC_XXX!AH318</f>
        <v>0</v>
      </c>
      <c r="M395" s="5"/>
      <c r="N395" s="5"/>
      <c r="O395" s="5"/>
      <c r="P395" s="5"/>
      <c r="Q395" s="5"/>
    </row>
    <row r="396" spans="2:17" ht="20.100000000000001" customHeight="1" x14ac:dyDescent="0.25">
      <c r="B396">
        <f>CVC_XXX!O319</f>
        <v>0</v>
      </c>
      <c r="D396" s="5">
        <f>CVC_XXX!AB319</f>
        <v>0</v>
      </c>
      <c r="E396" s="5">
        <f>CVC_XXX!AC319</f>
        <v>0</v>
      </c>
      <c r="F396" s="5">
        <f>CVC_XXX!AD319</f>
        <v>0</v>
      </c>
      <c r="G396" s="5">
        <f>CVC_XXX!AE319</f>
        <v>0</v>
      </c>
      <c r="H396" s="5">
        <f>CVC_XXX!AF319</f>
        <v>0</v>
      </c>
      <c r="I396" s="5">
        <f>CVC_XXX!AG319</f>
        <v>0</v>
      </c>
      <c r="J396" s="5">
        <f>CVC_XXX!AH319</f>
        <v>0</v>
      </c>
      <c r="M396" s="5"/>
      <c r="N396" s="5"/>
      <c r="O396" s="5"/>
      <c r="P396" s="5"/>
      <c r="Q396" s="5"/>
    </row>
    <row r="397" spans="2:17" ht="20.100000000000001" customHeight="1" x14ac:dyDescent="0.25">
      <c r="B397">
        <f>CVC_XXX!O320</f>
        <v>0</v>
      </c>
      <c r="D397" s="5">
        <f>CVC_XXX!AB320</f>
        <v>0</v>
      </c>
      <c r="E397" s="5">
        <f>CVC_XXX!AC320</f>
        <v>0</v>
      </c>
      <c r="F397" s="5">
        <f>CVC_XXX!AD320</f>
        <v>0</v>
      </c>
      <c r="G397" s="5">
        <f>CVC_XXX!AE320</f>
        <v>0</v>
      </c>
      <c r="H397" s="5">
        <f>CVC_XXX!AF320</f>
        <v>0</v>
      </c>
      <c r="I397" s="5">
        <f>CVC_XXX!AG320</f>
        <v>0</v>
      </c>
      <c r="J397" s="5">
        <f>CVC_XXX!AH320</f>
        <v>0</v>
      </c>
      <c r="M397" s="5"/>
      <c r="N397" s="5"/>
      <c r="O397" s="5"/>
      <c r="P397" s="5"/>
      <c r="Q397" s="5"/>
    </row>
    <row r="398" spans="2:17" ht="20.100000000000001" customHeight="1" x14ac:dyDescent="0.25">
      <c r="B398">
        <f>CVC_XXX!O321</f>
        <v>0</v>
      </c>
      <c r="D398" s="5">
        <f>CVC_XXX!AB321</f>
        <v>0</v>
      </c>
      <c r="E398" s="5">
        <f>CVC_XXX!AC321</f>
        <v>0</v>
      </c>
      <c r="F398" s="5">
        <f>CVC_XXX!AD321</f>
        <v>0</v>
      </c>
      <c r="G398" s="5">
        <f>CVC_XXX!AE321</f>
        <v>0</v>
      </c>
      <c r="H398" s="5">
        <f>CVC_XXX!AF321</f>
        <v>0</v>
      </c>
      <c r="I398" s="5">
        <f>CVC_XXX!AG321</f>
        <v>0</v>
      </c>
      <c r="J398" s="5">
        <f>CVC_XXX!AH321</f>
        <v>0</v>
      </c>
      <c r="M398" s="5"/>
      <c r="N398" s="5"/>
      <c r="O398" s="5"/>
      <c r="P398" s="5"/>
      <c r="Q398" s="5"/>
    </row>
    <row r="399" spans="2:17" ht="20.100000000000001" customHeight="1" x14ac:dyDescent="0.25">
      <c r="B399">
        <f>CVC_XXX!O322</f>
        <v>0</v>
      </c>
      <c r="D399" s="5">
        <f>CVC_XXX!AB322</f>
        <v>0</v>
      </c>
      <c r="E399" s="5">
        <f>CVC_XXX!AC322</f>
        <v>0</v>
      </c>
      <c r="F399" s="5">
        <f>CVC_XXX!AD322</f>
        <v>0</v>
      </c>
      <c r="G399" s="5">
        <f>CVC_XXX!AE322</f>
        <v>0</v>
      </c>
      <c r="H399" s="5">
        <f>CVC_XXX!AF322</f>
        <v>0</v>
      </c>
      <c r="I399" s="5">
        <f>CVC_XXX!AG322</f>
        <v>0</v>
      </c>
      <c r="J399" s="5">
        <f>CVC_XXX!AH322</f>
        <v>0</v>
      </c>
      <c r="M399" s="5"/>
      <c r="N399" s="5"/>
      <c r="O399" s="5"/>
      <c r="P399" s="5"/>
      <c r="Q399" s="5"/>
    </row>
    <row r="400" spans="2:17" ht="20.100000000000001" customHeight="1" x14ac:dyDescent="0.25">
      <c r="B400">
        <f>CVC_XXX!O323</f>
        <v>0</v>
      </c>
      <c r="D400" s="5">
        <f>CVC_XXX!AB323</f>
        <v>0</v>
      </c>
      <c r="E400" s="5">
        <f>CVC_XXX!AC323</f>
        <v>0</v>
      </c>
      <c r="F400" s="5">
        <f>CVC_XXX!AD323</f>
        <v>0</v>
      </c>
      <c r="G400" s="5">
        <f>CVC_XXX!AE323</f>
        <v>0</v>
      </c>
      <c r="H400" s="5">
        <f>CVC_XXX!AF323</f>
        <v>0</v>
      </c>
      <c r="I400" s="5">
        <f>CVC_XXX!AG323</f>
        <v>0</v>
      </c>
      <c r="J400" s="5">
        <f>CVC_XXX!AH323</f>
        <v>0</v>
      </c>
      <c r="M400" s="5"/>
      <c r="N400" s="5"/>
      <c r="O400" s="5"/>
      <c r="P400" s="5"/>
      <c r="Q400" s="5"/>
    </row>
    <row r="401" spans="2:17" ht="20.100000000000001" customHeight="1" x14ac:dyDescent="0.25">
      <c r="B401">
        <f>CVC_XXX!O324</f>
        <v>0</v>
      </c>
      <c r="D401" s="5">
        <f>CVC_XXX!AB324</f>
        <v>0</v>
      </c>
      <c r="E401" s="5">
        <f>CVC_XXX!AC324</f>
        <v>0</v>
      </c>
      <c r="F401" s="5">
        <f>CVC_XXX!AD324</f>
        <v>0</v>
      </c>
      <c r="G401" s="5">
        <f>CVC_XXX!AE324</f>
        <v>0</v>
      </c>
      <c r="H401" s="5">
        <f>CVC_XXX!AF324</f>
        <v>0</v>
      </c>
      <c r="I401" s="5">
        <f>CVC_XXX!AG324</f>
        <v>0</v>
      </c>
      <c r="J401" s="5">
        <f>CVC_XXX!AH324</f>
        <v>0</v>
      </c>
      <c r="M401" s="5"/>
      <c r="N401" s="5"/>
      <c r="O401" s="5"/>
      <c r="P401" s="5"/>
      <c r="Q401" s="5"/>
    </row>
    <row r="402" spans="2:17" ht="20.100000000000001" customHeight="1" x14ac:dyDescent="0.25">
      <c r="B402">
        <f>CVC_XXX!O325</f>
        <v>0</v>
      </c>
      <c r="D402" s="5">
        <f>CVC_XXX!AB325</f>
        <v>0</v>
      </c>
      <c r="E402" s="5">
        <f>CVC_XXX!AC325</f>
        <v>0</v>
      </c>
      <c r="F402" s="5">
        <f>CVC_XXX!AD325</f>
        <v>0</v>
      </c>
      <c r="G402" s="5">
        <f>CVC_XXX!AE325</f>
        <v>0</v>
      </c>
      <c r="H402" s="5">
        <f>CVC_XXX!AF325</f>
        <v>0</v>
      </c>
      <c r="I402" s="5">
        <f>CVC_XXX!AG325</f>
        <v>0</v>
      </c>
      <c r="J402" s="5">
        <f>CVC_XXX!AH325</f>
        <v>0</v>
      </c>
      <c r="M402" s="5"/>
      <c r="N402" s="5"/>
      <c r="O402" s="5"/>
      <c r="P402" s="5"/>
      <c r="Q402" s="5"/>
    </row>
    <row r="403" spans="2:17" ht="20.100000000000001" customHeight="1" x14ac:dyDescent="0.25">
      <c r="B403">
        <f>CVC_XXX!O326</f>
        <v>0</v>
      </c>
      <c r="D403" s="5">
        <f>CVC_XXX!AB326</f>
        <v>0</v>
      </c>
      <c r="E403" s="5">
        <f>CVC_XXX!AC326</f>
        <v>0</v>
      </c>
      <c r="F403" s="5">
        <f>CVC_XXX!AD326</f>
        <v>0</v>
      </c>
      <c r="G403" s="5">
        <f>CVC_XXX!AE326</f>
        <v>0</v>
      </c>
      <c r="H403" s="5">
        <f>CVC_XXX!AF326</f>
        <v>0</v>
      </c>
      <c r="I403" s="5">
        <f>CVC_XXX!AG326</f>
        <v>0</v>
      </c>
      <c r="J403" s="5">
        <f>CVC_XXX!AH326</f>
        <v>0</v>
      </c>
      <c r="M403" s="5"/>
      <c r="N403" s="5"/>
      <c r="O403" s="5"/>
      <c r="P403" s="5"/>
      <c r="Q403" s="5"/>
    </row>
    <row r="404" spans="2:17" ht="20.100000000000001" customHeight="1" x14ac:dyDescent="0.25">
      <c r="B404">
        <f>CVC_XXX!O327</f>
        <v>0</v>
      </c>
      <c r="D404" s="5">
        <f>CVC_XXX!AB327</f>
        <v>0</v>
      </c>
      <c r="E404" s="5">
        <f>CVC_XXX!AC327</f>
        <v>0</v>
      </c>
      <c r="F404" s="5">
        <f>CVC_XXX!AD327</f>
        <v>0</v>
      </c>
      <c r="G404" s="5">
        <f>CVC_XXX!AE327</f>
        <v>0</v>
      </c>
      <c r="H404" s="5">
        <f>CVC_XXX!AF327</f>
        <v>0</v>
      </c>
      <c r="I404" s="5">
        <f>CVC_XXX!AG327</f>
        <v>0</v>
      </c>
      <c r="J404" s="5">
        <f>CVC_XXX!AH327</f>
        <v>0</v>
      </c>
      <c r="M404" s="5"/>
      <c r="N404" s="5"/>
      <c r="O404" s="5"/>
      <c r="P404" s="5"/>
      <c r="Q404" s="5"/>
    </row>
    <row r="405" spans="2:17" ht="20.100000000000001" customHeight="1" x14ac:dyDescent="0.25">
      <c r="B405">
        <f>CVC_XXX!O328</f>
        <v>0</v>
      </c>
      <c r="D405" s="5">
        <f>CVC_XXX!AB328</f>
        <v>0</v>
      </c>
      <c r="E405" s="5">
        <f>CVC_XXX!AC328</f>
        <v>0</v>
      </c>
      <c r="F405" s="5">
        <f>CVC_XXX!AD328</f>
        <v>0</v>
      </c>
      <c r="G405" s="5">
        <f>CVC_XXX!AE328</f>
        <v>0</v>
      </c>
      <c r="H405" s="5">
        <f>CVC_XXX!AF328</f>
        <v>0</v>
      </c>
      <c r="I405" s="5">
        <f>CVC_XXX!AG328</f>
        <v>0</v>
      </c>
      <c r="J405" s="5">
        <f>CVC_XXX!AH328</f>
        <v>0</v>
      </c>
      <c r="M405" s="5"/>
      <c r="N405" s="5"/>
      <c r="O405" s="5"/>
      <c r="P405" s="5"/>
      <c r="Q405" s="5"/>
    </row>
    <row r="406" spans="2:17" ht="20.100000000000001" customHeight="1" x14ac:dyDescent="0.25">
      <c r="B406">
        <f>CVC_XXX!O329</f>
        <v>0</v>
      </c>
      <c r="D406" s="5">
        <f>CVC_XXX!AB329</f>
        <v>0</v>
      </c>
      <c r="E406" s="5">
        <f>CVC_XXX!AC329</f>
        <v>0</v>
      </c>
      <c r="F406" s="5">
        <f>CVC_XXX!AD329</f>
        <v>0</v>
      </c>
      <c r="G406" s="5">
        <f>CVC_XXX!AE329</f>
        <v>0</v>
      </c>
      <c r="H406" s="5">
        <f>CVC_XXX!AF329</f>
        <v>0</v>
      </c>
      <c r="I406" s="5">
        <f>CVC_XXX!AG329</f>
        <v>0</v>
      </c>
      <c r="J406" s="5">
        <f>CVC_XXX!AH329</f>
        <v>0</v>
      </c>
      <c r="M406" s="5"/>
      <c r="N406" s="5"/>
      <c r="O406" s="5"/>
      <c r="P406" s="5"/>
      <c r="Q406" s="5"/>
    </row>
    <row r="407" spans="2:17" ht="20.100000000000001" customHeight="1" x14ac:dyDescent="0.25">
      <c r="B407">
        <f>CVC_XXX!O330</f>
        <v>0</v>
      </c>
      <c r="D407" s="5">
        <f>CVC_XXX!AB330</f>
        <v>0</v>
      </c>
      <c r="E407" s="5">
        <f>CVC_XXX!AC330</f>
        <v>0</v>
      </c>
      <c r="F407" s="5">
        <f>CVC_XXX!AD330</f>
        <v>0</v>
      </c>
      <c r="G407" s="5">
        <f>CVC_XXX!AE330</f>
        <v>0</v>
      </c>
      <c r="H407" s="5">
        <f>CVC_XXX!AF330</f>
        <v>0</v>
      </c>
      <c r="I407" s="5">
        <f>CVC_XXX!AG330</f>
        <v>0</v>
      </c>
      <c r="J407" s="5">
        <f>CVC_XXX!AH330</f>
        <v>0</v>
      </c>
      <c r="M407" s="5"/>
      <c r="N407" s="5"/>
      <c r="O407" s="5"/>
      <c r="P407" s="5"/>
      <c r="Q407" s="5"/>
    </row>
    <row r="408" spans="2:17" ht="20.100000000000001" customHeight="1" x14ac:dyDescent="0.25">
      <c r="B408">
        <f>CVC_XXX!O331</f>
        <v>0</v>
      </c>
      <c r="D408" s="5">
        <f>CVC_XXX!AB331</f>
        <v>0</v>
      </c>
      <c r="E408" s="5">
        <f>CVC_XXX!AC331</f>
        <v>0</v>
      </c>
      <c r="F408" s="5">
        <f>CVC_XXX!AD331</f>
        <v>0</v>
      </c>
      <c r="G408" s="5">
        <f>CVC_XXX!AE331</f>
        <v>0</v>
      </c>
      <c r="H408" s="5">
        <f>CVC_XXX!AF331</f>
        <v>0</v>
      </c>
      <c r="I408" s="5">
        <f>CVC_XXX!AG331</f>
        <v>0</v>
      </c>
      <c r="J408" s="5">
        <f>CVC_XXX!AH331</f>
        <v>0</v>
      </c>
      <c r="M408" s="5"/>
      <c r="N408" s="5"/>
      <c r="O408" s="5"/>
      <c r="P408" s="5"/>
      <c r="Q408" s="5"/>
    </row>
    <row r="409" spans="2:17" ht="20.100000000000001" customHeight="1" x14ac:dyDescent="0.25">
      <c r="B409">
        <f>CVC_XXX!O332</f>
        <v>0</v>
      </c>
      <c r="D409" s="5">
        <f>CVC_XXX!AB332</f>
        <v>0</v>
      </c>
      <c r="E409" s="5">
        <f>CVC_XXX!AC332</f>
        <v>0</v>
      </c>
      <c r="F409" s="5">
        <f>CVC_XXX!AD332</f>
        <v>0</v>
      </c>
      <c r="G409" s="5">
        <f>CVC_XXX!AE332</f>
        <v>0</v>
      </c>
      <c r="H409" s="5">
        <f>CVC_XXX!AF332</f>
        <v>0</v>
      </c>
      <c r="I409" s="5">
        <f>CVC_XXX!AG332</f>
        <v>0</v>
      </c>
      <c r="J409" s="5">
        <f>CVC_XXX!AH332</f>
        <v>0</v>
      </c>
      <c r="M409" s="5"/>
      <c r="N409" s="5"/>
      <c r="O409" s="5"/>
      <c r="P409" s="5"/>
      <c r="Q409" s="5"/>
    </row>
    <row r="410" spans="2:17" ht="20.100000000000001" customHeight="1" x14ac:dyDescent="0.25">
      <c r="B410">
        <f>CVC_XXX!O333</f>
        <v>0</v>
      </c>
      <c r="D410" s="5">
        <f>CVC_XXX!AB333</f>
        <v>0</v>
      </c>
      <c r="E410" s="5">
        <f>CVC_XXX!AC333</f>
        <v>0</v>
      </c>
      <c r="F410" s="5">
        <f>CVC_XXX!AD333</f>
        <v>0</v>
      </c>
      <c r="G410" s="5">
        <f>CVC_XXX!AE333</f>
        <v>0</v>
      </c>
      <c r="H410" s="5">
        <f>CVC_XXX!AF333</f>
        <v>0</v>
      </c>
      <c r="I410" s="5">
        <f>CVC_XXX!AG333</f>
        <v>0</v>
      </c>
      <c r="J410" s="5">
        <f>CVC_XXX!AH333</f>
        <v>0</v>
      </c>
      <c r="M410" s="5"/>
      <c r="N410" s="5"/>
      <c r="O410" s="5"/>
      <c r="P410" s="5"/>
      <c r="Q410" s="5"/>
    </row>
    <row r="411" spans="2:17" ht="20.100000000000001" customHeight="1" x14ac:dyDescent="0.25">
      <c r="B411">
        <f>CVC_XXX!O334</f>
        <v>0</v>
      </c>
      <c r="D411" s="5">
        <f>CVC_XXX!AB334</f>
        <v>0</v>
      </c>
      <c r="E411" s="5">
        <f>CVC_XXX!AC334</f>
        <v>0</v>
      </c>
      <c r="F411" s="5">
        <f>CVC_XXX!AD334</f>
        <v>0</v>
      </c>
      <c r="G411" s="5">
        <f>CVC_XXX!AE334</f>
        <v>0</v>
      </c>
      <c r="H411" s="5">
        <f>CVC_XXX!AF334</f>
        <v>0</v>
      </c>
      <c r="I411" s="5">
        <f>CVC_XXX!AG334</f>
        <v>0</v>
      </c>
      <c r="J411" s="5">
        <f>CVC_XXX!AH334</f>
        <v>0</v>
      </c>
      <c r="M411" s="5"/>
      <c r="N411" s="5"/>
      <c r="O411" s="5"/>
      <c r="P411" s="5"/>
      <c r="Q411" s="5"/>
    </row>
    <row r="412" spans="2:17" ht="20.100000000000001" customHeight="1" x14ac:dyDescent="0.25">
      <c r="B412">
        <f>CVC_XXX!O335</f>
        <v>0</v>
      </c>
      <c r="D412" s="5">
        <f>CVC_XXX!AB335</f>
        <v>0</v>
      </c>
      <c r="E412" s="5">
        <f>CVC_XXX!AC335</f>
        <v>0</v>
      </c>
      <c r="F412" s="5">
        <f>CVC_XXX!AD335</f>
        <v>0</v>
      </c>
      <c r="G412" s="5">
        <f>CVC_XXX!AE335</f>
        <v>0</v>
      </c>
      <c r="H412" s="5">
        <f>CVC_XXX!AF335</f>
        <v>0</v>
      </c>
      <c r="I412" s="5">
        <f>CVC_XXX!AG335</f>
        <v>0</v>
      </c>
      <c r="J412" s="5">
        <f>CVC_XXX!AH335</f>
        <v>0</v>
      </c>
      <c r="M412" s="5"/>
      <c r="N412" s="5"/>
      <c r="O412" s="5"/>
      <c r="P412" s="5"/>
      <c r="Q412" s="5"/>
    </row>
    <row r="413" spans="2:17" ht="20.100000000000001" customHeight="1" x14ac:dyDescent="0.25">
      <c r="B413">
        <f>CVC_XXX!O336</f>
        <v>0</v>
      </c>
      <c r="D413" s="5">
        <f>CVC_XXX!AB336</f>
        <v>0</v>
      </c>
      <c r="E413" s="5">
        <f>CVC_XXX!AC336</f>
        <v>0</v>
      </c>
      <c r="F413" s="5">
        <f>CVC_XXX!AD336</f>
        <v>0</v>
      </c>
      <c r="G413" s="5">
        <f>CVC_XXX!AE336</f>
        <v>0</v>
      </c>
      <c r="H413" s="5">
        <f>CVC_XXX!AF336</f>
        <v>0</v>
      </c>
      <c r="I413" s="5">
        <f>CVC_XXX!AG336</f>
        <v>0</v>
      </c>
      <c r="J413" s="5">
        <f>CVC_XXX!AH336</f>
        <v>0</v>
      </c>
      <c r="M413" s="5"/>
      <c r="N413" s="5"/>
      <c r="O413" s="5"/>
      <c r="P413" s="5"/>
      <c r="Q413" s="5"/>
    </row>
    <row r="414" spans="2:17" ht="20.100000000000001" customHeight="1" x14ac:dyDescent="0.25">
      <c r="B414">
        <f>CVC_XXX!O337</f>
        <v>0</v>
      </c>
      <c r="D414" s="5">
        <f>CVC_XXX!AB337</f>
        <v>0</v>
      </c>
      <c r="E414" s="5">
        <f>CVC_XXX!AC337</f>
        <v>0</v>
      </c>
      <c r="F414" s="5">
        <f>CVC_XXX!AD337</f>
        <v>0</v>
      </c>
      <c r="G414" s="5">
        <f>CVC_XXX!AE337</f>
        <v>0</v>
      </c>
      <c r="H414" s="5">
        <f>CVC_XXX!AF337</f>
        <v>0</v>
      </c>
      <c r="I414" s="5">
        <f>CVC_XXX!AG337</f>
        <v>0</v>
      </c>
      <c r="J414" s="5">
        <f>CVC_XXX!AH337</f>
        <v>0</v>
      </c>
      <c r="M414" s="5"/>
      <c r="N414" s="5"/>
      <c r="O414" s="5"/>
      <c r="P414" s="5"/>
      <c r="Q414" s="5"/>
    </row>
    <row r="415" spans="2:17" ht="20.100000000000001" customHeight="1" x14ac:dyDescent="0.25">
      <c r="B415">
        <f>CVC_XXX!O338</f>
        <v>0</v>
      </c>
      <c r="D415" s="5">
        <f>CVC_XXX!AB338</f>
        <v>0</v>
      </c>
      <c r="E415" s="5">
        <f>CVC_XXX!AC338</f>
        <v>0</v>
      </c>
      <c r="F415" s="5">
        <f>CVC_XXX!AD338</f>
        <v>0</v>
      </c>
      <c r="G415" s="5">
        <f>CVC_XXX!AE338</f>
        <v>0</v>
      </c>
      <c r="H415" s="5">
        <f>CVC_XXX!AF338</f>
        <v>0</v>
      </c>
      <c r="I415" s="5">
        <f>CVC_XXX!AG338</f>
        <v>0</v>
      </c>
      <c r="J415" s="5">
        <f>CVC_XXX!AH338</f>
        <v>0</v>
      </c>
      <c r="M415" s="5"/>
      <c r="N415" s="5"/>
      <c r="O415" s="5"/>
      <c r="P415" s="5"/>
      <c r="Q415" s="5"/>
    </row>
    <row r="416" spans="2:17" ht="20.100000000000001" customHeight="1" x14ac:dyDescent="0.25">
      <c r="B416">
        <f>CVC_XXX!O339</f>
        <v>0</v>
      </c>
      <c r="D416" s="5">
        <f>CVC_XXX!AB339</f>
        <v>0</v>
      </c>
      <c r="E416" s="5">
        <f>CVC_XXX!AC339</f>
        <v>0</v>
      </c>
      <c r="F416" s="5">
        <f>CVC_XXX!AD339</f>
        <v>0</v>
      </c>
      <c r="G416" s="5">
        <f>CVC_XXX!AE339</f>
        <v>0</v>
      </c>
      <c r="H416" s="5">
        <f>CVC_XXX!AF339</f>
        <v>0</v>
      </c>
      <c r="I416" s="5">
        <f>CVC_XXX!AG339</f>
        <v>0</v>
      </c>
      <c r="J416" s="5">
        <f>CVC_XXX!AH339</f>
        <v>0</v>
      </c>
      <c r="M416" s="5"/>
      <c r="N416" s="5"/>
      <c r="O416" s="5"/>
      <c r="P416" s="5"/>
      <c r="Q416" s="5"/>
    </row>
    <row r="417" spans="2:17" ht="20.100000000000001" customHeight="1" x14ac:dyDescent="0.25">
      <c r="B417">
        <f>CVC_XXX!O340</f>
        <v>0</v>
      </c>
      <c r="D417" s="5">
        <f>CVC_XXX!AB340</f>
        <v>0</v>
      </c>
      <c r="E417" s="5">
        <f>CVC_XXX!AC340</f>
        <v>0</v>
      </c>
      <c r="F417" s="5">
        <f>CVC_XXX!AD340</f>
        <v>0</v>
      </c>
      <c r="G417" s="5">
        <f>CVC_XXX!AE340</f>
        <v>0</v>
      </c>
      <c r="H417" s="5">
        <f>CVC_XXX!AF340</f>
        <v>0</v>
      </c>
      <c r="I417" s="5">
        <f>CVC_XXX!AG340</f>
        <v>0</v>
      </c>
      <c r="J417" s="5">
        <f>CVC_XXX!AH340</f>
        <v>0</v>
      </c>
      <c r="M417" s="5"/>
      <c r="N417" s="5"/>
      <c r="O417" s="5"/>
      <c r="P417" s="5"/>
      <c r="Q417" s="5"/>
    </row>
    <row r="418" spans="2:17" ht="20.100000000000001" customHeight="1" x14ac:dyDescent="0.25">
      <c r="B418">
        <f>CVC_XXX!O341</f>
        <v>0</v>
      </c>
      <c r="D418" s="5">
        <f>CVC_XXX!AB341</f>
        <v>0</v>
      </c>
      <c r="E418" s="5">
        <f>CVC_XXX!AC341</f>
        <v>0</v>
      </c>
      <c r="F418" s="5">
        <f>CVC_XXX!AD341</f>
        <v>0</v>
      </c>
      <c r="G418" s="5">
        <f>CVC_XXX!AE341</f>
        <v>0</v>
      </c>
      <c r="H418" s="5">
        <f>CVC_XXX!AF341</f>
        <v>0</v>
      </c>
      <c r="I418" s="5">
        <f>CVC_XXX!AG341</f>
        <v>0</v>
      </c>
      <c r="J418" s="5">
        <f>CVC_XXX!AH341</f>
        <v>0</v>
      </c>
      <c r="M418" s="5"/>
      <c r="N418" s="5"/>
      <c r="O418" s="5"/>
      <c r="P418" s="5"/>
      <c r="Q418" s="5"/>
    </row>
    <row r="419" spans="2:17" ht="20.100000000000001" customHeight="1" x14ac:dyDescent="0.25">
      <c r="B419">
        <f>CVC_XXX!O342</f>
        <v>0</v>
      </c>
      <c r="D419" s="5">
        <f>CVC_XXX!AB342</f>
        <v>0</v>
      </c>
      <c r="E419" s="5">
        <f>CVC_XXX!AC342</f>
        <v>0</v>
      </c>
      <c r="F419" s="5">
        <f>CVC_XXX!AD342</f>
        <v>0</v>
      </c>
      <c r="G419" s="5">
        <f>CVC_XXX!AE342</f>
        <v>0</v>
      </c>
      <c r="H419" s="5">
        <f>CVC_XXX!AF342</f>
        <v>0</v>
      </c>
      <c r="I419" s="5">
        <f>CVC_XXX!AG342</f>
        <v>0</v>
      </c>
      <c r="J419" s="5">
        <f>CVC_XXX!AH342</f>
        <v>0</v>
      </c>
      <c r="M419" s="5"/>
      <c r="N419" s="5"/>
      <c r="O419" s="5"/>
      <c r="P419" s="5"/>
      <c r="Q419" s="5"/>
    </row>
    <row r="420" spans="2:17" ht="20.100000000000001" customHeight="1" x14ac:dyDescent="0.25">
      <c r="B420">
        <f>CVC_XXX!O343</f>
        <v>0</v>
      </c>
      <c r="D420" s="5">
        <f>CVC_XXX!AB343</f>
        <v>0</v>
      </c>
      <c r="E420" s="5">
        <f>CVC_XXX!AC343</f>
        <v>0</v>
      </c>
      <c r="F420" s="5">
        <f>CVC_XXX!AD343</f>
        <v>0</v>
      </c>
      <c r="G420" s="5">
        <f>CVC_XXX!AE343</f>
        <v>0</v>
      </c>
      <c r="H420" s="5">
        <f>CVC_XXX!AF343</f>
        <v>0</v>
      </c>
      <c r="I420" s="5">
        <f>CVC_XXX!AG343</f>
        <v>0</v>
      </c>
      <c r="J420" s="5">
        <f>CVC_XXX!AH343</f>
        <v>0</v>
      </c>
      <c r="M420" s="5"/>
      <c r="N420" s="5"/>
      <c r="O420" s="5"/>
      <c r="P420" s="5"/>
      <c r="Q420" s="5"/>
    </row>
    <row r="421" spans="2:17" ht="20.100000000000001" customHeight="1" x14ac:dyDescent="0.25">
      <c r="B421">
        <f>CVC_XXX!O344</f>
        <v>0</v>
      </c>
      <c r="D421" s="5">
        <f>CVC_XXX!AB344</f>
        <v>0</v>
      </c>
      <c r="E421" s="5">
        <f>CVC_XXX!AC344</f>
        <v>0</v>
      </c>
      <c r="F421" s="5">
        <f>CVC_XXX!AD344</f>
        <v>0</v>
      </c>
      <c r="G421" s="5">
        <f>CVC_XXX!AE344</f>
        <v>0</v>
      </c>
      <c r="H421" s="5">
        <f>CVC_XXX!AF344</f>
        <v>0</v>
      </c>
      <c r="I421" s="5">
        <f>CVC_XXX!AG344</f>
        <v>0</v>
      </c>
      <c r="J421" s="5">
        <f>CVC_XXX!AH344</f>
        <v>0</v>
      </c>
      <c r="M421" s="5"/>
      <c r="N421" s="5"/>
      <c r="O421" s="5"/>
      <c r="P421" s="5"/>
      <c r="Q421" s="5"/>
    </row>
    <row r="422" spans="2:17" ht="20.100000000000001" customHeight="1" x14ac:dyDescent="0.25">
      <c r="B422">
        <f>CVC_XXX!O345</f>
        <v>0</v>
      </c>
      <c r="D422" s="5">
        <f>CVC_XXX!AB345</f>
        <v>0</v>
      </c>
      <c r="E422" s="5">
        <f>CVC_XXX!AC345</f>
        <v>0</v>
      </c>
      <c r="F422" s="5">
        <f>CVC_XXX!AD345</f>
        <v>0</v>
      </c>
      <c r="G422" s="5">
        <f>CVC_XXX!AE345</f>
        <v>0</v>
      </c>
      <c r="H422" s="5">
        <f>CVC_XXX!AF345</f>
        <v>0</v>
      </c>
      <c r="I422" s="5">
        <f>CVC_XXX!AG345</f>
        <v>0</v>
      </c>
      <c r="J422" s="5">
        <f>CVC_XXX!AH345</f>
        <v>0</v>
      </c>
      <c r="M422" s="5"/>
      <c r="N422" s="5"/>
      <c r="O422" s="5"/>
      <c r="P422" s="5"/>
      <c r="Q422" s="5"/>
    </row>
    <row r="423" spans="2:17" ht="20.100000000000001" customHeight="1" x14ac:dyDescent="0.25">
      <c r="B423">
        <f>CVC_XXX!O346</f>
        <v>0</v>
      </c>
      <c r="D423" s="5">
        <f>CVC_XXX!AB346</f>
        <v>0</v>
      </c>
      <c r="E423" s="5">
        <f>CVC_XXX!AC346</f>
        <v>0</v>
      </c>
      <c r="F423" s="5">
        <f>CVC_XXX!AD346</f>
        <v>0</v>
      </c>
      <c r="G423" s="5">
        <f>CVC_XXX!AE346</f>
        <v>0</v>
      </c>
      <c r="H423" s="5">
        <f>CVC_XXX!AF346</f>
        <v>0</v>
      </c>
      <c r="I423" s="5">
        <f>CVC_XXX!AG346</f>
        <v>0</v>
      </c>
      <c r="J423" s="5">
        <f>CVC_XXX!AH346</f>
        <v>0</v>
      </c>
      <c r="M423" s="5"/>
      <c r="N423" s="5"/>
      <c r="O423" s="5"/>
      <c r="P423" s="5"/>
      <c r="Q423" s="5"/>
    </row>
    <row r="424" spans="2:17" ht="20.100000000000001" customHeight="1" x14ac:dyDescent="0.25">
      <c r="B424">
        <f>CVC_XXX!O347</f>
        <v>0</v>
      </c>
      <c r="D424" s="5">
        <f>CVC_XXX!AB347</f>
        <v>0</v>
      </c>
      <c r="E424" s="5">
        <f>CVC_XXX!AC347</f>
        <v>0</v>
      </c>
      <c r="F424" s="5">
        <f>CVC_XXX!AD347</f>
        <v>0</v>
      </c>
      <c r="G424" s="5">
        <f>CVC_XXX!AE347</f>
        <v>0</v>
      </c>
      <c r="H424" s="5">
        <f>CVC_XXX!AF347</f>
        <v>0</v>
      </c>
      <c r="I424" s="5">
        <f>CVC_XXX!AG347</f>
        <v>0</v>
      </c>
      <c r="J424" s="5">
        <f>CVC_XXX!AH347</f>
        <v>0</v>
      </c>
      <c r="M424" s="5"/>
      <c r="N424" s="5"/>
      <c r="O424" s="5"/>
      <c r="P424" s="5"/>
      <c r="Q424" s="5"/>
    </row>
    <row r="425" spans="2:17" ht="20.100000000000001" customHeight="1" x14ac:dyDescent="0.25">
      <c r="B425">
        <f>CVC_XXX!O348</f>
        <v>0</v>
      </c>
      <c r="D425" s="5">
        <f>CVC_XXX!AB348</f>
        <v>0</v>
      </c>
      <c r="E425" s="5">
        <f>CVC_XXX!AC348</f>
        <v>0</v>
      </c>
      <c r="F425" s="5">
        <f>CVC_XXX!AD348</f>
        <v>0</v>
      </c>
      <c r="G425" s="5">
        <f>CVC_XXX!AE348</f>
        <v>0</v>
      </c>
      <c r="H425" s="5">
        <f>CVC_XXX!AF348</f>
        <v>0</v>
      </c>
      <c r="I425" s="5">
        <f>CVC_XXX!AG348</f>
        <v>0</v>
      </c>
      <c r="J425" s="5">
        <f>CVC_XXX!AH348</f>
        <v>0</v>
      </c>
      <c r="M425" s="5"/>
      <c r="N425" s="5"/>
      <c r="O425" s="5"/>
      <c r="P425" s="5"/>
      <c r="Q425" s="5"/>
    </row>
    <row r="426" spans="2:17" ht="20.100000000000001" customHeight="1" x14ac:dyDescent="0.25">
      <c r="B426">
        <f>CVC_XXX!O349</f>
        <v>0</v>
      </c>
      <c r="D426" s="5">
        <f>CVC_XXX!AB349</f>
        <v>0</v>
      </c>
      <c r="E426" s="5">
        <f>CVC_XXX!AC349</f>
        <v>0</v>
      </c>
      <c r="F426" s="5">
        <f>CVC_XXX!AD349</f>
        <v>0</v>
      </c>
      <c r="G426" s="5">
        <f>CVC_XXX!AE349</f>
        <v>0</v>
      </c>
      <c r="H426" s="5">
        <f>CVC_XXX!AF349</f>
        <v>0</v>
      </c>
      <c r="I426" s="5">
        <f>CVC_XXX!AG349</f>
        <v>0</v>
      </c>
      <c r="J426" s="5">
        <f>CVC_XXX!AH349</f>
        <v>0</v>
      </c>
      <c r="M426" s="5"/>
      <c r="N426" s="5"/>
      <c r="O426" s="5"/>
      <c r="P426" s="5"/>
      <c r="Q426" s="5"/>
    </row>
    <row r="427" spans="2:17" ht="20.100000000000001" customHeight="1" x14ac:dyDescent="0.25">
      <c r="B427">
        <f>CVC_XXX!O350</f>
        <v>0</v>
      </c>
      <c r="D427" s="5">
        <f>CVC_XXX!AB350</f>
        <v>0</v>
      </c>
      <c r="E427" s="5">
        <f>CVC_XXX!AC350</f>
        <v>0</v>
      </c>
      <c r="F427" s="5">
        <f>CVC_XXX!AD350</f>
        <v>0</v>
      </c>
      <c r="G427" s="5">
        <f>CVC_XXX!AE350</f>
        <v>0</v>
      </c>
      <c r="H427" s="5">
        <f>CVC_XXX!AF350</f>
        <v>0</v>
      </c>
      <c r="I427" s="5">
        <f>CVC_XXX!AG350</f>
        <v>0</v>
      </c>
      <c r="J427" s="5">
        <f>CVC_XXX!AH350</f>
        <v>0</v>
      </c>
      <c r="M427" s="5"/>
      <c r="N427" s="5"/>
      <c r="O427" s="5"/>
      <c r="P427" s="5"/>
      <c r="Q427" s="5"/>
    </row>
    <row r="428" spans="2:17" ht="20.100000000000001" customHeight="1" x14ac:dyDescent="0.25">
      <c r="B428">
        <f>CVC_XXX!O351</f>
        <v>0</v>
      </c>
      <c r="D428" s="5">
        <f>CVC_XXX!AB351</f>
        <v>0</v>
      </c>
      <c r="E428" s="5">
        <f>CVC_XXX!AC351</f>
        <v>0</v>
      </c>
      <c r="F428" s="5">
        <f>CVC_XXX!AD351</f>
        <v>0</v>
      </c>
      <c r="G428" s="5">
        <f>CVC_XXX!AE351</f>
        <v>0</v>
      </c>
      <c r="H428" s="5">
        <f>CVC_XXX!AF351</f>
        <v>0</v>
      </c>
      <c r="I428" s="5">
        <f>CVC_XXX!AG351</f>
        <v>0</v>
      </c>
      <c r="J428" s="5">
        <f>CVC_XXX!AH351</f>
        <v>0</v>
      </c>
      <c r="M428" s="5"/>
      <c r="N428" s="5"/>
      <c r="O428" s="5"/>
      <c r="P428" s="5"/>
      <c r="Q428" s="5"/>
    </row>
    <row r="429" spans="2:17" ht="20.100000000000001" customHeight="1" x14ac:dyDescent="0.25">
      <c r="B429">
        <f>CVC_XXX!O352</f>
        <v>0</v>
      </c>
      <c r="D429" s="5">
        <f>CVC_XXX!AB352</f>
        <v>0</v>
      </c>
      <c r="E429" s="5">
        <f>CVC_XXX!AC352</f>
        <v>0</v>
      </c>
      <c r="F429" s="5">
        <f>CVC_XXX!AD352</f>
        <v>0</v>
      </c>
      <c r="G429" s="5">
        <f>CVC_XXX!AE352</f>
        <v>0</v>
      </c>
      <c r="H429" s="5">
        <f>CVC_XXX!AF352</f>
        <v>0</v>
      </c>
      <c r="I429" s="5">
        <f>CVC_XXX!AG352</f>
        <v>0</v>
      </c>
      <c r="J429" s="5">
        <f>CVC_XXX!AH352</f>
        <v>0</v>
      </c>
      <c r="M429" s="5"/>
      <c r="N429" s="5"/>
      <c r="O429" s="5"/>
      <c r="P429" s="5"/>
      <c r="Q429" s="5"/>
    </row>
    <row r="430" spans="2:17" ht="20.100000000000001" customHeight="1" x14ac:dyDescent="0.25">
      <c r="B430">
        <f>CVC_XXX!O353</f>
        <v>0</v>
      </c>
      <c r="D430" s="5">
        <f>CVC_XXX!AB353</f>
        <v>0</v>
      </c>
      <c r="E430" s="5">
        <f>CVC_XXX!AC353</f>
        <v>0</v>
      </c>
      <c r="F430" s="5">
        <f>CVC_XXX!AD353</f>
        <v>0</v>
      </c>
      <c r="G430" s="5">
        <f>CVC_XXX!AE353</f>
        <v>0</v>
      </c>
      <c r="H430" s="5">
        <f>CVC_XXX!AF353</f>
        <v>0</v>
      </c>
      <c r="I430" s="5">
        <f>CVC_XXX!AG353</f>
        <v>0</v>
      </c>
      <c r="J430" s="5">
        <f>CVC_XXX!AH353</f>
        <v>0</v>
      </c>
      <c r="M430" s="5"/>
      <c r="N430" s="5"/>
      <c r="O430" s="5"/>
      <c r="P430" s="5"/>
      <c r="Q430" s="5"/>
    </row>
    <row r="431" spans="2:17" ht="20.100000000000001" customHeight="1" x14ac:dyDescent="0.25">
      <c r="B431">
        <f>CVC_XXX!O354</f>
        <v>0</v>
      </c>
      <c r="D431" s="5">
        <f>CVC_XXX!AB354</f>
        <v>0</v>
      </c>
      <c r="E431" s="5">
        <f>CVC_XXX!AC354</f>
        <v>0</v>
      </c>
      <c r="F431" s="5">
        <f>CVC_XXX!AD354</f>
        <v>0</v>
      </c>
      <c r="G431" s="5">
        <f>CVC_XXX!AE354</f>
        <v>0</v>
      </c>
      <c r="H431" s="5">
        <f>CVC_XXX!AF354</f>
        <v>0</v>
      </c>
      <c r="I431" s="5">
        <f>CVC_XXX!AG354</f>
        <v>0</v>
      </c>
      <c r="J431" s="5">
        <f>CVC_XXX!AH354</f>
        <v>0</v>
      </c>
      <c r="M431" s="5"/>
      <c r="N431" s="5"/>
      <c r="O431" s="5"/>
      <c r="P431" s="5"/>
      <c r="Q431" s="5"/>
    </row>
    <row r="432" spans="2:17" ht="20.100000000000001" customHeight="1" x14ac:dyDescent="0.25">
      <c r="B432">
        <f>CVC_XXX!O355</f>
        <v>0</v>
      </c>
      <c r="D432" s="5">
        <f>CVC_XXX!AB355</f>
        <v>0</v>
      </c>
      <c r="E432" s="5">
        <f>CVC_XXX!AC355</f>
        <v>0</v>
      </c>
      <c r="F432" s="5">
        <f>CVC_XXX!AD355</f>
        <v>0</v>
      </c>
      <c r="G432" s="5">
        <f>CVC_XXX!AE355</f>
        <v>0</v>
      </c>
      <c r="H432" s="5">
        <f>CVC_XXX!AF355</f>
        <v>0</v>
      </c>
      <c r="I432" s="5">
        <f>CVC_XXX!AG355</f>
        <v>0</v>
      </c>
      <c r="J432" s="5">
        <f>CVC_XXX!AH355</f>
        <v>0</v>
      </c>
      <c r="M432" s="5"/>
      <c r="N432" s="5"/>
      <c r="O432" s="5"/>
      <c r="P432" s="5"/>
      <c r="Q432" s="5"/>
    </row>
    <row r="433" spans="2:17" ht="20.100000000000001" customHeight="1" x14ac:dyDescent="0.25">
      <c r="B433">
        <f>CVC_XXX!O356</f>
        <v>0</v>
      </c>
      <c r="D433" s="5">
        <f>CVC_XXX!AB356</f>
        <v>0</v>
      </c>
      <c r="E433" s="5">
        <f>CVC_XXX!AC356</f>
        <v>0</v>
      </c>
      <c r="F433" s="5">
        <f>CVC_XXX!AD356</f>
        <v>0</v>
      </c>
      <c r="G433" s="5">
        <f>CVC_XXX!AE356</f>
        <v>0</v>
      </c>
      <c r="H433" s="5">
        <f>CVC_XXX!AF356</f>
        <v>0</v>
      </c>
      <c r="I433" s="5">
        <f>CVC_XXX!AG356</f>
        <v>0</v>
      </c>
      <c r="J433" s="5">
        <f>CVC_XXX!AH356</f>
        <v>0</v>
      </c>
      <c r="M433" s="5"/>
      <c r="N433" s="5"/>
      <c r="O433" s="5"/>
      <c r="P433" s="5"/>
      <c r="Q433" s="5"/>
    </row>
    <row r="434" spans="2:17" ht="20.100000000000001" customHeight="1" x14ac:dyDescent="0.25">
      <c r="B434">
        <f>CVC_XXX!O357</f>
        <v>0</v>
      </c>
      <c r="D434" s="5">
        <f>CVC_XXX!AB357</f>
        <v>0</v>
      </c>
      <c r="E434" s="5">
        <f>CVC_XXX!AC357</f>
        <v>0</v>
      </c>
      <c r="F434" s="5">
        <f>CVC_XXX!AD357</f>
        <v>0</v>
      </c>
      <c r="G434" s="5">
        <f>CVC_XXX!AE357</f>
        <v>0</v>
      </c>
      <c r="H434" s="5">
        <f>CVC_XXX!AF357</f>
        <v>0</v>
      </c>
      <c r="I434" s="5">
        <f>CVC_XXX!AG357</f>
        <v>0</v>
      </c>
      <c r="J434" s="5">
        <f>CVC_XXX!AH357</f>
        <v>0</v>
      </c>
      <c r="M434" s="5"/>
      <c r="N434" s="5"/>
      <c r="O434" s="5"/>
      <c r="P434" s="5"/>
      <c r="Q434" s="5"/>
    </row>
    <row r="435" spans="2:17" ht="20.100000000000001" customHeight="1" x14ac:dyDescent="0.25">
      <c r="B435">
        <f>CVC_XXX!O358</f>
        <v>0</v>
      </c>
      <c r="D435" s="5">
        <f>CVC_XXX!AB358</f>
        <v>0</v>
      </c>
      <c r="E435" s="5">
        <f>CVC_XXX!AC358</f>
        <v>0</v>
      </c>
      <c r="F435" s="5">
        <f>CVC_XXX!AD358</f>
        <v>0</v>
      </c>
      <c r="G435" s="5">
        <f>CVC_XXX!AE358</f>
        <v>0</v>
      </c>
      <c r="H435" s="5">
        <f>CVC_XXX!AF358</f>
        <v>0</v>
      </c>
      <c r="I435" s="5">
        <f>CVC_XXX!AG358</f>
        <v>0</v>
      </c>
      <c r="J435" s="5">
        <f>CVC_XXX!AH358</f>
        <v>0</v>
      </c>
      <c r="M435" s="5"/>
      <c r="N435" s="5"/>
      <c r="O435" s="5"/>
      <c r="P435" s="5"/>
      <c r="Q435" s="5"/>
    </row>
    <row r="436" spans="2:17" ht="20.100000000000001" customHeight="1" x14ac:dyDescent="0.25">
      <c r="B436">
        <f>CVC_XXX!O359</f>
        <v>0</v>
      </c>
      <c r="D436" s="5">
        <f>CVC_XXX!AB359</f>
        <v>0</v>
      </c>
      <c r="E436" s="5">
        <f>CVC_XXX!AC359</f>
        <v>0</v>
      </c>
      <c r="F436" s="5">
        <f>CVC_XXX!AD359</f>
        <v>0</v>
      </c>
      <c r="G436" s="5">
        <f>CVC_XXX!AE359</f>
        <v>0</v>
      </c>
      <c r="H436" s="5">
        <f>CVC_XXX!AF359</f>
        <v>0</v>
      </c>
      <c r="I436" s="5">
        <f>CVC_XXX!AG359</f>
        <v>0</v>
      </c>
      <c r="J436" s="5">
        <f>CVC_XXX!AH359</f>
        <v>0</v>
      </c>
      <c r="M436" s="5"/>
      <c r="N436" s="5"/>
      <c r="O436" s="5"/>
      <c r="P436" s="5"/>
      <c r="Q436" s="5"/>
    </row>
    <row r="437" spans="2:17" ht="20.100000000000001" customHeight="1" x14ac:dyDescent="0.25">
      <c r="B437">
        <f>CVC_XXX!O360</f>
        <v>0</v>
      </c>
      <c r="D437" s="5">
        <f>CVC_XXX!AB360</f>
        <v>0</v>
      </c>
      <c r="E437" s="5">
        <f>CVC_XXX!AC360</f>
        <v>0</v>
      </c>
      <c r="F437" s="5">
        <f>CVC_XXX!AD360</f>
        <v>0</v>
      </c>
      <c r="G437" s="5">
        <f>CVC_XXX!AE360</f>
        <v>0</v>
      </c>
      <c r="H437" s="5">
        <f>CVC_XXX!AF360</f>
        <v>0</v>
      </c>
      <c r="I437" s="5">
        <f>CVC_XXX!AG360</f>
        <v>0</v>
      </c>
      <c r="J437" s="5">
        <f>CVC_XXX!AH360</f>
        <v>0</v>
      </c>
      <c r="M437" s="5"/>
      <c r="N437" s="5"/>
      <c r="O437" s="5"/>
      <c r="P437" s="5"/>
      <c r="Q437" s="5"/>
    </row>
    <row r="438" spans="2:17" ht="20.100000000000001" customHeight="1" x14ac:dyDescent="0.25">
      <c r="B438">
        <f>CVC_XXX!O361</f>
        <v>0</v>
      </c>
      <c r="D438" s="5">
        <f>CVC_XXX!AB361</f>
        <v>0</v>
      </c>
      <c r="E438" s="5">
        <f>CVC_XXX!AC361</f>
        <v>0</v>
      </c>
      <c r="F438" s="5">
        <f>CVC_XXX!AD361</f>
        <v>0</v>
      </c>
      <c r="G438" s="5">
        <f>CVC_XXX!AE361</f>
        <v>0</v>
      </c>
      <c r="H438" s="5">
        <f>CVC_XXX!AF361</f>
        <v>0</v>
      </c>
      <c r="I438" s="5">
        <f>CVC_XXX!AG361</f>
        <v>0</v>
      </c>
      <c r="J438" s="5">
        <f>CVC_XXX!AH361</f>
        <v>0</v>
      </c>
      <c r="M438" s="5"/>
      <c r="N438" s="5"/>
      <c r="O438" s="5"/>
      <c r="P438" s="5"/>
      <c r="Q438" s="5"/>
    </row>
    <row r="439" spans="2:17" ht="20.100000000000001" customHeight="1" x14ac:dyDescent="0.25">
      <c r="B439">
        <f>CVC_XXX!O362</f>
        <v>0</v>
      </c>
      <c r="D439" s="5">
        <f>CVC_XXX!AB362</f>
        <v>0</v>
      </c>
      <c r="E439" s="5">
        <f>CVC_XXX!AC362</f>
        <v>0</v>
      </c>
      <c r="F439" s="5">
        <f>CVC_XXX!AD362</f>
        <v>0</v>
      </c>
      <c r="G439" s="5">
        <f>CVC_XXX!AE362</f>
        <v>0</v>
      </c>
      <c r="H439" s="5">
        <f>CVC_XXX!AF362</f>
        <v>0</v>
      </c>
      <c r="I439" s="5">
        <f>CVC_XXX!AG362</f>
        <v>0</v>
      </c>
      <c r="J439" s="5">
        <f>CVC_XXX!AH362</f>
        <v>0</v>
      </c>
      <c r="M439" s="5"/>
      <c r="N439" s="5"/>
      <c r="O439" s="5"/>
      <c r="P439" s="5"/>
      <c r="Q439" s="5"/>
    </row>
    <row r="440" spans="2:17" ht="20.100000000000001" customHeight="1" x14ac:dyDescent="0.25">
      <c r="B440">
        <f>CVC_XXX!O363</f>
        <v>0</v>
      </c>
      <c r="D440" s="5">
        <f>CVC_XXX!AB363</f>
        <v>0</v>
      </c>
      <c r="E440" s="5">
        <f>CVC_XXX!AC363</f>
        <v>0</v>
      </c>
      <c r="F440" s="5">
        <f>CVC_XXX!AD363</f>
        <v>0</v>
      </c>
      <c r="G440" s="5">
        <f>CVC_XXX!AE363</f>
        <v>0</v>
      </c>
      <c r="H440" s="5">
        <f>CVC_XXX!AF363</f>
        <v>0</v>
      </c>
      <c r="I440" s="5">
        <f>CVC_XXX!AG363</f>
        <v>0</v>
      </c>
      <c r="J440" s="5">
        <f>CVC_XXX!AH363</f>
        <v>0</v>
      </c>
      <c r="M440" s="5"/>
      <c r="N440" s="5"/>
      <c r="O440" s="5"/>
      <c r="P440" s="5"/>
      <c r="Q440" s="5"/>
    </row>
    <row r="441" spans="2:17" ht="20.100000000000001" customHeight="1" x14ac:dyDescent="0.25">
      <c r="B441">
        <f>CVC_XXX!O364</f>
        <v>0</v>
      </c>
      <c r="D441" s="5">
        <f>CVC_XXX!AB364</f>
        <v>0</v>
      </c>
      <c r="E441" s="5">
        <f>CVC_XXX!AC364</f>
        <v>0</v>
      </c>
      <c r="F441" s="5">
        <f>CVC_XXX!AD364</f>
        <v>0</v>
      </c>
      <c r="G441" s="5">
        <f>CVC_XXX!AE364</f>
        <v>0</v>
      </c>
      <c r="H441" s="5">
        <f>CVC_XXX!AF364</f>
        <v>0</v>
      </c>
      <c r="I441" s="5">
        <f>CVC_XXX!AG364</f>
        <v>0</v>
      </c>
      <c r="J441" s="5">
        <f>CVC_XXX!AH364</f>
        <v>0</v>
      </c>
      <c r="M441" s="5"/>
      <c r="N441" s="5"/>
      <c r="O441" s="5"/>
      <c r="P441" s="5"/>
      <c r="Q441" s="5"/>
    </row>
    <row r="442" spans="2:17" ht="20.100000000000001" customHeight="1" x14ac:dyDescent="0.25">
      <c r="B442">
        <f>CVC_XXX!O365</f>
        <v>0</v>
      </c>
      <c r="D442" s="5">
        <f>CVC_XXX!AB365</f>
        <v>0</v>
      </c>
      <c r="E442" s="5">
        <f>CVC_XXX!AC365</f>
        <v>0</v>
      </c>
      <c r="F442" s="5">
        <f>CVC_XXX!AD365</f>
        <v>0</v>
      </c>
      <c r="G442" s="5">
        <f>CVC_XXX!AE365</f>
        <v>0</v>
      </c>
      <c r="H442" s="5">
        <f>CVC_XXX!AF365</f>
        <v>0</v>
      </c>
      <c r="I442" s="5">
        <f>CVC_XXX!AG365</f>
        <v>0</v>
      </c>
      <c r="J442" s="5">
        <f>CVC_XXX!AH365</f>
        <v>0</v>
      </c>
      <c r="M442" s="5"/>
      <c r="N442" s="5"/>
      <c r="O442" s="5"/>
      <c r="P442" s="5"/>
      <c r="Q442" s="5"/>
    </row>
    <row r="443" spans="2:17" ht="20.100000000000001" customHeight="1" x14ac:dyDescent="0.25">
      <c r="B443">
        <f>CVC_XXX!O366</f>
        <v>0</v>
      </c>
      <c r="D443" s="5">
        <f>CVC_XXX!AB366</f>
        <v>0</v>
      </c>
      <c r="E443" s="5">
        <f>CVC_XXX!AC366</f>
        <v>0</v>
      </c>
      <c r="F443" s="5">
        <f>CVC_XXX!AD366</f>
        <v>0</v>
      </c>
      <c r="G443" s="5">
        <f>CVC_XXX!AE366</f>
        <v>0</v>
      </c>
      <c r="H443" s="5">
        <f>CVC_XXX!AF366</f>
        <v>0</v>
      </c>
      <c r="I443" s="5">
        <f>CVC_XXX!AG366</f>
        <v>0</v>
      </c>
      <c r="J443" s="5">
        <f>CVC_XXX!AH366</f>
        <v>0</v>
      </c>
      <c r="M443" s="5"/>
      <c r="N443" s="5"/>
      <c r="O443" s="5"/>
      <c r="P443" s="5"/>
      <c r="Q443" s="5"/>
    </row>
    <row r="444" spans="2:17" ht="20.100000000000001" customHeight="1" x14ac:dyDescent="0.25">
      <c r="B444">
        <f>CVC_XXX!O367</f>
        <v>0</v>
      </c>
      <c r="D444" s="5">
        <f>CVC_XXX!AB367</f>
        <v>0</v>
      </c>
      <c r="E444" s="5">
        <f>CVC_XXX!AC367</f>
        <v>0</v>
      </c>
      <c r="F444" s="5">
        <f>CVC_XXX!AD367</f>
        <v>0</v>
      </c>
      <c r="G444" s="5">
        <f>CVC_XXX!AE367</f>
        <v>0</v>
      </c>
      <c r="H444" s="5">
        <f>CVC_XXX!AF367</f>
        <v>0</v>
      </c>
      <c r="I444" s="5">
        <f>CVC_XXX!AG367</f>
        <v>0</v>
      </c>
      <c r="J444" s="5">
        <f>CVC_XXX!AH367</f>
        <v>0</v>
      </c>
      <c r="M444" s="5"/>
      <c r="N444" s="5"/>
      <c r="O444" s="5"/>
      <c r="P444" s="5"/>
      <c r="Q444" s="5"/>
    </row>
    <row r="445" spans="2:17" ht="20.100000000000001" customHeight="1" x14ac:dyDescent="0.25">
      <c r="B445">
        <f>CVC_XXX!O368</f>
        <v>0</v>
      </c>
      <c r="D445" s="5">
        <f>CVC_XXX!AB368</f>
        <v>0</v>
      </c>
      <c r="E445" s="5">
        <f>CVC_XXX!AC368</f>
        <v>0</v>
      </c>
      <c r="F445" s="5">
        <f>CVC_XXX!AD368</f>
        <v>0</v>
      </c>
      <c r="G445" s="5">
        <f>CVC_XXX!AE368</f>
        <v>0</v>
      </c>
      <c r="H445" s="5">
        <f>CVC_XXX!AF368</f>
        <v>0</v>
      </c>
      <c r="I445" s="5">
        <f>CVC_XXX!AG368</f>
        <v>0</v>
      </c>
      <c r="J445" s="5">
        <f>CVC_XXX!AH368</f>
        <v>0</v>
      </c>
      <c r="M445" s="5"/>
      <c r="N445" s="5"/>
      <c r="O445" s="5"/>
      <c r="P445" s="5"/>
      <c r="Q445" s="5"/>
    </row>
    <row r="446" spans="2:17" ht="20.100000000000001" customHeight="1" x14ac:dyDescent="0.25">
      <c r="B446">
        <f>CVC_XXX!O369</f>
        <v>0</v>
      </c>
      <c r="D446" s="5">
        <f>CVC_XXX!AB369</f>
        <v>0</v>
      </c>
      <c r="E446" s="5">
        <f>CVC_XXX!AC369</f>
        <v>0</v>
      </c>
      <c r="F446" s="5">
        <f>CVC_XXX!AD369</f>
        <v>0</v>
      </c>
      <c r="G446" s="5">
        <f>CVC_XXX!AE369</f>
        <v>0</v>
      </c>
      <c r="H446" s="5">
        <f>CVC_XXX!AF369</f>
        <v>0</v>
      </c>
      <c r="I446" s="5">
        <f>CVC_XXX!AG369</f>
        <v>0</v>
      </c>
      <c r="J446" s="5">
        <f>CVC_XXX!AH369</f>
        <v>0</v>
      </c>
      <c r="M446" s="5"/>
      <c r="N446" s="5"/>
      <c r="O446" s="5"/>
      <c r="P446" s="5"/>
      <c r="Q446" s="5"/>
    </row>
    <row r="447" spans="2:17" ht="20.100000000000001" customHeight="1" x14ac:dyDescent="0.25">
      <c r="B447">
        <f>CVC_XXX!O370</f>
        <v>0</v>
      </c>
      <c r="D447" s="5">
        <f>CVC_XXX!AB370</f>
        <v>0</v>
      </c>
      <c r="E447" s="5">
        <f>CVC_XXX!AC370</f>
        <v>0</v>
      </c>
      <c r="F447" s="5">
        <f>CVC_XXX!AD370</f>
        <v>0</v>
      </c>
      <c r="G447" s="5">
        <f>CVC_XXX!AE370</f>
        <v>0</v>
      </c>
      <c r="H447" s="5">
        <f>CVC_XXX!AF370</f>
        <v>0</v>
      </c>
      <c r="I447" s="5">
        <f>CVC_XXX!AG370</f>
        <v>0</v>
      </c>
      <c r="J447" s="5">
        <f>CVC_XXX!AH370</f>
        <v>0</v>
      </c>
      <c r="M447" s="5"/>
      <c r="N447" s="5"/>
      <c r="O447" s="5"/>
      <c r="P447" s="5"/>
      <c r="Q447" s="5"/>
    </row>
    <row r="448" spans="2:17" ht="20.100000000000001" customHeight="1" x14ac:dyDescent="0.25">
      <c r="B448">
        <f>CVC_XXX!O371</f>
        <v>0</v>
      </c>
      <c r="D448" s="5">
        <f>CVC_XXX!AB371</f>
        <v>0</v>
      </c>
      <c r="E448" s="5">
        <f>CVC_XXX!AC371</f>
        <v>0</v>
      </c>
      <c r="F448" s="5">
        <f>CVC_XXX!AD371</f>
        <v>0</v>
      </c>
      <c r="G448" s="5">
        <f>CVC_XXX!AE371</f>
        <v>0</v>
      </c>
      <c r="H448" s="5">
        <f>CVC_XXX!AF371</f>
        <v>0</v>
      </c>
      <c r="I448" s="5">
        <f>CVC_XXX!AG371</f>
        <v>0</v>
      </c>
      <c r="J448" s="5">
        <f>CVC_XXX!AH371</f>
        <v>0</v>
      </c>
      <c r="M448" s="5"/>
      <c r="N448" s="5"/>
      <c r="O448" s="5"/>
      <c r="P448" s="5"/>
      <c r="Q448" s="5"/>
    </row>
    <row r="449" spans="2:17" ht="20.100000000000001" customHeight="1" x14ac:dyDescent="0.25">
      <c r="B449">
        <f>CVC_XXX!O372</f>
        <v>0</v>
      </c>
      <c r="D449" s="5">
        <f>CVC_XXX!AB372</f>
        <v>0</v>
      </c>
      <c r="E449" s="5">
        <f>CVC_XXX!AC372</f>
        <v>0</v>
      </c>
      <c r="F449" s="5">
        <f>CVC_XXX!AD372</f>
        <v>0</v>
      </c>
      <c r="G449" s="5">
        <f>CVC_XXX!AE372</f>
        <v>0</v>
      </c>
      <c r="H449" s="5">
        <f>CVC_XXX!AF372</f>
        <v>0</v>
      </c>
      <c r="I449" s="5">
        <f>CVC_XXX!AG372</f>
        <v>0</v>
      </c>
      <c r="J449" s="5">
        <f>CVC_XXX!AH372</f>
        <v>0</v>
      </c>
      <c r="M449" s="5"/>
      <c r="N449" s="5"/>
      <c r="O449" s="5"/>
      <c r="P449" s="5"/>
      <c r="Q449" s="5"/>
    </row>
    <row r="450" spans="2:17" ht="20.100000000000001" customHeight="1" x14ac:dyDescent="0.25">
      <c r="B450">
        <f>CVC_XXX!O373</f>
        <v>0</v>
      </c>
      <c r="D450" s="5">
        <f>CVC_XXX!AB373</f>
        <v>0</v>
      </c>
      <c r="E450" s="5">
        <f>CVC_XXX!AC373</f>
        <v>0</v>
      </c>
      <c r="F450" s="5">
        <f>CVC_XXX!AD373</f>
        <v>0</v>
      </c>
      <c r="G450" s="5">
        <f>CVC_XXX!AE373</f>
        <v>0</v>
      </c>
      <c r="H450" s="5">
        <f>CVC_XXX!AF373</f>
        <v>0</v>
      </c>
      <c r="I450" s="5">
        <f>CVC_XXX!AG373</f>
        <v>0</v>
      </c>
      <c r="J450" s="5">
        <f>CVC_XXX!AH373</f>
        <v>0</v>
      </c>
      <c r="M450" s="5"/>
      <c r="N450" s="5"/>
      <c r="O450" s="5"/>
      <c r="P450" s="5"/>
      <c r="Q450" s="5"/>
    </row>
    <row r="451" spans="2:17" ht="20.100000000000001" customHeight="1" x14ac:dyDescent="0.25">
      <c r="B451">
        <f>CVC_XXX!O374</f>
        <v>0</v>
      </c>
      <c r="D451" s="5">
        <f>CVC_XXX!AB374</f>
        <v>0</v>
      </c>
      <c r="E451" s="5">
        <f>CVC_XXX!AC374</f>
        <v>0</v>
      </c>
      <c r="F451" s="5">
        <f>CVC_XXX!AD374</f>
        <v>0</v>
      </c>
      <c r="G451" s="5">
        <f>CVC_XXX!AE374</f>
        <v>0</v>
      </c>
      <c r="H451" s="5">
        <f>CVC_XXX!AF374</f>
        <v>0</v>
      </c>
      <c r="I451" s="5">
        <f>CVC_XXX!AG374</f>
        <v>0</v>
      </c>
      <c r="J451" s="5">
        <f>CVC_XXX!AH374</f>
        <v>0</v>
      </c>
      <c r="M451" s="5"/>
      <c r="N451" s="5"/>
      <c r="O451" s="5"/>
      <c r="P451" s="5"/>
      <c r="Q451" s="5"/>
    </row>
    <row r="452" spans="2:17" ht="20.100000000000001" customHeight="1" x14ac:dyDescent="0.25">
      <c r="B452">
        <f>CVC_XXX!O375</f>
        <v>0</v>
      </c>
      <c r="D452" s="5">
        <f>CVC_XXX!AB375</f>
        <v>0</v>
      </c>
      <c r="E452" s="5">
        <f>CVC_XXX!AC375</f>
        <v>0</v>
      </c>
      <c r="F452" s="5">
        <f>CVC_XXX!AD375</f>
        <v>0</v>
      </c>
      <c r="G452" s="5">
        <f>CVC_XXX!AE375</f>
        <v>0</v>
      </c>
      <c r="H452" s="5">
        <f>CVC_XXX!AF375</f>
        <v>0</v>
      </c>
      <c r="I452" s="5">
        <f>CVC_XXX!AG375</f>
        <v>0</v>
      </c>
      <c r="J452" s="5">
        <f>CVC_XXX!AH375</f>
        <v>0</v>
      </c>
      <c r="M452" s="5"/>
      <c r="N452" s="5"/>
      <c r="O452" s="5"/>
      <c r="P452" s="5"/>
      <c r="Q452" s="5"/>
    </row>
    <row r="453" spans="2:17" ht="20.100000000000001" customHeight="1" x14ac:dyDescent="0.25">
      <c r="B453">
        <f>CVC_XXX!O376</f>
        <v>0</v>
      </c>
      <c r="D453" s="5">
        <f>CVC_XXX!AB376</f>
        <v>0</v>
      </c>
      <c r="E453" s="5">
        <f>CVC_XXX!AC376</f>
        <v>0</v>
      </c>
      <c r="F453" s="5">
        <f>CVC_XXX!AD376</f>
        <v>0</v>
      </c>
      <c r="G453" s="5">
        <f>CVC_XXX!AE376</f>
        <v>0</v>
      </c>
      <c r="H453" s="5">
        <f>CVC_XXX!AF376</f>
        <v>0</v>
      </c>
      <c r="I453" s="5">
        <f>CVC_XXX!AG376</f>
        <v>0</v>
      </c>
      <c r="J453" s="5">
        <f>CVC_XXX!AH376</f>
        <v>0</v>
      </c>
      <c r="M453" s="5"/>
      <c r="N453" s="5"/>
      <c r="O453" s="5"/>
      <c r="P453" s="5"/>
      <c r="Q453" s="5"/>
    </row>
    <row r="454" spans="2:17" ht="20.100000000000001" customHeight="1" x14ac:dyDescent="0.25">
      <c r="B454">
        <f>CVC_XXX!O377</f>
        <v>0</v>
      </c>
      <c r="D454" s="5">
        <f>CVC_XXX!AB377</f>
        <v>0</v>
      </c>
      <c r="E454" s="5">
        <f>CVC_XXX!AC377</f>
        <v>0</v>
      </c>
      <c r="F454" s="5">
        <f>CVC_XXX!AD377</f>
        <v>0</v>
      </c>
      <c r="G454" s="5">
        <f>CVC_XXX!AE377</f>
        <v>0</v>
      </c>
      <c r="H454" s="5">
        <f>CVC_XXX!AF377</f>
        <v>0</v>
      </c>
      <c r="I454" s="5">
        <f>CVC_XXX!AG377</f>
        <v>0</v>
      </c>
      <c r="J454" s="5">
        <f>CVC_XXX!AH377</f>
        <v>0</v>
      </c>
      <c r="M454" s="5"/>
      <c r="N454" s="5"/>
      <c r="O454" s="5"/>
      <c r="P454" s="5"/>
      <c r="Q454" s="5"/>
    </row>
    <row r="455" spans="2:17" ht="20.100000000000001" customHeight="1" x14ac:dyDescent="0.25">
      <c r="B455">
        <f>CVC_XXX!O378</f>
        <v>0</v>
      </c>
      <c r="D455" s="5">
        <f>CVC_XXX!AB378</f>
        <v>0</v>
      </c>
      <c r="E455" s="5">
        <f>CVC_XXX!AC378</f>
        <v>0</v>
      </c>
      <c r="F455" s="5">
        <f>CVC_XXX!AD378</f>
        <v>0</v>
      </c>
      <c r="G455" s="5">
        <f>CVC_XXX!AE378</f>
        <v>0</v>
      </c>
      <c r="H455" s="5">
        <f>CVC_XXX!AF378</f>
        <v>0</v>
      </c>
      <c r="I455" s="5">
        <f>CVC_XXX!AG378</f>
        <v>0</v>
      </c>
      <c r="J455" s="5">
        <f>CVC_XXX!AH378</f>
        <v>0</v>
      </c>
      <c r="M455" s="5"/>
      <c r="N455" s="5"/>
      <c r="O455" s="5"/>
      <c r="P455" s="5"/>
      <c r="Q455" s="5"/>
    </row>
    <row r="456" spans="2:17" ht="20.100000000000001" customHeight="1" x14ac:dyDescent="0.25">
      <c r="B456">
        <f>CVC_XXX!O379</f>
        <v>0</v>
      </c>
      <c r="D456" s="5">
        <f>CVC_XXX!AB379</f>
        <v>0</v>
      </c>
      <c r="E456" s="5">
        <f>CVC_XXX!AC379</f>
        <v>0</v>
      </c>
      <c r="F456" s="5">
        <f>CVC_XXX!AD379</f>
        <v>0</v>
      </c>
      <c r="G456" s="5">
        <f>CVC_XXX!AE379</f>
        <v>0</v>
      </c>
      <c r="H456" s="5">
        <f>CVC_XXX!AF379</f>
        <v>0</v>
      </c>
      <c r="I456" s="5">
        <f>CVC_XXX!AG379</f>
        <v>0</v>
      </c>
      <c r="J456" s="5">
        <f>CVC_XXX!AH379</f>
        <v>0</v>
      </c>
      <c r="M456" s="5"/>
      <c r="N456" s="5"/>
      <c r="O456" s="5"/>
      <c r="P456" s="5"/>
      <c r="Q456" s="5"/>
    </row>
    <row r="457" spans="2:17" ht="20.100000000000001" customHeight="1" x14ac:dyDescent="0.25">
      <c r="B457">
        <f>CVC_XXX!O380</f>
        <v>0</v>
      </c>
      <c r="D457" s="5">
        <f>CVC_XXX!AB380</f>
        <v>0</v>
      </c>
      <c r="E457" s="5">
        <f>CVC_XXX!AC380</f>
        <v>0</v>
      </c>
      <c r="F457" s="5">
        <f>CVC_XXX!AD380</f>
        <v>0</v>
      </c>
      <c r="G457" s="5">
        <f>CVC_XXX!AE380</f>
        <v>0</v>
      </c>
      <c r="H457" s="5">
        <f>CVC_XXX!AF380</f>
        <v>0</v>
      </c>
      <c r="I457" s="5">
        <f>CVC_XXX!AG380</f>
        <v>0</v>
      </c>
      <c r="J457" s="5">
        <f>CVC_XXX!AH380</f>
        <v>0</v>
      </c>
      <c r="M457" s="5"/>
      <c r="N457" s="5"/>
      <c r="O457" s="5"/>
      <c r="P457" s="5"/>
      <c r="Q457" s="5"/>
    </row>
    <row r="458" spans="2:17" ht="20.100000000000001" customHeight="1" x14ac:dyDescent="0.25">
      <c r="B458">
        <f>CVC_XXX!O381</f>
        <v>0</v>
      </c>
      <c r="D458" s="5">
        <f>CVC_XXX!AB381</f>
        <v>0</v>
      </c>
      <c r="E458" s="5">
        <f>CVC_XXX!AC381</f>
        <v>0</v>
      </c>
      <c r="F458" s="5">
        <f>CVC_XXX!AD381</f>
        <v>0</v>
      </c>
      <c r="G458" s="5">
        <f>CVC_XXX!AE381</f>
        <v>0</v>
      </c>
      <c r="H458" s="5">
        <f>CVC_XXX!AF381</f>
        <v>0</v>
      </c>
      <c r="I458" s="5">
        <f>CVC_XXX!AG381</f>
        <v>0</v>
      </c>
      <c r="J458" s="5">
        <f>CVC_XXX!AH381</f>
        <v>0</v>
      </c>
      <c r="M458" s="5"/>
      <c r="N458" s="5"/>
      <c r="O458" s="5"/>
      <c r="P458" s="5"/>
      <c r="Q458" s="5"/>
    </row>
    <row r="459" spans="2:17" ht="20.100000000000001" customHeight="1" x14ac:dyDescent="0.25">
      <c r="B459">
        <f>CVC_XXX!O382</f>
        <v>0</v>
      </c>
      <c r="D459" s="5">
        <f>CVC_XXX!AB382</f>
        <v>0</v>
      </c>
      <c r="E459" s="5">
        <f>CVC_XXX!AC382</f>
        <v>0</v>
      </c>
      <c r="F459" s="5">
        <f>CVC_XXX!AD382</f>
        <v>0</v>
      </c>
      <c r="G459" s="5">
        <f>CVC_XXX!AE382</f>
        <v>0</v>
      </c>
      <c r="H459" s="5">
        <f>CVC_XXX!AF382</f>
        <v>0</v>
      </c>
      <c r="I459" s="5">
        <f>CVC_XXX!AG382</f>
        <v>0</v>
      </c>
      <c r="J459" s="5">
        <f>CVC_XXX!AH382</f>
        <v>0</v>
      </c>
      <c r="M459" s="5"/>
      <c r="N459" s="5"/>
      <c r="O459" s="5"/>
      <c r="P459" s="5"/>
      <c r="Q459" s="5"/>
    </row>
    <row r="460" spans="2:17" ht="20.100000000000001" customHeight="1" x14ac:dyDescent="0.25">
      <c r="B460">
        <f>CVC_XXX!O383</f>
        <v>0</v>
      </c>
      <c r="D460" s="5">
        <f>CVC_XXX!AB383</f>
        <v>0</v>
      </c>
      <c r="E460" s="5">
        <f>CVC_XXX!AC383</f>
        <v>0</v>
      </c>
      <c r="F460" s="5">
        <f>CVC_XXX!AD383</f>
        <v>0</v>
      </c>
      <c r="G460" s="5">
        <f>CVC_XXX!AE383</f>
        <v>0</v>
      </c>
      <c r="H460" s="5">
        <f>CVC_XXX!AF383</f>
        <v>0</v>
      </c>
      <c r="I460" s="5">
        <f>CVC_XXX!AG383</f>
        <v>0</v>
      </c>
      <c r="J460" s="5">
        <f>CVC_XXX!AH383</f>
        <v>0</v>
      </c>
      <c r="M460" s="5"/>
      <c r="N460" s="5"/>
      <c r="O460" s="5"/>
      <c r="P460" s="5"/>
      <c r="Q460" s="5"/>
    </row>
    <row r="461" spans="2:17" ht="20.100000000000001" customHeight="1" x14ac:dyDescent="0.25">
      <c r="B461">
        <f>CVC_XXX!O384</f>
        <v>0</v>
      </c>
      <c r="D461" s="5">
        <f>CVC_XXX!AB384</f>
        <v>0</v>
      </c>
      <c r="E461" s="5">
        <f>CVC_XXX!AC384</f>
        <v>0</v>
      </c>
      <c r="F461" s="5">
        <f>CVC_XXX!AD384</f>
        <v>0</v>
      </c>
      <c r="G461" s="5">
        <f>CVC_XXX!AE384</f>
        <v>0</v>
      </c>
      <c r="H461" s="5">
        <f>CVC_XXX!AF384</f>
        <v>0</v>
      </c>
      <c r="I461" s="5">
        <f>CVC_XXX!AG384</f>
        <v>0</v>
      </c>
      <c r="J461" s="5">
        <f>CVC_XXX!AH384</f>
        <v>0</v>
      </c>
      <c r="M461" s="5"/>
      <c r="N461" s="5"/>
      <c r="O461" s="5"/>
      <c r="P461" s="5"/>
      <c r="Q461" s="5"/>
    </row>
    <row r="462" spans="2:17" ht="20.100000000000001" customHeight="1" x14ac:dyDescent="0.25">
      <c r="B462">
        <f>CVC_XXX!O385</f>
        <v>0</v>
      </c>
      <c r="D462" s="5">
        <f>CVC_XXX!AB385</f>
        <v>0</v>
      </c>
      <c r="E462" s="5">
        <f>CVC_XXX!AC385</f>
        <v>0</v>
      </c>
      <c r="F462" s="5">
        <f>CVC_XXX!AD385</f>
        <v>0</v>
      </c>
      <c r="G462" s="5">
        <f>CVC_XXX!AE385</f>
        <v>0</v>
      </c>
      <c r="H462" s="5">
        <f>CVC_XXX!AF385</f>
        <v>0</v>
      </c>
      <c r="I462" s="5">
        <f>CVC_XXX!AG385</f>
        <v>0</v>
      </c>
      <c r="J462" s="5">
        <f>CVC_XXX!AH385</f>
        <v>0</v>
      </c>
      <c r="M462" s="5"/>
      <c r="N462" s="5"/>
      <c r="O462" s="5"/>
      <c r="P462" s="5"/>
      <c r="Q462" s="5"/>
    </row>
    <row r="463" spans="2:17" ht="20.100000000000001" customHeight="1" x14ac:dyDescent="0.25">
      <c r="B463">
        <f>CVC_XXX!O386</f>
        <v>0</v>
      </c>
      <c r="D463" s="5">
        <f>CVC_XXX!AB386</f>
        <v>0</v>
      </c>
      <c r="E463" s="5">
        <f>CVC_XXX!AC386</f>
        <v>0</v>
      </c>
      <c r="F463" s="5">
        <f>CVC_XXX!AD386</f>
        <v>0</v>
      </c>
      <c r="G463" s="5">
        <f>CVC_XXX!AE386</f>
        <v>0</v>
      </c>
      <c r="H463" s="5">
        <f>CVC_XXX!AF386</f>
        <v>0</v>
      </c>
      <c r="I463" s="5">
        <f>CVC_XXX!AG386</f>
        <v>0</v>
      </c>
      <c r="J463" s="5">
        <f>CVC_XXX!AH386</f>
        <v>0</v>
      </c>
      <c r="M463" s="5"/>
      <c r="N463" s="5"/>
      <c r="O463" s="5"/>
      <c r="P463" s="5"/>
      <c r="Q463" s="5"/>
    </row>
    <row r="464" spans="2:17" ht="20.100000000000001" customHeight="1" x14ac:dyDescent="0.25">
      <c r="B464">
        <f>CVC_XXX!O387</f>
        <v>0</v>
      </c>
      <c r="D464" s="5">
        <f>CVC_XXX!AB387</f>
        <v>0</v>
      </c>
      <c r="E464" s="5">
        <f>CVC_XXX!AC387</f>
        <v>0</v>
      </c>
      <c r="F464" s="5">
        <f>CVC_XXX!AD387</f>
        <v>0</v>
      </c>
      <c r="G464" s="5">
        <f>CVC_XXX!AE387</f>
        <v>0</v>
      </c>
      <c r="H464" s="5">
        <f>CVC_XXX!AF387</f>
        <v>0</v>
      </c>
      <c r="I464" s="5">
        <f>CVC_XXX!AG387</f>
        <v>0</v>
      </c>
      <c r="J464" s="5">
        <f>CVC_XXX!AH387</f>
        <v>0</v>
      </c>
      <c r="M464" s="5"/>
      <c r="N464" s="5"/>
      <c r="O464" s="5"/>
      <c r="P464" s="5"/>
      <c r="Q464" s="5"/>
    </row>
    <row r="465" spans="2:17" ht="20.100000000000001" customHeight="1" x14ac:dyDescent="0.25">
      <c r="B465">
        <f>CVC_XXX!O388</f>
        <v>0</v>
      </c>
      <c r="D465" s="5">
        <f>CVC_XXX!AB388</f>
        <v>0</v>
      </c>
      <c r="E465" s="5">
        <f>CVC_XXX!AC388</f>
        <v>0</v>
      </c>
      <c r="F465" s="5">
        <f>CVC_XXX!AD388</f>
        <v>0</v>
      </c>
      <c r="G465" s="5">
        <f>CVC_XXX!AE388</f>
        <v>0</v>
      </c>
      <c r="H465" s="5">
        <f>CVC_XXX!AF388</f>
        <v>0</v>
      </c>
      <c r="I465" s="5">
        <f>CVC_XXX!AG388</f>
        <v>0</v>
      </c>
      <c r="J465" s="5">
        <f>CVC_XXX!AH388</f>
        <v>0</v>
      </c>
      <c r="M465" s="5"/>
      <c r="N465" s="5"/>
      <c r="O465" s="5"/>
      <c r="P465" s="5"/>
      <c r="Q465" s="5"/>
    </row>
    <row r="466" spans="2:17" ht="20.100000000000001" customHeight="1" x14ac:dyDescent="0.25">
      <c r="B466">
        <f>CVC_XXX!O389</f>
        <v>0</v>
      </c>
      <c r="D466" s="5">
        <f>CVC_XXX!AB389</f>
        <v>0</v>
      </c>
      <c r="E466" s="5">
        <f>CVC_XXX!AC389</f>
        <v>0</v>
      </c>
      <c r="F466" s="5">
        <f>CVC_XXX!AD389</f>
        <v>0</v>
      </c>
      <c r="G466" s="5">
        <f>CVC_XXX!AE389</f>
        <v>0</v>
      </c>
      <c r="H466" s="5">
        <f>CVC_XXX!AF389</f>
        <v>0</v>
      </c>
      <c r="I466" s="5">
        <f>CVC_XXX!AG389</f>
        <v>0</v>
      </c>
      <c r="J466" s="5">
        <f>CVC_XXX!AH389</f>
        <v>0</v>
      </c>
      <c r="M466" s="5"/>
      <c r="N466" s="5"/>
      <c r="O466" s="5"/>
      <c r="P466" s="5"/>
      <c r="Q466" s="5"/>
    </row>
    <row r="467" spans="2:17" ht="20.100000000000001" customHeight="1" x14ac:dyDescent="0.25">
      <c r="B467">
        <f>CVC_XXX!O390</f>
        <v>0</v>
      </c>
      <c r="D467" s="5">
        <f>CVC_XXX!AB390</f>
        <v>0</v>
      </c>
      <c r="E467" s="5">
        <f>CVC_XXX!AC390</f>
        <v>0</v>
      </c>
      <c r="F467" s="5">
        <f>CVC_XXX!AD390</f>
        <v>0</v>
      </c>
      <c r="G467" s="5">
        <f>CVC_XXX!AE390</f>
        <v>0</v>
      </c>
      <c r="H467" s="5">
        <f>CVC_XXX!AF390</f>
        <v>0</v>
      </c>
      <c r="I467" s="5">
        <f>CVC_XXX!AG390</f>
        <v>0</v>
      </c>
      <c r="J467" s="5">
        <f>CVC_XXX!AH390</f>
        <v>0</v>
      </c>
      <c r="M467" s="5"/>
      <c r="N467" s="5"/>
      <c r="O467" s="5"/>
      <c r="P467" s="5"/>
      <c r="Q467" s="5"/>
    </row>
    <row r="468" spans="2:17" ht="20.100000000000001" customHeight="1" x14ac:dyDescent="0.25">
      <c r="B468">
        <f>CVC_XXX!O391</f>
        <v>0</v>
      </c>
      <c r="D468" s="5">
        <f>CVC_XXX!AB391</f>
        <v>0</v>
      </c>
      <c r="E468" s="5">
        <f>CVC_XXX!AC391</f>
        <v>0</v>
      </c>
      <c r="F468" s="5">
        <f>CVC_XXX!AD391</f>
        <v>0</v>
      </c>
      <c r="G468" s="5">
        <f>CVC_XXX!AE391</f>
        <v>0</v>
      </c>
      <c r="H468" s="5">
        <f>CVC_XXX!AF391</f>
        <v>0</v>
      </c>
      <c r="I468" s="5">
        <f>CVC_XXX!AG391</f>
        <v>0</v>
      </c>
      <c r="J468" s="5">
        <f>CVC_XXX!AH391</f>
        <v>0</v>
      </c>
      <c r="M468" s="5"/>
      <c r="N468" s="5"/>
      <c r="O468" s="5"/>
      <c r="P468" s="5"/>
      <c r="Q468" s="5"/>
    </row>
    <row r="469" spans="2:17" ht="20.100000000000001" customHeight="1" x14ac:dyDescent="0.25">
      <c r="B469">
        <f>CVC_XXX!O392</f>
        <v>0</v>
      </c>
      <c r="D469" s="5">
        <f>CVC_XXX!AB392</f>
        <v>0</v>
      </c>
      <c r="E469" s="5">
        <f>CVC_XXX!AC392</f>
        <v>0</v>
      </c>
      <c r="F469" s="5">
        <f>CVC_XXX!AD392</f>
        <v>0</v>
      </c>
      <c r="G469" s="5">
        <f>CVC_XXX!AE392</f>
        <v>0</v>
      </c>
      <c r="H469" s="5">
        <f>CVC_XXX!AF392</f>
        <v>0</v>
      </c>
      <c r="I469" s="5">
        <f>CVC_XXX!AG392</f>
        <v>0</v>
      </c>
      <c r="J469" s="5">
        <f>CVC_XXX!AH392</f>
        <v>0</v>
      </c>
      <c r="M469" s="5"/>
      <c r="N469" s="5"/>
      <c r="O469" s="5"/>
      <c r="P469" s="5"/>
      <c r="Q469" s="5"/>
    </row>
    <row r="470" spans="2:17" ht="20.100000000000001" customHeight="1" x14ac:dyDescent="0.25">
      <c r="B470">
        <f>CVC_XXX!O393</f>
        <v>0</v>
      </c>
      <c r="D470" s="5">
        <f>CVC_XXX!AB393</f>
        <v>0</v>
      </c>
      <c r="E470" s="5">
        <f>CVC_XXX!AC393</f>
        <v>0</v>
      </c>
      <c r="F470" s="5">
        <f>CVC_XXX!AD393</f>
        <v>0</v>
      </c>
      <c r="G470" s="5">
        <f>CVC_XXX!AE393</f>
        <v>0</v>
      </c>
      <c r="H470" s="5">
        <f>CVC_XXX!AF393</f>
        <v>0</v>
      </c>
      <c r="I470" s="5">
        <f>CVC_XXX!AG393</f>
        <v>0</v>
      </c>
      <c r="J470" s="5">
        <f>CVC_XXX!AH393</f>
        <v>0</v>
      </c>
      <c r="M470" s="5"/>
      <c r="N470" s="5"/>
      <c r="O470" s="5"/>
      <c r="P470" s="5"/>
      <c r="Q470" s="5"/>
    </row>
    <row r="471" spans="2:17" ht="20.100000000000001" customHeight="1" x14ac:dyDescent="0.25">
      <c r="B471">
        <f>CVC_XXX!O394</f>
        <v>0</v>
      </c>
      <c r="D471" s="5">
        <f>CVC_XXX!AB394</f>
        <v>0</v>
      </c>
      <c r="E471" s="5">
        <f>CVC_XXX!AC394</f>
        <v>0</v>
      </c>
      <c r="F471" s="5">
        <f>CVC_XXX!AD394</f>
        <v>0</v>
      </c>
      <c r="G471" s="5">
        <f>CVC_XXX!AE394</f>
        <v>0</v>
      </c>
      <c r="H471" s="5">
        <f>CVC_XXX!AF394</f>
        <v>0</v>
      </c>
      <c r="I471" s="5">
        <f>CVC_XXX!AG394</f>
        <v>0</v>
      </c>
      <c r="J471" s="5">
        <f>CVC_XXX!AH394</f>
        <v>0</v>
      </c>
      <c r="M471" s="5"/>
      <c r="N471" s="5"/>
      <c r="O471" s="5"/>
      <c r="P471" s="5"/>
      <c r="Q471" s="5"/>
    </row>
    <row r="472" spans="2:17" ht="20.100000000000001" customHeight="1" x14ac:dyDescent="0.25">
      <c r="B472">
        <f>CVC_XXX!O395</f>
        <v>0</v>
      </c>
      <c r="D472" s="5">
        <f>CVC_XXX!AB395</f>
        <v>0</v>
      </c>
      <c r="E472" s="5">
        <f>CVC_XXX!AC395</f>
        <v>0</v>
      </c>
      <c r="F472" s="5">
        <f>CVC_XXX!AD395</f>
        <v>0</v>
      </c>
      <c r="G472" s="5">
        <f>CVC_XXX!AE395</f>
        <v>0</v>
      </c>
      <c r="H472" s="5">
        <f>CVC_XXX!AF395</f>
        <v>0</v>
      </c>
      <c r="I472" s="5">
        <f>CVC_XXX!AG395</f>
        <v>0</v>
      </c>
      <c r="J472" s="5">
        <f>CVC_XXX!AH395</f>
        <v>0</v>
      </c>
      <c r="M472" s="5"/>
      <c r="N472" s="5"/>
      <c r="O472" s="5"/>
      <c r="P472" s="5"/>
      <c r="Q472" s="5"/>
    </row>
    <row r="473" spans="2:17" ht="20.100000000000001" customHeight="1" x14ac:dyDescent="0.25">
      <c r="B473">
        <f>CVC_XXX!O396</f>
        <v>0</v>
      </c>
      <c r="D473" s="5">
        <f>CVC_XXX!AB396</f>
        <v>0</v>
      </c>
      <c r="E473" s="5">
        <f>CVC_XXX!AC396</f>
        <v>0</v>
      </c>
      <c r="F473" s="5">
        <f>CVC_XXX!AD396</f>
        <v>0</v>
      </c>
      <c r="G473" s="5">
        <f>CVC_XXX!AE396</f>
        <v>0</v>
      </c>
      <c r="H473" s="5">
        <f>CVC_XXX!AF396</f>
        <v>0</v>
      </c>
      <c r="I473" s="5">
        <f>CVC_XXX!AG396</f>
        <v>0</v>
      </c>
      <c r="J473" s="5">
        <f>CVC_XXX!AH396</f>
        <v>0</v>
      </c>
      <c r="M473" s="5"/>
      <c r="N473" s="5"/>
      <c r="O473" s="5"/>
      <c r="P473" s="5"/>
      <c r="Q473" s="5"/>
    </row>
    <row r="474" spans="2:17" ht="20.100000000000001" customHeight="1" x14ac:dyDescent="0.25">
      <c r="B474">
        <f>CVC_XXX!O397</f>
        <v>0</v>
      </c>
      <c r="D474" s="5">
        <f>CVC_XXX!AB397</f>
        <v>0</v>
      </c>
      <c r="E474" s="5">
        <f>CVC_XXX!AC397</f>
        <v>0</v>
      </c>
      <c r="F474" s="5">
        <f>CVC_XXX!AD397</f>
        <v>0</v>
      </c>
      <c r="G474" s="5">
        <f>CVC_XXX!AE397</f>
        <v>0</v>
      </c>
      <c r="H474" s="5">
        <f>CVC_XXX!AF397</f>
        <v>0</v>
      </c>
      <c r="I474" s="5">
        <f>CVC_XXX!AG397</f>
        <v>0</v>
      </c>
      <c r="J474" s="5">
        <f>CVC_XXX!AH397</f>
        <v>0</v>
      </c>
      <c r="M474" s="5"/>
      <c r="N474" s="5"/>
      <c r="O474" s="5"/>
      <c r="P474" s="5"/>
      <c r="Q474" s="5"/>
    </row>
    <row r="475" spans="2:17" ht="20.100000000000001" customHeight="1" x14ac:dyDescent="0.25">
      <c r="B475">
        <f>CVC_XXX!O398</f>
        <v>0</v>
      </c>
      <c r="D475" s="5">
        <f>CVC_XXX!AB398</f>
        <v>0</v>
      </c>
      <c r="E475" s="5">
        <f>CVC_XXX!AC398</f>
        <v>0</v>
      </c>
      <c r="F475" s="5">
        <f>CVC_XXX!AD398</f>
        <v>0</v>
      </c>
      <c r="G475" s="5">
        <f>CVC_XXX!AE398</f>
        <v>0</v>
      </c>
      <c r="H475" s="5">
        <f>CVC_XXX!AF398</f>
        <v>0</v>
      </c>
      <c r="I475" s="5">
        <f>CVC_XXX!AG398</f>
        <v>0</v>
      </c>
      <c r="J475" s="5">
        <f>CVC_XXX!AH398</f>
        <v>0</v>
      </c>
      <c r="M475" s="5"/>
      <c r="N475" s="5"/>
      <c r="O475" s="5"/>
      <c r="P475" s="5"/>
      <c r="Q475" s="5"/>
    </row>
    <row r="476" spans="2:17" ht="20.100000000000001" customHeight="1" x14ac:dyDescent="0.25">
      <c r="B476">
        <f>CVC_XXX!O399</f>
        <v>0</v>
      </c>
      <c r="D476" s="5">
        <f>CVC_XXX!AB399</f>
        <v>0</v>
      </c>
      <c r="E476" s="5">
        <f>CVC_XXX!AC399</f>
        <v>0</v>
      </c>
      <c r="F476" s="5">
        <f>CVC_XXX!AD399</f>
        <v>0</v>
      </c>
      <c r="G476" s="5">
        <f>CVC_XXX!AE399</f>
        <v>0</v>
      </c>
      <c r="H476" s="5">
        <f>CVC_XXX!AF399</f>
        <v>0</v>
      </c>
      <c r="I476" s="5">
        <f>CVC_XXX!AG399</f>
        <v>0</v>
      </c>
      <c r="J476" s="5">
        <f>CVC_XXX!AH399</f>
        <v>0</v>
      </c>
      <c r="M476" s="5"/>
      <c r="N476" s="5"/>
      <c r="O476" s="5"/>
      <c r="P476" s="5"/>
      <c r="Q476" s="5"/>
    </row>
    <row r="477" spans="2:17" ht="20.100000000000001" customHeight="1" x14ac:dyDescent="0.25">
      <c r="B477">
        <f>CVC_XXX!O400</f>
        <v>0</v>
      </c>
      <c r="D477" s="5">
        <f>CVC_XXX!AB400</f>
        <v>0</v>
      </c>
      <c r="E477" s="5">
        <f>CVC_XXX!AC400</f>
        <v>0</v>
      </c>
      <c r="F477" s="5">
        <f>CVC_XXX!AD400</f>
        <v>0</v>
      </c>
      <c r="G477" s="5">
        <f>CVC_XXX!AE400</f>
        <v>0</v>
      </c>
      <c r="H477" s="5">
        <f>CVC_XXX!AF400</f>
        <v>0</v>
      </c>
      <c r="I477" s="5">
        <f>CVC_XXX!AG400</f>
        <v>0</v>
      </c>
      <c r="J477" s="5">
        <f>CVC_XXX!AH400</f>
        <v>0</v>
      </c>
      <c r="M477" s="5"/>
      <c r="N477" s="5"/>
      <c r="O477" s="5"/>
      <c r="P477" s="5"/>
      <c r="Q477" s="5"/>
    </row>
    <row r="478" spans="2:17" ht="20.100000000000001" customHeight="1" x14ac:dyDescent="0.25">
      <c r="B478">
        <f>CVC_XXX!O401</f>
        <v>0</v>
      </c>
      <c r="D478" s="5">
        <f>CVC_XXX!AB401</f>
        <v>0</v>
      </c>
      <c r="E478" s="5">
        <f>CVC_XXX!AC401</f>
        <v>0</v>
      </c>
      <c r="F478" s="5">
        <f>CVC_XXX!AD401</f>
        <v>0</v>
      </c>
      <c r="G478" s="5">
        <f>CVC_XXX!AE401</f>
        <v>0</v>
      </c>
      <c r="H478" s="5">
        <f>CVC_XXX!AF401</f>
        <v>0</v>
      </c>
      <c r="I478" s="5">
        <f>CVC_XXX!AG401</f>
        <v>0</v>
      </c>
      <c r="J478" s="5">
        <f>CVC_XXX!AH401</f>
        <v>0</v>
      </c>
      <c r="M478" s="5"/>
      <c r="N478" s="5"/>
      <c r="O478" s="5"/>
      <c r="P478" s="5"/>
      <c r="Q478" s="5"/>
    </row>
    <row r="479" spans="2:17" ht="20.100000000000001" customHeight="1" x14ac:dyDescent="0.25">
      <c r="B479">
        <f>CVC_XXX!O402</f>
        <v>0</v>
      </c>
      <c r="D479" s="5">
        <f>CVC_XXX!AB402</f>
        <v>0</v>
      </c>
      <c r="E479" s="5">
        <f>CVC_XXX!AC402</f>
        <v>0</v>
      </c>
      <c r="F479" s="5">
        <f>CVC_XXX!AD402</f>
        <v>0</v>
      </c>
      <c r="G479" s="5">
        <f>CVC_XXX!AE402</f>
        <v>0</v>
      </c>
      <c r="H479" s="5">
        <f>CVC_XXX!AF402</f>
        <v>0</v>
      </c>
      <c r="I479" s="5">
        <f>CVC_XXX!AG402</f>
        <v>0</v>
      </c>
      <c r="J479" s="5">
        <f>CVC_XXX!AH402</f>
        <v>0</v>
      </c>
      <c r="M479" s="5"/>
      <c r="N479" s="5"/>
      <c r="O479" s="5"/>
      <c r="P479" s="5"/>
      <c r="Q479" s="5"/>
    </row>
    <row r="480" spans="2:17" ht="20.100000000000001" customHeight="1" x14ac:dyDescent="0.25">
      <c r="B480">
        <f>CVC_XXX!O403</f>
        <v>0</v>
      </c>
      <c r="D480" s="5">
        <f>CVC_XXX!AB403</f>
        <v>0</v>
      </c>
      <c r="E480" s="5">
        <f>CVC_XXX!AC403</f>
        <v>0</v>
      </c>
      <c r="F480" s="5">
        <f>CVC_XXX!AD403</f>
        <v>0</v>
      </c>
      <c r="G480" s="5">
        <f>CVC_XXX!AE403</f>
        <v>0</v>
      </c>
      <c r="H480" s="5">
        <f>CVC_XXX!AF403</f>
        <v>0</v>
      </c>
      <c r="I480" s="5">
        <f>CVC_XXX!AG403</f>
        <v>0</v>
      </c>
      <c r="J480" s="5">
        <f>CVC_XXX!AH403</f>
        <v>0</v>
      </c>
      <c r="M480" s="5"/>
      <c r="N480" s="5"/>
      <c r="O480" s="5"/>
      <c r="P480" s="5"/>
      <c r="Q480" s="5"/>
    </row>
    <row r="481" spans="2:17" ht="20.100000000000001" customHeight="1" x14ac:dyDescent="0.25">
      <c r="B481">
        <f>CVC_XXX!O404</f>
        <v>0</v>
      </c>
      <c r="D481" s="5">
        <f>CVC_XXX!AB404</f>
        <v>0</v>
      </c>
      <c r="E481" s="5">
        <f>CVC_XXX!AC404</f>
        <v>0</v>
      </c>
      <c r="F481" s="5">
        <f>CVC_XXX!AD404</f>
        <v>0</v>
      </c>
      <c r="G481" s="5">
        <f>CVC_XXX!AE404</f>
        <v>0</v>
      </c>
      <c r="H481" s="5">
        <f>CVC_XXX!AF404</f>
        <v>0</v>
      </c>
      <c r="I481" s="5">
        <f>CVC_XXX!AG404</f>
        <v>0</v>
      </c>
      <c r="J481" s="5">
        <f>CVC_XXX!AH404</f>
        <v>0</v>
      </c>
      <c r="M481" s="5"/>
      <c r="N481" s="5"/>
      <c r="O481" s="5"/>
      <c r="P481" s="5"/>
      <c r="Q481" s="5"/>
    </row>
    <row r="482" spans="2:17" ht="20.100000000000001" customHeight="1" x14ac:dyDescent="0.25">
      <c r="B482">
        <f>CVC_XXX!O405</f>
        <v>0</v>
      </c>
      <c r="D482" s="5">
        <f>CVC_XXX!AB405</f>
        <v>0</v>
      </c>
      <c r="E482" s="5">
        <f>CVC_XXX!AC405</f>
        <v>0</v>
      </c>
      <c r="F482" s="5">
        <f>CVC_XXX!AD405</f>
        <v>0</v>
      </c>
      <c r="G482" s="5">
        <f>CVC_XXX!AE405</f>
        <v>0</v>
      </c>
      <c r="H482" s="5">
        <f>CVC_XXX!AF405</f>
        <v>0</v>
      </c>
      <c r="I482" s="5">
        <f>CVC_XXX!AG405</f>
        <v>0</v>
      </c>
      <c r="J482" s="5">
        <f>CVC_XXX!AH405</f>
        <v>0</v>
      </c>
      <c r="M482" s="5"/>
      <c r="N482" s="5"/>
      <c r="O482" s="5"/>
      <c r="P482" s="5"/>
      <c r="Q482" s="5"/>
    </row>
    <row r="483" spans="2:17" ht="20.100000000000001" customHeight="1" x14ac:dyDescent="0.25">
      <c r="B483">
        <f>CVC_XXX!O406</f>
        <v>0</v>
      </c>
      <c r="D483" s="5">
        <f>CVC_XXX!AB406</f>
        <v>0</v>
      </c>
      <c r="E483" s="5">
        <f>CVC_XXX!AC406</f>
        <v>0</v>
      </c>
      <c r="F483" s="5">
        <f>CVC_XXX!AD406</f>
        <v>0</v>
      </c>
      <c r="G483" s="5">
        <f>CVC_XXX!AE406</f>
        <v>0</v>
      </c>
      <c r="H483" s="5">
        <f>CVC_XXX!AF406</f>
        <v>0</v>
      </c>
      <c r="I483" s="5">
        <f>CVC_XXX!AG406</f>
        <v>0</v>
      </c>
      <c r="J483" s="5">
        <f>CVC_XXX!AH406</f>
        <v>0</v>
      </c>
      <c r="M483" s="5"/>
      <c r="N483" s="5"/>
      <c r="O483" s="5"/>
      <c r="P483" s="5"/>
      <c r="Q483" s="5"/>
    </row>
    <row r="484" spans="2:17" ht="20.100000000000001" customHeight="1" x14ac:dyDescent="0.25">
      <c r="B484">
        <f>CVC_XXX!O407</f>
        <v>0</v>
      </c>
      <c r="D484" s="5">
        <f>CVC_XXX!AB407</f>
        <v>0</v>
      </c>
      <c r="E484" s="5">
        <f>CVC_XXX!AC407</f>
        <v>0</v>
      </c>
      <c r="F484" s="5">
        <f>CVC_XXX!AD407</f>
        <v>0</v>
      </c>
      <c r="G484" s="5">
        <f>CVC_XXX!AE407</f>
        <v>0</v>
      </c>
      <c r="H484" s="5">
        <f>CVC_XXX!AF407</f>
        <v>0</v>
      </c>
      <c r="I484" s="5">
        <f>CVC_XXX!AG407</f>
        <v>0</v>
      </c>
      <c r="J484" s="5">
        <f>CVC_XXX!AH407</f>
        <v>0</v>
      </c>
      <c r="M484" s="5"/>
      <c r="N484" s="5"/>
      <c r="O484" s="5"/>
      <c r="P484" s="5"/>
      <c r="Q484" s="5"/>
    </row>
    <row r="485" spans="2:17" ht="20.100000000000001" customHeight="1" x14ac:dyDescent="0.25">
      <c r="B485">
        <f>CVC_XXX!O408</f>
        <v>0</v>
      </c>
      <c r="D485" s="5">
        <f>CVC_XXX!AB408</f>
        <v>0</v>
      </c>
      <c r="E485" s="5">
        <f>CVC_XXX!AC408</f>
        <v>0</v>
      </c>
      <c r="F485" s="5">
        <f>CVC_XXX!AD408</f>
        <v>0</v>
      </c>
      <c r="G485" s="5">
        <f>CVC_XXX!AE408</f>
        <v>0</v>
      </c>
      <c r="H485" s="5">
        <f>CVC_XXX!AF408</f>
        <v>0</v>
      </c>
      <c r="I485" s="5">
        <f>CVC_XXX!AG408</f>
        <v>0</v>
      </c>
      <c r="J485" s="5">
        <f>CVC_XXX!AH408</f>
        <v>0</v>
      </c>
      <c r="M485" s="5"/>
      <c r="N485" s="5"/>
      <c r="O485" s="5"/>
      <c r="P485" s="5"/>
      <c r="Q485" s="5"/>
    </row>
    <row r="486" spans="2:17" ht="20.100000000000001" customHeight="1" x14ac:dyDescent="0.25">
      <c r="B486">
        <f>CVC_XXX!O409</f>
        <v>0</v>
      </c>
      <c r="D486" s="5">
        <f>CVC_XXX!AB409</f>
        <v>0</v>
      </c>
      <c r="E486" s="5">
        <f>CVC_XXX!AC409</f>
        <v>0</v>
      </c>
      <c r="F486" s="5">
        <f>CVC_XXX!AD409</f>
        <v>0</v>
      </c>
      <c r="G486" s="5">
        <f>CVC_XXX!AE409</f>
        <v>0</v>
      </c>
      <c r="H486" s="5">
        <f>CVC_XXX!AF409</f>
        <v>0</v>
      </c>
      <c r="I486" s="5">
        <f>CVC_XXX!AG409</f>
        <v>0</v>
      </c>
      <c r="J486" s="5">
        <f>CVC_XXX!AH409</f>
        <v>0</v>
      </c>
      <c r="M486" s="5"/>
      <c r="N486" s="5"/>
      <c r="O486" s="5"/>
      <c r="P486" s="5"/>
      <c r="Q486" s="5"/>
    </row>
    <row r="487" spans="2:17" ht="20.100000000000001" customHeight="1" x14ac:dyDescent="0.25">
      <c r="B487">
        <f>CVC_XXX!O410</f>
        <v>0</v>
      </c>
      <c r="D487" s="5">
        <f>CVC_XXX!AB410</f>
        <v>0</v>
      </c>
      <c r="E487" s="5">
        <f>CVC_XXX!AC410</f>
        <v>0</v>
      </c>
      <c r="F487" s="5">
        <f>CVC_XXX!AD410</f>
        <v>0</v>
      </c>
      <c r="G487" s="5">
        <f>CVC_XXX!AE410</f>
        <v>0</v>
      </c>
      <c r="H487" s="5">
        <f>CVC_XXX!AF410</f>
        <v>0</v>
      </c>
      <c r="I487" s="5">
        <f>CVC_XXX!AG410</f>
        <v>0</v>
      </c>
      <c r="J487" s="5">
        <f>CVC_XXX!AH410</f>
        <v>0</v>
      </c>
      <c r="M487" s="5"/>
      <c r="N487" s="5"/>
      <c r="O487" s="5"/>
      <c r="P487" s="5"/>
      <c r="Q487" s="5"/>
    </row>
    <row r="488" spans="2:17" ht="20.100000000000001" customHeight="1" x14ac:dyDescent="0.25">
      <c r="B488">
        <f>CVC_XXX!O411</f>
        <v>0</v>
      </c>
      <c r="D488" s="5">
        <f>CVC_XXX!AB411</f>
        <v>0</v>
      </c>
      <c r="E488" s="5">
        <f>CVC_XXX!AC411</f>
        <v>0</v>
      </c>
      <c r="F488" s="5">
        <f>CVC_XXX!AD411</f>
        <v>0</v>
      </c>
      <c r="G488" s="5">
        <f>CVC_XXX!AE411</f>
        <v>0</v>
      </c>
      <c r="H488" s="5">
        <f>CVC_XXX!AF411</f>
        <v>0</v>
      </c>
      <c r="I488" s="5">
        <f>CVC_XXX!AG411</f>
        <v>0</v>
      </c>
      <c r="J488" s="5">
        <f>CVC_XXX!AH411</f>
        <v>0</v>
      </c>
      <c r="M488" s="5"/>
      <c r="N488" s="5"/>
      <c r="O488" s="5"/>
      <c r="P488" s="5"/>
      <c r="Q488" s="5"/>
    </row>
    <row r="489" spans="2:17" ht="20.100000000000001" customHeight="1" x14ac:dyDescent="0.25">
      <c r="B489">
        <f>CVC_XXX!O412</f>
        <v>0</v>
      </c>
      <c r="D489" s="5">
        <f>CVC_XXX!AB412</f>
        <v>0</v>
      </c>
      <c r="E489" s="5">
        <f>CVC_XXX!AC412</f>
        <v>0</v>
      </c>
      <c r="F489" s="5">
        <f>CVC_XXX!AD412</f>
        <v>0</v>
      </c>
      <c r="G489" s="5">
        <f>CVC_XXX!AE412</f>
        <v>0</v>
      </c>
      <c r="H489" s="5">
        <f>CVC_XXX!AF412</f>
        <v>0</v>
      </c>
      <c r="I489" s="5">
        <f>CVC_XXX!AG412</f>
        <v>0</v>
      </c>
      <c r="J489" s="5">
        <f>CVC_XXX!AH412</f>
        <v>0</v>
      </c>
      <c r="M489" s="5"/>
      <c r="N489" s="5"/>
      <c r="O489" s="5"/>
      <c r="P489" s="5"/>
      <c r="Q489" s="5"/>
    </row>
    <row r="490" spans="2:17" ht="20.100000000000001" customHeight="1" x14ac:dyDescent="0.25">
      <c r="B490">
        <f>CVC_XXX!O413</f>
        <v>0</v>
      </c>
      <c r="D490" s="5">
        <f>CVC_XXX!AB413</f>
        <v>0</v>
      </c>
      <c r="E490" s="5">
        <f>CVC_XXX!AC413</f>
        <v>0</v>
      </c>
      <c r="F490" s="5">
        <f>CVC_XXX!AD413</f>
        <v>0</v>
      </c>
      <c r="G490" s="5">
        <f>CVC_XXX!AE413</f>
        <v>0</v>
      </c>
      <c r="H490" s="5">
        <f>CVC_XXX!AF413</f>
        <v>0</v>
      </c>
      <c r="I490" s="5">
        <f>CVC_XXX!AG413</f>
        <v>0</v>
      </c>
      <c r="J490" s="5">
        <f>CVC_XXX!AH413</f>
        <v>0</v>
      </c>
      <c r="M490" s="5"/>
      <c r="N490" s="5"/>
      <c r="O490" s="5"/>
      <c r="P490" s="5"/>
      <c r="Q490" s="5"/>
    </row>
    <row r="491" spans="2:17" ht="20.100000000000001" customHeight="1" x14ac:dyDescent="0.25">
      <c r="B491">
        <f>CVC_XXX!O414</f>
        <v>0</v>
      </c>
      <c r="D491" s="5">
        <f>CVC_XXX!AB414</f>
        <v>0</v>
      </c>
      <c r="E491" s="5">
        <f>CVC_XXX!AC414</f>
        <v>0</v>
      </c>
      <c r="F491" s="5">
        <f>CVC_XXX!AD414</f>
        <v>0</v>
      </c>
      <c r="G491" s="5">
        <f>CVC_XXX!AE414</f>
        <v>0</v>
      </c>
      <c r="H491" s="5">
        <f>CVC_XXX!AF414</f>
        <v>0</v>
      </c>
      <c r="I491" s="5">
        <f>CVC_XXX!AG414</f>
        <v>0</v>
      </c>
      <c r="J491" s="5">
        <f>CVC_XXX!AH414</f>
        <v>0</v>
      </c>
      <c r="M491" s="5"/>
      <c r="N491" s="5"/>
      <c r="O491" s="5"/>
      <c r="P491" s="5"/>
      <c r="Q491" s="5"/>
    </row>
    <row r="492" spans="2:17" ht="20.100000000000001" customHeight="1" x14ac:dyDescent="0.25">
      <c r="B492">
        <f>CVC_XXX!O415</f>
        <v>0</v>
      </c>
      <c r="D492" s="5">
        <f>CVC_XXX!AB415</f>
        <v>0</v>
      </c>
      <c r="E492" s="5">
        <f>CVC_XXX!AC415</f>
        <v>0</v>
      </c>
      <c r="F492" s="5">
        <f>CVC_XXX!AD415</f>
        <v>0</v>
      </c>
      <c r="G492" s="5">
        <f>CVC_XXX!AE415</f>
        <v>0</v>
      </c>
      <c r="H492" s="5">
        <f>CVC_XXX!AF415</f>
        <v>0</v>
      </c>
      <c r="I492" s="5">
        <f>CVC_XXX!AG415</f>
        <v>0</v>
      </c>
      <c r="J492" s="5">
        <f>CVC_XXX!AH415</f>
        <v>0</v>
      </c>
      <c r="M492" s="5"/>
      <c r="N492" s="5"/>
      <c r="O492" s="5"/>
      <c r="P492" s="5"/>
      <c r="Q492" s="5"/>
    </row>
    <row r="493" spans="2:17" ht="20.100000000000001" customHeight="1" x14ac:dyDescent="0.25">
      <c r="B493">
        <f>CVC_XXX!O416</f>
        <v>0</v>
      </c>
      <c r="D493" s="5">
        <f>CVC_XXX!AB416</f>
        <v>0</v>
      </c>
      <c r="E493" s="5">
        <f>CVC_XXX!AC416</f>
        <v>0</v>
      </c>
      <c r="F493" s="5">
        <f>CVC_XXX!AD416</f>
        <v>0</v>
      </c>
      <c r="G493" s="5">
        <f>CVC_XXX!AE416</f>
        <v>0</v>
      </c>
      <c r="H493" s="5">
        <f>CVC_XXX!AF416</f>
        <v>0</v>
      </c>
      <c r="I493" s="5">
        <f>CVC_XXX!AG416</f>
        <v>0</v>
      </c>
      <c r="J493" s="5">
        <f>CVC_XXX!AH416</f>
        <v>0</v>
      </c>
      <c r="M493" s="5"/>
      <c r="N493" s="5"/>
      <c r="O493" s="5"/>
      <c r="P493" s="5"/>
      <c r="Q493" s="5"/>
    </row>
    <row r="494" spans="2:17" ht="20.100000000000001" customHeight="1" x14ac:dyDescent="0.25">
      <c r="B494">
        <f>CVC_XXX!O417</f>
        <v>0</v>
      </c>
      <c r="D494" s="5">
        <f>CVC_XXX!AB417</f>
        <v>0</v>
      </c>
      <c r="E494" s="5">
        <f>CVC_XXX!AC417</f>
        <v>0</v>
      </c>
      <c r="F494" s="5">
        <f>CVC_XXX!AD417</f>
        <v>0</v>
      </c>
      <c r="G494" s="5">
        <f>CVC_XXX!AE417</f>
        <v>0</v>
      </c>
      <c r="H494" s="5">
        <f>CVC_XXX!AF417</f>
        <v>0</v>
      </c>
      <c r="I494" s="5">
        <f>CVC_XXX!AG417</f>
        <v>0</v>
      </c>
      <c r="J494" s="5">
        <f>CVC_XXX!AH417</f>
        <v>0</v>
      </c>
      <c r="M494" s="5"/>
      <c r="N494" s="5"/>
      <c r="O494" s="5"/>
      <c r="P494" s="5"/>
      <c r="Q494" s="5"/>
    </row>
    <row r="495" spans="2:17" ht="20.100000000000001" customHeight="1" x14ac:dyDescent="0.25">
      <c r="B495">
        <f>CVC_XXX!O418</f>
        <v>0</v>
      </c>
      <c r="D495" s="5">
        <f>CVC_XXX!AB418</f>
        <v>0</v>
      </c>
      <c r="E495" s="5">
        <f>CVC_XXX!AC418</f>
        <v>0</v>
      </c>
      <c r="F495" s="5">
        <f>CVC_XXX!AD418</f>
        <v>0</v>
      </c>
      <c r="G495" s="5">
        <f>CVC_XXX!AE418</f>
        <v>0</v>
      </c>
      <c r="H495" s="5">
        <f>CVC_XXX!AF418</f>
        <v>0</v>
      </c>
      <c r="I495" s="5">
        <f>CVC_XXX!AG418</f>
        <v>0</v>
      </c>
      <c r="J495" s="5">
        <f>CVC_XXX!AH418</f>
        <v>0</v>
      </c>
      <c r="M495" s="5"/>
      <c r="N495" s="5"/>
      <c r="O495" s="5"/>
      <c r="P495" s="5"/>
      <c r="Q495" s="5"/>
    </row>
    <row r="496" spans="2:17" ht="20.100000000000001" customHeight="1" x14ac:dyDescent="0.25">
      <c r="B496">
        <f>CVC_XXX!O419</f>
        <v>0</v>
      </c>
      <c r="D496" s="5">
        <f>CVC_XXX!AB419</f>
        <v>0</v>
      </c>
      <c r="E496" s="5">
        <f>CVC_XXX!AC419</f>
        <v>0</v>
      </c>
      <c r="F496" s="5">
        <f>CVC_XXX!AD419</f>
        <v>0</v>
      </c>
      <c r="G496" s="5">
        <f>CVC_XXX!AE419</f>
        <v>0</v>
      </c>
      <c r="H496" s="5">
        <f>CVC_XXX!AF419</f>
        <v>0</v>
      </c>
      <c r="I496" s="5">
        <f>CVC_XXX!AG419</f>
        <v>0</v>
      </c>
      <c r="J496" s="5">
        <f>CVC_XXX!AH419</f>
        <v>0</v>
      </c>
      <c r="M496" s="5"/>
      <c r="N496" s="5"/>
      <c r="O496" s="5"/>
      <c r="P496" s="5"/>
      <c r="Q496" s="5"/>
    </row>
    <row r="497" spans="2:17" ht="20.100000000000001" customHeight="1" x14ac:dyDescent="0.25">
      <c r="B497">
        <f>CVC_XXX!O420</f>
        <v>0</v>
      </c>
      <c r="D497" s="5">
        <f>CVC_XXX!AB420</f>
        <v>0</v>
      </c>
      <c r="E497" s="5">
        <f>CVC_XXX!AC420</f>
        <v>0</v>
      </c>
      <c r="F497" s="5">
        <f>CVC_XXX!AD420</f>
        <v>0</v>
      </c>
      <c r="G497" s="5">
        <f>CVC_XXX!AE420</f>
        <v>0</v>
      </c>
      <c r="H497" s="5">
        <f>CVC_XXX!AF420</f>
        <v>0</v>
      </c>
      <c r="I497" s="5">
        <f>CVC_XXX!AG420</f>
        <v>0</v>
      </c>
      <c r="J497" s="5">
        <f>CVC_XXX!AH420</f>
        <v>0</v>
      </c>
      <c r="M497" s="5"/>
      <c r="N497" s="5"/>
      <c r="O497" s="5"/>
      <c r="P497" s="5"/>
      <c r="Q497" s="5"/>
    </row>
    <row r="498" spans="2:17" ht="20.100000000000001" customHeight="1" x14ac:dyDescent="0.25">
      <c r="B498">
        <f>CVC_XXX!O421</f>
        <v>0</v>
      </c>
      <c r="D498" s="5">
        <f>CVC_XXX!AB421</f>
        <v>0</v>
      </c>
      <c r="E498" s="5">
        <f>CVC_XXX!AC421</f>
        <v>0</v>
      </c>
      <c r="F498" s="5">
        <f>CVC_XXX!AD421</f>
        <v>0</v>
      </c>
      <c r="G498" s="5">
        <f>CVC_XXX!AE421</f>
        <v>0</v>
      </c>
      <c r="H498" s="5">
        <f>CVC_XXX!AF421</f>
        <v>0</v>
      </c>
      <c r="I498" s="5">
        <f>CVC_XXX!AG421</f>
        <v>0</v>
      </c>
      <c r="J498" s="5">
        <f>CVC_XXX!AH421</f>
        <v>0</v>
      </c>
      <c r="M498" s="5"/>
      <c r="N498" s="5"/>
      <c r="O498" s="5"/>
      <c r="P498" s="5"/>
      <c r="Q498" s="5"/>
    </row>
    <row r="499" spans="2:17" ht="20.100000000000001" customHeight="1" x14ac:dyDescent="0.25">
      <c r="B499">
        <f>CVC_XXX!O422</f>
        <v>0</v>
      </c>
      <c r="D499" s="5">
        <f>CVC_XXX!AB422</f>
        <v>0</v>
      </c>
      <c r="E499" s="5">
        <f>CVC_XXX!AC422</f>
        <v>0</v>
      </c>
      <c r="F499" s="5">
        <f>CVC_XXX!AD422</f>
        <v>0</v>
      </c>
      <c r="G499" s="5">
        <f>CVC_XXX!AE422</f>
        <v>0</v>
      </c>
      <c r="H499" s="5">
        <f>CVC_XXX!AF422</f>
        <v>0</v>
      </c>
      <c r="I499" s="5">
        <f>CVC_XXX!AG422</f>
        <v>0</v>
      </c>
      <c r="J499" s="5">
        <f>CVC_XXX!AH422</f>
        <v>0</v>
      </c>
      <c r="M499" s="5"/>
      <c r="N499" s="5"/>
      <c r="O499" s="5"/>
      <c r="P499" s="5"/>
      <c r="Q499" s="5"/>
    </row>
    <row r="500" spans="2:17" ht="20.100000000000001" customHeight="1" x14ac:dyDescent="0.25">
      <c r="B500">
        <f>CVC_XXX!O423</f>
        <v>0</v>
      </c>
      <c r="D500" s="5">
        <f>CVC_XXX!AB423</f>
        <v>0</v>
      </c>
      <c r="E500" s="5">
        <f>CVC_XXX!AC423</f>
        <v>0</v>
      </c>
      <c r="F500" s="5">
        <f>CVC_XXX!AD423</f>
        <v>0</v>
      </c>
      <c r="G500" s="5">
        <f>CVC_XXX!AE423</f>
        <v>0</v>
      </c>
      <c r="H500" s="5">
        <f>CVC_XXX!AF423</f>
        <v>0</v>
      </c>
      <c r="I500" s="5">
        <f>CVC_XXX!AG423</f>
        <v>0</v>
      </c>
      <c r="J500" s="5">
        <f>CVC_XXX!AH423</f>
        <v>0</v>
      </c>
      <c r="M500" s="5"/>
      <c r="N500" s="5"/>
      <c r="O500" s="5"/>
      <c r="P500" s="5"/>
      <c r="Q500" s="5"/>
    </row>
    <row r="501" spans="2:17" ht="20.100000000000001" customHeight="1" x14ac:dyDescent="0.25">
      <c r="B501">
        <f>CVC_XXX!O424</f>
        <v>0</v>
      </c>
      <c r="D501" s="5">
        <f>CVC_XXX!AB424</f>
        <v>0</v>
      </c>
      <c r="E501" s="5">
        <f>CVC_XXX!AC424</f>
        <v>0</v>
      </c>
      <c r="F501" s="5">
        <f>CVC_XXX!AD424</f>
        <v>0</v>
      </c>
      <c r="G501" s="5">
        <f>CVC_XXX!AE424</f>
        <v>0</v>
      </c>
      <c r="H501" s="5">
        <f>CVC_XXX!AF424</f>
        <v>0</v>
      </c>
      <c r="I501" s="5">
        <f>CVC_XXX!AG424</f>
        <v>0</v>
      </c>
      <c r="J501" s="5">
        <f>CVC_XXX!AH424</f>
        <v>0</v>
      </c>
      <c r="M501" s="5"/>
      <c r="N501" s="5"/>
      <c r="O501" s="5"/>
      <c r="P501" s="5"/>
      <c r="Q501" s="5"/>
    </row>
    <row r="502" spans="2:17" ht="20.100000000000001" customHeight="1" x14ac:dyDescent="0.25">
      <c r="B502">
        <f>CVC_XXX!O425</f>
        <v>0</v>
      </c>
      <c r="D502" s="5">
        <f>CVC_XXX!AB425</f>
        <v>0</v>
      </c>
      <c r="E502" s="5">
        <f>CVC_XXX!AC425</f>
        <v>0</v>
      </c>
      <c r="F502" s="5">
        <f>CVC_XXX!AD425</f>
        <v>0</v>
      </c>
      <c r="G502" s="5">
        <f>CVC_XXX!AE425</f>
        <v>0</v>
      </c>
      <c r="H502" s="5">
        <f>CVC_XXX!AF425</f>
        <v>0</v>
      </c>
      <c r="I502" s="5">
        <f>CVC_XXX!AG425</f>
        <v>0</v>
      </c>
      <c r="J502" s="5">
        <f>CVC_XXX!AH425</f>
        <v>0</v>
      </c>
      <c r="M502" s="5"/>
      <c r="N502" s="5"/>
      <c r="O502" s="5"/>
      <c r="P502" s="5"/>
      <c r="Q502" s="5"/>
    </row>
    <row r="503" spans="2:17" ht="20.100000000000001" customHeight="1" x14ac:dyDescent="0.25">
      <c r="B503">
        <f>CVC_XXX!O426</f>
        <v>0</v>
      </c>
      <c r="D503" s="5">
        <f>CVC_XXX!AB426</f>
        <v>0</v>
      </c>
      <c r="E503" s="5">
        <f>CVC_XXX!AC426</f>
        <v>0</v>
      </c>
      <c r="F503" s="5">
        <f>CVC_XXX!AD426</f>
        <v>0</v>
      </c>
      <c r="G503" s="5">
        <f>CVC_XXX!AE426</f>
        <v>0</v>
      </c>
      <c r="H503" s="5">
        <f>CVC_XXX!AF426</f>
        <v>0</v>
      </c>
      <c r="I503" s="5">
        <f>CVC_XXX!AG426</f>
        <v>0</v>
      </c>
      <c r="J503" s="5">
        <f>CVC_XXX!AH426</f>
        <v>0</v>
      </c>
      <c r="M503" s="5"/>
      <c r="N503" s="5"/>
      <c r="O503" s="5"/>
      <c r="P503" s="5"/>
      <c r="Q503" s="5"/>
    </row>
    <row r="504" spans="2:17" ht="20.100000000000001" customHeight="1" x14ac:dyDescent="0.25">
      <c r="B504">
        <f>CVC_XXX!O427</f>
        <v>0</v>
      </c>
      <c r="D504" s="5">
        <f>CVC_XXX!AB427</f>
        <v>0</v>
      </c>
      <c r="E504" s="5">
        <f>CVC_XXX!AC427</f>
        <v>0</v>
      </c>
      <c r="F504" s="5">
        <f>CVC_XXX!AD427</f>
        <v>0</v>
      </c>
      <c r="G504" s="5">
        <f>CVC_XXX!AE427</f>
        <v>0</v>
      </c>
      <c r="H504" s="5">
        <f>CVC_XXX!AF427</f>
        <v>0</v>
      </c>
      <c r="I504" s="5">
        <f>CVC_XXX!AG427</f>
        <v>0</v>
      </c>
      <c r="J504" s="5">
        <f>CVC_XXX!AH427</f>
        <v>0</v>
      </c>
      <c r="M504" s="5"/>
      <c r="N504" s="5"/>
      <c r="O504" s="5"/>
      <c r="P504" s="5"/>
      <c r="Q504" s="5"/>
    </row>
    <row r="505" spans="2:17" ht="20.100000000000001" customHeight="1" x14ac:dyDescent="0.25">
      <c r="B505">
        <f>CVC_XXX!O428</f>
        <v>0</v>
      </c>
      <c r="D505" s="5">
        <f>CVC_XXX!AB428</f>
        <v>0</v>
      </c>
      <c r="E505" s="5">
        <f>CVC_XXX!AC428</f>
        <v>0</v>
      </c>
      <c r="F505" s="5">
        <f>CVC_XXX!AD428</f>
        <v>0</v>
      </c>
      <c r="G505" s="5">
        <f>CVC_XXX!AE428</f>
        <v>0</v>
      </c>
      <c r="H505" s="5">
        <f>CVC_XXX!AF428</f>
        <v>0</v>
      </c>
      <c r="I505" s="5">
        <f>CVC_XXX!AG428</f>
        <v>0</v>
      </c>
      <c r="J505" s="5">
        <f>CVC_XXX!AH428</f>
        <v>0</v>
      </c>
      <c r="M505" s="5"/>
      <c r="N505" s="5"/>
      <c r="O505" s="5"/>
      <c r="P505" s="5"/>
      <c r="Q505" s="5"/>
    </row>
    <row r="506" spans="2:17" ht="20.100000000000001" customHeight="1" x14ac:dyDescent="0.25">
      <c r="B506">
        <f>CVC_XXX!O429</f>
        <v>0</v>
      </c>
      <c r="D506" s="5">
        <f>CVC_XXX!AB429</f>
        <v>0</v>
      </c>
      <c r="E506" s="5">
        <f>CVC_XXX!AC429</f>
        <v>0</v>
      </c>
      <c r="F506" s="5">
        <f>CVC_XXX!AD429</f>
        <v>0</v>
      </c>
      <c r="G506" s="5">
        <f>CVC_XXX!AE429</f>
        <v>0</v>
      </c>
      <c r="H506" s="5">
        <f>CVC_XXX!AF429</f>
        <v>0</v>
      </c>
      <c r="I506" s="5">
        <f>CVC_XXX!AG429</f>
        <v>0</v>
      </c>
      <c r="J506" s="5">
        <f>CVC_XXX!AH429</f>
        <v>0</v>
      </c>
      <c r="M506" s="5"/>
      <c r="N506" s="5"/>
      <c r="O506" s="5"/>
      <c r="P506" s="5"/>
      <c r="Q506" s="5"/>
    </row>
    <row r="507" spans="2:17" ht="20.100000000000001" customHeight="1" x14ac:dyDescent="0.25">
      <c r="B507">
        <f>CVC_XXX!O430</f>
        <v>0</v>
      </c>
      <c r="D507" s="5">
        <f>CVC_XXX!AB430</f>
        <v>0</v>
      </c>
      <c r="E507" s="5">
        <f>CVC_XXX!AC430</f>
        <v>0</v>
      </c>
      <c r="F507" s="5">
        <f>CVC_XXX!AD430</f>
        <v>0</v>
      </c>
      <c r="G507" s="5">
        <f>CVC_XXX!AE430</f>
        <v>0</v>
      </c>
      <c r="H507" s="5">
        <f>CVC_XXX!AF430</f>
        <v>0</v>
      </c>
      <c r="I507" s="5">
        <f>CVC_XXX!AG430</f>
        <v>0</v>
      </c>
      <c r="J507" s="5">
        <f>CVC_XXX!AH430</f>
        <v>0</v>
      </c>
      <c r="M507" s="5"/>
      <c r="N507" s="5"/>
      <c r="O507" s="5"/>
      <c r="P507" s="5"/>
      <c r="Q507" s="5"/>
    </row>
    <row r="508" spans="2:17" ht="20.100000000000001" customHeight="1" x14ac:dyDescent="0.25">
      <c r="B508">
        <f>CVC_XXX!O431</f>
        <v>0</v>
      </c>
      <c r="D508" s="5">
        <f>CVC_XXX!AB431</f>
        <v>0</v>
      </c>
      <c r="E508" s="5">
        <f>CVC_XXX!AC431</f>
        <v>0</v>
      </c>
      <c r="F508" s="5">
        <f>CVC_XXX!AD431</f>
        <v>0</v>
      </c>
      <c r="G508" s="5">
        <f>CVC_XXX!AE431</f>
        <v>0</v>
      </c>
      <c r="H508" s="5">
        <f>CVC_XXX!AF431</f>
        <v>0</v>
      </c>
      <c r="I508" s="5">
        <f>CVC_XXX!AG431</f>
        <v>0</v>
      </c>
      <c r="J508" s="5">
        <f>CVC_XXX!AH431</f>
        <v>0</v>
      </c>
      <c r="M508" s="5"/>
      <c r="N508" s="5"/>
      <c r="O508" s="5"/>
      <c r="P508" s="5"/>
      <c r="Q508" s="5"/>
    </row>
    <row r="509" spans="2:17" ht="20.100000000000001" customHeight="1" x14ac:dyDescent="0.25">
      <c r="B509">
        <f>CVC_XXX!O432</f>
        <v>0</v>
      </c>
      <c r="D509" s="5">
        <f>CVC_XXX!AB432</f>
        <v>0</v>
      </c>
      <c r="E509" s="5">
        <f>CVC_XXX!AC432</f>
        <v>0</v>
      </c>
      <c r="F509" s="5">
        <f>CVC_XXX!AD432</f>
        <v>0</v>
      </c>
      <c r="G509" s="5">
        <f>CVC_XXX!AE432</f>
        <v>0</v>
      </c>
      <c r="H509" s="5">
        <f>CVC_XXX!AF432</f>
        <v>0</v>
      </c>
      <c r="I509" s="5">
        <f>CVC_XXX!AG432</f>
        <v>0</v>
      </c>
      <c r="J509" s="5">
        <f>CVC_XXX!AH432</f>
        <v>0</v>
      </c>
      <c r="M509" s="5"/>
      <c r="N509" s="5"/>
      <c r="O509" s="5"/>
      <c r="P509" s="5"/>
      <c r="Q509" s="5"/>
    </row>
    <row r="510" spans="2:17" ht="20.100000000000001" customHeight="1" x14ac:dyDescent="0.25">
      <c r="B510">
        <f>CVC_XXX!O433</f>
        <v>0</v>
      </c>
      <c r="D510" s="5">
        <f>CVC_XXX!AB433</f>
        <v>0</v>
      </c>
      <c r="E510" s="5">
        <f>CVC_XXX!AC433</f>
        <v>0</v>
      </c>
      <c r="F510" s="5">
        <f>CVC_XXX!AD433</f>
        <v>0</v>
      </c>
      <c r="G510" s="5">
        <f>CVC_XXX!AE433</f>
        <v>0</v>
      </c>
      <c r="H510" s="5">
        <f>CVC_XXX!AF433</f>
        <v>0</v>
      </c>
      <c r="I510" s="5">
        <f>CVC_XXX!AG433</f>
        <v>0</v>
      </c>
      <c r="J510" s="5">
        <f>CVC_XXX!AH433</f>
        <v>0</v>
      </c>
      <c r="M510" s="5"/>
      <c r="N510" s="5"/>
      <c r="O510" s="5"/>
      <c r="P510" s="5"/>
      <c r="Q510" s="5"/>
    </row>
    <row r="511" spans="2:17" ht="20.100000000000001" customHeight="1" x14ac:dyDescent="0.25">
      <c r="B511">
        <f>CVC_XXX!O434</f>
        <v>0</v>
      </c>
      <c r="D511" s="5">
        <f>CVC_XXX!AB434</f>
        <v>0</v>
      </c>
      <c r="E511" s="5">
        <f>CVC_XXX!AC434</f>
        <v>0</v>
      </c>
      <c r="F511" s="5">
        <f>CVC_XXX!AD434</f>
        <v>0</v>
      </c>
      <c r="G511" s="5">
        <f>CVC_XXX!AE434</f>
        <v>0</v>
      </c>
      <c r="H511" s="5">
        <f>CVC_XXX!AF434</f>
        <v>0</v>
      </c>
      <c r="I511" s="5">
        <f>CVC_XXX!AG434</f>
        <v>0</v>
      </c>
      <c r="J511" s="5">
        <f>CVC_XXX!AH434</f>
        <v>0</v>
      </c>
      <c r="M511" s="5"/>
      <c r="N511" s="5"/>
      <c r="O511" s="5"/>
      <c r="P511" s="5"/>
      <c r="Q511" s="5"/>
    </row>
    <row r="512" spans="2:17" ht="20.100000000000001" customHeight="1" x14ac:dyDescent="0.25">
      <c r="B512">
        <f>CVC_XXX!O435</f>
        <v>0</v>
      </c>
      <c r="D512" s="5">
        <f>CVC_XXX!AB435</f>
        <v>0</v>
      </c>
      <c r="E512" s="5">
        <f>CVC_XXX!AC435</f>
        <v>0</v>
      </c>
      <c r="F512" s="5">
        <f>CVC_XXX!AD435</f>
        <v>0</v>
      </c>
      <c r="G512" s="5">
        <f>CVC_XXX!AE435</f>
        <v>0</v>
      </c>
      <c r="H512" s="5">
        <f>CVC_XXX!AF435</f>
        <v>0</v>
      </c>
      <c r="I512" s="5">
        <f>CVC_XXX!AG435</f>
        <v>0</v>
      </c>
      <c r="J512" s="5">
        <f>CVC_XXX!AH435</f>
        <v>0</v>
      </c>
      <c r="M512" s="5"/>
      <c r="N512" s="5"/>
      <c r="O512" s="5"/>
      <c r="P512" s="5"/>
      <c r="Q512" s="5"/>
    </row>
    <row r="513" spans="2:17" ht="20.100000000000001" customHeight="1" x14ac:dyDescent="0.25">
      <c r="B513">
        <f>CVC_XXX!O436</f>
        <v>0</v>
      </c>
      <c r="D513" s="5">
        <f>CVC_XXX!AB436</f>
        <v>0</v>
      </c>
      <c r="E513" s="5">
        <f>CVC_XXX!AC436</f>
        <v>0</v>
      </c>
      <c r="F513" s="5">
        <f>CVC_XXX!AD436</f>
        <v>0</v>
      </c>
      <c r="G513" s="5">
        <f>CVC_XXX!AE436</f>
        <v>0</v>
      </c>
      <c r="H513" s="5">
        <f>CVC_XXX!AF436</f>
        <v>0</v>
      </c>
      <c r="I513" s="5">
        <f>CVC_XXX!AG436</f>
        <v>0</v>
      </c>
      <c r="J513" s="5">
        <f>CVC_XXX!AH436</f>
        <v>0</v>
      </c>
      <c r="M513" s="5"/>
      <c r="N513" s="5"/>
      <c r="O513" s="5"/>
      <c r="P513" s="5"/>
      <c r="Q513" s="5"/>
    </row>
    <row r="514" spans="2:17" ht="20.100000000000001" customHeight="1" x14ac:dyDescent="0.25">
      <c r="B514">
        <f>CVC_XXX!O437</f>
        <v>0</v>
      </c>
      <c r="D514" s="5">
        <f>CVC_XXX!AB437</f>
        <v>0</v>
      </c>
      <c r="E514" s="5">
        <f>CVC_XXX!AC437</f>
        <v>0</v>
      </c>
      <c r="F514" s="5">
        <f>CVC_XXX!AD437</f>
        <v>0</v>
      </c>
      <c r="G514" s="5">
        <f>CVC_XXX!AE437</f>
        <v>0</v>
      </c>
      <c r="H514" s="5">
        <f>CVC_XXX!AF437</f>
        <v>0</v>
      </c>
      <c r="I514" s="5">
        <f>CVC_XXX!AG437</f>
        <v>0</v>
      </c>
      <c r="J514" s="5">
        <f>CVC_XXX!AH437</f>
        <v>0</v>
      </c>
      <c r="M514" s="5"/>
      <c r="N514" s="5"/>
      <c r="O514" s="5"/>
      <c r="P514" s="5"/>
      <c r="Q514" s="5"/>
    </row>
    <row r="515" spans="2:17" ht="20.100000000000001" customHeight="1" x14ac:dyDescent="0.25">
      <c r="B515">
        <f>CVC_XXX!O438</f>
        <v>0</v>
      </c>
      <c r="D515" s="5">
        <f>CVC_XXX!AB438</f>
        <v>0</v>
      </c>
      <c r="E515" s="5">
        <f>CVC_XXX!AC438</f>
        <v>0</v>
      </c>
      <c r="F515" s="5">
        <f>CVC_XXX!AD438</f>
        <v>0</v>
      </c>
      <c r="G515" s="5">
        <f>CVC_XXX!AE438</f>
        <v>0</v>
      </c>
      <c r="H515" s="5">
        <f>CVC_XXX!AF438</f>
        <v>0</v>
      </c>
      <c r="I515" s="5">
        <f>CVC_XXX!AG438</f>
        <v>0</v>
      </c>
      <c r="J515" s="5">
        <f>CVC_XXX!AH438</f>
        <v>0</v>
      </c>
      <c r="M515" s="5"/>
      <c r="N515" s="5"/>
      <c r="O515" s="5"/>
      <c r="P515" s="5"/>
      <c r="Q515" s="5"/>
    </row>
    <row r="516" spans="2:17" ht="20.100000000000001" customHeight="1" x14ac:dyDescent="0.25">
      <c r="B516">
        <f>CVC_XXX!O439</f>
        <v>0</v>
      </c>
      <c r="D516" s="5">
        <f>CVC_XXX!AB439</f>
        <v>0</v>
      </c>
      <c r="E516" s="5">
        <f>CVC_XXX!AC439</f>
        <v>0</v>
      </c>
      <c r="F516" s="5">
        <f>CVC_XXX!AD439</f>
        <v>0</v>
      </c>
      <c r="G516" s="5">
        <f>CVC_XXX!AE439</f>
        <v>0</v>
      </c>
      <c r="H516" s="5">
        <f>CVC_XXX!AF439</f>
        <v>0</v>
      </c>
      <c r="I516" s="5">
        <f>CVC_XXX!AG439</f>
        <v>0</v>
      </c>
      <c r="J516" s="5">
        <f>CVC_XXX!AH439</f>
        <v>0</v>
      </c>
      <c r="M516" s="5"/>
      <c r="N516" s="5"/>
      <c r="O516" s="5"/>
      <c r="P516" s="5"/>
      <c r="Q516" s="5"/>
    </row>
    <row r="517" spans="2:17" ht="20.100000000000001" customHeight="1" x14ac:dyDescent="0.25">
      <c r="B517">
        <f>CVC_XXX!O440</f>
        <v>0</v>
      </c>
      <c r="D517" s="5">
        <f>CVC_XXX!AB440</f>
        <v>0</v>
      </c>
      <c r="E517" s="5">
        <f>CVC_XXX!AC440</f>
        <v>0</v>
      </c>
      <c r="F517" s="5">
        <f>CVC_XXX!AD440</f>
        <v>0</v>
      </c>
      <c r="G517" s="5">
        <f>CVC_XXX!AE440</f>
        <v>0</v>
      </c>
      <c r="H517" s="5">
        <f>CVC_XXX!AF440</f>
        <v>0</v>
      </c>
      <c r="I517" s="5">
        <f>CVC_XXX!AG440</f>
        <v>0</v>
      </c>
      <c r="J517" s="5">
        <f>CVC_XXX!AH440</f>
        <v>0</v>
      </c>
      <c r="M517" s="5"/>
      <c r="N517" s="5"/>
      <c r="O517" s="5"/>
      <c r="P517" s="5"/>
      <c r="Q517" s="5"/>
    </row>
    <row r="518" spans="2:17" ht="20.100000000000001" customHeight="1" x14ac:dyDescent="0.25">
      <c r="B518">
        <f>CVC_XXX!O441</f>
        <v>0</v>
      </c>
      <c r="D518" s="5">
        <f>CVC_XXX!AB441</f>
        <v>0</v>
      </c>
      <c r="E518" s="5">
        <f>CVC_XXX!AC441</f>
        <v>0</v>
      </c>
      <c r="F518" s="5">
        <f>CVC_XXX!AD441</f>
        <v>0</v>
      </c>
      <c r="G518" s="5">
        <f>CVC_XXX!AE441</f>
        <v>0</v>
      </c>
      <c r="H518" s="5">
        <f>CVC_XXX!AF441</f>
        <v>0</v>
      </c>
      <c r="I518" s="5">
        <f>CVC_XXX!AG441</f>
        <v>0</v>
      </c>
      <c r="J518" s="5">
        <f>CVC_XXX!AH441</f>
        <v>0</v>
      </c>
      <c r="M518" s="5"/>
      <c r="N518" s="5"/>
      <c r="O518" s="5"/>
      <c r="P518" s="5"/>
      <c r="Q518" s="5"/>
    </row>
    <row r="519" spans="2:17" ht="20.100000000000001" customHeight="1" x14ac:dyDescent="0.25">
      <c r="B519">
        <f>CVC_XXX!O442</f>
        <v>0</v>
      </c>
      <c r="D519" s="5">
        <f>CVC_XXX!AB442</f>
        <v>0</v>
      </c>
      <c r="E519" s="5">
        <f>CVC_XXX!AC442</f>
        <v>0</v>
      </c>
      <c r="F519" s="5">
        <f>CVC_XXX!AD442</f>
        <v>0</v>
      </c>
      <c r="G519" s="5">
        <f>CVC_XXX!AE442</f>
        <v>0</v>
      </c>
      <c r="H519" s="5">
        <f>CVC_XXX!AF442</f>
        <v>0</v>
      </c>
      <c r="I519" s="5">
        <f>CVC_XXX!AG442</f>
        <v>0</v>
      </c>
      <c r="J519" s="5">
        <f>CVC_XXX!AH442</f>
        <v>0</v>
      </c>
      <c r="M519" s="5"/>
      <c r="N519" s="5"/>
      <c r="O519" s="5"/>
      <c r="P519" s="5"/>
      <c r="Q519" s="5"/>
    </row>
    <row r="520" spans="2:17" ht="20.100000000000001" customHeight="1" x14ac:dyDescent="0.25">
      <c r="B520">
        <f>CVC_XXX!O443</f>
        <v>0</v>
      </c>
      <c r="D520" s="5">
        <f>CVC_XXX!AB443</f>
        <v>0</v>
      </c>
      <c r="E520" s="5">
        <f>CVC_XXX!AC443</f>
        <v>0</v>
      </c>
      <c r="F520" s="5">
        <f>CVC_XXX!AD443</f>
        <v>0</v>
      </c>
      <c r="G520" s="5">
        <f>CVC_XXX!AE443</f>
        <v>0</v>
      </c>
      <c r="H520" s="5">
        <f>CVC_XXX!AF443</f>
        <v>0</v>
      </c>
      <c r="I520" s="5">
        <f>CVC_XXX!AG443</f>
        <v>0</v>
      </c>
      <c r="J520" s="5">
        <f>CVC_XXX!AH443</f>
        <v>0</v>
      </c>
      <c r="M520" s="5"/>
      <c r="N520" s="5"/>
      <c r="O520" s="5"/>
      <c r="P520" s="5"/>
      <c r="Q520" s="5"/>
    </row>
    <row r="521" spans="2:17" ht="20.100000000000001" customHeight="1" x14ac:dyDescent="0.25">
      <c r="B521">
        <f>CVC_XXX!O444</f>
        <v>0</v>
      </c>
      <c r="D521" s="5">
        <f>CVC_XXX!AB444</f>
        <v>0</v>
      </c>
      <c r="E521" s="5">
        <f>CVC_XXX!AC444</f>
        <v>0</v>
      </c>
      <c r="F521" s="5">
        <f>CVC_XXX!AD444</f>
        <v>0</v>
      </c>
      <c r="G521" s="5">
        <f>CVC_XXX!AE444</f>
        <v>0</v>
      </c>
      <c r="H521" s="5">
        <f>CVC_XXX!AF444</f>
        <v>0</v>
      </c>
      <c r="I521" s="5">
        <f>CVC_XXX!AG444</f>
        <v>0</v>
      </c>
      <c r="J521" s="5">
        <f>CVC_XXX!AH444</f>
        <v>0</v>
      </c>
      <c r="M521" s="5"/>
      <c r="N521" s="5"/>
      <c r="O521" s="5"/>
      <c r="P521" s="5"/>
      <c r="Q521" s="5"/>
    </row>
    <row r="522" spans="2:17" ht="20.100000000000001" customHeight="1" x14ac:dyDescent="0.25">
      <c r="B522">
        <f>CVC_XXX!O445</f>
        <v>0</v>
      </c>
      <c r="D522" s="5">
        <f>CVC_XXX!AB445</f>
        <v>0</v>
      </c>
      <c r="E522" s="5">
        <f>CVC_XXX!AC445</f>
        <v>0</v>
      </c>
      <c r="F522" s="5">
        <f>CVC_XXX!AD445</f>
        <v>0</v>
      </c>
      <c r="G522" s="5">
        <f>CVC_XXX!AE445</f>
        <v>0</v>
      </c>
      <c r="H522" s="5">
        <f>CVC_XXX!AF445</f>
        <v>0</v>
      </c>
      <c r="I522" s="5">
        <f>CVC_XXX!AG445</f>
        <v>0</v>
      </c>
      <c r="J522" s="5">
        <f>CVC_XXX!AH445</f>
        <v>0</v>
      </c>
      <c r="M522" s="5"/>
      <c r="N522" s="5"/>
      <c r="O522" s="5"/>
      <c r="P522" s="5"/>
      <c r="Q522" s="5"/>
    </row>
    <row r="523" spans="2:17" ht="20.100000000000001" customHeight="1" x14ac:dyDescent="0.25">
      <c r="B523">
        <f>CVC_XXX!O446</f>
        <v>0</v>
      </c>
      <c r="D523" s="5">
        <f>CVC_XXX!AB446</f>
        <v>0</v>
      </c>
      <c r="E523" s="5">
        <f>CVC_XXX!AC446</f>
        <v>0</v>
      </c>
      <c r="F523" s="5">
        <f>CVC_XXX!AD446</f>
        <v>0</v>
      </c>
      <c r="G523" s="5">
        <f>CVC_XXX!AE446</f>
        <v>0</v>
      </c>
      <c r="H523" s="5">
        <f>CVC_XXX!AF446</f>
        <v>0</v>
      </c>
      <c r="I523" s="5">
        <f>CVC_XXX!AG446</f>
        <v>0</v>
      </c>
      <c r="J523" s="5">
        <f>CVC_XXX!AH446</f>
        <v>0</v>
      </c>
      <c r="M523" s="5"/>
      <c r="N523" s="5"/>
      <c r="O523" s="5"/>
      <c r="P523" s="5"/>
      <c r="Q523" s="5"/>
    </row>
    <row r="524" spans="2:17" ht="20.100000000000001" customHeight="1" x14ac:dyDescent="0.25">
      <c r="B524">
        <f>CVC_XXX!O447</f>
        <v>0</v>
      </c>
      <c r="D524" s="5">
        <f>CVC_XXX!AB447</f>
        <v>0</v>
      </c>
      <c r="E524" s="5">
        <f>CVC_XXX!AC447</f>
        <v>0</v>
      </c>
      <c r="F524" s="5">
        <f>CVC_XXX!AD447</f>
        <v>0</v>
      </c>
      <c r="G524" s="5">
        <f>CVC_XXX!AE447</f>
        <v>0</v>
      </c>
      <c r="H524" s="5">
        <f>CVC_XXX!AF447</f>
        <v>0</v>
      </c>
      <c r="I524" s="5">
        <f>CVC_XXX!AG447</f>
        <v>0</v>
      </c>
      <c r="J524" s="5">
        <f>CVC_XXX!AH447</f>
        <v>0</v>
      </c>
      <c r="M524" s="5"/>
      <c r="N524" s="5"/>
      <c r="O524" s="5"/>
      <c r="P524" s="5"/>
      <c r="Q524" s="5"/>
    </row>
    <row r="525" spans="2:17" ht="20.100000000000001" customHeight="1" x14ac:dyDescent="0.25">
      <c r="B525">
        <f>CVC_XXX!O448</f>
        <v>0</v>
      </c>
      <c r="D525" s="5">
        <f>CVC_XXX!AB448</f>
        <v>0</v>
      </c>
      <c r="E525" s="5">
        <f>CVC_XXX!AC448</f>
        <v>0</v>
      </c>
      <c r="F525" s="5">
        <f>CVC_XXX!AD448</f>
        <v>0</v>
      </c>
      <c r="G525" s="5">
        <f>CVC_XXX!AE448</f>
        <v>0</v>
      </c>
      <c r="H525" s="5">
        <f>CVC_XXX!AF448</f>
        <v>0</v>
      </c>
      <c r="I525" s="5">
        <f>CVC_XXX!AG448</f>
        <v>0</v>
      </c>
      <c r="J525" s="5">
        <f>CVC_XXX!AH448</f>
        <v>0</v>
      </c>
      <c r="M525" s="5"/>
      <c r="N525" s="5"/>
      <c r="O525" s="5"/>
      <c r="P525" s="5"/>
      <c r="Q525" s="5"/>
    </row>
    <row r="526" spans="2:17" ht="20.100000000000001" customHeight="1" x14ac:dyDescent="0.25">
      <c r="B526">
        <f>CVC_XXX!O449</f>
        <v>0</v>
      </c>
      <c r="D526" s="5">
        <f>CVC_XXX!AB449</f>
        <v>0</v>
      </c>
      <c r="E526" s="5">
        <f>CVC_XXX!AC449</f>
        <v>0</v>
      </c>
      <c r="F526" s="5">
        <f>CVC_XXX!AD449</f>
        <v>0</v>
      </c>
      <c r="G526" s="5">
        <f>CVC_XXX!AE449</f>
        <v>0</v>
      </c>
      <c r="H526" s="5">
        <f>CVC_XXX!AF449</f>
        <v>0</v>
      </c>
      <c r="I526" s="5">
        <f>CVC_XXX!AG449</f>
        <v>0</v>
      </c>
      <c r="J526" s="5">
        <f>CVC_XXX!AH449</f>
        <v>0</v>
      </c>
      <c r="M526" s="5"/>
      <c r="N526" s="5"/>
      <c r="O526" s="5"/>
      <c r="P526" s="5"/>
      <c r="Q526" s="5"/>
    </row>
    <row r="527" spans="2:17" ht="20.100000000000001" customHeight="1" x14ac:dyDescent="0.25">
      <c r="B527">
        <f>CVC_XXX!O450</f>
        <v>0</v>
      </c>
      <c r="D527" s="5">
        <f>CVC_XXX!AB450</f>
        <v>0</v>
      </c>
      <c r="E527" s="5">
        <f>CVC_XXX!AC450</f>
        <v>0</v>
      </c>
      <c r="F527" s="5">
        <f>CVC_XXX!AD450</f>
        <v>0</v>
      </c>
      <c r="G527" s="5">
        <f>CVC_XXX!AE450</f>
        <v>0</v>
      </c>
      <c r="H527" s="5">
        <f>CVC_XXX!AF450</f>
        <v>0</v>
      </c>
      <c r="I527" s="5">
        <f>CVC_XXX!AG450</f>
        <v>0</v>
      </c>
      <c r="J527" s="5">
        <f>CVC_XXX!AH450</f>
        <v>0</v>
      </c>
      <c r="M527" s="5"/>
      <c r="N527" s="5"/>
      <c r="O527" s="5"/>
      <c r="P527" s="5"/>
      <c r="Q527" s="5"/>
    </row>
    <row r="528" spans="2:17" ht="20.100000000000001" customHeight="1" x14ac:dyDescent="0.25">
      <c r="B528">
        <f>CVC_XXX!O451</f>
        <v>0</v>
      </c>
      <c r="D528" s="5">
        <f>CVC_XXX!AB451</f>
        <v>0</v>
      </c>
      <c r="E528" s="5">
        <f>CVC_XXX!AC451</f>
        <v>0</v>
      </c>
      <c r="F528" s="5">
        <f>CVC_XXX!AD451</f>
        <v>0</v>
      </c>
      <c r="G528" s="5">
        <f>CVC_XXX!AE451</f>
        <v>0</v>
      </c>
      <c r="H528" s="5">
        <f>CVC_XXX!AF451</f>
        <v>0</v>
      </c>
      <c r="I528" s="5">
        <f>CVC_XXX!AG451</f>
        <v>0</v>
      </c>
      <c r="J528" s="5">
        <f>CVC_XXX!AH451</f>
        <v>0</v>
      </c>
      <c r="M528" s="5"/>
      <c r="N528" s="5"/>
      <c r="O528" s="5"/>
      <c r="P528" s="5"/>
      <c r="Q528" s="5"/>
    </row>
    <row r="529" spans="2:17" ht="20.100000000000001" customHeight="1" x14ac:dyDescent="0.25">
      <c r="B529">
        <f>CVC_XXX!O452</f>
        <v>0</v>
      </c>
      <c r="D529" s="5">
        <f>CVC_XXX!AB452</f>
        <v>0</v>
      </c>
      <c r="E529" s="5">
        <f>CVC_XXX!AC452</f>
        <v>0</v>
      </c>
      <c r="F529" s="5">
        <f>CVC_XXX!AD452</f>
        <v>0</v>
      </c>
      <c r="G529" s="5">
        <f>CVC_XXX!AE452</f>
        <v>0</v>
      </c>
      <c r="H529" s="5">
        <f>CVC_XXX!AF452</f>
        <v>0</v>
      </c>
      <c r="I529" s="5">
        <f>CVC_XXX!AG452</f>
        <v>0</v>
      </c>
      <c r="J529" s="5">
        <f>CVC_XXX!AH452</f>
        <v>0</v>
      </c>
      <c r="M529" s="5"/>
      <c r="N529" s="5"/>
      <c r="O529" s="5"/>
      <c r="P529" s="5"/>
      <c r="Q529" s="5"/>
    </row>
    <row r="530" spans="2:17" ht="20.100000000000001" customHeight="1" x14ac:dyDescent="0.25">
      <c r="B530">
        <f>CVC_XXX!O453</f>
        <v>0</v>
      </c>
      <c r="D530" s="5">
        <f>CVC_XXX!AB453</f>
        <v>0</v>
      </c>
      <c r="E530" s="5">
        <f>CVC_XXX!AC453</f>
        <v>0</v>
      </c>
      <c r="F530" s="5">
        <f>CVC_XXX!AD453</f>
        <v>0</v>
      </c>
      <c r="G530" s="5">
        <f>CVC_XXX!AE453</f>
        <v>0</v>
      </c>
      <c r="H530" s="5">
        <f>CVC_XXX!AF453</f>
        <v>0</v>
      </c>
      <c r="I530" s="5">
        <f>CVC_XXX!AG453</f>
        <v>0</v>
      </c>
      <c r="J530" s="5">
        <f>CVC_XXX!AH453</f>
        <v>0</v>
      </c>
      <c r="M530" s="5"/>
      <c r="N530" s="5"/>
      <c r="O530" s="5"/>
      <c r="P530" s="5"/>
      <c r="Q530" s="5"/>
    </row>
    <row r="531" spans="2:17" ht="20.100000000000001" customHeight="1" x14ac:dyDescent="0.25">
      <c r="B531">
        <f>CVC_XXX!O454</f>
        <v>0</v>
      </c>
      <c r="D531" s="5">
        <f>CVC_XXX!AB454</f>
        <v>0</v>
      </c>
      <c r="E531" s="5">
        <f>CVC_XXX!AC454</f>
        <v>0</v>
      </c>
      <c r="F531" s="5">
        <f>CVC_XXX!AD454</f>
        <v>0</v>
      </c>
      <c r="G531" s="5">
        <f>CVC_XXX!AE454</f>
        <v>0</v>
      </c>
      <c r="H531" s="5">
        <f>CVC_XXX!AF454</f>
        <v>0</v>
      </c>
      <c r="I531" s="5">
        <f>CVC_XXX!AG454</f>
        <v>0</v>
      </c>
      <c r="J531" s="5">
        <f>CVC_XXX!AH454</f>
        <v>0</v>
      </c>
      <c r="M531" s="5"/>
      <c r="N531" s="5"/>
      <c r="O531" s="5"/>
      <c r="P531" s="5"/>
      <c r="Q531" s="5"/>
    </row>
    <row r="532" spans="2:17" ht="20.100000000000001" customHeight="1" x14ac:dyDescent="0.25">
      <c r="B532">
        <f>CVC_XXX!O455</f>
        <v>0</v>
      </c>
      <c r="D532" s="5">
        <f>CVC_XXX!AB455</f>
        <v>0</v>
      </c>
      <c r="E532" s="5">
        <f>CVC_XXX!AC455</f>
        <v>0</v>
      </c>
      <c r="F532" s="5">
        <f>CVC_XXX!AD455</f>
        <v>0</v>
      </c>
      <c r="G532" s="5">
        <f>CVC_XXX!AE455</f>
        <v>0</v>
      </c>
      <c r="H532" s="5">
        <f>CVC_XXX!AF455</f>
        <v>0</v>
      </c>
      <c r="I532" s="5">
        <f>CVC_XXX!AG455</f>
        <v>0</v>
      </c>
      <c r="J532" s="5">
        <f>CVC_XXX!AH455</f>
        <v>0</v>
      </c>
      <c r="M532" s="5"/>
      <c r="N532" s="5"/>
      <c r="O532" s="5"/>
      <c r="P532" s="5"/>
      <c r="Q532" s="5"/>
    </row>
    <row r="533" spans="2:17" ht="20.100000000000001" customHeight="1" x14ac:dyDescent="0.25">
      <c r="B533">
        <f>CVC_XXX!O456</f>
        <v>0</v>
      </c>
      <c r="D533" s="5">
        <f>CVC_XXX!AB456</f>
        <v>0</v>
      </c>
      <c r="E533" s="5">
        <f>CVC_XXX!AC456</f>
        <v>0</v>
      </c>
      <c r="F533" s="5">
        <f>CVC_XXX!AD456</f>
        <v>0</v>
      </c>
      <c r="G533" s="5">
        <f>CVC_XXX!AE456</f>
        <v>0</v>
      </c>
      <c r="H533" s="5">
        <f>CVC_XXX!AF456</f>
        <v>0</v>
      </c>
      <c r="I533" s="5">
        <f>CVC_XXX!AG456</f>
        <v>0</v>
      </c>
      <c r="J533" s="5">
        <f>CVC_XXX!AH456</f>
        <v>0</v>
      </c>
      <c r="M533" s="5"/>
      <c r="N533" s="5"/>
      <c r="O533" s="5"/>
      <c r="P533" s="5"/>
      <c r="Q533" s="5"/>
    </row>
    <row r="534" spans="2:17" ht="20.100000000000001" customHeight="1" x14ac:dyDescent="0.25">
      <c r="B534">
        <f>CVC_XXX!O457</f>
        <v>0</v>
      </c>
      <c r="D534" s="5">
        <f>CVC_XXX!AB457</f>
        <v>0</v>
      </c>
      <c r="E534" s="5">
        <f>CVC_XXX!AC457</f>
        <v>0</v>
      </c>
      <c r="F534" s="5">
        <f>CVC_XXX!AD457</f>
        <v>0</v>
      </c>
      <c r="G534" s="5">
        <f>CVC_XXX!AE457</f>
        <v>0</v>
      </c>
      <c r="H534" s="5">
        <f>CVC_XXX!AF457</f>
        <v>0</v>
      </c>
      <c r="I534" s="5">
        <f>CVC_XXX!AG457</f>
        <v>0</v>
      </c>
      <c r="J534" s="5">
        <f>CVC_XXX!AH457</f>
        <v>0</v>
      </c>
      <c r="M534" s="5"/>
      <c r="N534" s="5"/>
      <c r="O534" s="5"/>
      <c r="P534" s="5"/>
      <c r="Q534" s="5"/>
    </row>
    <row r="535" spans="2:17" ht="20.100000000000001" customHeight="1" x14ac:dyDescent="0.25">
      <c r="B535">
        <f>CVC_XXX!O458</f>
        <v>0</v>
      </c>
      <c r="D535" s="5">
        <f>CVC_XXX!AB458</f>
        <v>0</v>
      </c>
      <c r="E535" s="5">
        <f>CVC_XXX!AC458</f>
        <v>0</v>
      </c>
      <c r="F535" s="5">
        <f>CVC_XXX!AD458</f>
        <v>0</v>
      </c>
      <c r="G535" s="5">
        <f>CVC_XXX!AE458</f>
        <v>0</v>
      </c>
      <c r="H535" s="5">
        <f>CVC_XXX!AF458</f>
        <v>0</v>
      </c>
      <c r="I535" s="5">
        <f>CVC_XXX!AG458</f>
        <v>0</v>
      </c>
      <c r="J535" s="5">
        <f>CVC_XXX!AH458</f>
        <v>0</v>
      </c>
      <c r="M535" s="5"/>
      <c r="N535" s="5"/>
      <c r="O535" s="5"/>
      <c r="P535" s="5"/>
      <c r="Q535" s="5"/>
    </row>
    <row r="536" spans="2:17" ht="20.100000000000001" customHeight="1" x14ac:dyDescent="0.25">
      <c r="B536">
        <f>CVC_XXX!O459</f>
        <v>0</v>
      </c>
      <c r="D536" s="5">
        <f>CVC_XXX!AB459</f>
        <v>0</v>
      </c>
      <c r="E536" s="5">
        <f>CVC_XXX!AC459</f>
        <v>0</v>
      </c>
      <c r="F536" s="5">
        <f>CVC_XXX!AD459</f>
        <v>0</v>
      </c>
      <c r="G536" s="5">
        <f>CVC_XXX!AE459</f>
        <v>0</v>
      </c>
      <c r="H536" s="5">
        <f>CVC_XXX!AF459</f>
        <v>0</v>
      </c>
      <c r="I536" s="5">
        <f>CVC_XXX!AG459</f>
        <v>0</v>
      </c>
      <c r="J536" s="5">
        <f>CVC_XXX!AH459</f>
        <v>0</v>
      </c>
      <c r="M536" s="5"/>
      <c r="N536" s="5"/>
      <c r="O536" s="5"/>
      <c r="P536" s="5"/>
      <c r="Q536" s="5"/>
    </row>
    <row r="537" spans="2:17" ht="20.100000000000001" customHeight="1" x14ac:dyDescent="0.25">
      <c r="B537">
        <f>CVC_XXX!O460</f>
        <v>0</v>
      </c>
      <c r="D537" s="5">
        <f>CVC_XXX!AB460</f>
        <v>0</v>
      </c>
      <c r="E537" s="5">
        <f>CVC_XXX!AC460</f>
        <v>0</v>
      </c>
      <c r="F537" s="5">
        <f>CVC_XXX!AD460</f>
        <v>0</v>
      </c>
      <c r="G537" s="5">
        <f>CVC_XXX!AE460</f>
        <v>0</v>
      </c>
      <c r="H537" s="5">
        <f>CVC_XXX!AF460</f>
        <v>0</v>
      </c>
      <c r="I537" s="5">
        <f>CVC_XXX!AG460</f>
        <v>0</v>
      </c>
      <c r="J537" s="5">
        <f>CVC_XXX!AH460</f>
        <v>0</v>
      </c>
      <c r="M537" s="5"/>
      <c r="N537" s="5"/>
      <c r="O537" s="5"/>
      <c r="P537" s="5"/>
      <c r="Q537" s="5"/>
    </row>
    <row r="538" spans="2:17" ht="20.100000000000001" customHeight="1" x14ac:dyDescent="0.25">
      <c r="B538">
        <f>CVC_XXX!O461</f>
        <v>0</v>
      </c>
      <c r="D538" s="5">
        <f>CVC_XXX!AB461</f>
        <v>0</v>
      </c>
      <c r="E538" s="5">
        <f>CVC_XXX!AC461</f>
        <v>0</v>
      </c>
      <c r="F538" s="5">
        <f>CVC_XXX!AD461</f>
        <v>0</v>
      </c>
      <c r="G538" s="5">
        <f>CVC_XXX!AE461</f>
        <v>0</v>
      </c>
      <c r="H538" s="5">
        <f>CVC_XXX!AF461</f>
        <v>0</v>
      </c>
      <c r="I538" s="5">
        <f>CVC_XXX!AG461</f>
        <v>0</v>
      </c>
      <c r="J538" s="5">
        <f>CVC_XXX!AH461</f>
        <v>0</v>
      </c>
      <c r="M538" s="5"/>
      <c r="N538" s="5"/>
      <c r="O538" s="5"/>
      <c r="P538" s="5"/>
      <c r="Q538" s="5"/>
    </row>
    <row r="539" spans="2:17" ht="20.100000000000001" customHeight="1" x14ac:dyDescent="0.25">
      <c r="B539">
        <f>CVC_XXX!O462</f>
        <v>0</v>
      </c>
      <c r="D539" s="5">
        <f>CVC_XXX!AB462</f>
        <v>0</v>
      </c>
      <c r="E539" s="5">
        <f>CVC_XXX!AC462</f>
        <v>0</v>
      </c>
      <c r="F539" s="5">
        <f>CVC_XXX!AD462</f>
        <v>0</v>
      </c>
      <c r="G539" s="5">
        <f>CVC_XXX!AE462</f>
        <v>0</v>
      </c>
      <c r="H539" s="5">
        <f>CVC_XXX!AF462</f>
        <v>0</v>
      </c>
      <c r="I539" s="5">
        <f>CVC_XXX!AG462</f>
        <v>0</v>
      </c>
      <c r="J539" s="5">
        <f>CVC_XXX!AH462</f>
        <v>0</v>
      </c>
      <c r="M539" s="5"/>
      <c r="N539" s="5"/>
      <c r="O539" s="5"/>
      <c r="P539" s="5"/>
      <c r="Q539" s="5"/>
    </row>
    <row r="540" spans="2:17" ht="20.100000000000001" customHeight="1" x14ac:dyDescent="0.25">
      <c r="B540">
        <f>CVC_XXX!O463</f>
        <v>0</v>
      </c>
      <c r="D540" s="5">
        <f>CVC_XXX!AB463</f>
        <v>0</v>
      </c>
      <c r="E540" s="5">
        <f>CVC_XXX!AC463</f>
        <v>0</v>
      </c>
      <c r="F540" s="5">
        <f>CVC_XXX!AD463</f>
        <v>0</v>
      </c>
      <c r="G540" s="5">
        <f>CVC_XXX!AE463</f>
        <v>0</v>
      </c>
      <c r="H540" s="5">
        <f>CVC_XXX!AF463</f>
        <v>0</v>
      </c>
      <c r="I540" s="5">
        <f>CVC_XXX!AG463</f>
        <v>0</v>
      </c>
      <c r="J540" s="5">
        <f>CVC_XXX!AH463</f>
        <v>0</v>
      </c>
      <c r="M540" s="5"/>
      <c r="N540" s="5"/>
      <c r="O540" s="5"/>
      <c r="P540" s="5"/>
      <c r="Q540" s="5"/>
    </row>
    <row r="541" spans="2:17" ht="20.100000000000001" customHeight="1" x14ac:dyDescent="0.25">
      <c r="B541">
        <f>CVC_XXX!O464</f>
        <v>0</v>
      </c>
      <c r="D541" s="5">
        <f>CVC_XXX!AB464</f>
        <v>0</v>
      </c>
      <c r="E541" s="5">
        <f>CVC_XXX!AC464</f>
        <v>0</v>
      </c>
      <c r="F541" s="5">
        <f>CVC_XXX!AD464</f>
        <v>0</v>
      </c>
      <c r="G541" s="5">
        <f>CVC_XXX!AE464</f>
        <v>0</v>
      </c>
      <c r="H541" s="5">
        <f>CVC_XXX!AF464</f>
        <v>0</v>
      </c>
      <c r="I541" s="5">
        <f>CVC_XXX!AG464</f>
        <v>0</v>
      </c>
      <c r="J541" s="5">
        <f>CVC_XXX!AH464</f>
        <v>0</v>
      </c>
      <c r="M541" s="5"/>
      <c r="N541" s="5"/>
      <c r="O541" s="5"/>
      <c r="P541" s="5"/>
      <c r="Q541" s="5"/>
    </row>
    <row r="542" spans="2:17" ht="20.100000000000001" customHeight="1" x14ac:dyDescent="0.25">
      <c r="B542">
        <f>CVC_XXX!O465</f>
        <v>0</v>
      </c>
      <c r="D542" s="5">
        <f>CVC_XXX!AB465</f>
        <v>0</v>
      </c>
      <c r="E542" s="5">
        <f>CVC_XXX!AC465</f>
        <v>0</v>
      </c>
      <c r="F542" s="5">
        <f>CVC_XXX!AD465</f>
        <v>0</v>
      </c>
      <c r="G542" s="5">
        <f>CVC_XXX!AE465</f>
        <v>0</v>
      </c>
      <c r="H542" s="5">
        <f>CVC_XXX!AF465</f>
        <v>0</v>
      </c>
      <c r="I542" s="5">
        <f>CVC_XXX!AG465</f>
        <v>0</v>
      </c>
      <c r="J542" s="5">
        <f>CVC_XXX!AH465</f>
        <v>0</v>
      </c>
      <c r="M542" s="5"/>
      <c r="N542" s="5"/>
      <c r="O542" s="5"/>
      <c r="P542" s="5"/>
      <c r="Q542" s="5"/>
    </row>
    <row r="543" spans="2:17" ht="20.100000000000001" customHeight="1" x14ac:dyDescent="0.25">
      <c r="B543">
        <f>CVC_XXX!O466</f>
        <v>0</v>
      </c>
      <c r="D543" s="5">
        <f>CVC_XXX!AB466</f>
        <v>0</v>
      </c>
      <c r="E543" s="5">
        <f>CVC_XXX!AC466</f>
        <v>0</v>
      </c>
      <c r="F543" s="5">
        <f>CVC_XXX!AD466</f>
        <v>0</v>
      </c>
      <c r="G543" s="5">
        <f>CVC_XXX!AE466</f>
        <v>0</v>
      </c>
      <c r="H543" s="5">
        <f>CVC_XXX!AF466</f>
        <v>0</v>
      </c>
      <c r="I543" s="5">
        <f>CVC_XXX!AG466</f>
        <v>0</v>
      </c>
      <c r="J543" s="5">
        <f>CVC_XXX!AH466</f>
        <v>0</v>
      </c>
      <c r="M543" s="5"/>
      <c r="N543" s="5"/>
      <c r="O543" s="5"/>
      <c r="P543" s="5"/>
      <c r="Q543" s="5"/>
    </row>
    <row r="544" spans="2:17" ht="20.100000000000001" customHeight="1" x14ac:dyDescent="0.25">
      <c r="B544">
        <f>CVC_XXX!O467</f>
        <v>0</v>
      </c>
      <c r="D544" s="5">
        <f>CVC_XXX!AB467</f>
        <v>0</v>
      </c>
      <c r="E544" s="5">
        <f>CVC_XXX!AC467</f>
        <v>0</v>
      </c>
      <c r="F544" s="5">
        <f>CVC_XXX!AD467</f>
        <v>0</v>
      </c>
      <c r="G544" s="5">
        <f>CVC_XXX!AE467</f>
        <v>0</v>
      </c>
      <c r="H544" s="5">
        <f>CVC_XXX!AF467</f>
        <v>0</v>
      </c>
      <c r="I544" s="5">
        <f>CVC_XXX!AG467</f>
        <v>0</v>
      </c>
      <c r="J544" s="5">
        <f>CVC_XXX!AH467</f>
        <v>0</v>
      </c>
      <c r="M544" s="5"/>
      <c r="N544" s="5"/>
      <c r="O544" s="5"/>
      <c r="P544" s="5"/>
      <c r="Q544" s="5"/>
    </row>
    <row r="545" spans="2:17" ht="20.100000000000001" customHeight="1" x14ac:dyDescent="0.25">
      <c r="B545">
        <f>CVC_XXX!O468</f>
        <v>0</v>
      </c>
      <c r="D545" s="5">
        <f>CVC_XXX!AB468</f>
        <v>0</v>
      </c>
      <c r="E545" s="5">
        <f>CVC_XXX!AC468</f>
        <v>0</v>
      </c>
      <c r="F545" s="5">
        <f>CVC_XXX!AD468</f>
        <v>0</v>
      </c>
      <c r="G545" s="5">
        <f>CVC_XXX!AE468</f>
        <v>0</v>
      </c>
      <c r="H545" s="5">
        <f>CVC_XXX!AF468</f>
        <v>0</v>
      </c>
      <c r="I545" s="5">
        <f>CVC_XXX!AG468</f>
        <v>0</v>
      </c>
      <c r="J545" s="5">
        <f>CVC_XXX!AH468</f>
        <v>0</v>
      </c>
      <c r="M545" s="5"/>
      <c r="N545" s="5"/>
      <c r="O545" s="5"/>
      <c r="P545" s="5"/>
      <c r="Q545" s="5"/>
    </row>
    <row r="546" spans="2:17" ht="20.100000000000001" customHeight="1" x14ac:dyDescent="0.25">
      <c r="B546">
        <f>CVC_XXX!O469</f>
        <v>0</v>
      </c>
      <c r="D546" s="5">
        <f>CVC_XXX!AB469</f>
        <v>0</v>
      </c>
      <c r="E546" s="5">
        <f>CVC_XXX!AC469</f>
        <v>0</v>
      </c>
      <c r="F546" s="5">
        <f>CVC_XXX!AD469</f>
        <v>0</v>
      </c>
      <c r="G546" s="5">
        <f>CVC_XXX!AE469</f>
        <v>0</v>
      </c>
      <c r="H546" s="5">
        <f>CVC_XXX!AF469</f>
        <v>0</v>
      </c>
      <c r="I546" s="5">
        <f>CVC_XXX!AG469</f>
        <v>0</v>
      </c>
      <c r="J546" s="5">
        <f>CVC_XXX!AH469</f>
        <v>0</v>
      </c>
      <c r="M546" s="5"/>
      <c r="N546" s="5"/>
      <c r="O546" s="5"/>
      <c r="P546" s="5"/>
      <c r="Q546" s="5"/>
    </row>
    <row r="547" spans="2:17" ht="20.100000000000001" customHeight="1" x14ac:dyDescent="0.25">
      <c r="B547">
        <f>CVC_XXX!O470</f>
        <v>0</v>
      </c>
      <c r="D547" s="5">
        <f>CVC_XXX!AB470</f>
        <v>0</v>
      </c>
      <c r="E547" s="5">
        <f>CVC_XXX!AC470</f>
        <v>0</v>
      </c>
      <c r="F547" s="5">
        <f>CVC_XXX!AD470</f>
        <v>0</v>
      </c>
      <c r="G547" s="5">
        <f>CVC_XXX!AE470</f>
        <v>0</v>
      </c>
      <c r="H547" s="5">
        <f>CVC_XXX!AF470</f>
        <v>0</v>
      </c>
      <c r="I547" s="5">
        <f>CVC_XXX!AG470</f>
        <v>0</v>
      </c>
      <c r="J547" s="5">
        <f>CVC_XXX!AH470</f>
        <v>0</v>
      </c>
      <c r="M547" s="5"/>
      <c r="N547" s="5"/>
      <c r="O547" s="5"/>
      <c r="P547" s="5"/>
      <c r="Q547" s="5"/>
    </row>
    <row r="548" spans="2:17" ht="20.100000000000001" customHeight="1" x14ac:dyDescent="0.25">
      <c r="B548">
        <f>CVC_XXX!O471</f>
        <v>0</v>
      </c>
      <c r="D548" s="5">
        <f>CVC_XXX!AB471</f>
        <v>0</v>
      </c>
      <c r="E548" s="5">
        <f>CVC_XXX!AC471</f>
        <v>0</v>
      </c>
      <c r="F548" s="5">
        <f>CVC_XXX!AD471</f>
        <v>0</v>
      </c>
      <c r="G548" s="5">
        <f>CVC_XXX!AE471</f>
        <v>0</v>
      </c>
      <c r="H548" s="5">
        <f>CVC_XXX!AF471</f>
        <v>0</v>
      </c>
      <c r="I548" s="5">
        <f>CVC_XXX!AG471</f>
        <v>0</v>
      </c>
      <c r="J548" s="5">
        <f>CVC_XXX!AH471</f>
        <v>0</v>
      </c>
      <c r="M548" s="5"/>
      <c r="N548" s="5"/>
      <c r="O548" s="5"/>
      <c r="P548" s="5"/>
      <c r="Q548" s="5"/>
    </row>
    <row r="549" spans="2:17" ht="20.100000000000001" customHeight="1" x14ac:dyDescent="0.25">
      <c r="B549">
        <f>CVC_XXX!O472</f>
        <v>0</v>
      </c>
      <c r="D549" s="5">
        <f>CVC_XXX!AB472</f>
        <v>0</v>
      </c>
      <c r="E549" s="5">
        <f>CVC_XXX!AC472</f>
        <v>0</v>
      </c>
      <c r="F549" s="5">
        <f>CVC_XXX!AD472</f>
        <v>0</v>
      </c>
      <c r="G549" s="5">
        <f>CVC_XXX!AE472</f>
        <v>0</v>
      </c>
      <c r="H549" s="5">
        <f>CVC_XXX!AF472</f>
        <v>0</v>
      </c>
      <c r="I549" s="5">
        <f>CVC_XXX!AG472</f>
        <v>0</v>
      </c>
      <c r="J549" s="5">
        <f>CVC_XXX!AH472</f>
        <v>0</v>
      </c>
      <c r="M549" s="5"/>
      <c r="N549" s="5"/>
      <c r="O549" s="5"/>
      <c r="P549" s="5"/>
      <c r="Q549" s="5"/>
    </row>
    <row r="550" spans="2:17" ht="20.100000000000001" customHeight="1" x14ac:dyDescent="0.25">
      <c r="B550">
        <f>CVC_XXX!O473</f>
        <v>0</v>
      </c>
      <c r="D550" s="5">
        <f>CVC_XXX!AB473</f>
        <v>0</v>
      </c>
      <c r="E550" s="5">
        <f>CVC_XXX!AC473</f>
        <v>0</v>
      </c>
      <c r="F550" s="5">
        <f>CVC_XXX!AD473</f>
        <v>0</v>
      </c>
      <c r="G550" s="5">
        <f>CVC_XXX!AE473</f>
        <v>0</v>
      </c>
      <c r="H550" s="5">
        <f>CVC_XXX!AF473</f>
        <v>0</v>
      </c>
      <c r="I550" s="5">
        <f>CVC_XXX!AG473</f>
        <v>0</v>
      </c>
      <c r="J550" s="5">
        <f>CVC_XXX!AH473</f>
        <v>0</v>
      </c>
      <c r="M550" s="5"/>
      <c r="N550" s="5"/>
      <c r="O550" s="5"/>
      <c r="P550" s="5"/>
      <c r="Q550" s="5"/>
    </row>
    <row r="551" spans="2:17" ht="20.100000000000001" customHeight="1" x14ac:dyDescent="0.25">
      <c r="B551">
        <f>CVC_XXX!O474</f>
        <v>0</v>
      </c>
      <c r="D551" s="5">
        <f>CVC_XXX!AB474</f>
        <v>0</v>
      </c>
      <c r="E551" s="5">
        <f>CVC_XXX!AC474</f>
        <v>0</v>
      </c>
      <c r="F551" s="5">
        <f>CVC_XXX!AD474</f>
        <v>0</v>
      </c>
      <c r="G551" s="5">
        <f>CVC_XXX!AE474</f>
        <v>0</v>
      </c>
      <c r="H551" s="5">
        <f>CVC_XXX!AF474</f>
        <v>0</v>
      </c>
      <c r="I551" s="5">
        <f>CVC_XXX!AG474</f>
        <v>0</v>
      </c>
      <c r="J551" s="5">
        <f>CVC_XXX!AH474</f>
        <v>0</v>
      </c>
      <c r="M551" s="5"/>
      <c r="N551" s="5"/>
      <c r="O551" s="5"/>
      <c r="P551" s="5"/>
      <c r="Q551" s="5"/>
    </row>
    <row r="552" spans="2:17" ht="20.100000000000001" customHeight="1" x14ac:dyDescent="0.25">
      <c r="B552">
        <f>CVC_XXX!O475</f>
        <v>0</v>
      </c>
      <c r="D552" s="5">
        <f>CVC_XXX!AB475</f>
        <v>0</v>
      </c>
      <c r="E552" s="5">
        <f>CVC_XXX!AC475</f>
        <v>0</v>
      </c>
      <c r="F552" s="5">
        <f>CVC_XXX!AD475</f>
        <v>0</v>
      </c>
      <c r="G552" s="5">
        <f>CVC_XXX!AE475</f>
        <v>0</v>
      </c>
      <c r="H552" s="5">
        <f>CVC_XXX!AF475</f>
        <v>0</v>
      </c>
      <c r="I552" s="5">
        <f>CVC_XXX!AG475</f>
        <v>0</v>
      </c>
      <c r="J552" s="5">
        <f>CVC_XXX!AH475</f>
        <v>0</v>
      </c>
      <c r="M552" s="5"/>
      <c r="N552" s="5"/>
      <c r="O552" s="5"/>
      <c r="P552" s="5"/>
      <c r="Q552" s="5"/>
    </row>
    <row r="553" spans="2:17" ht="20.100000000000001" customHeight="1" x14ac:dyDescent="0.25">
      <c r="B553">
        <f>CVC_XXX!O476</f>
        <v>0</v>
      </c>
      <c r="D553" s="5">
        <f>CVC_XXX!AB476</f>
        <v>0</v>
      </c>
      <c r="E553" s="5">
        <f>CVC_XXX!AC476</f>
        <v>0</v>
      </c>
      <c r="F553" s="5">
        <f>CVC_XXX!AD476</f>
        <v>0</v>
      </c>
      <c r="G553" s="5">
        <f>CVC_XXX!AE476</f>
        <v>0</v>
      </c>
      <c r="H553" s="5">
        <f>CVC_XXX!AF476</f>
        <v>0</v>
      </c>
      <c r="I553" s="5">
        <f>CVC_XXX!AG476</f>
        <v>0</v>
      </c>
      <c r="J553" s="5">
        <f>CVC_XXX!AH476</f>
        <v>0</v>
      </c>
      <c r="M553" s="5"/>
      <c r="N553" s="5"/>
      <c r="O553" s="5"/>
      <c r="P553" s="5"/>
      <c r="Q553" s="5"/>
    </row>
    <row r="554" spans="2:17" ht="20.100000000000001" customHeight="1" x14ac:dyDescent="0.25">
      <c r="B554">
        <f>CVC_XXX!O477</f>
        <v>0</v>
      </c>
      <c r="D554" s="5">
        <f>CVC_XXX!AB477</f>
        <v>0</v>
      </c>
      <c r="E554" s="5">
        <f>CVC_XXX!AC477</f>
        <v>0</v>
      </c>
      <c r="F554" s="5">
        <f>CVC_XXX!AD477</f>
        <v>0</v>
      </c>
      <c r="G554" s="5">
        <f>CVC_XXX!AE477</f>
        <v>0</v>
      </c>
      <c r="H554" s="5">
        <f>CVC_XXX!AF477</f>
        <v>0</v>
      </c>
      <c r="I554" s="5">
        <f>CVC_XXX!AG477</f>
        <v>0</v>
      </c>
      <c r="J554" s="5">
        <f>CVC_XXX!AH477</f>
        <v>0</v>
      </c>
      <c r="M554" s="5"/>
      <c r="N554" s="5"/>
      <c r="O554" s="5"/>
      <c r="P554" s="5"/>
      <c r="Q554" s="5"/>
    </row>
    <row r="555" spans="2:17" ht="20.100000000000001" customHeight="1" x14ac:dyDescent="0.25">
      <c r="B555">
        <f>CVC_XXX!O478</f>
        <v>0</v>
      </c>
      <c r="D555" s="5">
        <f>CVC_XXX!AB478</f>
        <v>0</v>
      </c>
      <c r="E555" s="5">
        <f>CVC_XXX!AC478</f>
        <v>0</v>
      </c>
      <c r="F555" s="5">
        <f>CVC_XXX!AD478</f>
        <v>0</v>
      </c>
      <c r="G555" s="5">
        <f>CVC_XXX!AE478</f>
        <v>0</v>
      </c>
      <c r="H555" s="5">
        <f>CVC_XXX!AF478</f>
        <v>0</v>
      </c>
      <c r="I555" s="5">
        <f>CVC_XXX!AG478</f>
        <v>0</v>
      </c>
      <c r="J555" s="5">
        <f>CVC_XXX!AH478</f>
        <v>0</v>
      </c>
      <c r="M555" s="5"/>
      <c r="N555" s="5"/>
      <c r="O555" s="5"/>
      <c r="P555" s="5"/>
      <c r="Q555" s="5"/>
    </row>
    <row r="556" spans="2:17" ht="20.100000000000001" customHeight="1" x14ac:dyDescent="0.25">
      <c r="B556">
        <f>CVC_XXX!O479</f>
        <v>0</v>
      </c>
      <c r="D556" s="5">
        <f>CVC_XXX!AB479</f>
        <v>0</v>
      </c>
      <c r="E556" s="5">
        <f>CVC_XXX!AC479</f>
        <v>0</v>
      </c>
      <c r="F556" s="5">
        <f>CVC_XXX!AD479</f>
        <v>0</v>
      </c>
      <c r="G556" s="5">
        <f>CVC_XXX!AE479</f>
        <v>0</v>
      </c>
      <c r="H556" s="5">
        <f>CVC_XXX!AF479</f>
        <v>0</v>
      </c>
      <c r="I556" s="5">
        <f>CVC_XXX!AG479</f>
        <v>0</v>
      </c>
      <c r="J556" s="5">
        <f>CVC_XXX!AH479</f>
        <v>0</v>
      </c>
      <c r="M556" s="5"/>
      <c r="N556" s="5"/>
      <c r="O556" s="5"/>
      <c r="P556" s="5"/>
      <c r="Q556" s="5"/>
    </row>
    <row r="557" spans="2:17" ht="20.100000000000001" customHeight="1" x14ac:dyDescent="0.25">
      <c r="B557">
        <f>CVC_XXX!O480</f>
        <v>0</v>
      </c>
      <c r="D557" s="5">
        <f>CVC_XXX!AB480</f>
        <v>0</v>
      </c>
      <c r="E557" s="5">
        <f>CVC_XXX!AC480</f>
        <v>0</v>
      </c>
      <c r="F557" s="5">
        <f>CVC_XXX!AD480</f>
        <v>0</v>
      </c>
      <c r="G557" s="5">
        <f>CVC_XXX!AE480</f>
        <v>0</v>
      </c>
      <c r="H557" s="5">
        <f>CVC_XXX!AF480</f>
        <v>0</v>
      </c>
      <c r="I557" s="5">
        <f>CVC_XXX!AG480</f>
        <v>0</v>
      </c>
      <c r="J557" s="5">
        <f>CVC_XXX!AH480</f>
        <v>0</v>
      </c>
      <c r="M557" s="5"/>
      <c r="N557" s="5"/>
      <c r="O557" s="5"/>
      <c r="P557" s="5"/>
      <c r="Q557" s="5"/>
    </row>
    <row r="558" spans="2:17" ht="20.100000000000001" customHeight="1" x14ac:dyDescent="0.25">
      <c r="B558">
        <f>CVC_XXX!O481</f>
        <v>0</v>
      </c>
      <c r="D558" s="5">
        <f>CVC_XXX!AB481</f>
        <v>0</v>
      </c>
      <c r="E558" s="5">
        <f>CVC_XXX!AC481</f>
        <v>0</v>
      </c>
      <c r="F558" s="5">
        <f>CVC_XXX!AD481</f>
        <v>0</v>
      </c>
      <c r="G558" s="5">
        <f>CVC_XXX!AE481</f>
        <v>0</v>
      </c>
      <c r="H558" s="5">
        <f>CVC_XXX!AF481</f>
        <v>0</v>
      </c>
      <c r="I558" s="5">
        <f>CVC_XXX!AG481</f>
        <v>0</v>
      </c>
      <c r="J558" s="5">
        <f>CVC_XXX!AH481</f>
        <v>0</v>
      </c>
      <c r="M558" s="5"/>
      <c r="N558" s="5"/>
      <c r="O558" s="5"/>
      <c r="P558" s="5"/>
      <c r="Q558" s="5"/>
    </row>
    <row r="559" spans="2:17" ht="20.100000000000001" customHeight="1" x14ac:dyDescent="0.25">
      <c r="B559">
        <f>CVC_XXX!O482</f>
        <v>0</v>
      </c>
      <c r="D559" s="5">
        <f>CVC_XXX!AB482</f>
        <v>0</v>
      </c>
      <c r="E559" s="5">
        <f>CVC_XXX!AC482</f>
        <v>0</v>
      </c>
      <c r="F559" s="5">
        <f>CVC_XXX!AD482</f>
        <v>0</v>
      </c>
      <c r="G559" s="5">
        <f>CVC_XXX!AE482</f>
        <v>0</v>
      </c>
      <c r="H559" s="5">
        <f>CVC_XXX!AF482</f>
        <v>0</v>
      </c>
      <c r="I559" s="5">
        <f>CVC_XXX!AG482</f>
        <v>0</v>
      </c>
      <c r="J559" s="5">
        <f>CVC_XXX!AH482</f>
        <v>0</v>
      </c>
      <c r="M559" s="5"/>
      <c r="N559" s="5"/>
      <c r="O559" s="5"/>
      <c r="P559" s="5"/>
      <c r="Q559" s="5"/>
    </row>
    <row r="560" spans="2:17" ht="20.100000000000001" customHeight="1" x14ac:dyDescent="0.25">
      <c r="B560">
        <f>CVC_XXX!O483</f>
        <v>0</v>
      </c>
      <c r="D560" s="5">
        <f>CVC_XXX!AB483</f>
        <v>0</v>
      </c>
      <c r="E560" s="5">
        <f>CVC_XXX!AC483</f>
        <v>0</v>
      </c>
      <c r="F560" s="5">
        <f>CVC_XXX!AD483</f>
        <v>0</v>
      </c>
      <c r="G560" s="5">
        <f>CVC_XXX!AE483</f>
        <v>0</v>
      </c>
      <c r="H560" s="5">
        <f>CVC_XXX!AF483</f>
        <v>0</v>
      </c>
      <c r="I560" s="5">
        <f>CVC_XXX!AG483</f>
        <v>0</v>
      </c>
      <c r="J560" s="5">
        <f>CVC_XXX!AH483</f>
        <v>0</v>
      </c>
      <c r="M560" s="5"/>
      <c r="N560" s="5"/>
      <c r="O560" s="5"/>
      <c r="P560" s="5"/>
      <c r="Q560" s="5"/>
    </row>
    <row r="561" spans="2:17" ht="20.100000000000001" customHeight="1" x14ac:dyDescent="0.25">
      <c r="B561">
        <f>CVC_XXX!O484</f>
        <v>0</v>
      </c>
      <c r="D561" s="5">
        <f>CVC_XXX!AB484</f>
        <v>0</v>
      </c>
      <c r="E561" s="5">
        <f>CVC_XXX!AC484</f>
        <v>0</v>
      </c>
      <c r="F561" s="5">
        <f>CVC_XXX!AD484</f>
        <v>0</v>
      </c>
      <c r="G561" s="5">
        <f>CVC_XXX!AE484</f>
        <v>0</v>
      </c>
      <c r="H561" s="5">
        <f>CVC_XXX!AF484</f>
        <v>0</v>
      </c>
      <c r="I561" s="5">
        <f>CVC_XXX!AG484</f>
        <v>0</v>
      </c>
      <c r="J561" s="5">
        <f>CVC_XXX!AH484</f>
        <v>0</v>
      </c>
      <c r="M561" s="5"/>
      <c r="N561" s="5"/>
      <c r="O561" s="5"/>
      <c r="P561" s="5"/>
      <c r="Q561" s="5"/>
    </row>
    <row r="562" spans="2:17" ht="20.100000000000001" customHeight="1" x14ac:dyDescent="0.25">
      <c r="B562">
        <f>CVC_XXX!O485</f>
        <v>0</v>
      </c>
      <c r="D562" s="5">
        <f>CVC_XXX!AB485</f>
        <v>0</v>
      </c>
      <c r="E562" s="5">
        <f>CVC_XXX!AC485</f>
        <v>0</v>
      </c>
      <c r="F562" s="5">
        <f>CVC_XXX!AD485</f>
        <v>0</v>
      </c>
      <c r="G562" s="5">
        <f>CVC_XXX!AE485</f>
        <v>0</v>
      </c>
      <c r="H562" s="5">
        <f>CVC_XXX!AF485</f>
        <v>0</v>
      </c>
      <c r="I562" s="5">
        <f>CVC_XXX!AG485</f>
        <v>0</v>
      </c>
      <c r="J562" s="5">
        <f>CVC_XXX!AH485</f>
        <v>0</v>
      </c>
      <c r="M562" s="5"/>
      <c r="N562" s="5"/>
      <c r="O562" s="5"/>
      <c r="P562" s="5"/>
      <c r="Q562" s="5"/>
    </row>
    <row r="563" spans="2:17" ht="20.100000000000001" customHeight="1" x14ac:dyDescent="0.25">
      <c r="B563">
        <f>CVC_XXX!O486</f>
        <v>0</v>
      </c>
      <c r="D563" s="5">
        <f>CVC_XXX!AB486</f>
        <v>0</v>
      </c>
      <c r="E563" s="5">
        <f>CVC_XXX!AC486</f>
        <v>0</v>
      </c>
      <c r="F563" s="5">
        <f>CVC_XXX!AD486</f>
        <v>0</v>
      </c>
      <c r="G563" s="5">
        <f>CVC_XXX!AE486</f>
        <v>0</v>
      </c>
      <c r="H563" s="5">
        <f>CVC_XXX!AF486</f>
        <v>0</v>
      </c>
      <c r="I563" s="5">
        <f>CVC_XXX!AG486</f>
        <v>0</v>
      </c>
      <c r="J563" s="5">
        <f>CVC_XXX!AH486</f>
        <v>0</v>
      </c>
      <c r="M563" s="5"/>
      <c r="N563" s="5"/>
      <c r="O563" s="5"/>
      <c r="P563" s="5"/>
      <c r="Q563" s="5"/>
    </row>
    <row r="564" spans="2:17" ht="20.100000000000001" customHeight="1" x14ac:dyDescent="0.25">
      <c r="B564">
        <f>CVC_XXX!O487</f>
        <v>0</v>
      </c>
      <c r="D564" s="5">
        <f>CVC_XXX!AB487</f>
        <v>0</v>
      </c>
      <c r="E564" s="5">
        <f>CVC_XXX!AC487</f>
        <v>0</v>
      </c>
      <c r="F564" s="5">
        <f>CVC_XXX!AD487</f>
        <v>0</v>
      </c>
      <c r="G564" s="5">
        <f>CVC_XXX!AE487</f>
        <v>0</v>
      </c>
      <c r="H564" s="5">
        <f>CVC_XXX!AF487</f>
        <v>0</v>
      </c>
      <c r="I564" s="5">
        <f>CVC_XXX!AG487</f>
        <v>0</v>
      </c>
      <c r="J564" s="5">
        <f>CVC_XXX!AH487</f>
        <v>0</v>
      </c>
      <c r="M564" s="5"/>
      <c r="N564" s="5"/>
      <c r="O564" s="5"/>
      <c r="P564" s="5"/>
      <c r="Q564" s="5"/>
    </row>
    <row r="565" spans="2:17" ht="20.100000000000001" customHeight="1" x14ac:dyDescent="0.25">
      <c r="B565">
        <f>CVC_XXX!O488</f>
        <v>0</v>
      </c>
      <c r="D565" s="5">
        <f>CVC_XXX!AB488</f>
        <v>0</v>
      </c>
      <c r="E565" s="5">
        <f>CVC_XXX!AC488</f>
        <v>0</v>
      </c>
      <c r="F565" s="5">
        <f>CVC_XXX!AD488</f>
        <v>0</v>
      </c>
      <c r="G565" s="5">
        <f>CVC_XXX!AE488</f>
        <v>0</v>
      </c>
      <c r="H565" s="5">
        <f>CVC_XXX!AF488</f>
        <v>0</v>
      </c>
      <c r="I565" s="5">
        <f>CVC_XXX!AG488</f>
        <v>0</v>
      </c>
      <c r="J565" s="5">
        <f>CVC_XXX!AH488</f>
        <v>0</v>
      </c>
      <c r="M565" s="5"/>
      <c r="N565" s="5"/>
      <c r="O565" s="5"/>
      <c r="P565" s="5"/>
      <c r="Q565" s="5"/>
    </row>
    <row r="566" spans="2:17" ht="20.100000000000001" customHeight="1" x14ac:dyDescent="0.25">
      <c r="B566">
        <f>CVC_XXX!O489</f>
        <v>0</v>
      </c>
      <c r="D566" s="5">
        <f>CVC_XXX!AB489</f>
        <v>0</v>
      </c>
      <c r="E566" s="5">
        <f>CVC_XXX!AC489</f>
        <v>0</v>
      </c>
      <c r="F566" s="5">
        <f>CVC_XXX!AD489</f>
        <v>0</v>
      </c>
      <c r="G566" s="5">
        <f>CVC_XXX!AE489</f>
        <v>0</v>
      </c>
      <c r="H566" s="5">
        <f>CVC_XXX!AF489</f>
        <v>0</v>
      </c>
      <c r="I566" s="5">
        <f>CVC_XXX!AG489</f>
        <v>0</v>
      </c>
      <c r="J566" s="5">
        <f>CVC_XXX!AH489</f>
        <v>0</v>
      </c>
      <c r="M566" s="5"/>
      <c r="N566" s="5"/>
      <c r="O566" s="5"/>
      <c r="P566" s="5"/>
      <c r="Q566" s="5"/>
    </row>
    <row r="567" spans="2:17" ht="20.100000000000001" customHeight="1" x14ac:dyDescent="0.25">
      <c r="B567">
        <f>CVC_XXX!O490</f>
        <v>0</v>
      </c>
      <c r="D567" s="5">
        <f>CVC_XXX!AB490</f>
        <v>0</v>
      </c>
      <c r="E567" s="5">
        <f>CVC_XXX!AC490</f>
        <v>0</v>
      </c>
      <c r="F567" s="5">
        <f>CVC_XXX!AD490</f>
        <v>0</v>
      </c>
      <c r="G567" s="5">
        <f>CVC_XXX!AE490</f>
        <v>0</v>
      </c>
      <c r="H567" s="5">
        <f>CVC_XXX!AF490</f>
        <v>0</v>
      </c>
      <c r="I567" s="5">
        <f>CVC_XXX!AG490</f>
        <v>0</v>
      </c>
      <c r="J567" s="5">
        <f>CVC_XXX!AH490</f>
        <v>0</v>
      </c>
      <c r="M567" s="5"/>
      <c r="N567" s="5"/>
      <c r="O567" s="5"/>
      <c r="P567" s="5"/>
      <c r="Q567" s="5"/>
    </row>
    <row r="568" spans="2:17" ht="20.100000000000001" customHeight="1" x14ac:dyDescent="0.25">
      <c r="B568">
        <f>CVC_XXX!O491</f>
        <v>0</v>
      </c>
      <c r="D568" s="5">
        <f>CVC_XXX!AB491</f>
        <v>0</v>
      </c>
      <c r="E568" s="5">
        <f>CVC_XXX!AC491</f>
        <v>0</v>
      </c>
      <c r="F568" s="5">
        <f>CVC_XXX!AD491</f>
        <v>0</v>
      </c>
      <c r="G568" s="5">
        <f>CVC_XXX!AE491</f>
        <v>0</v>
      </c>
      <c r="H568" s="5">
        <f>CVC_XXX!AF491</f>
        <v>0</v>
      </c>
      <c r="I568" s="5">
        <f>CVC_XXX!AG491</f>
        <v>0</v>
      </c>
      <c r="J568" s="5">
        <f>CVC_XXX!AH491</f>
        <v>0</v>
      </c>
      <c r="M568" s="5"/>
      <c r="N568" s="5"/>
      <c r="O568" s="5"/>
      <c r="P568" s="5"/>
      <c r="Q568" s="5"/>
    </row>
    <row r="569" spans="2:17" ht="20.100000000000001" customHeight="1" x14ac:dyDescent="0.25">
      <c r="B569">
        <f>CVC_XXX!O492</f>
        <v>0</v>
      </c>
      <c r="D569" s="5">
        <f>CVC_XXX!AB492</f>
        <v>0</v>
      </c>
      <c r="E569" s="5">
        <f>CVC_XXX!AC492</f>
        <v>0</v>
      </c>
      <c r="F569" s="5">
        <f>CVC_XXX!AD492</f>
        <v>0</v>
      </c>
      <c r="G569" s="5">
        <f>CVC_XXX!AE492</f>
        <v>0</v>
      </c>
      <c r="H569" s="5">
        <f>CVC_XXX!AF492</f>
        <v>0</v>
      </c>
      <c r="I569" s="5">
        <f>CVC_XXX!AG492</f>
        <v>0</v>
      </c>
      <c r="J569" s="5">
        <f>CVC_XXX!AH492</f>
        <v>0</v>
      </c>
      <c r="M569" s="5"/>
      <c r="N569" s="5"/>
      <c r="O569" s="5"/>
      <c r="P569" s="5"/>
      <c r="Q569" s="5"/>
    </row>
    <row r="570" spans="2:17" ht="20.100000000000001" customHeight="1" x14ac:dyDescent="0.25">
      <c r="B570">
        <f>CVC_XXX!O493</f>
        <v>0</v>
      </c>
      <c r="D570" s="5">
        <f>CVC_XXX!AB493</f>
        <v>0</v>
      </c>
      <c r="E570" s="5">
        <f>CVC_XXX!AC493</f>
        <v>0</v>
      </c>
      <c r="F570" s="5">
        <f>CVC_XXX!AD493</f>
        <v>0</v>
      </c>
      <c r="G570" s="5">
        <f>CVC_XXX!AE493</f>
        <v>0</v>
      </c>
      <c r="H570" s="5">
        <f>CVC_XXX!AF493</f>
        <v>0</v>
      </c>
      <c r="I570" s="5">
        <f>CVC_XXX!AG493</f>
        <v>0</v>
      </c>
      <c r="J570" s="5">
        <f>CVC_XXX!AH493</f>
        <v>0</v>
      </c>
      <c r="M570" s="5"/>
      <c r="N570" s="5"/>
      <c r="O570" s="5"/>
      <c r="P570" s="5"/>
      <c r="Q570" s="5"/>
    </row>
    <row r="571" spans="2:17" ht="20.100000000000001" customHeight="1" x14ac:dyDescent="0.25">
      <c r="B571">
        <f>CVC_XXX!O494</f>
        <v>0</v>
      </c>
      <c r="D571" s="5">
        <f>CVC_XXX!AB494</f>
        <v>0</v>
      </c>
      <c r="E571" s="5">
        <f>CVC_XXX!AC494</f>
        <v>0</v>
      </c>
      <c r="F571" s="5">
        <f>CVC_XXX!AD494</f>
        <v>0</v>
      </c>
      <c r="G571" s="5">
        <f>CVC_XXX!AE494</f>
        <v>0</v>
      </c>
      <c r="H571" s="5">
        <f>CVC_XXX!AF494</f>
        <v>0</v>
      </c>
      <c r="I571" s="5">
        <f>CVC_XXX!AG494</f>
        <v>0</v>
      </c>
      <c r="J571" s="5">
        <f>CVC_XXX!AH494</f>
        <v>0</v>
      </c>
      <c r="M571" s="5"/>
      <c r="N571" s="5"/>
      <c r="O571" s="5"/>
      <c r="P571" s="5"/>
      <c r="Q571" s="5"/>
    </row>
    <row r="572" spans="2:17" ht="20.100000000000001" customHeight="1" x14ac:dyDescent="0.25">
      <c r="B572">
        <f>CVC_XXX!O495</f>
        <v>0</v>
      </c>
      <c r="D572" s="5">
        <f>CVC_XXX!AB495</f>
        <v>0</v>
      </c>
      <c r="E572" s="5">
        <f>CVC_XXX!AC495</f>
        <v>0</v>
      </c>
      <c r="F572" s="5">
        <f>CVC_XXX!AD495</f>
        <v>0</v>
      </c>
      <c r="G572" s="5">
        <f>CVC_XXX!AE495</f>
        <v>0</v>
      </c>
      <c r="H572" s="5">
        <f>CVC_XXX!AF495</f>
        <v>0</v>
      </c>
      <c r="I572" s="5">
        <f>CVC_XXX!AG495</f>
        <v>0</v>
      </c>
      <c r="J572" s="5">
        <f>CVC_XXX!AH495</f>
        <v>0</v>
      </c>
      <c r="M572" s="5"/>
      <c r="N572" s="5"/>
      <c r="O572" s="5"/>
      <c r="P572" s="5"/>
      <c r="Q572" s="5"/>
    </row>
    <row r="573" spans="2:17" ht="20.100000000000001" customHeight="1" x14ac:dyDescent="0.25">
      <c r="B573">
        <f>CVC_XXX!O496</f>
        <v>0</v>
      </c>
      <c r="D573" s="5">
        <f>CVC_XXX!AB496</f>
        <v>0</v>
      </c>
      <c r="E573" s="5">
        <f>CVC_XXX!AC496</f>
        <v>0</v>
      </c>
      <c r="F573" s="5">
        <f>CVC_XXX!AD496</f>
        <v>0</v>
      </c>
      <c r="G573" s="5">
        <f>CVC_XXX!AE496</f>
        <v>0</v>
      </c>
      <c r="H573" s="5">
        <f>CVC_XXX!AF496</f>
        <v>0</v>
      </c>
      <c r="I573" s="5">
        <f>CVC_XXX!AG496</f>
        <v>0</v>
      </c>
      <c r="J573" s="5">
        <f>CVC_XXX!AH496</f>
        <v>0</v>
      </c>
      <c r="M573" s="5"/>
      <c r="N573" s="5"/>
      <c r="O573" s="5"/>
      <c r="P573" s="5"/>
      <c r="Q573" s="5"/>
    </row>
    <row r="574" spans="2:17" ht="20.100000000000001" customHeight="1" x14ac:dyDescent="0.25">
      <c r="B574">
        <f>CVC_XXX!O497</f>
        <v>0</v>
      </c>
      <c r="D574" s="5">
        <f>CVC_XXX!AB497</f>
        <v>0</v>
      </c>
      <c r="E574" s="5">
        <f>CVC_XXX!AC497</f>
        <v>0</v>
      </c>
      <c r="F574" s="5">
        <f>CVC_XXX!AD497</f>
        <v>0</v>
      </c>
      <c r="G574" s="5">
        <f>CVC_XXX!AE497</f>
        <v>0</v>
      </c>
      <c r="H574" s="5">
        <f>CVC_XXX!AF497</f>
        <v>0</v>
      </c>
      <c r="I574" s="5">
        <f>CVC_XXX!AG497</f>
        <v>0</v>
      </c>
      <c r="J574" s="5">
        <f>CVC_XXX!AH497</f>
        <v>0</v>
      </c>
      <c r="M574" s="5"/>
      <c r="N574" s="5"/>
      <c r="O574" s="5"/>
      <c r="P574" s="5"/>
      <c r="Q574" s="5"/>
    </row>
    <row r="575" spans="2:17" ht="20.100000000000001" customHeight="1" x14ac:dyDescent="0.25">
      <c r="B575">
        <f>CVC_XXX!O498</f>
        <v>0</v>
      </c>
      <c r="D575" s="5">
        <f>CVC_XXX!AB498</f>
        <v>0</v>
      </c>
      <c r="E575" s="5">
        <f>CVC_XXX!AC498</f>
        <v>0</v>
      </c>
      <c r="F575" s="5">
        <f>CVC_XXX!AD498</f>
        <v>0</v>
      </c>
      <c r="G575" s="5">
        <f>CVC_XXX!AE498</f>
        <v>0</v>
      </c>
      <c r="H575" s="5">
        <f>CVC_XXX!AF498</f>
        <v>0</v>
      </c>
      <c r="I575" s="5">
        <f>CVC_XXX!AG498</f>
        <v>0</v>
      </c>
      <c r="J575" s="5">
        <f>CVC_XXX!AH498</f>
        <v>0</v>
      </c>
      <c r="M575" s="5"/>
      <c r="N575" s="5"/>
      <c r="O575" s="5"/>
      <c r="P575" s="5"/>
      <c r="Q575" s="5"/>
    </row>
    <row r="576" spans="2:17" ht="20.100000000000001" customHeight="1" x14ac:dyDescent="0.25">
      <c r="B576">
        <f>CVC_XXX!O499</f>
        <v>0</v>
      </c>
      <c r="D576" s="5">
        <f>CVC_XXX!AB499</f>
        <v>0</v>
      </c>
      <c r="E576" s="5">
        <f>CVC_XXX!AC499</f>
        <v>0</v>
      </c>
      <c r="F576" s="5">
        <f>CVC_XXX!AD499</f>
        <v>0</v>
      </c>
      <c r="G576" s="5">
        <f>CVC_XXX!AE499</f>
        <v>0</v>
      </c>
      <c r="H576" s="5">
        <f>CVC_XXX!AF499</f>
        <v>0</v>
      </c>
      <c r="I576" s="5">
        <f>CVC_XXX!AG499</f>
        <v>0</v>
      </c>
      <c r="J576" s="5">
        <f>CVC_XXX!AH499</f>
        <v>0</v>
      </c>
      <c r="M576" s="5"/>
      <c r="N576" s="5"/>
      <c r="O576" s="5"/>
      <c r="P576" s="5"/>
      <c r="Q576" s="5"/>
    </row>
    <row r="577" spans="2:17" ht="20.100000000000001" customHeight="1" x14ac:dyDescent="0.25">
      <c r="B577">
        <f>CVC_XXX!O500</f>
        <v>0</v>
      </c>
      <c r="D577" s="5">
        <f>CVC_XXX!AB500</f>
        <v>0</v>
      </c>
      <c r="E577" s="5">
        <f>CVC_XXX!AC500</f>
        <v>0</v>
      </c>
      <c r="F577" s="5">
        <f>CVC_XXX!AD500</f>
        <v>0</v>
      </c>
      <c r="G577" s="5">
        <f>CVC_XXX!AE500</f>
        <v>0</v>
      </c>
      <c r="H577" s="5">
        <f>CVC_XXX!AF500</f>
        <v>0</v>
      </c>
      <c r="I577" s="5">
        <f>CVC_XXX!AG500</f>
        <v>0</v>
      </c>
      <c r="J577" s="5">
        <f>CVC_XXX!AH500</f>
        <v>0</v>
      </c>
      <c r="M577" s="5"/>
      <c r="N577" s="5"/>
      <c r="O577" s="5"/>
      <c r="P577" s="5"/>
      <c r="Q577" s="5"/>
    </row>
    <row r="578" spans="2:17" ht="20.100000000000001" customHeight="1" x14ac:dyDescent="0.25">
      <c r="B578">
        <f>CVC_XXX!O501</f>
        <v>0</v>
      </c>
      <c r="D578" s="5">
        <f>CVC_XXX!AB501</f>
        <v>0</v>
      </c>
      <c r="E578" s="5">
        <f>CVC_XXX!AC501</f>
        <v>0</v>
      </c>
      <c r="F578" s="5">
        <f>CVC_XXX!AD501</f>
        <v>0</v>
      </c>
      <c r="G578" s="5">
        <f>CVC_XXX!AE501</f>
        <v>0</v>
      </c>
      <c r="H578" s="5">
        <f>CVC_XXX!AF501</f>
        <v>0</v>
      </c>
      <c r="I578" s="5">
        <f>CVC_XXX!AG501</f>
        <v>0</v>
      </c>
      <c r="J578" s="5">
        <f>CVC_XXX!AH501</f>
        <v>0</v>
      </c>
      <c r="M578" s="5"/>
      <c r="N578" s="5"/>
      <c r="O578" s="5"/>
      <c r="P578" s="5"/>
      <c r="Q578" s="5"/>
    </row>
    <row r="579" spans="2:17" ht="20.100000000000001" customHeight="1" x14ac:dyDescent="0.25">
      <c r="B579">
        <f>CVC_XXX!O502</f>
        <v>0</v>
      </c>
      <c r="D579" s="5">
        <f>CVC_XXX!AB502</f>
        <v>0</v>
      </c>
      <c r="E579" s="5">
        <f>CVC_XXX!AC502</f>
        <v>0</v>
      </c>
      <c r="F579" s="5">
        <f>CVC_XXX!AD502</f>
        <v>0</v>
      </c>
      <c r="G579" s="5">
        <f>CVC_XXX!AE502</f>
        <v>0</v>
      </c>
      <c r="H579" s="5">
        <f>CVC_XXX!AF502</f>
        <v>0</v>
      </c>
      <c r="I579" s="5">
        <f>CVC_XXX!AG502</f>
        <v>0</v>
      </c>
      <c r="J579" s="5">
        <f>CVC_XXX!AH502</f>
        <v>0</v>
      </c>
      <c r="M579" s="5"/>
      <c r="N579" s="5"/>
      <c r="O579" s="5"/>
      <c r="P579" s="5"/>
      <c r="Q579" s="5"/>
    </row>
    <row r="580" spans="2:17" ht="20.100000000000001" customHeight="1" x14ac:dyDescent="0.25">
      <c r="B580">
        <f>CVC_XXX!O503</f>
        <v>0</v>
      </c>
      <c r="D580" s="5">
        <f>CVC_XXX!AB503</f>
        <v>0</v>
      </c>
      <c r="E580" s="5">
        <f>CVC_XXX!AC503</f>
        <v>0</v>
      </c>
      <c r="F580" s="5">
        <f>CVC_XXX!AD503</f>
        <v>0</v>
      </c>
      <c r="G580" s="5">
        <f>CVC_XXX!AE503</f>
        <v>0</v>
      </c>
      <c r="H580" s="5">
        <f>CVC_XXX!AF503</f>
        <v>0</v>
      </c>
      <c r="I580" s="5">
        <f>CVC_XXX!AG503</f>
        <v>0</v>
      </c>
      <c r="J580" s="5">
        <f>CVC_XXX!AH503</f>
        <v>0</v>
      </c>
      <c r="M580" s="5"/>
      <c r="N580" s="5"/>
      <c r="O580" s="5"/>
      <c r="P580" s="5"/>
      <c r="Q580" s="5"/>
    </row>
    <row r="581" spans="2:17" ht="20.100000000000001" customHeight="1" x14ac:dyDescent="0.25">
      <c r="B581">
        <f>CVC_XXX!O504</f>
        <v>0</v>
      </c>
      <c r="D581" s="5">
        <f>CVC_XXX!AB504</f>
        <v>0</v>
      </c>
      <c r="E581" s="5">
        <f>CVC_XXX!AC504</f>
        <v>0</v>
      </c>
      <c r="F581" s="5">
        <f>CVC_XXX!AD504</f>
        <v>0</v>
      </c>
      <c r="G581" s="5">
        <f>CVC_XXX!AE504</f>
        <v>0</v>
      </c>
      <c r="H581" s="5">
        <f>CVC_XXX!AF504</f>
        <v>0</v>
      </c>
      <c r="I581" s="5">
        <f>CVC_XXX!AG504</f>
        <v>0</v>
      </c>
      <c r="J581" s="5">
        <f>CVC_XXX!AH504</f>
        <v>0</v>
      </c>
      <c r="M581" s="5"/>
      <c r="N581" s="5"/>
      <c r="O581" s="5"/>
      <c r="P581" s="5"/>
      <c r="Q581" s="5"/>
    </row>
    <row r="582" spans="2:17" ht="20.100000000000001" customHeight="1" x14ac:dyDescent="0.25">
      <c r="B582">
        <f>CVC_XXX!O505</f>
        <v>0</v>
      </c>
      <c r="D582" s="5">
        <f>CVC_XXX!AB505</f>
        <v>0</v>
      </c>
      <c r="E582" s="5">
        <f>CVC_XXX!AC505</f>
        <v>0</v>
      </c>
      <c r="F582" s="5">
        <f>CVC_XXX!AD505</f>
        <v>0</v>
      </c>
      <c r="G582" s="5">
        <f>CVC_XXX!AE505</f>
        <v>0</v>
      </c>
      <c r="H582" s="5">
        <f>CVC_XXX!AF505</f>
        <v>0</v>
      </c>
      <c r="I582" s="5">
        <f>CVC_XXX!AG505</f>
        <v>0</v>
      </c>
      <c r="J582" s="5">
        <f>CVC_XXX!AH505</f>
        <v>0</v>
      </c>
      <c r="M582" s="5"/>
      <c r="N582" s="5"/>
      <c r="O582" s="5"/>
      <c r="P582" s="5"/>
      <c r="Q582" s="5"/>
    </row>
    <row r="583" spans="2:17" ht="20.100000000000001" customHeight="1" x14ac:dyDescent="0.25">
      <c r="B583">
        <f>CVC_XXX!O506</f>
        <v>0</v>
      </c>
      <c r="D583" s="5">
        <f>CVC_XXX!AB506</f>
        <v>0</v>
      </c>
      <c r="E583" s="5">
        <f>CVC_XXX!AC506</f>
        <v>0</v>
      </c>
      <c r="F583" s="5">
        <f>CVC_XXX!AD506</f>
        <v>0</v>
      </c>
      <c r="G583" s="5">
        <f>CVC_XXX!AE506</f>
        <v>0</v>
      </c>
      <c r="H583" s="5">
        <f>CVC_XXX!AF506</f>
        <v>0</v>
      </c>
      <c r="I583" s="5">
        <f>CVC_XXX!AG506</f>
        <v>0</v>
      </c>
      <c r="J583" s="5">
        <f>CVC_XXX!AH506</f>
        <v>0</v>
      </c>
      <c r="M583" s="5"/>
      <c r="N583" s="5"/>
      <c r="O583" s="5"/>
      <c r="P583" s="5"/>
      <c r="Q583" s="5"/>
    </row>
    <row r="584" spans="2:17" ht="20.100000000000001" customHeight="1" x14ac:dyDescent="0.25">
      <c r="B584">
        <f>CVC_XXX!O507</f>
        <v>0</v>
      </c>
      <c r="D584" s="5">
        <f>CVC_XXX!AB507</f>
        <v>0</v>
      </c>
      <c r="E584" s="5">
        <f>CVC_XXX!AC507</f>
        <v>0</v>
      </c>
      <c r="F584" s="5">
        <f>CVC_XXX!AD507</f>
        <v>0</v>
      </c>
      <c r="G584" s="5">
        <f>CVC_XXX!AE507</f>
        <v>0</v>
      </c>
      <c r="H584" s="5">
        <f>CVC_XXX!AF507</f>
        <v>0</v>
      </c>
      <c r="I584" s="5">
        <f>CVC_XXX!AG507</f>
        <v>0</v>
      </c>
      <c r="J584" s="5">
        <f>CVC_XXX!AH507</f>
        <v>0</v>
      </c>
      <c r="M584" s="5"/>
      <c r="N584" s="5"/>
      <c r="O584" s="5"/>
      <c r="P584" s="5"/>
      <c r="Q584" s="5"/>
    </row>
    <row r="585" spans="2:17" ht="20.100000000000001" customHeight="1" x14ac:dyDescent="0.25">
      <c r="B585">
        <f>CVC_XXX!O508</f>
        <v>0</v>
      </c>
      <c r="D585" s="5">
        <f>CVC_XXX!AB508</f>
        <v>0</v>
      </c>
      <c r="E585" s="5">
        <f>CVC_XXX!AC508</f>
        <v>0</v>
      </c>
      <c r="F585" s="5">
        <f>CVC_XXX!AD508</f>
        <v>0</v>
      </c>
      <c r="G585" s="5">
        <f>CVC_XXX!AE508</f>
        <v>0</v>
      </c>
      <c r="H585" s="5">
        <f>CVC_XXX!AF508</f>
        <v>0</v>
      </c>
      <c r="I585" s="5">
        <f>CVC_XXX!AG508</f>
        <v>0</v>
      </c>
      <c r="J585" s="5">
        <f>CVC_XXX!AH508</f>
        <v>0</v>
      </c>
      <c r="M585" s="5"/>
      <c r="N585" s="5"/>
      <c r="O585" s="5"/>
      <c r="P585" s="5"/>
      <c r="Q585" s="5"/>
    </row>
    <row r="586" spans="2:17" ht="20.100000000000001" customHeight="1" x14ac:dyDescent="0.25">
      <c r="B586">
        <f>CVC_XXX!O509</f>
        <v>0</v>
      </c>
      <c r="D586" s="5">
        <f>CVC_XXX!AB509</f>
        <v>0</v>
      </c>
      <c r="E586" s="5">
        <f>CVC_XXX!AC509</f>
        <v>0</v>
      </c>
      <c r="F586" s="5">
        <f>CVC_XXX!AD509</f>
        <v>0</v>
      </c>
      <c r="G586" s="5">
        <f>CVC_XXX!AE509</f>
        <v>0</v>
      </c>
      <c r="H586" s="5">
        <f>CVC_XXX!AF509</f>
        <v>0</v>
      </c>
      <c r="I586" s="5">
        <f>CVC_XXX!AG509</f>
        <v>0</v>
      </c>
      <c r="J586" s="5">
        <f>CVC_XXX!AH509</f>
        <v>0</v>
      </c>
      <c r="M586" s="5"/>
      <c r="N586" s="5"/>
      <c r="O586" s="5"/>
      <c r="P586" s="5"/>
      <c r="Q586" s="5"/>
    </row>
    <row r="587" spans="2:17" ht="20.100000000000001" customHeight="1" x14ac:dyDescent="0.25">
      <c r="B587">
        <f>CVC_XXX!O510</f>
        <v>0</v>
      </c>
      <c r="D587" s="5">
        <f>CVC_XXX!AB510</f>
        <v>0</v>
      </c>
      <c r="E587" s="5">
        <f>CVC_XXX!AC510</f>
        <v>0</v>
      </c>
      <c r="F587" s="5">
        <f>CVC_XXX!AD510</f>
        <v>0</v>
      </c>
      <c r="G587" s="5">
        <f>CVC_XXX!AE510</f>
        <v>0</v>
      </c>
      <c r="H587" s="5">
        <f>CVC_XXX!AF510</f>
        <v>0</v>
      </c>
      <c r="I587" s="5">
        <f>CVC_XXX!AG510</f>
        <v>0</v>
      </c>
      <c r="J587" s="5">
        <f>CVC_XXX!AH510</f>
        <v>0</v>
      </c>
      <c r="M587" s="5"/>
      <c r="N587" s="5"/>
      <c r="O587" s="5"/>
      <c r="P587" s="5"/>
      <c r="Q587" s="5"/>
    </row>
    <row r="588" spans="2:17" ht="20.100000000000001" customHeight="1" x14ac:dyDescent="0.25">
      <c r="B588">
        <f>CVC_XXX!O511</f>
        <v>0</v>
      </c>
      <c r="D588" s="5">
        <f>CVC_XXX!AB511</f>
        <v>0</v>
      </c>
      <c r="E588" s="5">
        <f>CVC_XXX!AC511</f>
        <v>0</v>
      </c>
      <c r="F588" s="5">
        <f>CVC_XXX!AD511</f>
        <v>0</v>
      </c>
      <c r="G588" s="5">
        <f>CVC_XXX!AE511</f>
        <v>0</v>
      </c>
      <c r="H588" s="5">
        <f>CVC_XXX!AF511</f>
        <v>0</v>
      </c>
      <c r="I588" s="5">
        <f>CVC_XXX!AG511</f>
        <v>0</v>
      </c>
      <c r="J588" s="5">
        <f>CVC_XXX!AH511</f>
        <v>0</v>
      </c>
      <c r="M588" s="5"/>
      <c r="N588" s="5"/>
      <c r="O588" s="5"/>
      <c r="P588" s="5"/>
      <c r="Q588" s="5"/>
    </row>
    <row r="589" spans="2:17" ht="20.100000000000001" customHeight="1" x14ac:dyDescent="0.25">
      <c r="B589">
        <f>CVC_XXX!O512</f>
        <v>0</v>
      </c>
      <c r="D589" s="5">
        <f>CVC_XXX!AB512</f>
        <v>0</v>
      </c>
      <c r="E589" s="5">
        <f>CVC_XXX!AC512</f>
        <v>0</v>
      </c>
      <c r="F589" s="5">
        <f>CVC_XXX!AD512</f>
        <v>0</v>
      </c>
      <c r="G589" s="5">
        <f>CVC_XXX!AE512</f>
        <v>0</v>
      </c>
      <c r="H589" s="5">
        <f>CVC_XXX!AF512</f>
        <v>0</v>
      </c>
      <c r="I589" s="5">
        <f>CVC_XXX!AG512</f>
        <v>0</v>
      </c>
      <c r="J589" s="5">
        <f>CVC_XXX!AH512</f>
        <v>0</v>
      </c>
      <c r="M589" s="5"/>
      <c r="N589" s="5"/>
      <c r="O589" s="5"/>
      <c r="P589" s="5"/>
      <c r="Q589" s="5"/>
    </row>
    <row r="590" spans="2:17" ht="20.100000000000001" customHeight="1" x14ac:dyDescent="0.25">
      <c r="B590">
        <f>CVC_XXX!O513</f>
        <v>0</v>
      </c>
      <c r="D590" s="5">
        <f>CVC_XXX!AB513</f>
        <v>0</v>
      </c>
      <c r="E590" s="5">
        <f>CVC_XXX!AC513</f>
        <v>0</v>
      </c>
      <c r="F590" s="5">
        <f>CVC_XXX!AD513</f>
        <v>0</v>
      </c>
      <c r="G590" s="5">
        <f>CVC_XXX!AE513</f>
        <v>0</v>
      </c>
      <c r="H590" s="5">
        <f>CVC_XXX!AF513</f>
        <v>0</v>
      </c>
      <c r="I590" s="5">
        <f>CVC_XXX!AG513</f>
        <v>0</v>
      </c>
      <c r="J590" s="5">
        <f>CVC_XXX!AH513</f>
        <v>0</v>
      </c>
      <c r="M590" s="5"/>
      <c r="N590" s="5"/>
      <c r="O590" s="5"/>
      <c r="P590" s="5"/>
      <c r="Q590" s="5"/>
    </row>
    <row r="591" spans="2:17" ht="20.100000000000001" customHeight="1" x14ac:dyDescent="0.25">
      <c r="B591">
        <f>CVC_XXX!O514</f>
        <v>0</v>
      </c>
      <c r="D591" s="5">
        <f>CVC_XXX!AB514</f>
        <v>0</v>
      </c>
      <c r="E591" s="5">
        <f>CVC_XXX!AC514</f>
        <v>0</v>
      </c>
      <c r="F591" s="5">
        <f>CVC_XXX!AD514</f>
        <v>0</v>
      </c>
      <c r="G591" s="5">
        <f>CVC_XXX!AE514</f>
        <v>0</v>
      </c>
      <c r="H591" s="5">
        <f>CVC_XXX!AF514</f>
        <v>0</v>
      </c>
      <c r="I591" s="5">
        <f>CVC_XXX!AG514</f>
        <v>0</v>
      </c>
      <c r="J591" s="5">
        <f>CVC_XXX!AH514</f>
        <v>0</v>
      </c>
      <c r="M591" s="5"/>
      <c r="N591" s="5"/>
      <c r="O591" s="5"/>
      <c r="P591" s="5"/>
      <c r="Q591" s="5"/>
    </row>
    <row r="592" spans="2:17" ht="20.100000000000001" customHeight="1" x14ac:dyDescent="0.25">
      <c r="B592">
        <f>CVC_XXX!O515</f>
        <v>0</v>
      </c>
      <c r="D592" s="5">
        <f>CVC_XXX!AB515</f>
        <v>0</v>
      </c>
      <c r="E592" s="5">
        <f>CVC_XXX!AC515</f>
        <v>0</v>
      </c>
      <c r="F592" s="5">
        <f>CVC_XXX!AD515</f>
        <v>0</v>
      </c>
      <c r="G592" s="5">
        <f>CVC_XXX!AE515</f>
        <v>0</v>
      </c>
      <c r="H592" s="5">
        <f>CVC_XXX!AF515</f>
        <v>0</v>
      </c>
      <c r="I592" s="5">
        <f>CVC_XXX!AG515</f>
        <v>0</v>
      </c>
      <c r="J592" s="5">
        <f>CVC_XXX!AH515</f>
        <v>0</v>
      </c>
      <c r="M592" s="5"/>
      <c r="N592" s="5"/>
      <c r="O592" s="5"/>
      <c r="P592" s="5"/>
      <c r="Q592" s="5"/>
    </row>
    <row r="593" spans="2:17" ht="20.100000000000001" customHeight="1" x14ac:dyDescent="0.25">
      <c r="B593">
        <f>CVC_XXX!O516</f>
        <v>0</v>
      </c>
      <c r="D593" s="5">
        <f>CVC_XXX!AB516</f>
        <v>0</v>
      </c>
      <c r="E593" s="5">
        <f>CVC_XXX!AC516</f>
        <v>0</v>
      </c>
      <c r="F593" s="5">
        <f>CVC_XXX!AD516</f>
        <v>0</v>
      </c>
      <c r="G593" s="5">
        <f>CVC_XXX!AE516</f>
        <v>0</v>
      </c>
      <c r="H593" s="5">
        <f>CVC_XXX!AF516</f>
        <v>0</v>
      </c>
      <c r="I593" s="5">
        <f>CVC_XXX!AG516</f>
        <v>0</v>
      </c>
      <c r="J593" s="5">
        <f>CVC_XXX!AH516</f>
        <v>0</v>
      </c>
      <c r="M593" s="5"/>
      <c r="N593" s="5"/>
      <c r="O593" s="5"/>
      <c r="P593" s="5"/>
      <c r="Q593" s="5"/>
    </row>
    <row r="594" spans="2:17" ht="20.100000000000001" customHeight="1" x14ac:dyDescent="0.25">
      <c r="B594">
        <f>CVC_XXX!O517</f>
        <v>0</v>
      </c>
      <c r="D594" s="5">
        <f>CVC_XXX!AB517</f>
        <v>0</v>
      </c>
      <c r="E594" s="5">
        <f>CVC_XXX!AC517</f>
        <v>0</v>
      </c>
      <c r="F594" s="5">
        <f>CVC_XXX!AD517</f>
        <v>0</v>
      </c>
      <c r="G594" s="5">
        <f>CVC_XXX!AE517</f>
        <v>0</v>
      </c>
      <c r="H594" s="5">
        <f>CVC_XXX!AF517</f>
        <v>0</v>
      </c>
      <c r="I594" s="5">
        <f>CVC_XXX!AG517</f>
        <v>0</v>
      </c>
      <c r="J594" s="5">
        <f>CVC_XXX!AH517</f>
        <v>0</v>
      </c>
      <c r="M594" s="5"/>
      <c r="N594" s="5"/>
      <c r="O594" s="5"/>
      <c r="P594" s="5"/>
      <c r="Q594" s="5"/>
    </row>
    <row r="595" spans="2:17" ht="20.100000000000001" customHeight="1" x14ac:dyDescent="0.25">
      <c r="B595">
        <f>CVC_XXX!O518</f>
        <v>0</v>
      </c>
      <c r="D595" s="5">
        <f>CVC_XXX!AB518</f>
        <v>0</v>
      </c>
      <c r="E595" s="5">
        <f>CVC_XXX!AC518</f>
        <v>0</v>
      </c>
      <c r="F595" s="5">
        <f>CVC_XXX!AD518</f>
        <v>0</v>
      </c>
      <c r="G595" s="5">
        <f>CVC_XXX!AE518</f>
        <v>0</v>
      </c>
      <c r="H595" s="5">
        <f>CVC_XXX!AF518</f>
        <v>0</v>
      </c>
      <c r="I595" s="5">
        <f>CVC_XXX!AG518</f>
        <v>0</v>
      </c>
      <c r="J595" s="5">
        <f>CVC_XXX!AH518</f>
        <v>0</v>
      </c>
      <c r="M595" s="5"/>
      <c r="N595" s="5"/>
      <c r="O595" s="5"/>
      <c r="P595" s="5"/>
      <c r="Q595" s="5"/>
    </row>
    <row r="596" spans="2:17" ht="20.100000000000001" customHeight="1" x14ac:dyDescent="0.25">
      <c r="B596">
        <f>CVC_XXX!O519</f>
        <v>0</v>
      </c>
      <c r="D596" s="5">
        <f>CVC_XXX!AB519</f>
        <v>0</v>
      </c>
      <c r="E596" s="5">
        <f>CVC_XXX!AC519</f>
        <v>0</v>
      </c>
      <c r="F596" s="5">
        <f>CVC_XXX!AD519</f>
        <v>0</v>
      </c>
      <c r="G596" s="5">
        <f>CVC_XXX!AE519</f>
        <v>0</v>
      </c>
      <c r="H596" s="5">
        <f>CVC_XXX!AF519</f>
        <v>0</v>
      </c>
      <c r="I596" s="5">
        <f>CVC_XXX!AG519</f>
        <v>0</v>
      </c>
      <c r="J596" s="5">
        <f>CVC_XXX!AH519</f>
        <v>0</v>
      </c>
      <c r="M596" s="5"/>
      <c r="N596" s="5"/>
      <c r="O596" s="5"/>
      <c r="P596" s="5"/>
      <c r="Q596" s="5"/>
    </row>
    <row r="597" spans="2:17" ht="20.100000000000001" customHeight="1" x14ac:dyDescent="0.25">
      <c r="B597">
        <f>CVC_XXX!O520</f>
        <v>0</v>
      </c>
      <c r="D597" s="5">
        <f>CVC_XXX!AB520</f>
        <v>0</v>
      </c>
      <c r="E597" s="5">
        <f>CVC_XXX!AC520</f>
        <v>0</v>
      </c>
      <c r="F597" s="5">
        <f>CVC_XXX!AD520</f>
        <v>0</v>
      </c>
      <c r="G597" s="5">
        <f>CVC_XXX!AE520</f>
        <v>0</v>
      </c>
      <c r="H597" s="5">
        <f>CVC_XXX!AF520</f>
        <v>0</v>
      </c>
      <c r="I597" s="5">
        <f>CVC_XXX!AG520</f>
        <v>0</v>
      </c>
      <c r="J597" s="5">
        <f>CVC_XXX!AH520</f>
        <v>0</v>
      </c>
      <c r="M597" s="5"/>
      <c r="N597" s="5"/>
      <c r="O597" s="5"/>
      <c r="P597" s="5"/>
      <c r="Q597" s="5"/>
    </row>
    <row r="598" spans="2:17" ht="20.100000000000001" customHeight="1" x14ac:dyDescent="0.25">
      <c r="B598">
        <f>CVC_XXX!O521</f>
        <v>0</v>
      </c>
      <c r="D598" s="5">
        <f>CVC_XXX!AB521</f>
        <v>0</v>
      </c>
      <c r="E598" s="5">
        <f>CVC_XXX!AC521</f>
        <v>0</v>
      </c>
      <c r="F598" s="5">
        <f>CVC_XXX!AD521</f>
        <v>0</v>
      </c>
      <c r="G598" s="5">
        <f>CVC_XXX!AE521</f>
        <v>0</v>
      </c>
      <c r="H598" s="5">
        <f>CVC_XXX!AF521</f>
        <v>0</v>
      </c>
      <c r="I598" s="5">
        <f>CVC_XXX!AG521</f>
        <v>0</v>
      </c>
      <c r="J598" s="5">
        <f>CVC_XXX!AH521</f>
        <v>0</v>
      </c>
      <c r="M598" s="5"/>
      <c r="N598" s="5"/>
      <c r="O598" s="5"/>
      <c r="P598" s="5"/>
      <c r="Q598" s="5"/>
    </row>
    <row r="599" spans="2:17" ht="20.100000000000001" customHeight="1" x14ac:dyDescent="0.25">
      <c r="B599">
        <f>CVC_XXX!O522</f>
        <v>0</v>
      </c>
      <c r="D599" s="5">
        <f>CVC_XXX!AB522</f>
        <v>0</v>
      </c>
      <c r="E599" s="5">
        <f>CVC_XXX!AC522</f>
        <v>0</v>
      </c>
      <c r="F599" s="5">
        <f>CVC_XXX!AD522</f>
        <v>0</v>
      </c>
      <c r="G599" s="5">
        <f>CVC_XXX!AE522</f>
        <v>0</v>
      </c>
      <c r="H599" s="5">
        <f>CVC_XXX!AF522</f>
        <v>0</v>
      </c>
      <c r="I599" s="5">
        <f>CVC_XXX!AG522</f>
        <v>0</v>
      </c>
      <c r="J599" s="5">
        <f>CVC_XXX!AH522</f>
        <v>0</v>
      </c>
      <c r="M599" s="5"/>
      <c r="N599" s="5"/>
      <c r="O599" s="5"/>
      <c r="P599" s="5"/>
      <c r="Q599" s="5"/>
    </row>
    <row r="600" spans="2:17" ht="20.100000000000001" customHeight="1" x14ac:dyDescent="0.25">
      <c r="B600">
        <f>CVC_XXX!O523</f>
        <v>0</v>
      </c>
      <c r="D600" s="5">
        <f>CVC_XXX!AB523</f>
        <v>0</v>
      </c>
      <c r="E600" s="5">
        <f>CVC_XXX!AC523</f>
        <v>0</v>
      </c>
      <c r="F600" s="5">
        <f>CVC_XXX!AD523</f>
        <v>0</v>
      </c>
      <c r="G600" s="5">
        <f>CVC_XXX!AE523</f>
        <v>0</v>
      </c>
      <c r="H600" s="5">
        <f>CVC_XXX!AF523</f>
        <v>0</v>
      </c>
      <c r="I600" s="5">
        <f>CVC_XXX!AG523</f>
        <v>0</v>
      </c>
      <c r="J600" s="5">
        <f>CVC_XXX!AH523</f>
        <v>0</v>
      </c>
      <c r="M600" s="5"/>
      <c r="N600" s="5"/>
      <c r="O600" s="5"/>
      <c r="P600" s="5"/>
      <c r="Q600" s="5"/>
    </row>
    <row r="601" spans="2:17" ht="20.100000000000001" customHeight="1" x14ac:dyDescent="0.25">
      <c r="B601">
        <f>CVC_XXX!O524</f>
        <v>0</v>
      </c>
      <c r="D601" s="5">
        <f>CVC_XXX!AB524</f>
        <v>0</v>
      </c>
      <c r="E601" s="5">
        <f>CVC_XXX!AC524</f>
        <v>0</v>
      </c>
      <c r="F601" s="5">
        <f>CVC_XXX!AD524</f>
        <v>0</v>
      </c>
      <c r="G601" s="5">
        <f>CVC_XXX!AE524</f>
        <v>0</v>
      </c>
      <c r="H601" s="5">
        <f>CVC_XXX!AF524</f>
        <v>0</v>
      </c>
      <c r="I601" s="5">
        <f>CVC_XXX!AG524</f>
        <v>0</v>
      </c>
      <c r="J601" s="5">
        <f>CVC_XXX!AH524</f>
        <v>0</v>
      </c>
      <c r="M601" s="5"/>
      <c r="N601" s="5"/>
      <c r="O601" s="5"/>
      <c r="P601" s="5"/>
      <c r="Q601" s="5"/>
    </row>
    <row r="602" spans="2:17" ht="20.100000000000001" customHeight="1" x14ac:dyDescent="0.25">
      <c r="B602">
        <f>CVC_XXX!O525</f>
        <v>0</v>
      </c>
      <c r="D602" s="5">
        <f>CVC_XXX!AB525</f>
        <v>0</v>
      </c>
      <c r="E602" s="5">
        <f>CVC_XXX!AC525</f>
        <v>0</v>
      </c>
      <c r="F602" s="5">
        <f>CVC_XXX!AD525</f>
        <v>0</v>
      </c>
      <c r="G602" s="5">
        <f>CVC_XXX!AE525</f>
        <v>0</v>
      </c>
      <c r="H602" s="5">
        <f>CVC_XXX!AF525</f>
        <v>0</v>
      </c>
      <c r="I602" s="5">
        <f>CVC_XXX!AG525</f>
        <v>0</v>
      </c>
      <c r="J602" s="5">
        <f>CVC_XXX!AH525</f>
        <v>0</v>
      </c>
      <c r="M602" s="5"/>
      <c r="N602" s="5"/>
      <c r="O602" s="5"/>
      <c r="P602" s="5"/>
      <c r="Q602" s="5"/>
    </row>
    <row r="603" spans="2:17" ht="20.100000000000001" customHeight="1" x14ac:dyDescent="0.25">
      <c r="B603">
        <f>CVC_XXX!O526</f>
        <v>0</v>
      </c>
      <c r="D603" s="5">
        <f>CVC_XXX!AB526</f>
        <v>0</v>
      </c>
      <c r="E603" s="5">
        <f>CVC_XXX!AC526</f>
        <v>0</v>
      </c>
      <c r="F603" s="5">
        <f>CVC_XXX!AD526</f>
        <v>0</v>
      </c>
      <c r="G603" s="5">
        <f>CVC_XXX!AE526</f>
        <v>0</v>
      </c>
      <c r="H603" s="5">
        <f>CVC_XXX!AF526</f>
        <v>0</v>
      </c>
      <c r="I603" s="5">
        <f>CVC_XXX!AG526</f>
        <v>0</v>
      </c>
      <c r="J603" s="5">
        <f>CVC_XXX!AH526</f>
        <v>0</v>
      </c>
      <c r="M603" s="5"/>
      <c r="N603" s="5"/>
      <c r="O603" s="5"/>
      <c r="P603" s="5"/>
      <c r="Q603" s="5"/>
    </row>
    <row r="604" spans="2:17" ht="20.100000000000001" customHeight="1" x14ac:dyDescent="0.25">
      <c r="B604">
        <f>CVC_XXX!O527</f>
        <v>0</v>
      </c>
      <c r="D604" s="5">
        <f>CVC_XXX!AB527</f>
        <v>0</v>
      </c>
      <c r="E604" s="5">
        <f>CVC_XXX!AC527</f>
        <v>0</v>
      </c>
      <c r="F604" s="5">
        <f>CVC_XXX!AD527</f>
        <v>0</v>
      </c>
      <c r="G604" s="5">
        <f>CVC_XXX!AE527</f>
        <v>0</v>
      </c>
      <c r="H604" s="5">
        <f>CVC_XXX!AF527</f>
        <v>0</v>
      </c>
      <c r="I604" s="5">
        <f>CVC_XXX!AG527</f>
        <v>0</v>
      </c>
      <c r="J604" s="5">
        <f>CVC_XXX!AH527</f>
        <v>0</v>
      </c>
      <c r="M604" s="5"/>
      <c r="N604" s="5"/>
      <c r="O604" s="5"/>
      <c r="P604" s="5"/>
      <c r="Q604" s="5"/>
    </row>
    <row r="605" spans="2:17" ht="20.100000000000001" customHeight="1" x14ac:dyDescent="0.25">
      <c r="B605">
        <f>CVC_XXX!O528</f>
        <v>0</v>
      </c>
      <c r="D605" s="5">
        <f>CVC_XXX!AB528</f>
        <v>0</v>
      </c>
      <c r="E605" s="5">
        <f>CVC_XXX!AC528</f>
        <v>0</v>
      </c>
      <c r="F605" s="5">
        <f>CVC_XXX!AD528</f>
        <v>0</v>
      </c>
      <c r="G605" s="5">
        <f>CVC_XXX!AE528</f>
        <v>0</v>
      </c>
      <c r="H605" s="5">
        <f>CVC_XXX!AF528</f>
        <v>0</v>
      </c>
      <c r="I605" s="5">
        <f>CVC_XXX!AG528</f>
        <v>0</v>
      </c>
      <c r="J605" s="5">
        <f>CVC_XXX!AH528</f>
        <v>0</v>
      </c>
      <c r="M605" s="5"/>
      <c r="N605" s="5"/>
      <c r="O605" s="5"/>
      <c r="P605" s="5"/>
      <c r="Q605" s="5"/>
    </row>
    <row r="606" spans="2:17" ht="20.100000000000001" customHeight="1" x14ac:dyDescent="0.25">
      <c r="B606">
        <f>CVC_XXX!O529</f>
        <v>0</v>
      </c>
      <c r="D606" s="5">
        <f>CVC_XXX!AB529</f>
        <v>0</v>
      </c>
      <c r="E606" s="5">
        <f>CVC_XXX!AC529</f>
        <v>0</v>
      </c>
      <c r="F606" s="5">
        <f>CVC_XXX!AD529</f>
        <v>0</v>
      </c>
      <c r="G606" s="5">
        <f>CVC_XXX!AE529</f>
        <v>0</v>
      </c>
      <c r="H606" s="5">
        <f>CVC_XXX!AF529</f>
        <v>0</v>
      </c>
      <c r="I606" s="5">
        <f>CVC_XXX!AG529</f>
        <v>0</v>
      </c>
      <c r="J606" s="5">
        <f>CVC_XXX!AH529</f>
        <v>0</v>
      </c>
      <c r="M606" s="5"/>
      <c r="N606" s="5"/>
      <c r="O606" s="5"/>
      <c r="P606" s="5"/>
      <c r="Q606" s="5"/>
    </row>
    <row r="607" spans="2:17" ht="20.100000000000001" customHeight="1" x14ac:dyDescent="0.25">
      <c r="B607">
        <f>CVC_XXX!O530</f>
        <v>0</v>
      </c>
      <c r="D607" s="5">
        <f>CVC_XXX!AB530</f>
        <v>0</v>
      </c>
      <c r="E607" s="5">
        <f>CVC_XXX!AC530</f>
        <v>0</v>
      </c>
      <c r="F607" s="5">
        <f>CVC_XXX!AD530</f>
        <v>0</v>
      </c>
      <c r="G607" s="5">
        <f>CVC_XXX!AE530</f>
        <v>0</v>
      </c>
      <c r="H607" s="5">
        <f>CVC_XXX!AF530</f>
        <v>0</v>
      </c>
      <c r="I607" s="5">
        <f>CVC_XXX!AG530</f>
        <v>0</v>
      </c>
      <c r="J607" s="5">
        <f>CVC_XXX!AH530</f>
        <v>0</v>
      </c>
      <c r="M607" s="5"/>
      <c r="N607" s="5"/>
      <c r="O607" s="5"/>
      <c r="P607" s="5"/>
      <c r="Q607" s="5"/>
    </row>
    <row r="608" spans="2:17" ht="20.100000000000001" customHeight="1" x14ac:dyDescent="0.25">
      <c r="B608">
        <f>CVC_XXX!O531</f>
        <v>0</v>
      </c>
      <c r="D608" s="5">
        <f>CVC_XXX!AB531</f>
        <v>0</v>
      </c>
      <c r="E608" s="5">
        <f>CVC_XXX!AC531</f>
        <v>0</v>
      </c>
      <c r="F608" s="5">
        <f>CVC_XXX!AD531</f>
        <v>0</v>
      </c>
      <c r="G608" s="5">
        <f>CVC_XXX!AE531</f>
        <v>0</v>
      </c>
      <c r="H608" s="5">
        <f>CVC_XXX!AF531</f>
        <v>0</v>
      </c>
      <c r="I608" s="5">
        <f>CVC_XXX!AG531</f>
        <v>0</v>
      </c>
      <c r="J608" s="5">
        <f>CVC_XXX!AH531</f>
        <v>0</v>
      </c>
      <c r="M608" s="5"/>
      <c r="N608" s="5"/>
      <c r="O608" s="5"/>
      <c r="P608" s="5"/>
      <c r="Q608" s="5"/>
    </row>
    <row r="609" spans="2:17" ht="20.100000000000001" customHeight="1" x14ac:dyDescent="0.25">
      <c r="B609">
        <f>CVC_XXX!O532</f>
        <v>0</v>
      </c>
      <c r="D609" s="5">
        <f>CVC_XXX!AB532</f>
        <v>0</v>
      </c>
      <c r="E609" s="5">
        <f>CVC_XXX!AC532</f>
        <v>0</v>
      </c>
      <c r="F609" s="5">
        <f>CVC_XXX!AD532</f>
        <v>0</v>
      </c>
      <c r="G609" s="5">
        <f>CVC_XXX!AE532</f>
        <v>0</v>
      </c>
      <c r="H609" s="5">
        <f>CVC_XXX!AF532</f>
        <v>0</v>
      </c>
      <c r="I609" s="5">
        <f>CVC_XXX!AG532</f>
        <v>0</v>
      </c>
      <c r="J609" s="5">
        <f>CVC_XXX!AH532</f>
        <v>0</v>
      </c>
      <c r="M609" s="5"/>
      <c r="N609" s="5"/>
      <c r="O609" s="5"/>
      <c r="P609" s="5"/>
      <c r="Q609" s="5"/>
    </row>
    <row r="610" spans="2:17" ht="20.100000000000001" customHeight="1" x14ac:dyDescent="0.25">
      <c r="B610">
        <f>CVC_XXX!O533</f>
        <v>0</v>
      </c>
      <c r="D610" s="5">
        <f>CVC_XXX!AB533</f>
        <v>0</v>
      </c>
      <c r="E610" s="5">
        <f>CVC_XXX!AC533</f>
        <v>0</v>
      </c>
      <c r="F610" s="5">
        <f>CVC_XXX!AD533</f>
        <v>0</v>
      </c>
      <c r="G610" s="5">
        <f>CVC_XXX!AE533</f>
        <v>0</v>
      </c>
      <c r="H610" s="5">
        <f>CVC_XXX!AF533</f>
        <v>0</v>
      </c>
      <c r="I610" s="5">
        <f>CVC_XXX!AG533</f>
        <v>0</v>
      </c>
      <c r="J610" s="5">
        <f>CVC_XXX!AH533</f>
        <v>0</v>
      </c>
      <c r="M610" s="5"/>
      <c r="N610" s="5"/>
      <c r="O610" s="5"/>
      <c r="P610" s="5"/>
      <c r="Q610" s="5"/>
    </row>
    <row r="611" spans="2:17" ht="20.100000000000001" customHeight="1" x14ac:dyDescent="0.25">
      <c r="B611">
        <f>CVC_XXX!O534</f>
        <v>0</v>
      </c>
      <c r="D611" s="5">
        <f>CVC_XXX!AB534</f>
        <v>0</v>
      </c>
      <c r="E611" s="5">
        <f>CVC_XXX!AC534</f>
        <v>0</v>
      </c>
      <c r="F611" s="5">
        <f>CVC_XXX!AD534</f>
        <v>0</v>
      </c>
      <c r="G611" s="5">
        <f>CVC_XXX!AE534</f>
        <v>0</v>
      </c>
      <c r="H611" s="5">
        <f>CVC_XXX!AF534</f>
        <v>0</v>
      </c>
      <c r="I611" s="5">
        <f>CVC_XXX!AG534</f>
        <v>0</v>
      </c>
      <c r="J611" s="5">
        <f>CVC_XXX!AH534</f>
        <v>0</v>
      </c>
      <c r="M611" s="5"/>
      <c r="N611" s="5"/>
      <c r="O611" s="5"/>
      <c r="P611" s="5"/>
      <c r="Q611" s="5"/>
    </row>
    <row r="612" spans="2:17" ht="20.100000000000001" customHeight="1" x14ac:dyDescent="0.25">
      <c r="B612">
        <f>CVC_XXX!O535</f>
        <v>0</v>
      </c>
      <c r="D612" s="5">
        <f>CVC_XXX!AB535</f>
        <v>0</v>
      </c>
      <c r="E612" s="5">
        <f>CVC_XXX!AC535</f>
        <v>0</v>
      </c>
      <c r="F612" s="5">
        <f>CVC_XXX!AD535</f>
        <v>0</v>
      </c>
      <c r="G612" s="5">
        <f>CVC_XXX!AE535</f>
        <v>0</v>
      </c>
      <c r="H612" s="5">
        <f>CVC_XXX!AF535</f>
        <v>0</v>
      </c>
      <c r="I612" s="5">
        <f>CVC_XXX!AG535</f>
        <v>0</v>
      </c>
      <c r="J612" s="5">
        <f>CVC_XXX!AH535</f>
        <v>0</v>
      </c>
      <c r="M612" s="5"/>
      <c r="N612" s="5"/>
      <c r="O612" s="5"/>
      <c r="P612" s="5"/>
      <c r="Q612" s="5"/>
    </row>
    <row r="613" spans="2:17" ht="20.100000000000001" customHeight="1" x14ac:dyDescent="0.25">
      <c r="B613">
        <f>CVC_XXX!O536</f>
        <v>0</v>
      </c>
      <c r="D613" s="5">
        <f>CVC_XXX!AB536</f>
        <v>0</v>
      </c>
      <c r="E613" s="5">
        <f>CVC_XXX!AC536</f>
        <v>0</v>
      </c>
      <c r="F613" s="5">
        <f>CVC_XXX!AD536</f>
        <v>0</v>
      </c>
      <c r="G613" s="5">
        <f>CVC_XXX!AE536</f>
        <v>0</v>
      </c>
      <c r="H613" s="5">
        <f>CVC_XXX!AF536</f>
        <v>0</v>
      </c>
      <c r="I613" s="5">
        <f>CVC_XXX!AG536</f>
        <v>0</v>
      </c>
      <c r="J613" s="5">
        <f>CVC_XXX!AH536</f>
        <v>0</v>
      </c>
      <c r="M613" s="5"/>
      <c r="N613" s="5"/>
      <c r="O613" s="5"/>
      <c r="P613" s="5"/>
      <c r="Q613" s="5"/>
    </row>
    <row r="614" spans="2:17" ht="20.100000000000001" customHeight="1" x14ac:dyDescent="0.25">
      <c r="B614">
        <f>CVC_XXX!O537</f>
        <v>0</v>
      </c>
      <c r="D614" s="5">
        <f>CVC_XXX!AB537</f>
        <v>0</v>
      </c>
      <c r="E614" s="5">
        <f>CVC_XXX!AC537</f>
        <v>0</v>
      </c>
      <c r="F614" s="5">
        <f>CVC_XXX!AD537</f>
        <v>0</v>
      </c>
      <c r="G614" s="5">
        <f>CVC_XXX!AE537</f>
        <v>0</v>
      </c>
      <c r="H614" s="5">
        <f>CVC_XXX!AF537</f>
        <v>0</v>
      </c>
      <c r="I614" s="5">
        <f>CVC_XXX!AG537</f>
        <v>0</v>
      </c>
      <c r="J614" s="5">
        <f>CVC_XXX!AH537</f>
        <v>0</v>
      </c>
      <c r="M614" s="5"/>
      <c r="N614" s="5"/>
      <c r="O614" s="5"/>
      <c r="P614" s="5"/>
      <c r="Q614" s="5"/>
    </row>
    <row r="615" spans="2:17" ht="20.100000000000001" customHeight="1" x14ac:dyDescent="0.25">
      <c r="B615">
        <f>CVC_XXX!O538</f>
        <v>0</v>
      </c>
      <c r="D615" s="5">
        <f>CVC_XXX!AB538</f>
        <v>0</v>
      </c>
      <c r="E615" s="5">
        <f>CVC_XXX!AC538</f>
        <v>0</v>
      </c>
      <c r="F615" s="5">
        <f>CVC_XXX!AD538</f>
        <v>0</v>
      </c>
      <c r="G615" s="5">
        <f>CVC_XXX!AE538</f>
        <v>0</v>
      </c>
      <c r="H615" s="5">
        <f>CVC_XXX!AF538</f>
        <v>0</v>
      </c>
      <c r="I615" s="5">
        <f>CVC_XXX!AG538</f>
        <v>0</v>
      </c>
      <c r="J615" s="5">
        <f>CVC_XXX!AH538</f>
        <v>0</v>
      </c>
      <c r="M615" s="5"/>
      <c r="N615" s="5"/>
      <c r="O615" s="5"/>
      <c r="P615" s="5"/>
      <c r="Q615" s="5"/>
    </row>
    <row r="616" spans="2:17" ht="20.100000000000001" customHeight="1" x14ac:dyDescent="0.25">
      <c r="B616">
        <f>CVC_XXX!O539</f>
        <v>0</v>
      </c>
      <c r="D616" s="5">
        <f>CVC_XXX!AB539</f>
        <v>0</v>
      </c>
      <c r="E616" s="5">
        <f>CVC_XXX!AC539</f>
        <v>0</v>
      </c>
      <c r="F616" s="5">
        <f>CVC_XXX!AD539</f>
        <v>0</v>
      </c>
      <c r="G616" s="5">
        <f>CVC_XXX!AE539</f>
        <v>0</v>
      </c>
      <c r="H616" s="5">
        <f>CVC_XXX!AF539</f>
        <v>0</v>
      </c>
      <c r="I616" s="5">
        <f>CVC_XXX!AG539</f>
        <v>0</v>
      </c>
      <c r="J616" s="5">
        <f>CVC_XXX!AH539</f>
        <v>0</v>
      </c>
      <c r="M616" s="5"/>
      <c r="N616" s="5"/>
      <c r="O616" s="5"/>
      <c r="P616" s="5"/>
      <c r="Q616" s="5"/>
    </row>
    <row r="617" spans="2:17" ht="20.100000000000001" customHeight="1" x14ac:dyDescent="0.25">
      <c r="B617">
        <f>CVC_XXX!O540</f>
        <v>0</v>
      </c>
      <c r="D617" s="5">
        <f>CVC_XXX!AB540</f>
        <v>0</v>
      </c>
      <c r="E617" s="5">
        <f>CVC_XXX!AC540</f>
        <v>0</v>
      </c>
      <c r="F617" s="5">
        <f>CVC_XXX!AD540</f>
        <v>0</v>
      </c>
      <c r="G617" s="5">
        <f>CVC_XXX!AE540</f>
        <v>0</v>
      </c>
      <c r="H617" s="5">
        <f>CVC_XXX!AF540</f>
        <v>0</v>
      </c>
      <c r="I617" s="5">
        <f>CVC_XXX!AG540</f>
        <v>0</v>
      </c>
      <c r="J617" s="5">
        <f>CVC_XXX!AH540</f>
        <v>0</v>
      </c>
      <c r="M617" s="5"/>
      <c r="N617" s="5"/>
      <c r="O617" s="5"/>
      <c r="P617" s="5"/>
      <c r="Q617" s="5"/>
    </row>
    <row r="618" spans="2:17" ht="20.100000000000001" customHeight="1" x14ac:dyDescent="0.25">
      <c r="B618">
        <f>CVC_XXX!O541</f>
        <v>0</v>
      </c>
      <c r="D618" s="5">
        <f>CVC_XXX!AB541</f>
        <v>0</v>
      </c>
      <c r="E618" s="5">
        <f>CVC_XXX!AC541</f>
        <v>0</v>
      </c>
      <c r="F618" s="5">
        <f>CVC_XXX!AD541</f>
        <v>0</v>
      </c>
      <c r="G618" s="5">
        <f>CVC_XXX!AE541</f>
        <v>0</v>
      </c>
      <c r="H618" s="5">
        <f>CVC_XXX!AF541</f>
        <v>0</v>
      </c>
      <c r="I618" s="5">
        <f>CVC_XXX!AG541</f>
        <v>0</v>
      </c>
      <c r="J618" s="5">
        <f>CVC_XXX!AH541</f>
        <v>0</v>
      </c>
      <c r="M618" s="5"/>
      <c r="N618" s="5"/>
      <c r="O618" s="5"/>
      <c r="P618" s="5"/>
      <c r="Q618" s="5"/>
    </row>
    <row r="619" spans="2:17" ht="20.100000000000001" customHeight="1" x14ac:dyDescent="0.25">
      <c r="B619">
        <f>CVC_XXX!O542</f>
        <v>0</v>
      </c>
      <c r="D619" s="5">
        <f>CVC_XXX!AB542</f>
        <v>0</v>
      </c>
      <c r="E619" s="5">
        <f>CVC_XXX!AC542</f>
        <v>0</v>
      </c>
      <c r="F619" s="5">
        <f>CVC_XXX!AD542</f>
        <v>0</v>
      </c>
      <c r="G619" s="5">
        <f>CVC_XXX!AE542</f>
        <v>0</v>
      </c>
      <c r="H619" s="5">
        <f>CVC_XXX!AF542</f>
        <v>0</v>
      </c>
      <c r="I619" s="5">
        <f>CVC_XXX!AG542</f>
        <v>0</v>
      </c>
      <c r="J619" s="5">
        <f>CVC_XXX!AH542</f>
        <v>0</v>
      </c>
      <c r="M619" s="5"/>
      <c r="N619" s="5"/>
      <c r="O619" s="5"/>
      <c r="P619" s="5"/>
      <c r="Q619" s="5"/>
    </row>
    <row r="620" spans="2:17" ht="20.100000000000001" customHeight="1" x14ac:dyDescent="0.25">
      <c r="B620">
        <f>CVC_XXX!O543</f>
        <v>0</v>
      </c>
      <c r="D620" s="5">
        <f>CVC_XXX!AB543</f>
        <v>0</v>
      </c>
      <c r="E620" s="5">
        <f>CVC_XXX!AC543</f>
        <v>0</v>
      </c>
      <c r="F620" s="5">
        <f>CVC_XXX!AD543</f>
        <v>0</v>
      </c>
      <c r="G620" s="5">
        <f>CVC_XXX!AE543</f>
        <v>0</v>
      </c>
      <c r="H620" s="5">
        <f>CVC_XXX!AF543</f>
        <v>0</v>
      </c>
      <c r="I620" s="5">
        <f>CVC_XXX!AG543</f>
        <v>0</v>
      </c>
      <c r="J620" s="5">
        <f>CVC_XXX!AH543</f>
        <v>0</v>
      </c>
      <c r="M620" s="5"/>
      <c r="N620" s="5"/>
      <c r="O620" s="5"/>
      <c r="P620" s="5"/>
      <c r="Q620" s="5"/>
    </row>
    <row r="621" spans="2:17" ht="20.100000000000001" customHeight="1" x14ac:dyDescent="0.25">
      <c r="B621">
        <f>CVC_XXX!O544</f>
        <v>0</v>
      </c>
      <c r="D621" s="5">
        <f>CVC_XXX!AB544</f>
        <v>0</v>
      </c>
      <c r="E621" s="5">
        <f>CVC_XXX!AC544</f>
        <v>0</v>
      </c>
      <c r="F621" s="5">
        <f>CVC_XXX!AD544</f>
        <v>0</v>
      </c>
      <c r="G621" s="5">
        <f>CVC_XXX!AE544</f>
        <v>0</v>
      </c>
      <c r="H621" s="5">
        <f>CVC_XXX!AF544</f>
        <v>0</v>
      </c>
      <c r="I621" s="5">
        <f>CVC_XXX!AG544</f>
        <v>0</v>
      </c>
      <c r="J621" s="5">
        <f>CVC_XXX!AH544</f>
        <v>0</v>
      </c>
      <c r="M621" s="5"/>
      <c r="N621" s="5"/>
      <c r="O621" s="5"/>
      <c r="P621" s="5"/>
      <c r="Q621" s="5"/>
    </row>
    <row r="622" spans="2:17" ht="20.100000000000001" customHeight="1" x14ac:dyDescent="0.25">
      <c r="B622">
        <f>CVC_XXX!O545</f>
        <v>0</v>
      </c>
      <c r="D622" s="5">
        <f>CVC_XXX!AB545</f>
        <v>0</v>
      </c>
      <c r="E622" s="5">
        <f>CVC_XXX!AC545</f>
        <v>0</v>
      </c>
      <c r="F622" s="5">
        <f>CVC_XXX!AD545</f>
        <v>0</v>
      </c>
      <c r="G622" s="5">
        <f>CVC_XXX!AE545</f>
        <v>0</v>
      </c>
      <c r="H622" s="5">
        <f>CVC_XXX!AF545</f>
        <v>0</v>
      </c>
      <c r="I622" s="5">
        <f>CVC_XXX!AG545</f>
        <v>0</v>
      </c>
      <c r="J622" s="5">
        <f>CVC_XXX!AH545</f>
        <v>0</v>
      </c>
      <c r="M622" s="5"/>
      <c r="N622" s="5"/>
      <c r="O622" s="5"/>
      <c r="P622" s="5"/>
      <c r="Q622" s="5"/>
    </row>
    <row r="623" spans="2:17" ht="20.100000000000001" customHeight="1" x14ac:dyDescent="0.25">
      <c r="B623">
        <f>CVC_XXX!O546</f>
        <v>0</v>
      </c>
      <c r="D623" s="5">
        <f>CVC_XXX!AB546</f>
        <v>0</v>
      </c>
      <c r="E623" s="5">
        <f>CVC_XXX!AC546</f>
        <v>0</v>
      </c>
      <c r="F623" s="5">
        <f>CVC_XXX!AD546</f>
        <v>0</v>
      </c>
      <c r="G623" s="5">
        <f>CVC_XXX!AE546</f>
        <v>0</v>
      </c>
      <c r="H623" s="5">
        <f>CVC_XXX!AF546</f>
        <v>0</v>
      </c>
      <c r="I623" s="5">
        <f>CVC_XXX!AG546</f>
        <v>0</v>
      </c>
      <c r="J623" s="5">
        <f>CVC_XXX!AH546</f>
        <v>0</v>
      </c>
      <c r="M623" s="5"/>
      <c r="N623" s="5"/>
      <c r="O623" s="5"/>
      <c r="P623" s="5"/>
      <c r="Q623" s="5"/>
    </row>
    <row r="624" spans="2:17" ht="20.100000000000001" customHeight="1" x14ac:dyDescent="0.25">
      <c r="B624">
        <f>CVC_XXX!O547</f>
        <v>0</v>
      </c>
      <c r="D624" s="5">
        <f>CVC_XXX!AB547</f>
        <v>0</v>
      </c>
      <c r="E624" s="5">
        <f>CVC_XXX!AC547</f>
        <v>0</v>
      </c>
      <c r="F624" s="5">
        <f>CVC_XXX!AD547</f>
        <v>0</v>
      </c>
      <c r="G624" s="5">
        <f>CVC_XXX!AE547</f>
        <v>0</v>
      </c>
      <c r="H624" s="5">
        <f>CVC_XXX!AF547</f>
        <v>0</v>
      </c>
      <c r="I624" s="5">
        <f>CVC_XXX!AG547</f>
        <v>0</v>
      </c>
      <c r="J624" s="5">
        <f>CVC_XXX!AH547</f>
        <v>0</v>
      </c>
      <c r="M624" s="5"/>
      <c r="N624" s="5"/>
      <c r="O624" s="5"/>
      <c r="P624" s="5"/>
      <c r="Q624" s="5"/>
    </row>
    <row r="625" spans="2:17" ht="20.100000000000001" customHeight="1" x14ac:dyDescent="0.25">
      <c r="B625">
        <f>CVC_XXX!O548</f>
        <v>0</v>
      </c>
      <c r="D625" s="5">
        <f>CVC_XXX!AB548</f>
        <v>0</v>
      </c>
      <c r="E625" s="5">
        <f>CVC_XXX!AC548</f>
        <v>0</v>
      </c>
      <c r="F625" s="5">
        <f>CVC_XXX!AD548</f>
        <v>0</v>
      </c>
      <c r="G625" s="5">
        <f>CVC_XXX!AE548</f>
        <v>0</v>
      </c>
      <c r="H625" s="5">
        <f>CVC_XXX!AF548</f>
        <v>0</v>
      </c>
      <c r="I625" s="5">
        <f>CVC_XXX!AG548</f>
        <v>0</v>
      </c>
      <c r="J625" s="5">
        <f>CVC_XXX!AH548</f>
        <v>0</v>
      </c>
      <c r="M625" s="5"/>
      <c r="N625" s="5"/>
      <c r="O625" s="5"/>
      <c r="P625" s="5"/>
      <c r="Q625" s="5"/>
    </row>
    <row r="626" spans="2:17" ht="20.100000000000001" customHeight="1" x14ac:dyDescent="0.25">
      <c r="B626">
        <f>CVC_XXX!O549</f>
        <v>0</v>
      </c>
      <c r="D626" s="5">
        <f>CVC_XXX!AB549</f>
        <v>0</v>
      </c>
      <c r="E626" s="5">
        <f>CVC_XXX!AC549</f>
        <v>0</v>
      </c>
      <c r="F626" s="5">
        <f>CVC_XXX!AD549</f>
        <v>0</v>
      </c>
      <c r="G626" s="5">
        <f>CVC_XXX!AE549</f>
        <v>0</v>
      </c>
      <c r="H626" s="5">
        <f>CVC_XXX!AF549</f>
        <v>0</v>
      </c>
      <c r="I626" s="5">
        <f>CVC_XXX!AG549</f>
        <v>0</v>
      </c>
      <c r="J626" s="5">
        <f>CVC_XXX!AH549</f>
        <v>0</v>
      </c>
      <c r="M626" s="5"/>
      <c r="N626" s="5"/>
      <c r="O626" s="5"/>
      <c r="P626" s="5"/>
      <c r="Q626" s="5"/>
    </row>
    <row r="627" spans="2:17" ht="20.100000000000001" customHeight="1" x14ac:dyDescent="0.25">
      <c r="B627">
        <f>CVC_XXX!O550</f>
        <v>0</v>
      </c>
      <c r="D627" s="5">
        <f>CVC_XXX!AB550</f>
        <v>0</v>
      </c>
      <c r="E627" s="5">
        <f>CVC_XXX!AC550</f>
        <v>0</v>
      </c>
      <c r="F627" s="5">
        <f>CVC_XXX!AD550</f>
        <v>0</v>
      </c>
      <c r="G627" s="5">
        <f>CVC_XXX!AE550</f>
        <v>0</v>
      </c>
      <c r="H627" s="5">
        <f>CVC_XXX!AF550</f>
        <v>0</v>
      </c>
      <c r="I627" s="5">
        <f>CVC_XXX!AG550</f>
        <v>0</v>
      </c>
      <c r="J627" s="5">
        <f>CVC_XXX!AH550</f>
        <v>0</v>
      </c>
      <c r="M627" s="5"/>
      <c r="N627" s="5"/>
      <c r="O627" s="5"/>
      <c r="P627" s="5"/>
      <c r="Q627" s="5"/>
    </row>
    <row r="628" spans="2:17" ht="20.100000000000001" customHeight="1" x14ac:dyDescent="0.25">
      <c r="B628">
        <f>CVC_XXX!O551</f>
        <v>0</v>
      </c>
      <c r="D628" s="5">
        <f>CVC_XXX!AB551</f>
        <v>0</v>
      </c>
      <c r="E628" s="5">
        <f>CVC_XXX!AC551</f>
        <v>0</v>
      </c>
      <c r="F628" s="5">
        <f>CVC_XXX!AD551</f>
        <v>0</v>
      </c>
      <c r="G628" s="5">
        <f>CVC_XXX!AE551</f>
        <v>0</v>
      </c>
      <c r="H628" s="5">
        <f>CVC_XXX!AF551</f>
        <v>0</v>
      </c>
      <c r="I628" s="5">
        <f>CVC_XXX!AG551</f>
        <v>0</v>
      </c>
      <c r="J628" s="5">
        <f>CVC_XXX!AH551</f>
        <v>0</v>
      </c>
      <c r="M628" s="5"/>
      <c r="N628" s="5"/>
      <c r="O628" s="5"/>
      <c r="P628" s="5"/>
      <c r="Q628" s="5"/>
    </row>
    <row r="629" spans="2:17" ht="20.100000000000001" customHeight="1" x14ac:dyDescent="0.25">
      <c r="B629">
        <f>CVC_XXX!O552</f>
        <v>0</v>
      </c>
      <c r="D629" s="5">
        <f>CVC_XXX!AB552</f>
        <v>0</v>
      </c>
      <c r="E629" s="5">
        <f>CVC_XXX!AC552</f>
        <v>0</v>
      </c>
      <c r="F629" s="5">
        <f>CVC_XXX!AD552</f>
        <v>0</v>
      </c>
      <c r="G629" s="5">
        <f>CVC_XXX!AE552</f>
        <v>0</v>
      </c>
      <c r="H629" s="5">
        <f>CVC_XXX!AF552</f>
        <v>0</v>
      </c>
      <c r="I629" s="5">
        <f>CVC_XXX!AG552</f>
        <v>0</v>
      </c>
      <c r="J629" s="5">
        <f>CVC_XXX!AH552</f>
        <v>0</v>
      </c>
      <c r="M629" s="5"/>
      <c r="N629" s="5"/>
      <c r="O629" s="5"/>
      <c r="P629" s="5"/>
      <c r="Q629" s="5"/>
    </row>
    <row r="630" spans="2:17" ht="20.100000000000001" customHeight="1" x14ac:dyDescent="0.25">
      <c r="B630">
        <f>CVC_XXX!O553</f>
        <v>0</v>
      </c>
      <c r="D630" s="5">
        <f>CVC_XXX!AB553</f>
        <v>0</v>
      </c>
      <c r="E630" s="5">
        <f>CVC_XXX!AC553</f>
        <v>0</v>
      </c>
      <c r="F630" s="5">
        <f>CVC_XXX!AD553</f>
        <v>0</v>
      </c>
      <c r="G630" s="5">
        <f>CVC_XXX!AE553</f>
        <v>0</v>
      </c>
      <c r="H630" s="5">
        <f>CVC_XXX!AF553</f>
        <v>0</v>
      </c>
      <c r="I630" s="5">
        <f>CVC_XXX!AG553</f>
        <v>0</v>
      </c>
      <c r="J630" s="5">
        <f>CVC_XXX!AH553</f>
        <v>0</v>
      </c>
      <c r="M630" s="5"/>
      <c r="N630" s="5"/>
      <c r="O630" s="5"/>
      <c r="P630" s="5"/>
      <c r="Q630" s="5"/>
    </row>
    <row r="631" spans="2:17" ht="20.100000000000001" customHeight="1" x14ac:dyDescent="0.25">
      <c r="B631">
        <f>CVC_XXX!O554</f>
        <v>0</v>
      </c>
      <c r="D631" s="5">
        <f>CVC_XXX!AB554</f>
        <v>0</v>
      </c>
      <c r="E631" s="5">
        <f>CVC_XXX!AC554</f>
        <v>0</v>
      </c>
      <c r="F631" s="5">
        <f>CVC_XXX!AD554</f>
        <v>0</v>
      </c>
      <c r="G631" s="5">
        <f>CVC_XXX!AE554</f>
        <v>0</v>
      </c>
      <c r="H631" s="5">
        <f>CVC_XXX!AF554</f>
        <v>0</v>
      </c>
      <c r="I631" s="5">
        <f>CVC_XXX!AG554</f>
        <v>0</v>
      </c>
      <c r="J631" s="5">
        <f>CVC_XXX!AH554</f>
        <v>0</v>
      </c>
      <c r="M631" s="5"/>
      <c r="N631" s="5"/>
      <c r="O631" s="5"/>
      <c r="P631" s="5"/>
      <c r="Q631" s="5"/>
    </row>
    <row r="632" spans="2:17" ht="20.100000000000001" customHeight="1" x14ac:dyDescent="0.25">
      <c r="B632">
        <f>CVC_XXX!O555</f>
        <v>0</v>
      </c>
      <c r="D632" s="5">
        <f>CVC_XXX!AB555</f>
        <v>0</v>
      </c>
      <c r="E632" s="5">
        <f>CVC_XXX!AC555</f>
        <v>0</v>
      </c>
      <c r="F632" s="5">
        <f>CVC_XXX!AD555</f>
        <v>0</v>
      </c>
      <c r="G632" s="5">
        <f>CVC_XXX!AE555</f>
        <v>0</v>
      </c>
      <c r="H632" s="5">
        <f>CVC_XXX!AF555</f>
        <v>0</v>
      </c>
      <c r="I632" s="5">
        <f>CVC_XXX!AG555</f>
        <v>0</v>
      </c>
      <c r="J632" s="5">
        <f>CVC_XXX!AH555</f>
        <v>0</v>
      </c>
      <c r="M632" s="5"/>
      <c r="N632" s="5"/>
      <c r="O632" s="5"/>
      <c r="P632" s="5"/>
      <c r="Q632" s="5"/>
    </row>
    <row r="633" spans="2:17" ht="20.100000000000001" customHeight="1" x14ac:dyDescent="0.25">
      <c r="B633">
        <f>CVC_XXX!O556</f>
        <v>0</v>
      </c>
      <c r="D633" s="5">
        <f>CVC_XXX!AB556</f>
        <v>0</v>
      </c>
      <c r="E633" s="5">
        <f>CVC_XXX!AC556</f>
        <v>0</v>
      </c>
      <c r="F633" s="5">
        <f>CVC_XXX!AD556</f>
        <v>0</v>
      </c>
      <c r="G633" s="5">
        <f>CVC_XXX!AE556</f>
        <v>0</v>
      </c>
      <c r="H633" s="5">
        <f>CVC_XXX!AF556</f>
        <v>0</v>
      </c>
      <c r="I633" s="5">
        <f>CVC_XXX!AG556</f>
        <v>0</v>
      </c>
      <c r="J633" s="5">
        <f>CVC_XXX!AH556</f>
        <v>0</v>
      </c>
      <c r="M633" s="5"/>
      <c r="N633" s="5"/>
      <c r="O633" s="5"/>
      <c r="P633" s="5"/>
      <c r="Q633" s="5"/>
    </row>
    <row r="634" spans="2:17" ht="20.100000000000001" customHeight="1" x14ac:dyDescent="0.25">
      <c r="B634">
        <f>CVC_XXX!O557</f>
        <v>0</v>
      </c>
      <c r="D634" s="5">
        <f>CVC_XXX!AB557</f>
        <v>0</v>
      </c>
      <c r="E634" s="5">
        <f>CVC_XXX!AC557</f>
        <v>0</v>
      </c>
      <c r="F634" s="5">
        <f>CVC_XXX!AD557</f>
        <v>0</v>
      </c>
      <c r="G634" s="5">
        <f>CVC_XXX!AE557</f>
        <v>0</v>
      </c>
      <c r="H634" s="5">
        <f>CVC_XXX!AF557</f>
        <v>0</v>
      </c>
      <c r="I634" s="5">
        <f>CVC_XXX!AG557</f>
        <v>0</v>
      </c>
      <c r="J634" s="5">
        <f>CVC_XXX!AH557</f>
        <v>0</v>
      </c>
      <c r="M634" s="5"/>
      <c r="N634" s="5"/>
      <c r="O634" s="5"/>
      <c r="P634" s="5"/>
      <c r="Q634" s="5"/>
    </row>
    <row r="635" spans="2:17" ht="20.100000000000001" customHeight="1" x14ac:dyDescent="0.25">
      <c r="B635">
        <f>CVC_XXX!O558</f>
        <v>0</v>
      </c>
      <c r="D635" s="5">
        <f>CVC_XXX!AB558</f>
        <v>0</v>
      </c>
      <c r="E635" s="5">
        <f>CVC_XXX!AC558</f>
        <v>0</v>
      </c>
      <c r="F635" s="5">
        <f>CVC_XXX!AD558</f>
        <v>0</v>
      </c>
      <c r="G635" s="5">
        <f>CVC_XXX!AE558</f>
        <v>0</v>
      </c>
      <c r="H635" s="5">
        <f>CVC_XXX!AF558</f>
        <v>0</v>
      </c>
      <c r="I635" s="5">
        <f>CVC_XXX!AG558</f>
        <v>0</v>
      </c>
      <c r="J635" s="5">
        <f>CVC_XXX!AH558</f>
        <v>0</v>
      </c>
      <c r="M635" s="5"/>
      <c r="N635" s="5"/>
      <c r="O635" s="5"/>
      <c r="P635" s="5"/>
      <c r="Q635" s="5"/>
    </row>
    <row r="636" spans="2:17" ht="20.100000000000001" customHeight="1" x14ac:dyDescent="0.25">
      <c r="B636">
        <f>CVC_XXX!O559</f>
        <v>0</v>
      </c>
      <c r="D636" s="5">
        <f>CVC_XXX!AB559</f>
        <v>0</v>
      </c>
      <c r="E636" s="5">
        <f>CVC_XXX!AC559</f>
        <v>0</v>
      </c>
      <c r="F636" s="5">
        <f>CVC_XXX!AD559</f>
        <v>0</v>
      </c>
      <c r="G636" s="5">
        <f>CVC_XXX!AE559</f>
        <v>0</v>
      </c>
      <c r="H636" s="5">
        <f>CVC_XXX!AF559</f>
        <v>0</v>
      </c>
      <c r="I636" s="5">
        <f>CVC_XXX!AG559</f>
        <v>0</v>
      </c>
      <c r="J636" s="5">
        <f>CVC_XXX!AH559</f>
        <v>0</v>
      </c>
      <c r="M636" s="5"/>
      <c r="N636" s="5"/>
      <c r="O636" s="5"/>
      <c r="P636" s="5"/>
      <c r="Q636" s="5"/>
    </row>
    <row r="637" spans="2:17" ht="20.100000000000001" customHeight="1" x14ac:dyDescent="0.25">
      <c r="B637">
        <f>CVC_XXX!O560</f>
        <v>0</v>
      </c>
      <c r="D637" s="5">
        <f>CVC_XXX!AB560</f>
        <v>0</v>
      </c>
      <c r="E637" s="5">
        <f>CVC_XXX!AC560</f>
        <v>0</v>
      </c>
      <c r="F637" s="5">
        <f>CVC_XXX!AD560</f>
        <v>0</v>
      </c>
      <c r="G637" s="5">
        <f>CVC_XXX!AE560</f>
        <v>0</v>
      </c>
      <c r="H637" s="5">
        <f>CVC_XXX!AF560</f>
        <v>0</v>
      </c>
      <c r="I637" s="5">
        <f>CVC_XXX!AG560</f>
        <v>0</v>
      </c>
      <c r="J637" s="5">
        <f>CVC_XXX!AH560</f>
        <v>0</v>
      </c>
      <c r="M637" s="5"/>
      <c r="N637" s="5"/>
      <c r="O637" s="5"/>
      <c r="P637" s="5"/>
      <c r="Q637" s="5"/>
    </row>
    <row r="638" spans="2:17" ht="20.100000000000001" customHeight="1" x14ac:dyDescent="0.25">
      <c r="B638">
        <f>CVC_XXX!O561</f>
        <v>0</v>
      </c>
      <c r="D638" s="5">
        <f>CVC_XXX!AB561</f>
        <v>0</v>
      </c>
      <c r="E638" s="5">
        <f>CVC_XXX!AC561</f>
        <v>0</v>
      </c>
      <c r="F638" s="5">
        <f>CVC_XXX!AD561</f>
        <v>0</v>
      </c>
      <c r="G638" s="5">
        <f>CVC_XXX!AE561</f>
        <v>0</v>
      </c>
      <c r="H638" s="5">
        <f>CVC_XXX!AF561</f>
        <v>0</v>
      </c>
      <c r="I638" s="5">
        <f>CVC_XXX!AG561</f>
        <v>0</v>
      </c>
      <c r="J638" s="5">
        <f>CVC_XXX!AH561</f>
        <v>0</v>
      </c>
      <c r="M638" s="5"/>
      <c r="N638" s="5"/>
      <c r="O638" s="5"/>
      <c r="P638" s="5"/>
      <c r="Q638" s="5"/>
    </row>
    <row r="639" spans="2:17" ht="20.100000000000001" customHeight="1" x14ac:dyDescent="0.25">
      <c r="B639">
        <f>CVC_XXX!O562</f>
        <v>0</v>
      </c>
      <c r="D639" s="5">
        <f>CVC_XXX!AB562</f>
        <v>0</v>
      </c>
      <c r="E639" s="5">
        <f>CVC_XXX!AC562</f>
        <v>0</v>
      </c>
      <c r="F639" s="5">
        <f>CVC_XXX!AD562</f>
        <v>0</v>
      </c>
      <c r="G639" s="5">
        <f>CVC_XXX!AE562</f>
        <v>0</v>
      </c>
      <c r="H639" s="5">
        <f>CVC_XXX!AF562</f>
        <v>0</v>
      </c>
      <c r="I639" s="5">
        <f>CVC_XXX!AG562</f>
        <v>0</v>
      </c>
      <c r="J639" s="5">
        <f>CVC_XXX!AH562</f>
        <v>0</v>
      </c>
      <c r="M639" s="5"/>
      <c r="N639" s="5"/>
      <c r="O639" s="5"/>
      <c r="P639" s="5"/>
      <c r="Q639" s="5"/>
    </row>
    <row r="640" spans="2:17" ht="20.100000000000001" customHeight="1" x14ac:dyDescent="0.25">
      <c r="B640">
        <f>CVC_XXX!O563</f>
        <v>0</v>
      </c>
      <c r="D640" s="5">
        <f>CVC_XXX!AB563</f>
        <v>0</v>
      </c>
      <c r="E640" s="5">
        <f>CVC_XXX!AC563</f>
        <v>0</v>
      </c>
      <c r="F640" s="5">
        <f>CVC_XXX!AD563</f>
        <v>0</v>
      </c>
      <c r="G640" s="5">
        <f>CVC_XXX!AE563</f>
        <v>0</v>
      </c>
      <c r="H640" s="5">
        <f>CVC_XXX!AF563</f>
        <v>0</v>
      </c>
      <c r="I640" s="5">
        <f>CVC_XXX!AG563</f>
        <v>0</v>
      </c>
      <c r="J640" s="5">
        <f>CVC_XXX!AH563</f>
        <v>0</v>
      </c>
      <c r="M640" s="5"/>
      <c r="N640" s="5"/>
      <c r="O640" s="5"/>
      <c r="P640" s="5"/>
      <c r="Q640" s="5"/>
    </row>
    <row r="641" spans="2:17" ht="20.100000000000001" customHeight="1" x14ac:dyDescent="0.25">
      <c r="B641">
        <f>CVC_XXX!O564</f>
        <v>0</v>
      </c>
      <c r="D641" s="5">
        <f>CVC_XXX!AB564</f>
        <v>0</v>
      </c>
      <c r="E641" s="5">
        <f>CVC_XXX!AC564</f>
        <v>0</v>
      </c>
      <c r="F641" s="5">
        <f>CVC_XXX!AD564</f>
        <v>0</v>
      </c>
      <c r="G641" s="5">
        <f>CVC_XXX!AE564</f>
        <v>0</v>
      </c>
      <c r="H641" s="5">
        <f>CVC_XXX!AF564</f>
        <v>0</v>
      </c>
      <c r="I641" s="5">
        <f>CVC_XXX!AG564</f>
        <v>0</v>
      </c>
      <c r="J641" s="5">
        <f>CVC_XXX!AH564</f>
        <v>0</v>
      </c>
      <c r="M641" s="5"/>
      <c r="N641" s="5"/>
      <c r="O641" s="5"/>
      <c r="P641" s="5"/>
      <c r="Q641" s="5"/>
    </row>
    <row r="642" spans="2:17" ht="20.100000000000001" customHeight="1" x14ac:dyDescent="0.25">
      <c r="B642">
        <f>CVC_XXX!O565</f>
        <v>0</v>
      </c>
      <c r="D642" s="5">
        <f>CVC_XXX!AB565</f>
        <v>0</v>
      </c>
      <c r="E642" s="5">
        <f>CVC_XXX!AC565</f>
        <v>0</v>
      </c>
      <c r="F642" s="5">
        <f>CVC_XXX!AD565</f>
        <v>0</v>
      </c>
      <c r="G642" s="5">
        <f>CVC_XXX!AE565</f>
        <v>0</v>
      </c>
      <c r="H642" s="5">
        <f>CVC_XXX!AF565</f>
        <v>0</v>
      </c>
      <c r="I642" s="5">
        <f>CVC_XXX!AG565</f>
        <v>0</v>
      </c>
      <c r="J642" s="5">
        <f>CVC_XXX!AH565</f>
        <v>0</v>
      </c>
      <c r="M642" s="5"/>
      <c r="N642" s="5"/>
      <c r="O642" s="5"/>
      <c r="P642" s="5"/>
      <c r="Q642" s="5"/>
    </row>
    <row r="643" spans="2:17" ht="20.100000000000001" customHeight="1" x14ac:dyDescent="0.25">
      <c r="B643">
        <f>CVC_XXX!O566</f>
        <v>0</v>
      </c>
      <c r="D643" s="5">
        <f>CVC_XXX!AB566</f>
        <v>0</v>
      </c>
      <c r="E643" s="5">
        <f>CVC_XXX!AC566</f>
        <v>0</v>
      </c>
      <c r="F643" s="5">
        <f>CVC_XXX!AD566</f>
        <v>0</v>
      </c>
      <c r="G643" s="5">
        <f>CVC_XXX!AE566</f>
        <v>0</v>
      </c>
      <c r="H643" s="5">
        <f>CVC_XXX!AF566</f>
        <v>0</v>
      </c>
      <c r="I643" s="5">
        <f>CVC_XXX!AG566</f>
        <v>0</v>
      </c>
      <c r="J643" s="5">
        <f>CVC_XXX!AH566</f>
        <v>0</v>
      </c>
      <c r="M643" s="5"/>
      <c r="N643" s="5"/>
      <c r="O643" s="5"/>
      <c r="P643" s="5"/>
      <c r="Q643" s="5"/>
    </row>
    <row r="644" spans="2:17" ht="20.100000000000001" customHeight="1" x14ac:dyDescent="0.25">
      <c r="B644">
        <f>CVC_XXX!O567</f>
        <v>0</v>
      </c>
      <c r="D644" s="5">
        <f>CVC_XXX!AB567</f>
        <v>0</v>
      </c>
      <c r="E644" s="5">
        <f>CVC_XXX!AC567</f>
        <v>0</v>
      </c>
      <c r="F644" s="5">
        <f>CVC_XXX!AD567</f>
        <v>0</v>
      </c>
      <c r="G644" s="5">
        <f>CVC_XXX!AE567</f>
        <v>0</v>
      </c>
      <c r="H644" s="5">
        <f>CVC_XXX!AF567</f>
        <v>0</v>
      </c>
      <c r="I644" s="5">
        <f>CVC_XXX!AG567</f>
        <v>0</v>
      </c>
      <c r="J644" s="5">
        <f>CVC_XXX!AH567</f>
        <v>0</v>
      </c>
      <c r="M644" s="5"/>
      <c r="N644" s="5"/>
      <c r="O644" s="5"/>
      <c r="P644" s="5"/>
      <c r="Q644" s="5"/>
    </row>
    <row r="645" spans="2:17" ht="20.100000000000001" customHeight="1" x14ac:dyDescent="0.25">
      <c r="B645">
        <f>CVC_XXX!O568</f>
        <v>0</v>
      </c>
      <c r="D645" s="5">
        <f>CVC_XXX!AB568</f>
        <v>0</v>
      </c>
      <c r="E645" s="5">
        <f>CVC_XXX!AC568</f>
        <v>0</v>
      </c>
      <c r="F645" s="5">
        <f>CVC_XXX!AD568</f>
        <v>0</v>
      </c>
      <c r="G645" s="5">
        <f>CVC_XXX!AE568</f>
        <v>0</v>
      </c>
      <c r="H645" s="5">
        <f>CVC_XXX!AF568</f>
        <v>0</v>
      </c>
      <c r="I645" s="5">
        <f>CVC_XXX!AG568</f>
        <v>0</v>
      </c>
      <c r="J645" s="5">
        <f>CVC_XXX!AH568</f>
        <v>0</v>
      </c>
      <c r="M645" s="5"/>
      <c r="N645" s="5"/>
      <c r="O645" s="5"/>
      <c r="P645" s="5"/>
      <c r="Q645" s="5"/>
    </row>
    <row r="646" spans="2:17" ht="20.100000000000001" customHeight="1" x14ac:dyDescent="0.25">
      <c r="B646">
        <f>CVC_XXX!O569</f>
        <v>0</v>
      </c>
      <c r="D646" s="5">
        <f>CVC_XXX!AB569</f>
        <v>0</v>
      </c>
      <c r="E646" s="5">
        <f>CVC_XXX!AC569</f>
        <v>0</v>
      </c>
      <c r="F646" s="5">
        <f>CVC_XXX!AD569</f>
        <v>0</v>
      </c>
      <c r="G646" s="5">
        <f>CVC_XXX!AE569</f>
        <v>0</v>
      </c>
      <c r="H646" s="5">
        <f>CVC_XXX!AF569</f>
        <v>0</v>
      </c>
      <c r="I646" s="5">
        <f>CVC_XXX!AG569</f>
        <v>0</v>
      </c>
      <c r="J646" s="5">
        <f>CVC_XXX!AH569</f>
        <v>0</v>
      </c>
      <c r="M646" s="5"/>
      <c r="N646" s="5"/>
      <c r="O646" s="5"/>
      <c r="P646" s="5"/>
      <c r="Q646" s="5"/>
    </row>
    <row r="647" spans="2:17" ht="20.100000000000001" customHeight="1" x14ac:dyDescent="0.25">
      <c r="B647">
        <f>CVC_XXX!O570</f>
        <v>0</v>
      </c>
      <c r="D647" s="5">
        <f>CVC_XXX!AB570</f>
        <v>0</v>
      </c>
      <c r="E647" s="5">
        <f>CVC_XXX!AC570</f>
        <v>0</v>
      </c>
      <c r="F647" s="5">
        <f>CVC_XXX!AD570</f>
        <v>0</v>
      </c>
      <c r="G647" s="5">
        <f>CVC_XXX!AE570</f>
        <v>0</v>
      </c>
      <c r="H647" s="5">
        <f>CVC_XXX!AF570</f>
        <v>0</v>
      </c>
      <c r="I647" s="5">
        <f>CVC_XXX!AG570</f>
        <v>0</v>
      </c>
      <c r="J647" s="5">
        <f>CVC_XXX!AH570</f>
        <v>0</v>
      </c>
      <c r="M647" s="5"/>
      <c r="N647" s="5"/>
      <c r="O647" s="5"/>
      <c r="P647" s="5"/>
      <c r="Q647" s="5"/>
    </row>
    <row r="648" spans="2:17" ht="20.100000000000001" customHeight="1" x14ac:dyDescent="0.25">
      <c r="B648">
        <f>CVC_XXX!O571</f>
        <v>0</v>
      </c>
      <c r="D648" s="5">
        <f>CVC_XXX!AB571</f>
        <v>0</v>
      </c>
      <c r="E648" s="5">
        <f>CVC_XXX!AC571</f>
        <v>0</v>
      </c>
      <c r="F648" s="5">
        <f>CVC_XXX!AD571</f>
        <v>0</v>
      </c>
      <c r="G648" s="5">
        <f>CVC_XXX!AE571</f>
        <v>0</v>
      </c>
      <c r="H648" s="5">
        <f>CVC_XXX!AF571</f>
        <v>0</v>
      </c>
      <c r="I648" s="5">
        <f>CVC_XXX!AG571</f>
        <v>0</v>
      </c>
      <c r="J648" s="5">
        <f>CVC_XXX!AH571</f>
        <v>0</v>
      </c>
      <c r="M648" s="5"/>
      <c r="N648" s="5"/>
      <c r="O648" s="5"/>
      <c r="P648" s="5"/>
      <c r="Q648" s="5"/>
    </row>
    <row r="649" spans="2:17" ht="20.100000000000001" customHeight="1" x14ac:dyDescent="0.25">
      <c r="B649">
        <f>CVC_XXX!O572</f>
        <v>0</v>
      </c>
      <c r="D649" s="5">
        <f>CVC_XXX!AB572</f>
        <v>0</v>
      </c>
      <c r="E649" s="5">
        <f>CVC_XXX!AC572</f>
        <v>0</v>
      </c>
      <c r="F649" s="5">
        <f>CVC_XXX!AD572</f>
        <v>0</v>
      </c>
      <c r="G649" s="5">
        <f>CVC_XXX!AE572</f>
        <v>0</v>
      </c>
      <c r="H649" s="5">
        <f>CVC_XXX!AF572</f>
        <v>0</v>
      </c>
      <c r="I649" s="5">
        <f>CVC_XXX!AG572</f>
        <v>0</v>
      </c>
      <c r="J649" s="5">
        <f>CVC_XXX!AH572</f>
        <v>0</v>
      </c>
      <c r="M649" s="5"/>
      <c r="N649" s="5"/>
      <c r="O649" s="5"/>
      <c r="P649" s="5"/>
      <c r="Q649" s="5"/>
    </row>
    <row r="650" spans="2:17" ht="20.100000000000001" customHeight="1" x14ac:dyDescent="0.25">
      <c r="B650">
        <f>CVC_XXX!O573</f>
        <v>0</v>
      </c>
      <c r="D650" s="5">
        <f>CVC_XXX!AB573</f>
        <v>0</v>
      </c>
      <c r="E650" s="5">
        <f>CVC_XXX!AC573</f>
        <v>0</v>
      </c>
      <c r="F650" s="5">
        <f>CVC_XXX!AD573</f>
        <v>0</v>
      </c>
      <c r="G650" s="5">
        <f>CVC_XXX!AE573</f>
        <v>0</v>
      </c>
      <c r="H650" s="5">
        <f>CVC_XXX!AF573</f>
        <v>0</v>
      </c>
      <c r="I650" s="5">
        <f>CVC_XXX!AG573</f>
        <v>0</v>
      </c>
      <c r="J650" s="5">
        <f>CVC_XXX!AH573</f>
        <v>0</v>
      </c>
      <c r="M650" s="5"/>
      <c r="N650" s="5"/>
      <c r="O650" s="5"/>
      <c r="P650" s="5"/>
      <c r="Q650" s="5"/>
    </row>
    <row r="651" spans="2:17" ht="20.100000000000001" customHeight="1" x14ac:dyDescent="0.25">
      <c r="B651">
        <f>CVC_XXX!O574</f>
        <v>0</v>
      </c>
      <c r="D651" s="5">
        <f>CVC_XXX!AB574</f>
        <v>0</v>
      </c>
      <c r="E651" s="5">
        <f>CVC_XXX!AC574</f>
        <v>0</v>
      </c>
      <c r="F651" s="5">
        <f>CVC_XXX!AD574</f>
        <v>0</v>
      </c>
      <c r="G651" s="5">
        <f>CVC_XXX!AE574</f>
        <v>0</v>
      </c>
      <c r="H651" s="5">
        <f>CVC_XXX!AF574</f>
        <v>0</v>
      </c>
      <c r="I651" s="5">
        <f>CVC_XXX!AG574</f>
        <v>0</v>
      </c>
      <c r="J651" s="5">
        <f>CVC_XXX!AH574</f>
        <v>0</v>
      </c>
      <c r="M651" s="5"/>
      <c r="N651" s="5"/>
      <c r="O651" s="5"/>
      <c r="P651" s="5"/>
      <c r="Q651" s="5"/>
    </row>
    <row r="652" spans="2:17" ht="20.100000000000001" customHeight="1" x14ac:dyDescent="0.25">
      <c r="B652">
        <f>CVC_XXX!O575</f>
        <v>0</v>
      </c>
      <c r="D652" s="5">
        <f>CVC_XXX!AB575</f>
        <v>0</v>
      </c>
      <c r="E652" s="5">
        <f>CVC_XXX!AC575</f>
        <v>0</v>
      </c>
      <c r="F652" s="5">
        <f>CVC_XXX!AD575</f>
        <v>0</v>
      </c>
      <c r="G652" s="5">
        <f>CVC_XXX!AE575</f>
        <v>0</v>
      </c>
      <c r="H652" s="5">
        <f>CVC_XXX!AF575</f>
        <v>0</v>
      </c>
      <c r="I652" s="5">
        <f>CVC_XXX!AG575</f>
        <v>0</v>
      </c>
      <c r="J652" s="5">
        <f>CVC_XXX!AH575</f>
        <v>0</v>
      </c>
      <c r="M652" s="5"/>
      <c r="N652" s="5"/>
      <c r="O652" s="5"/>
      <c r="P652" s="5"/>
      <c r="Q652" s="5"/>
    </row>
    <row r="653" spans="2:17" ht="20.100000000000001" customHeight="1" x14ac:dyDescent="0.25">
      <c r="B653">
        <f>CVC_XXX!O576</f>
        <v>0</v>
      </c>
      <c r="D653" s="5">
        <f>CVC_XXX!AB576</f>
        <v>0</v>
      </c>
      <c r="E653" s="5">
        <f>CVC_XXX!AC576</f>
        <v>0</v>
      </c>
      <c r="F653" s="5">
        <f>CVC_XXX!AD576</f>
        <v>0</v>
      </c>
      <c r="G653" s="5">
        <f>CVC_XXX!AE576</f>
        <v>0</v>
      </c>
      <c r="H653" s="5">
        <f>CVC_XXX!AF576</f>
        <v>0</v>
      </c>
      <c r="I653" s="5">
        <f>CVC_XXX!AG576</f>
        <v>0</v>
      </c>
      <c r="J653" s="5">
        <f>CVC_XXX!AH576</f>
        <v>0</v>
      </c>
      <c r="M653" s="5"/>
      <c r="N653" s="5"/>
      <c r="O653" s="5"/>
      <c r="P653" s="5"/>
      <c r="Q653" s="5"/>
    </row>
    <row r="654" spans="2:17" ht="20.100000000000001" customHeight="1" x14ac:dyDescent="0.25">
      <c r="B654">
        <f>CVC_XXX!O577</f>
        <v>0</v>
      </c>
      <c r="D654" s="5">
        <f>CVC_XXX!AB577</f>
        <v>0</v>
      </c>
      <c r="E654" s="5">
        <f>CVC_XXX!AC577</f>
        <v>0</v>
      </c>
      <c r="F654" s="5">
        <f>CVC_XXX!AD577</f>
        <v>0</v>
      </c>
      <c r="G654" s="5">
        <f>CVC_XXX!AE577</f>
        <v>0</v>
      </c>
      <c r="H654" s="5">
        <f>CVC_XXX!AF577</f>
        <v>0</v>
      </c>
      <c r="I654" s="5">
        <f>CVC_XXX!AG577</f>
        <v>0</v>
      </c>
      <c r="J654" s="5">
        <f>CVC_XXX!AH577</f>
        <v>0</v>
      </c>
      <c r="M654" s="5"/>
      <c r="N654" s="5"/>
      <c r="O654" s="5"/>
      <c r="P654" s="5"/>
      <c r="Q654" s="5"/>
    </row>
    <row r="655" spans="2:17" ht="20.100000000000001" customHeight="1" x14ac:dyDescent="0.25">
      <c r="B655">
        <f>CVC_XXX!O578</f>
        <v>0</v>
      </c>
      <c r="D655" s="5">
        <f>CVC_XXX!AB578</f>
        <v>0</v>
      </c>
      <c r="E655" s="5">
        <f>CVC_XXX!AC578</f>
        <v>0</v>
      </c>
      <c r="F655" s="5">
        <f>CVC_XXX!AD578</f>
        <v>0</v>
      </c>
      <c r="G655" s="5">
        <f>CVC_XXX!AE578</f>
        <v>0</v>
      </c>
      <c r="H655" s="5">
        <f>CVC_XXX!AF578</f>
        <v>0</v>
      </c>
      <c r="I655" s="5">
        <f>CVC_XXX!AG578</f>
        <v>0</v>
      </c>
      <c r="J655" s="5">
        <f>CVC_XXX!AH578</f>
        <v>0</v>
      </c>
      <c r="M655" s="5"/>
      <c r="N655" s="5"/>
      <c r="O655" s="5"/>
      <c r="P655" s="5"/>
      <c r="Q655" s="5"/>
    </row>
    <row r="656" spans="2:17" ht="20.100000000000001" customHeight="1" x14ac:dyDescent="0.25">
      <c r="B656">
        <f>CVC_XXX!O579</f>
        <v>0</v>
      </c>
      <c r="D656" s="5">
        <f>CVC_XXX!AB579</f>
        <v>0</v>
      </c>
      <c r="E656" s="5">
        <f>CVC_XXX!AC579</f>
        <v>0</v>
      </c>
      <c r="F656" s="5">
        <f>CVC_XXX!AD579</f>
        <v>0</v>
      </c>
      <c r="G656" s="5">
        <f>CVC_XXX!AE579</f>
        <v>0</v>
      </c>
      <c r="H656" s="5">
        <f>CVC_XXX!AF579</f>
        <v>0</v>
      </c>
      <c r="I656" s="5">
        <f>CVC_XXX!AG579</f>
        <v>0</v>
      </c>
      <c r="J656" s="5">
        <f>CVC_XXX!AH579</f>
        <v>0</v>
      </c>
      <c r="M656" s="5"/>
      <c r="N656" s="5"/>
      <c r="O656" s="5"/>
      <c r="P656" s="5"/>
      <c r="Q656" s="5"/>
    </row>
    <row r="657" spans="2:17" ht="20.100000000000001" customHeight="1" x14ac:dyDescent="0.25">
      <c r="B657">
        <f>CVC_XXX!O580</f>
        <v>0</v>
      </c>
      <c r="D657" s="5">
        <f>CVC_XXX!AB580</f>
        <v>0</v>
      </c>
      <c r="E657" s="5">
        <f>CVC_XXX!AC580</f>
        <v>0</v>
      </c>
      <c r="F657" s="5">
        <f>CVC_XXX!AD580</f>
        <v>0</v>
      </c>
      <c r="G657" s="5">
        <f>CVC_XXX!AE580</f>
        <v>0</v>
      </c>
      <c r="H657" s="5">
        <f>CVC_XXX!AF580</f>
        <v>0</v>
      </c>
      <c r="I657" s="5">
        <f>CVC_XXX!AG580</f>
        <v>0</v>
      </c>
      <c r="J657" s="5">
        <f>CVC_XXX!AH580</f>
        <v>0</v>
      </c>
      <c r="M657" s="5"/>
      <c r="N657" s="5"/>
      <c r="O657" s="5"/>
      <c r="P657" s="5"/>
      <c r="Q657" s="5"/>
    </row>
    <row r="658" spans="2:17" ht="20.100000000000001" customHeight="1" x14ac:dyDescent="0.25">
      <c r="B658">
        <f>CVC_XXX!O581</f>
        <v>0</v>
      </c>
      <c r="D658" s="5">
        <f>CVC_XXX!AB581</f>
        <v>0</v>
      </c>
      <c r="E658" s="5">
        <f>CVC_XXX!AC581</f>
        <v>0</v>
      </c>
      <c r="F658" s="5">
        <f>CVC_XXX!AD581</f>
        <v>0</v>
      </c>
      <c r="G658" s="5">
        <f>CVC_XXX!AE581</f>
        <v>0</v>
      </c>
      <c r="H658" s="5">
        <f>CVC_XXX!AF581</f>
        <v>0</v>
      </c>
      <c r="I658" s="5">
        <f>CVC_XXX!AG581</f>
        <v>0</v>
      </c>
      <c r="J658" s="5">
        <f>CVC_XXX!AH581</f>
        <v>0</v>
      </c>
      <c r="M658" s="5"/>
      <c r="N658" s="5"/>
      <c r="O658" s="5"/>
      <c r="P658" s="5"/>
      <c r="Q658" s="5"/>
    </row>
    <row r="659" spans="2:17" ht="20.100000000000001" customHeight="1" x14ac:dyDescent="0.25">
      <c r="B659">
        <f>CVC_XXX!O582</f>
        <v>0</v>
      </c>
      <c r="D659" s="5">
        <f>CVC_XXX!AB582</f>
        <v>0</v>
      </c>
      <c r="E659" s="5">
        <f>CVC_XXX!AC582</f>
        <v>0</v>
      </c>
      <c r="F659" s="5">
        <f>CVC_XXX!AD582</f>
        <v>0</v>
      </c>
      <c r="G659" s="5">
        <f>CVC_XXX!AE582</f>
        <v>0</v>
      </c>
      <c r="H659" s="5">
        <f>CVC_XXX!AF582</f>
        <v>0</v>
      </c>
      <c r="I659" s="5">
        <f>CVC_XXX!AG582</f>
        <v>0</v>
      </c>
      <c r="J659" s="5">
        <f>CVC_XXX!AH582</f>
        <v>0</v>
      </c>
      <c r="M659" s="5"/>
      <c r="N659" s="5"/>
      <c r="O659" s="5"/>
      <c r="P659" s="5"/>
      <c r="Q659" s="5"/>
    </row>
    <row r="660" spans="2:17" ht="20.100000000000001" customHeight="1" x14ac:dyDescent="0.25">
      <c r="B660">
        <f>CVC_XXX!O583</f>
        <v>0</v>
      </c>
      <c r="D660" s="5">
        <f>CVC_XXX!AB583</f>
        <v>0</v>
      </c>
      <c r="E660" s="5">
        <f>CVC_XXX!AC583</f>
        <v>0</v>
      </c>
      <c r="F660" s="5">
        <f>CVC_XXX!AD583</f>
        <v>0</v>
      </c>
      <c r="G660" s="5">
        <f>CVC_XXX!AE583</f>
        <v>0</v>
      </c>
      <c r="H660" s="5">
        <f>CVC_XXX!AF583</f>
        <v>0</v>
      </c>
      <c r="I660" s="5">
        <f>CVC_XXX!AG583</f>
        <v>0</v>
      </c>
      <c r="J660" s="5">
        <f>CVC_XXX!AH583</f>
        <v>0</v>
      </c>
      <c r="M660" s="5"/>
      <c r="N660" s="5"/>
      <c r="O660" s="5"/>
      <c r="P660" s="5"/>
      <c r="Q660" s="5"/>
    </row>
    <row r="661" spans="2:17" ht="20.100000000000001" customHeight="1" x14ac:dyDescent="0.25">
      <c r="B661">
        <f>CVC_XXX!O584</f>
        <v>0</v>
      </c>
      <c r="D661" s="5">
        <f>CVC_XXX!AB584</f>
        <v>0</v>
      </c>
      <c r="E661" s="5">
        <f>CVC_XXX!AC584</f>
        <v>0</v>
      </c>
      <c r="F661" s="5">
        <f>CVC_XXX!AD584</f>
        <v>0</v>
      </c>
      <c r="G661" s="5">
        <f>CVC_XXX!AE584</f>
        <v>0</v>
      </c>
      <c r="H661" s="5">
        <f>CVC_XXX!AF584</f>
        <v>0</v>
      </c>
      <c r="I661" s="5">
        <f>CVC_XXX!AG584</f>
        <v>0</v>
      </c>
      <c r="J661" s="5">
        <f>CVC_XXX!AH584</f>
        <v>0</v>
      </c>
      <c r="M661" s="5"/>
      <c r="N661" s="5"/>
      <c r="O661" s="5"/>
      <c r="P661" s="5"/>
      <c r="Q661" s="5"/>
    </row>
    <row r="662" spans="2:17" ht="20.100000000000001" customHeight="1" x14ac:dyDescent="0.25">
      <c r="B662">
        <f>CVC_XXX!O585</f>
        <v>0</v>
      </c>
      <c r="D662" s="5">
        <f>CVC_XXX!AB585</f>
        <v>0</v>
      </c>
      <c r="E662" s="5">
        <f>CVC_XXX!AC585</f>
        <v>0</v>
      </c>
      <c r="F662" s="5">
        <f>CVC_XXX!AD585</f>
        <v>0</v>
      </c>
      <c r="G662" s="5">
        <f>CVC_XXX!AE585</f>
        <v>0</v>
      </c>
      <c r="H662" s="5">
        <f>CVC_XXX!AF585</f>
        <v>0</v>
      </c>
      <c r="I662" s="5">
        <f>CVC_XXX!AG585</f>
        <v>0</v>
      </c>
      <c r="J662" s="5">
        <f>CVC_XXX!AH585</f>
        <v>0</v>
      </c>
      <c r="M662" s="5"/>
      <c r="N662" s="5"/>
      <c r="O662" s="5"/>
      <c r="P662" s="5"/>
      <c r="Q662" s="5"/>
    </row>
    <row r="663" spans="2:17" ht="20.100000000000001" customHeight="1" x14ac:dyDescent="0.25">
      <c r="B663">
        <f>CVC_XXX!O586</f>
        <v>0</v>
      </c>
      <c r="D663" s="5">
        <f>CVC_XXX!AB586</f>
        <v>0</v>
      </c>
      <c r="E663" s="5">
        <f>CVC_XXX!AC586</f>
        <v>0</v>
      </c>
      <c r="F663" s="5">
        <f>CVC_XXX!AD586</f>
        <v>0</v>
      </c>
      <c r="G663" s="5">
        <f>CVC_XXX!AE586</f>
        <v>0</v>
      </c>
      <c r="H663" s="5">
        <f>CVC_XXX!AF586</f>
        <v>0</v>
      </c>
      <c r="I663" s="5">
        <f>CVC_XXX!AG586</f>
        <v>0</v>
      </c>
      <c r="J663" s="5">
        <f>CVC_XXX!AH586</f>
        <v>0</v>
      </c>
      <c r="M663" s="5"/>
      <c r="N663" s="5"/>
      <c r="O663" s="5"/>
      <c r="P663" s="5"/>
      <c r="Q663" s="5"/>
    </row>
    <row r="664" spans="2:17" ht="20.100000000000001" customHeight="1" x14ac:dyDescent="0.25">
      <c r="B664">
        <f>CVC_XXX!O587</f>
        <v>0</v>
      </c>
      <c r="D664" s="5">
        <f>CVC_XXX!AB587</f>
        <v>0</v>
      </c>
      <c r="E664" s="5">
        <f>CVC_XXX!AC587</f>
        <v>0</v>
      </c>
      <c r="F664" s="5">
        <f>CVC_XXX!AD587</f>
        <v>0</v>
      </c>
      <c r="G664" s="5">
        <f>CVC_XXX!AE587</f>
        <v>0</v>
      </c>
      <c r="H664" s="5">
        <f>CVC_XXX!AF587</f>
        <v>0</v>
      </c>
      <c r="I664" s="5">
        <f>CVC_XXX!AG587</f>
        <v>0</v>
      </c>
      <c r="J664" s="5">
        <f>CVC_XXX!AH587</f>
        <v>0</v>
      </c>
      <c r="M664" s="5"/>
      <c r="N664" s="5"/>
      <c r="O664" s="5"/>
      <c r="P664" s="5"/>
      <c r="Q664" s="5"/>
    </row>
    <row r="665" spans="2:17" ht="20.100000000000001" customHeight="1" x14ac:dyDescent="0.25">
      <c r="B665">
        <f>CVC_XXX!O588</f>
        <v>0</v>
      </c>
      <c r="D665" s="5">
        <f>CVC_XXX!AB588</f>
        <v>0</v>
      </c>
      <c r="E665" s="5">
        <f>CVC_XXX!AC588</f>
        <v>0</v>
      </c>
      <c r="F665" s="5">
        <f>CVC_XXX!AD588</f>
        <v>0</v>
      </c>
      <c r="G665" s="5">
        <f>CVC_XXX!AE588</f>
        <v>0</v>
      </c>
      <c r="H665" s="5">
        <f>CVC_XXX!AF588</f>
        <v>0</v>
      </c>
      <c r="I665" s="5">
        <f>CVC_XXX!AG588</f>
        <v>0</v>
      </c>
      <c r="J665" s="5">
        <f>CVC_XXX!AH588</f>
        <v>0</v>
      </c>
      <c r="M665" s="5"/>
      <c r="N665" s="5"/>
      <c r="O665" s="5"/>
      <c r="P665" s="5"/>
      <c r="Q665" s="5"/>
    </row>
    <row r="666" spans="2:17" ht="20.100000000000001" customHeight="1" x14ac:dyDescent="0.25">
      <c r="B666">
        <f>CVC_XXX!O589</f>
        <v>0</v>
      </c>
      <c r="D666" s="5">
        <f>CVC_XXX!AB589</f>
        <v>0</v>
      </c>
      <c r="E666" s="5">
        <f>CVC_XXX!AC589</f>
        <v>0</v>
      </c>
      <c r="F666" s="5">
        <f>CVC_XXX!AD589</f>
        <v>0</v>
      </c>
      <c r="G666" s="5">
        <f>CVC_XXX!AE589</f>
        <v>0</v>
      </c>
      <c r="H666" s="5">
        <f>CVC_XXX!AF589</f>
        <v>0</v>
      </c>
      <c r="I666" s="5">
        <f>CVC_XXX!AG589</f>
        <v>0</v>
      </c>
      <c r="J666" s="5">
        <f>CVC_XXX!AH589</f>
        <v>0</v>
      </c>
      <c r="M666" s="5"/>
      <c r="N666" s="5"/>
      <c r="O666" s="5"/>
      <c r="P666" s="5"/>
      <c r="Q666" s="5"/>
    </row>
    <row r="667" spans="2:17" ht="20.100000000000001" customHeight="1" x14ac:dyDescent="0.25">
      <c r="B667">
        <f>CVC_XXX!O590</f>
        <v>0</v>
      </c>
      <c r="D667" s="5">
        <f>CVC_XXX!AB590</f>
        <v>0</v>
      </c>
      <c r="E667" s="5">
        <f>CVC_XXX!AC590</f>
        <v>0</v>
      </c>
      <c r="F667" s="5">
        <f>CVC_XXX!AD590</f>
        <v>0</v>
      </c>
      <c r="G667" s="5">
        <f>CVC_XXX!AE590</f>
        <v>0</v>
      </c>
      <c r="H667" s="5">
        <f>CVC_XXX!AF590</f>
        <v>0</v>
      </c>
      <c r="I667" s="5">
        <f>CVC_XXX!AG590</f>
        <v>0</v>
      </c>
      <c r="J667" s="5">
        <f>CVC_XXX!AH590</f>
        <v>0</v>
      </c>
      <c r="M667" s="5"/>
      <c r="N667" s="5"/>
      <c r="O667" s="5"/>
      <c r="P667" s="5"/>
      <c r="Q667" s="5"/>
    </row>
    <row r="668" spans="2:17" ht="20.100000000000001" customHeight="1" x14ac:dyDescent="0.25">
      <c r="B668">
        <f>CVC_XXX!O591</f>
        <v>0</v>
      </c>
      <c r="D668" s="5">
        <f>CVC_XXX!AB591</f>
        <v>0</v>
      </c>
      <c r="E668" s="5">
        <f>CVC_XXX!AC591</f>
        <v>0</v>
      </c>
      <c r="F668" s="5">
        <f>CVC_XXX!AD591</f>
        <v>0</v>
      </c>
      <c r="G668" s="5">
        <f>CVC_XXX!AE591</f>
        <v>0</v>
      </c>
      <c r="H668" s="5">
        <f>CVC_XXX!AF591</f>
        <v>0</v>
      </c>
      <c r="I668" s="5">
        <f>CVC_XXX!AG591</f>
        <v>0</v>
      </c>
      <c r="J668" s="5">
        <f>CVC_XXX!AH591</f>
        <v>0</v>
      </c>
      <c r="M668" s="5"/>
      <c r="N668" s="5"/>
      <c r="O668" s="5"/>
      <c r="P668" s="5"/>
      <c r="Q668" s="5"/>
    </row>
    <row r="669" spans="2:17" ht="20.100000000000001" customHeight="1" x14ac:dyDescent="0.25">
      <c r="B669">
        <f>CVC_XXX!O592</f>
        <v>0</v>
      </c>
      <c r="D669" s="5">
        <f>CVC_XXX!AB592</f>
        <v>0</v>
      </c>
      <c r="E669" s="5">
        <f>CVC_XXX!AC592</f>
        <v>0</v>
      </c>
      <c r="F669" s="5">
        <f>CVC_XXX!AD592</f>
        <v>0</v>
      </c>
      <c r="G669" s="5">
        <f>CVC_XXX!AE592</f>
        <v>0</v>
      </c>
      <c r="H669" s="5">
        <f>CVC_XXX!AF592</f>
        <v>0</v>
      </c>
      <c r="I669" s="5">
        <f>CVC_XXX!AG592</f>
        <v>0</v>
      </c>
      <c r="J669" s="5">
        <f>CVC_XXX!AH592</f>
        <v>0</v>
      </c>
      <c r="M669" s="5"/>
      <c r="N669" s="5"/>
      <c r="O669" s="5"/>
      <c r="P669" s="5"/>
      <c r="Q669" s="5"/>
    </row>
    <row r="670" spans="2:17" ht="20.100000000000001" customHeight="1" x14ac:dyDescent="0.25">
      <c r="B670">
        <f>CVC_XXX!O593</f>
        <v>0</v>
      </c>
      <c r="D670" s="5">
        <f>CVC_XXX!AB593</f>
        <v>0</v>
      </c>
      <c r="E670" s="5">
        <f>CVC_XXX!AC593</f>
        <v>0</v>
      </c>
      <c r="F670" s="5">
        <f>CVC_XXX!AD593</f>
        <v>0</v>
      </c>
      <c r="G670" s="5">
        <f>CVC_XXX!AE593</f>
        <v>0</v>
      </c>
      <c r="H670" s="5">
        <f>CVC_XXX!AF593</f>
        <v>0</v>
      </c>
      <c r="I670" s="5">
        <f>CVC_XXX!AG593</f>
        <v>0</v>
      </c>
      <c r="J670" s="5">
        <f>CVC_XXX!AH593</f>
        <v>0</v>
      </c>
      <c r="M670" s="5"/>
      <c r="N670" s="5"/>
      <c r="O670" s="5"/>
      <c r="P670" s="5"/>
      <c r="Q670" s="5"/>
    </row>
    <row r="671" spans="2:17" ht="20.100000000000001" customHeight="1" x14ac:dyDescent="0.25">
      <c r="B671">
        <f>CVC_XXX!O594</f>
        <v>0</v>
      </c>
      <c r="D671" s="5">
        <f>CVC_XXX!AB594</f>
        <v>0</v>
      </c>
      <c r="E671" s="5">
        <f>CVC_XXX!AC594</f>
        <v>0</v>
      </c>
      <c r="F671" s="5">
        <f>CVC_XXX!AD594</f>
        <v>0</v>
      </c>
      <c r="G671" s="5">
        <f>CVC_XXX!AE594</f>
        <v>0</v>
      </c>
      <c r="H671" s="5">
        <f>CVC_XXX!AF594</f>
        <v>0</v>
      </c>
      <c r="I671" s="5">
        <f>CVC_XXX!AG594</f>
        <v>0</v>
      </c>
      <c r="J671" s="5">
        <f>CVC_XXX!AH594</f>
        <v>0</v>
      </c>
      <c r="M671" s="5"/>
      <c r="N671" s="5"/>
      <c r="O671" s="5"/>
      <c r="P671" s="5"/>
      <c r="Q671" s="5"/>
    </row>
    <row r="672" spans="2:17" ht="20.100000000000001" customHeight="1" x14ac:dyDescent="0.25">
      <c r="B672">
        <f>CVC_XXX!O595</f>
        <v>0</v>
      </c>
      <c r="D672" s="5">
        <f>CVC_XXX!AB595</f>
        <v>0</v>
      </c>
      <c r="E672" s="5">
        <f>CVC_XXX!AC595</f>
        <v>0</v>
      </c>
      <c r="F672" s="5">
        <f>CVC_XXX!AD595</f>
        <v>0</v>
      </c>
      <c r="G672" s="5">
        <f>CVC_XXX!AE595</f>
        <v>0</v>
      </c>
      <c r="H672" s="5">
        <f>CVC_XXX!AF595</f>
        <v>0</v>
      </c>
      <c r="I672" s="5">
        <f>CVC_XXX!AG595</f>
        <v>0</v>
      </c>
      <c r="J672" s="5">
        <f>CVC_XXX!AH595</f>
        <v>0</v>
      </c>
      <c r="M672" s="5"/>
      <c r="N672" s="5"/>
      <c r="O672" s="5"/>
      <c r="P672" s="5"/>
      <c r="Q672" s="5"/>
    </row>
    <row r="673" spans="2:17" ht="20.100000000000001" customHeight="1" x14ac:dyDescent="0.25">
      <c r="B673">
        <f>CVC_XXX!O596</f>
        <v>0</v>
      </c>
      <c r="D673" s="5">
        <f>CVC_XXX!AB596</f>
        <v>0</v>
      </c>
      <c r="E673" s="5">
        <f>CVC_XXX!AC596</f>
        <v>0</v>
      </c>
      <c r="F673" s="5">
        <f>CVC_XXX!AD596</f>
        <v>0</v>
      </c>
      <c r="G673" s="5">
        <f>CVC_XXX!AE596</f>
        <v>0</v>
      </c>
      <c r="H673" s="5">
        <f>CVC_XXX!AF596</f>
        <v>0</v>
      </c>
      <c r="I673" s="5">
        <f>CVC_XXX!AG596</f>
        <v>0</v>
      </c>
      <c r="J673" s="5">
        <f>CVC_XXX!AH596</f>
        <v>0</v>
      </c>
      <c r="M673" s="5"/>
      <c r="N673" s="5"/>
      <c r="O673" s="5"/>
      <c r="P673" s="5"/>
      <c r="Q673" s="5"/>
    </row>
    <row r="674" spans="2:17" ht="20.100000000000001" customHeight="1" x14ac:dyDescent="0.25">
      <c r="B674">
        <f>CVC_XXX!O597</f>
        <v>0</v>
      </c>
      <c r="D674" s="5">
        <f>CVC_XXX!AB597</f>
        <v>0</v>
      </c>
      <c r="E674" s="5">
        <f>CVC_XXX!AC597</f>
        <v>0</v>
      </c>
      <c r="F674" s="5">
        <f>CVC_XXX!AD597</f>
        <v>0</v>
      </c>
      <c r="G674" s="5">
        <f>CVC_XXX!AE597</f>
        <v>0</v>
      </c>
      <c r="H674" s="5">
        <f>CVC_XXX!AF597</f>
        <v>0</v>
      </c>
      <c r="I674" s="5">
        <f>CVC_XXX!AG597</f>
        <v>0</v>
      </c>
      <c r="J674" s="5">
        <f>CVC_XXX!AH597</f>
        <v>0</v>
      </c>
      <c r="M674" s="5"/>
      <c r="N674" s="5"/>
      <c r="O674" s="5"/>
      <c r="P674" s="5"/>
      <c r="Q674" s="5"/>
    </row>
    <row r="675" spans="2:17" ht="20.100000000000001" customHeight="1" x14ac:dyDescent="0.25">
      <c r="B675">
        <f>CVC_XXX!O598</f>
        <v>0</v>
      </c>
      <c r="D675" s="5">
        <f>CVC_XXX!AB598</f>
        <v>0</v>
      </c>
      <c r="E675" s="5">
        <f>CVC_XXX!AC598</f>
        <v>0</v>
      </c>
      <c r="F675" s="5">
        <f>CVC_XXX!AD598</f>
        <v>0</v>
      </c>
      <c r="G675" s="5">
        <f>CVC_XXX!AE598</f>
        <v>0</v>
      </c>
      <c r="H675" s="5">
        <f>CVC_XXX!AF598</f>
        <v>0</v>
      </c>
      <c r="I675" s="5">
        <f>CVC_XXX!AG598</f>
        <v>0</v>
      </c>
      <c r="J675" s="5">
        <f>CVC_XXX!AH598</f>
        <v>0</v>
      </c>
      <c r="M675" s="5"/>
      <c r="N675" s="5"/>
      <c r="O675" s="5"/>
      <c r="P675" s="5"/>
      <c r="Q675" s="5"/>
    </row>
    <row r="676" spans="2:17" ht="20.100000000000001" customHeight="1" x14ac:dyDescent="0.25">
      <c r="B676">
        <f>CVC_XXX!O599</f>
        <v>0</v>
      </c>
      <c r="D676" s="5">
        <f>CVC_XXX!AB599</f>
        <v>0</v>
      </c>
      <c r="E676" s="5">
        <f>CVC_XXX!AC599</f>
        <v>0</v>
      </c>
      <c r="F676" s="5">
        <f>CVC_XXX!AD599</f>
        <v>0</v>
      </c>
      <c r="G676" s="5">
        <f>CVC_XXX!AE599</f>
        <v>0</v>
      </c>
      <c r="H676" s="5">
        <f>CVC_XXX!AF599</f>
        <v>0</v>
      </c>
      <c r="I676" s="5">
        <f>CVC_XXX!AG599</f>
        <v>0</v>
      </c>
      <c r="J676" s="5">
        <f>CVC_XXX!AH599</f>
        <v>0</v>
      </c>
      <c r="M676" s="5"/>
      <c r="N676" s="5"/>
      <c r="O676" s="5"/>
      <c r="P676" s="5"/>
      <c r="Q676" s="5"/>
    </row>
    <row r="677" spans="2:17" ht="20.100000000000001" customHeight="1" x14ac:dyDescent="0.25">
      <c r="B677">
        <f>CVC_XXX!O600</f>
        <v>0</v>
      </c>
      <c r="D677" s="5">
        <f>CVC_XXX!AB600</f>
        <v>0</v>
      </c>
      <c r="E677" s="5">
        <f>CVC_XXX!AC600</f>
        <v>0</v>
      </c>
      <c r="F677" s="5">
        <f>CVC_XXX!AD600</f>
        <v>0</v>
      </c>
      <c r="G677" s="5">
        <f>CVC_XXX!AE600</f>
        <v>0</v>
      </c>
      <c r="H677" s="5">
        <f>CVC_XXX!AF600</f>
        <v>0</v>
      </c>
      <c r="I677" s="5">
        <f>CVC_XXX!AG600</f>
        <v>0</v>
      </c>
      <c r="J677" s="5">
        <f>CVC_XXX!AH600</f>
        <v>0</v>
      </c>
      <c r="M677" s="5"/>
      <c r="N677" s="5"/>
      <c r="O677" s="5"/>
      <c r="P677" s="5"/>
      <c r="Q677" s="5"/>
    </row>
    <row r="678" spans="2:17" ht="20.100000000000001" customHeight="1" x14ac:dyDescent="0.25">
      <c r="B678">
        <f>CVC_XXX!O601</f>
        <v>0</v>
      </c>
      <c r="D678" s="5">
        <f>CVC_XXX!AB601</f>
        <v>0</v>
      </c>
      <c r="E678" s="5">
        <f>CVC_XXX!AC601</f>
        <v>0</v>
      </c>
      <c r="F678" s="5">
        <f>CVC_XXX!AD601</f>
        <v>0</v>
      </c>
      <c r="G678" s="5">
        <f>CVC_XXX!AE601</f>
        <v>0</v>
      </c>
      <c r="H678" s="5">
        <f>CVC_XXX!AF601</f>
        <v>0</v>
      </c>
      <c r="I678" s="5">
        <f>CVC_XXX!AG601</f>
        <v>0</v>
      </c>
      <c r="J678" s="5">
        <f>CVC_XXX!AH601</f>
        <v>0</v>
      </c>
      <c r="M678" s="5"/>
      <c r="N678" s="5"/>
      <c r="O678" s="5"/>
      <c r="P678" s="5"/>
      <c r="Q678" s="5"/>
    </row>
    <row r="679" spans="2:17" ht="20.100000000000001" customHeight="1" x14ac:dyDescent="0.25">
      <c r="B679">
        <f>CVC_XXX!O602</f>
        <v>0</v>
      </c>
      <c r="D679" s="5">
        <f>CVC_XXX!AB602</f>
        <v>0</v>
      </c>
      <c r="E679" s="5">
        <f>CVC_XXX!AC602</f>
        <v>0</v>
      </c>
      <c r="F679" s="5">
        <f>CVC_XXX!AD602</f>
        <v>0</v>
      </c>
      <c r="G679" s="5">
        <f>CVC_XXX!AE602</f>
        <v>0</v>
      </c>
      <c r="H679" s="5">
        <f>CVC_XXX!AF602</f>
        <v>0</v>
      </c>
      <c r="I679" s="5">
        <f>CVC_XXX!AG602</f>
        <v>0</v>
      </c>
      <c r="J679" s="5">
        <f>CVC_XXX!AH602</f>
        <v>0</v>
      </c>
      <c r="M679" s="5"/>
      <c r="N679" s="5"/>
      <c r="O679" s="5"/>
      <c r="P679" s="5"/>
      <c r="Q679" s="5"/>
    </row>
    <row r="680" spans="2:17" ht="20.100000000000001" customHeight="1" x14ac:dyDescent="0.25">
      <c r="B680">
        <f>CVC_XXX!O603</f>
        <v>0</v>
      </c>
      <c r="D680" s="5">
        <f>CVC_XXX!AB603</f>
        <v>0</v>
      </c>
      <c r="E680" s="5">
        <f>CVC_XXX!AC603</f>
        <v>0</v>
      </c>
      <c r="F680" s="5">
        <f>CVC_XXX!AD603</f>
        <v>0</v>
      </c>
      <c r="G680" s="5">
        <f>CVC_XXX!AE603</f>
        <v>0</v>
      </c>
      <c r="H680" s="5">
        <f>CVC_XXX!AF603</f>
        <v>0</v>
      </c>
      <c r="I680" s="5">
        <f>CVC_XXX!AG603</f>
        <v>0</v>
      </c>
      <c r="J680" s="5">
        <f>CVC_XXX!AH603</f>
        <v>0</v>
      </c>
      <c r="M680" s="5"/>
      <c r="N680" s="5"/>
      <c r="O680" s="5"/>
      <c r="P680" s="5"/>
      <c r="Q680" s="5"/>
    </row>
    <row r="681" spans="2:17" ht="20.100000000000001" customHeight="1" x14ac:dyDescent="0.25">
      <c r="B681">
        <f>CVC_XXX!O604</f>
        <v>0</v>
      </c>
      <c r="D681" s="5">
        <f>CVC_XXX!AB604</f>
        <v>0</v>
      </c>
      <c r="E681" s="5">
        <f>CVC_XXX!AC604</f>
        <v>0</v>
      </c>
      <c r="F681" s="5">
        <f>CVC_XXX!AD604</f>
        <v>0</v>
      </c>
      <c r="G681" s="5">
        <f>CVC_XXX!AE604</f>
        <v>0</v>
      </c>
      <c r="H681" s="5">
        <f>CVC_XXX!AF604</f>
        <v>0</v>
      </c>
      <c r="I681" s="5">
        <f>CVC_XXX!AG604</f>
        <v>0</v>
      </c>
      <c r="J681" s="5">
        <f>CVC_XXX!AH604</f>
        <v>0</v>
      </c>
      <c r="M681" s="5"/>
      <c r="N681" s="5"/>
      <c r="O681" s="5"/>
      <c r="P681" s="5"/>
      <c r="Q681" s="5"/>
    </row>
    <row r="682" spans="2:17" ht="20.100000000000001" customHeight="1" x14ac:dyDescent="0.25">
      <c r="B682">
        <f>CVC_XXX!O605</f>
        <v>0</v>
      </c>
      <c r="D682" s="5">
        <f>CVC_XXX!AB605</f>
        <v>0</v>
      </c>
      <c r="E682" s="5">
        <f>CVC_XXX!AC605</f>
        <v>0</v>
      </c>
      <c r="F682" s="5">
        <f>CVC_XXX!AD605</f>
        <v>0</v>
      </c>
      <c r="G682" s="5">
        <f>CVC_XXX!AE605</f>
        <v>0</v>
      </c>
      <c r="H682" s="5">
        <f>CVC_XXX!AF605</f>
        <v>0</v>
      </c>
      <c r="I682" s="5">
        <f>CVC_XXX!AG605</f>
        <v>0</v>
      </c>
      <c r="J682" s="5">
        <f>CVC_XXX!AH605</f>
        <v>0</v>
      </c>
      <c r="M682" s="5"/>
      <c r="N682" s="5"/>
      <c r="O682" s="5"/>
      <c r="P682" s="5"/>
      <c r="Q682" s="5"/>
    </row>
    <row r="683" spans="2:17" ht="20.100000000000001" customHeight="1" x14ac:dyDescent="0.25">
      <c r="B683">
        <f>CVC_XXX!O606</f>
        <v>0</v>
      </c>
      <c r="D683" s="5">
        <f>CVC_XXX!AB606</f>
        <v>0</v>
      </c>
      <c r="E683" s="5">
        <f>CVC_XXX!AC606</f>
        <v>0</v>
      </c>
      <c r="F683" s="5">
        <f>CVC_XXX!AD606</f>
        <v>0</v>
      </c>
      <c r="G683" s="5">
        <f>CVC_XXX!AE606</f>
        <v>0</v>
      </c>
      <c r="H683" s="5">
        <f>CVC_XXX!AF606</f>
        <v>0</v>
      </c>
      <c r="I683" s="5">
        <f>CVC_XXX!AG606</f>
        <v>0</v>
      </c>
      <c r="J683" s="5">
        <f>CVC_XXX!AH606</f>
        <v>0</v>
      </c>
      <c r="M683" s="5"/>
      <c r="N683" s="5"/>
      <c r="O683" s="5"/>
      <c r="P683" s="5"/>
      <c r="Q683" s="5"/>
    </row>
    <row r="684" spans="2:17" ht="20.100000000000001" customHeight="1" x14ac:dyDescent="0.25">
      <c r="B684">
        <f>CVC_XXX!O607</f>
        <v>0</v>
      </c>
      <c r="D684" s="5">
        <f>CVC_XXX!AB607</f>
        <v>0</v>
      </c>
      <c r="E684" s="5">
        <f>CVC_XXX!AC607</f>
        <v>0</v>
      </c>
      <c r="F684" s="5">
        <f>CVC_XXX!AD607</f>
        <v>0</v>
      </c>
      <c r="G684" s="5">
        <f>CVC_XXX!AE607</f>
        <v>0</v>
      </c>
      <c r="H684" s="5">
        <f>CVC_XXX!AF607</f>
        <v>0</v>
      </c>
      <c r="I684" s="5">
        <f>CVC_XXX!AG607</f>
        <v>0</v>
      </c>
      <c r="J684" s="5">
        <f>CVC_XXX!AH607</f>
        <v>0</v>
      </c>
      <c r="M684" s="5"/>
      <c r="N684" s="5"/>
      <c r="O684" s="5"/>
      <c r="P684" s="5"/>
      <c r="Q684" s="5"/>
    </row>
    <row r="685" spans="2:17" ht="20.100000000000001" customHeight="1" x14ac:dyDescent="0.25">
      <c r="B685">
        <f>CVC_XXX!O608</f>
        <v>0</v>
      </c>
      <c r="D685" s="5">
        <f>CVC_XXX!AB608</f>
        <v>0</v>
      </c>
      <c r="E685" s="5">
        <f>CVC_XXX!AC608</f>
        <v>0</v>
      </c>
      <c r="F685" s="5">
        <f>CVC_XXX!AD608</f>
        <v>0</v>
      </c>
      <c r="G685" s="5">
        <f>CVC_XXX!AE608</f>
        <v>0</v>
      </c>
      <c r="H685" s="5">
        <f>CVC_XXX!AF608</f>
        <v>0</v>
      </c>
      <c r="I685" s="5">
        <f>CVC_XXX!AG608</f>
        <v>0</v>
      </c>
      <c r="J685" s="5">
        <f>CVC_XXX!AH608</f>
        <v>0</v>
      </c>
      <c r="M685" s="5"/>
      <c r="N685" s="5"/>
      <c r="O685" s="5"/>
      <c r="P685" s="5"/>
      <c r="Q685" s="5"/>
    </row>
    <row r="686" spans="2:17" ht="20.100000000000001" customHeight="1" x14ac:dyDescent="0.25">
      <c r="B686">
        <f>CVC_XXX!O609</f>
        <v>0</v>
      </c>
      <c r="D686" s="5">
        <f>CVC_XXX!AB609</f>
        <v>0</v>
      </c>
      <c r="E686" s="5">
        <f>CVC_XXX!AC609</f>
        <v>0</v>
      </c>
      <c r="F686" s="5">
        <f>CVC_XXX!AD609</f>
        <v>0</v>
      </c>
      <c r="G686" s="5">
        <f>CVC_XXX!AE609</f>
        <v>0</v>
      </c>
      <c r="H686" s="5">
        <f>CVC_XXX!AF609</f>
        <v>0</v>
      </c>
      <c r="I686" s="5">
        <f>CVC_XXX!AG609</f>
        <v>0</v>
      </c>
      <c r="J686" s="5">
        <f>CVC_XXX!AH609</f>
        <v>0</v>
      </c>
      <c r="M686" s="5"/>
      <c r="N686" s="5"/>
      <c r="O686" s="5"/>
      <c r="P686" s="5"/>
      <c r="Q686" s="5"/>
    </row>
    <row r="687" spans="2:17" ht="20.100000000000001" customHeight="1" x14ac:dyDescent="0.25">
      <c r="B687">
        <f>CVC_XXX!O610</f>
        <v>0</v>
      </c>
      <c r="D687" s="5">
        <f>CVC_XXX!AB610</f>
        <v>0</v>
      </c>
      <c r="E687" s="5">
        <f>CVC_XXX!AC610</f>
        <v>0</v>
      </c>
      <c r="F687" s="5">
        <f>CVC_XXX!AD610</f>
        <v>0</v>
      </c>
      <c r="G687" s="5">
        <f>CVC_XXX!AE610</f>
        <v>0</v>
      </c>
      <c r="H687" s="5">
        <f>CVC_XXX!AF610</f>
        <v>0</v>
      </c>
      <c r="I687" s="5">
        <f>CVC_XXX!AG610</f>
        <v>0</v>
      </c>
      <c r="J687" s="5">
        <f>CVC_XXX!AH610</f>
        <v>0</v>
      </c>
      <c r="M687" s="5"/>
      <c r="N687" s="5"/>
      <c r="O687" s="5"/>
      <c r="P687" s="5"/>
      <c r="Q687" s="5"/>
    </row>
    <row r="688" spans="2:17" ht="20.100000000000001" customHeight="1" x14ac:dyDescent="0.25">
      <c r="B688">
        <f>CVC_XXX!O611</f>
        <v>0</v>
      </c>
      <c r="D688" s="5">
        <f>CVC_XXX!AB611</f>
        <v>0</v>
      </c>
      <c r="E688" s="5">
        <f>CVC_XXX!AC611</f>
        <v>0</v>
      </c>
      <c r="F688" s="5">
        <f>CVC_XXX!AD611</f>
        <v>0</v>
      </c>
      <c r="G688" s="5">
        <f>CVC_XXX!AE611</f>
        <v>0</v>
      </c>
      <c r="H688" s="5">
        <f>CVC_XXX!AF611</f>
        <v>0</v>
      </c>
      <c r="I688" s="5">
        <f>CVC_XXX!AG611</f>
        <v>0</v>
      </c>
      <c r="J688" s="5">
        <f>CVC_XXX!AH611</f>
        <v>0</v>
      </c>
      <c r="M688" s="5"/>
      <c r="N688" s="5"/>
      <c r="O688" s="5"/>
      <c r="P688" s="5"/>
      <c r="Q688" s="5"/>
    </row>
    <row r="689" spans="2:17" ht="20.100000000000001" customHeight="1" x14ac:dyDescent="0.25">
      <c r="B689">
        <f>CVC_XXX!O612</f>
        <v>0</v>
      </c>
      <c r="D689" s="5">
        <f>CVC_XXX!AB612</f>
        <v>0</v>
      </c>
      <c r="E689" s="5">
        <f>CVC_XXX!AC612</f>
        <v>0</v>
      </c>
      <c r="F689" s="5">
        <f>CVC_XXX!AD612</f>
        <v>0</v>
      </c>
      <c r="G689" s="5">
        <f>CVC_XXX!AE612</f>
        <v>0</v>
      </c>
      <c r="H689" s="5">
        <f>CVC_XXX!AF612</f>
        <v>0</v>
      </c>
      <c r="I689" s="5">
        <f>CVC_XXX!AG612</f>
        <v>0</v>
      </c>
      <c r="J689" s="5">
        <f>CVC_XXX!AH612</f>
        <v>0</v>
      </c>
      <c r="M689" s="5"/>
      <c r="N689" s="5"/>
      <c r="O689" s="5"/>
      <c r="P689" s="5"/>
      <c r="Q689" s="5"/>
    </row>
    <row r="690" spans="2:17" ht="20.100000000000001" customHeight="1" x14ac:dyDescent="0.25">
      <c r="B690">
        <f>CVC_XXX!O613</f>
        <v>0</v>
      </c>
      <c r="D690" s="5">
        <f>CVC_XXX!AB613</f>
        <v>0</v>
      </c>
      <c r="E690" s="5">
        <f>CVC_XXX!AC613</f>
        <v>0</v>
      </c>
      <c r="F690" s="5">
        <f>CVC_XXX!AD613</f>
        <v>0</v>
      </c>
      <c r="G690" s="5">
        <f>CVC_XXX!AE613</f>
        <v>0</v>
      </c>
      <c r="H690" s="5">
        <f>CVC_XXX!AF613</f>
        <v>0</v>
      </c>
      <c r="I690" s="5">
        <f>CVC_XXX!AG613</f>
        <v>0</v>
      </c>
      <c r="J690" s="5">
        <f>CVC_XXX!AH613</f>
        <v>0</v>
      </c>
      <c r="M690" s="5"/>
      <c r="N690" s="5"/>
      <c r="O690" s="5"/>
      <c r="P690" s="5"/>
      <c r="Q690" s="5"/>
    </row>
    <row r="691" spans="2:17" ht="20.100000000000001" customHeight="1" x14ac:dyDescent="0.25">
      <c r="B691">
        <f>CVC_XXX!O614</f>
        <v>0</v>
      </c>
      <c r="D691" s="5">
        <f>CVC_XXX!AB614</f>
        <v>0</v>
      </c>
      <c r="E691" s="5">
        <f>CVC_XXX!AC614</f>
        <v>0</v>
      </c>
      <c r="F691" s="5">
        <f>CVC_XXX!AD614</f>
        <v>0</v>
      </c>
      <c r="G691" s="5">
        <f>CVC_XXX!AE614</f>
        <v>0</v>
      </c>
      <c r="H691" s="5">
        <f>CVC_XXX!AF614</f>
        <v>0</v>
      </c>
      <c r="I691" s="5">
        <f>CVC_XXX!AG614</f>
        <v>0</v>
      </c>
      <c r="J691" s="5">
        <f>CVC_XXX!AH614</f>
        <v>0</v>
      </c>
      <c r="M691" s="5"/>
      <c r="N691" s="5"/>
      <c r="O691" s="5"/>
      <c r="P691" s="5"/>
      <c r="Q691" s="5"/>
    </row>
    <row r="692" spans="2:17" ht="20.100000000000001" customHeight="1" x14ac:dyDescent="0.25">
      <c r="B692">
        <f>CVC_XXX!O615</f>
        <v>0</v>
      </c>
      <c r="D692" s="5">
        <f>CVC_XXX!AB615</f>
        <v>0</v>
      </c>
      <c r="E692" s="5">
        <f>CVC_XXX!AC615</f>
        <v>0</v>
      </c>
      <c r="F692" s="5">
        <f>CVC_XXX!AD615</f>
        <v>0</v>
      </c>
      <c r="G692" s="5">
        <f>CVC_XXX!AE615</f>
        <v>0</v>
      </c>
      <c r="H692" s="5">
        <f>CVC_XXX!AF615</f>
        <v>0</v>
      </c>
      <c r="I692" s="5">
        <f>CVC_XXX!AG615</f>
        <v>0</v>
      </c>
      <c r="J692" s="5">
        <f>CVC_XXX!AH615</f>
        <v>0</v>
      </c>
      <c r="M692" s="5"/>
      <c r="N692" s="5"/>
      <c r="O692" s="5"/>
      <c r="P692" s="5"/>
      <c r="Q692" s="5"/>
    </row>
    <row r="693" spans="2:17" ht="20.100000000000001" customHeight="1" x14ac:dyDescent="0.25">
      <c r="B693">
        <f>CVC_XXX!O616</f>
        <v>0</v>
      </c>
      <c r="D693" s="5">
        <f>CVC_XXX!AB616</f>
        <v>0</v>
      </c>
      <c r="E693" s="5">
        <f>CVC_XXX!AC616</f>
        <v>0</v>
      </c>
      <c r="F693" s="5">
        <f>CVC_XXX!AD616</f>
        <v>0</v>
      </c>
      <c r="G693" s="5">
        <f>CVC_XXX!AE616</f>
        <v>0</v>
      </c>
      <c r="H693" s="5">
        <f>CVC_XXX!AF616</f>
        <v>0</v>
      </c>
      <c r="I693" s="5">
        <f>CVC_XXX!AG616</f>
        <v>0</v>
      </c>
      <c r="J693" s="5">
        <f>CVC_XXX!AH616</f>
        <v>0</v>
      </c>
      <c r="M693" s="5"/>
      <c r="N693" s="5"/>
      <c r="O693" s="5"/>
      <c r="P693" s="5"/>
      <c r="Q693" s="5"/>
    </row>
    <row r="694" spans="2:17" ht="20.100000000000001" customHeight="1" x14ac:dyDescent="0.25">
      <c r="B694">
        <f>CVC_XXX!O617</f>
        <v>0</v>
      </c>
      <c r="D694" s="5">
        <f>CVC_XXX!AB617</f>
        <v>0</v>
      </c>
      <c r="E694" s="5">
        <f>CVC_XXX!AC617</f>
        <v>0</v>
      </c>
      <c r="F694" s="5">
        <f>CVC_XXX!AD617</f>
        <v>0</v>
      </c>
      <c r="G694" s="5">
        <f>CVC_XXX!AE617</f>
        <v>0</v>
      </c>
      <c r="H694" s="5">
        <f>CVC_XXX!AF617</f>
        <v>0</v>
      </c>
      <c r="I694" s="5">
        <f>CVC_XXX!AG617</f>
        <v>0</v>
      </c>
      <c r="J694" s="5">
        <f>CVC_XXX!AH617</f>
        <v>0</v>
      </c>
      <c r="M694" s="5"/>
      <c r="N694" s="5"/>
      <c r="O694" s="5"/>
      <c r="P694" s="5"/>
      <c r="Q694" s="5"/>
    </row>
    <row r="695" spans="2:17" ht="20.100000000000001" customHeight="1" x14ac:dyDescent="0.25">
      <c r="B695">
        <f>CVC_XXX!O618</f>
        <v>0</v>
      </c>
      <c r="D695" s="5">
        <f>CVC_XXX!AB618</f>
        <v>0</v>
      </c>
      <c r="E695" s="5">
        <f>CVC_XXX!AC618</f>
        <v>0</v>
      </c>
      <c r="F695" s="5">
        <f>CVC_XXX!AD618</f>
        <v>0</v>
      </c>
      <c r="G695" s="5">
        <f>CVC_XXX!AE618</f>
        <v>0</v>
      </c>
      <c r="H695" s="5">
        <f>CVC_XXX!AF618</f>
        <v>0</v>
      </c>
      <c r="I695" s="5">
        <f>CVC_XXX!AG618</f>
        <v>0</v>
      </c>
      <c r="J695" s="5">
        <f>CVC_XXX!AH618</f>
        <v>0</v>
      </c>
      <c r="M695" s="5"/>
      <c r="N695" s="5"/>
      <c r="O695" s="5"/>
      <c r="P695" s="5"/>
      <c r="Q695" s="5"/>
    </row>
    <row r="696" spans="2:17" ht="20.100000000000001" customHeight="1" x14ac:dyDescent="0.25">
      <c r="B696">
        <f>CVC_XXX!O619</f>
        <v>0</v>
      </c>
      <c r="D696" s="5">
        <f>CVC_XXX!AB619</f>
        <v>0</v>
      </c>
      <c r="E696" s="5">
        <f>CVC_XXX!AC619</f>
        <v>0</v>
      </c>
      <c r="F696" s="5">
        <f>CVC_XXX!AD619</f>
        <v>0</v>
      </c>
      <c r="G696" s="5">
        <f>CVC_XXX!AE619</f>
        <v>0</v>
      </c>
      <c r="H696" s="5">
        <f>CVC_XXX!AF619</f>
        <v>0</v>
      </c>
      <c r="I696" s="5">
        <f>CVC_XXX!AG619</f>
        <v>0</v>
      </c>
      <c r="J696" s="5">
        <f>CVC_XXX!AH619</f>
        <v>0</v>
      </c>
      <c r="M696" s="5"/>
      <c r="N696" s="5"/>
      <c r="O696" s="5"/>
      <c r="P696" s="5"/>
      <c r="Q696" s="5"/>
    </row>
    <row r="697" spans="2:17" ht="20.100000000000001" customHeight="1" x14ac:dyDescent="0.25">
      <c r="B697">
        <f>CVC_XXX!O620</f>
        <v>0</v>
      </c>
      <c r="D697" s="5">
        <f>CVC_XXX!AB620</f>
        <v>0</v>
      </c>
      <c r="E697" s="5">
        <f>CVC_XXX!AC620</f>
        <v>0</v>
      </c>
      <c r="F697" s="5">
        <f>CVC_XXX!AD620</f>
        <v>0</v>
      </c>
      <c r="G697" s="5">
        <f>CVC_XXX!AE620</f>
        <v>0</v>
      </c>
      <c r="H697" s="5">
        <f>CVC_XXX!AF620</f>
        <v>0</v>
      </c>
      <c r="I697" s="5">
        <f>CVC_XXX!AG620</f>
        <v>0</v>
      </c>
      <c r="J697" s="5">
        <f>CVC_XXX!AH620</f>
        <v>0</v>
      </c>
      <c r="M697" s="5"/>
      <c r="N697" s="5"/>
      <c r="O697" s="5"/>
      <c r="P697" s="5"/>
      <c r="Q697" s="5"/>
    </row>
    <row r="698" spans="2:17" ht="20.100000000000001" customHeight="1" x14ac:dyDescent="0.25">
      <c r="B698">
        <f>CVC_XXX!O621</f>
        <v>0</v>
      </c>
      <c r="D698" s="5">
        <f>CVC_XXX!AB621</f>
        <v>0</v>
      </c>
      <c r="E698" s="5">
        <f>CVC_XXX!AC621</f>
        <v>0</v>
      </c>
      <c r="F698" s="5">
        <f>CVC_XXX!AD621</f>
        <v>0</v>
      </c>
      <c r="G698" s="5">
        <f>CVC_XXX!AE621</f>
        <v>0</v>
      </c>
      <c r="H698" s="5">
        <f>CVC_XXX!AF621</f>
        <v>0</v>
      </c>
      <c r="I698" s="5">
        <f>CVC_XXX!AG621</f>
        <v>0</v>
      </c>
      <c r="J698" s="5">
        <f>CVC_XXX!AH621</f>
        <v>0</v>
      </c>
      <c r="M698" s="5"/>
      <c r="N698" s="5"/>
      <c r="O698" s="5"/>
      <c r="P698" s="5"/>
      <c r="Q698" s="5"/>
    </row>
    <row r="699" spans="2:17" ht="20.100000000000001" customHeight="1" x14ac:dyDescent="0.25">
      <c r="B699">
        <f>CVC_XXX!O622</f>
        <v>0</v>
      </c>
      <c r="D699" s="5">
        <f>CVC_XXX!AB622</f>
        <v>0</v>
      </c>
      <c r="E699" s="5">
        <f>CVC_XXX!AC622</f>
        <v>0</v>
      </c>
      <c r="F699" s="5">
        <f>CVC_XXX!AD622</f>
        <v>0</v>
      </c>
      <c r="G699" s="5">
        <f>CVC_XXX!AE622</f>
        <v>0</v>
      </c>
      <c r="H699" s="5">
        <f>CVC_XXX!AF622</f>
        <v>0</v>
      </c>
      <c r="I699" s="5">
        <f>CVC_XXX!AG622</f>
        <v>0</v>
      </c>
      <c r="J699" s="5">
        <f>CVC_XXX!AH622</f>
        <v>0</v>
      </c>
      <c r="M699" s="5"/>
      <c r="N699" s="5"/>
      <c r="O699" s="5"/>
      <c r="P699" s="5"/>
      <c r="Q699" s="5"/>
    </row>
    <row r="700" spans="2:17" ht="20.100000000000001" customHeight="1" x14ac:dyDescent="0.25">
      <c r="B700">
        <f>CVC_XXX!O623</f>
        <v>0</v>
      </c>
      <c r="D700" s="5">
        <f>CVC_XXX!AB623</f>
        <v>0</v>
      </c>
      <c r="E700" s="5">
        <f>CVC_XXX!AC623</f>
        <v>0</v>
      </c>
      <c r="F700" s="5">
        <f>CVC_XXX!AD623</f>
        <v>0</v>
      </c>
      <c r="G700" s="5">
        <f>CVC_XXX!AE623</f>
        <v>0</v>
      </c>
      <c r="H700" s="5">
        <f>CVC_XXX!AF623</f>
        <v>0</v>
      </c>
      <c r="I700" s="5">
        <f>CVC_XXX!AG623</f>
        <v>0</v>
      </c>
      <c r="J700" s="5">
        <f>CVC_XXX!AH623</f>
        <v>0</v>
      </c>
      <c r="M700" s="5"/>
      <c r="N700" s="5"/>
      <c r="O700" s="5"/>
      <c r="P700" s="5"/>
      <c r="Q700" s="5"/>
    </row>
    <row r="701" spans="2:17" ht="20.100000000000001" customHeight="1" x14ac:dyDescent="0.25">
      <c r="B701">
        <f>CVC_XXX!O624</f>
        <v>0</v>
      </c>
      <c r="D701" s="5">
        <f>CVC_XXX!AB624</f>
        <v>0</v>
      </c>
      <c r="E701" s="5">
        <f>CVC_XXX!AC624</f>
        <v>0</v>
      </c>
      <c r="F701" s="5">
        <f>CVC_XXX!AD624</f>
        <v>0</v>
      </c>
      <c r="G701" s="5">
        <f>CVC_XXX!AE624</f>
        <v>0</v>
      </c>
      <c r="H701" s="5">
        <f>CVC_XXX!AF624</f>
        <v>0</v>
      </c>
      <c r="I701" s="5">
        <f>CVC_XXX!AG624</f>
        <v>0</v>
      </c>
      <c r="J701" s="5">
        <f>CVC_XXX!AH624</f>
        <v>0</v>
      </c>
      <c r="M701" s="5"/>
      <c r="N701" s="5"/>
      <c r="O701" s="5"/>
      <c r="P701" s="5"/>
      <c r="Q701" s="5"/>
    </row>
    <row r="702" spans="2:17" ht="20.100000000000001" customHeight="1" x14ac:dyDescent="0.25">
      <c r="B702">
        <f>CVC_XXX!O625</f>
        <v>0</v>
      </c>
      <c r="D702" s="5">
        <f>CVC_XXX!AB625</f>
        <v>0</v>
      </c>
      <c r="E702" s="5">
        <f>CVC_XXX!AC625</f>
        <v>0</v>
      </c>
      <c r="F702" s="5">
        <f>CVC_XXX!AD625</f>
        <v>0</v>
      </c>
      <c r="G702" s="5">
        <f>CVC_XXX!AE625</f>
        <v>0</v>
      </c>
      <c r="H702" s="5">
        <f>CVC_XXX!AF625</f>
        <v>0</v>
      </c>
      <c r="I702" s="5">
        <f>CVC_XXX!AG625</f>
        <v>0</v>
      </c>
      <c r="J702" s="5">
        <f>CVC_XXX!AH625</f>
        <v>0</v>
      </c>
      <c r="M702" s="5"/>
      <c r="N702" s="5"/>
      <c r="O702" s="5"/>
      <c r="P702" s="5"/>
      <c r="Q702" s="5"/>
    </row>
    <row r="703" spans="2:17" ht="20.100000000000001" customHeight="1" x14ac:dyDescent="0.25">
      <c r="B703">
        <f>CVC_XXX!O626</f>
        <v>0</v>
      </c>
      <c r="D703" s="5">
        <f>CVC_XXX!AB626</f>
        <v>0</v>
      </c>
      <c r="E703" s="5">
        <f>CVC_XXX!AC626</f>
        <v>0</v>
      </c>
      <c r="F703" s="5">
        <f>CVC_XXX!AD626</f>
        <v>0</v>
      </c>
      <c r="G703" s="5">
        <f>CVC_XXX!AE626</f>
        <v>0</v>
      </c>
      <c r="H703" s="5">
        <f>CVC_XXX!AF626</f>
        <v>0</v>
      </c>
      <c r="I703" s="5">
        <f>CVC_XXX!AG626</f>
        <v>0</v>
      </c>
      <c r="J703" s="5">
        <f>CVC_XXX!AH626</f>
        <v>0</v>
      </c>
      <c r="M703" s="5"/>
      <c r="N703" s="5"/>
      <c r="O703" s="5"/>
      <c r="P703" s="5"/>
      <c r="Q703" s="5"/>
    </row>
    <row r="704" spans="2:17" ht="20.100000000000001" customHeight="1" x14ac:dyDescent="0.25">
      <c r="B704">
        <f>CVC_XXX!O627</f>
        <v>0</v>
      </c>
      <c r="D704" s="5">
        <f>CVC_XXX!AB627</f>
        <v>0</v>
      </c>
      <c r="E704" s="5">
        <f>CVC_XXX!AC627</f>
        <v>0</v>
      </c>
      <c r="F704" s="5">
        <f>CVC_XXX!AD627</f>
        <v>0</v>
      </c>
      <c r="G704" s="5">
        <f>CVC_XXX!AE627</f>
        <v>0</v>
      </c>
      <c r="H704" s="5">
        <f>CVC_XXX!AF627</f>
        <v>0</v>
      </c>
      <c r="I704" s="5">
        <f>CVC_XXX!AG627</f>
        <v>0</v>
      </c>
      <c r="J704" s="5">
        <f>CVC_XXX!AH627</f>
        <v>0</v>
      </c>
      <c r="M704" s="5"/>
      <c r="N704" s="5"/>
      <c r="O704" s="5"/>
      <c r="P704" s="5"/>
      <c r="Q704" s="5"/>
    </row>
    <row r="705" spans="2:17" ht="20.100000000000001" customHeight="1" x14ac:dyDescent="0.25">
      <c r="B705">
        <f>CVC_XXX!O628</f>
        <v>0</v>
      </c>
      <c r="D705" s="5">
        <f>CVC_XXX!AB628</f>
        <v>0</v>
      </c>
      <c r="E705" s="5">
        <f>CVC_XXX!AC628</f>
        <v>0</v>
      </c>
      <c r="F705" s="5">
        <f>CVC_XXX!AD628</f>
        <v>0</v>
      </c>
      <c r="G705" s="5">
        <f>CVC_XXX!AE628</f>
        <v>0</v>
      </c>
      <c r="H705" s="5">
        <f>CVC_XXX!AF628</f>
        <v>0</v>
      </c>
      <c r="I705" s="5">
        <f>CVC_XXX!AG628</f>
        <v>0</v>
      </c>
      <c r="J705" s="5">
        <f>CVC_XXX!AH628</f>
        <v>0</v>
      </c>
      <c r="M705" s="5"/>
      <c r="N705" s="5"/>
      <c r="O705" s="5"/>
      <c r="P705" s="5"/>
      <c r="Q705" s="5"/>
    </row>
    <row r="706" spans="2:17" ht="20.100000000000001" customHeight="1" x14ac:dyDescent="0.25">
      <c r="B706">
        <f>CVC_XXX!O629</f>
        <v>0</v>
      </c>
      <c r="D706" s="5">
        <f>CVC_XXX!AB629</f>
        <v>0</v>
      </c>
      <c r="E706" s="5">
        <f>CVC_XXX!AC629</f>
        <v>0</v>
      </c>
      <c r="F706" s="5">
        <f>CVC_XXX!AD629</f>
        <v>0</v>
      </c>
      <c r="G706" s="5">
        <f>CVC_XXX!AE629</f>
        <v>0</v>
      </c>
      <c r="H706" s="5">
        <f>CVC_XXX!AF629</f>
        <v>0</v>
      </c>
      <c r="I706" s="5">
        <f>CVC_XXX!AG629</f>
        <v>0</v>
      </c>
      <c r="J706" s="5">
        <f>CVC_XXX!AH629</f>
        <v>0</v>
      </c>
      <c r="M706" s="5"/>
      <c r="N706" s="5"/>
      <c r="O706" s="5"/>
      <c r="P706" s="5"/>
      <c r="Q706" s="5"/>
    </row>
    <row r="707" spans="2:17" ht="20.100000000000001" customHeight="1" x14ac:dyDescent="0.25">
      <c r="B707">
        <f>CVC_XXX!O630</f>
        <v>0</v>
      </c>
      <c r="D707" s="5">
        <f>CVC_XXX!AB630</f>
        <v>0</v>
      </c>
      <c r="E707" s="5">
        <f>CVC_XXX!AC630</f>
        <v>0</v>
      </c>
      <c r="F707" s="5">
        <f>CVC_XXX!AD630</f>
        <v>0</v>
      </c>
      <c r="G707" s="5">
        <f>CVC_XXX!AE630</f>
        <v>0</v>
      </c>
      <c r="H707" s="5">
        <f>CVC_XXX!AF630</f>
        <v>0</v>
      </c>
      <c r="I707" s="5">
        <f>CVC_XXX!AG630</f>
        <v>0</v>
      </c>
      <c r="J707" s="5">
        <f>CVC_XXX!AH630</f>
        <v>0</v>
      </c>
      <c r="M707" s="5"/>
      <c r="N707" s="5"/>
      <c r="O707" s="5"/>
      <c r="P707" s="5"/>
      <c r="Q707" s="5"/>
    </row>
    <row r="708" spans="2:17" ht="20.100000000000001" customHeight="1" x14ac:dyDescent="0.25">
      <c r="B708">
        <f>CVC_XXX!O631</f>
        <v>0</v>
      </c>
      <c r="D708" s="5">
        <f>CVC_XXX!AB631</f>
        <v>0</v>
      </c>
      <c r="E708" s="5">
        <f>CVC_XXX!AC631</f>
        <v>0</v>
      </c>
      <c r="F708" s="5">
        <f>CVC_XXX!AD631</f>
        <v>0</v>
      </c>
      <c r="G708" s="5">
        <f>CVC_XXX!AE631</f>
        <v>0</v>
      </c>
      <c r="H708" s="5">
        <f>CVC_XXX!AF631</f>
        <v>0</v>
      </c>
      <c r="I708" s="5">
        <f>CVC_XXX!AG631</f>
        <v>0</v>
      </c>
      <c r="J708" s="5">
        <f>CVC_XXX!AH631</f>
        <v>0</v>
      </c>
      <c r="M708" s="5"/>
      <c r="N708" s="5"/>
      <c r="O708" s="5"/>
      <c r="P708" s="5"/>
      <c r="Q708" s="5"/>
    </row>
    <row r="709" spans="2:17" ht="20.100000000000001" customHeight="1" x14ac:dyDescent="0.25">
      <c r="B709">
        <f>CVC_XXX!O632</f>
        <v>0</v>
      </c>
      <c r="D709" s="5">
        <f>CVC_XXX!AB632</f>
        <v>0</v>
      </c>
      <c r="E709" s="5">
        <f>CVC_XXX!AC632</f>
        <v>0</v>
      </c>
      <c r="F709" s="5">
        <f>CVC_XXX!AD632</f>
        <v>0</v>
      </c>
      <c r="G709" s="5">
        <f>CVC_XXX!AE632</f>
        <v>0</v>
      </c>
      <c r="H709" s="5">
        <f>CVC_XXX!AF632</f>
        <v>0</v>
      </c>
      <c r="I709" s="5">
        <f>CVC_XXX!AG632</f>
        <v>0</v>
      </c>
      <c r="J709" s="5">
        <f>CVC_XXX!AH632</f>
        <v>0</v>
      </c>
      <c r="M709" s="5"/>
      <c r="N709" s="5"/>
      <c r="O709" s="5"/>
      <c r="P709" s="5"/>
      <c r="Q709" s="5"/>
    </row>
    <row r="710" spans="2:17" ht="20.100000000000001" customHeight="1" x14ac:dyDescent="0.25">
      <c r="B710">
        <f>CVC_XXX!O633</f>
        <v>0</v>
      </c>
      <c r="D710" s="5">
        <f>CVC_XXX!AB633</f>
        <v>0</v>
      </c>
      <c r="E710" s="5">
        <f>CVC_XXX!AC633</f>
        <v>0</v>
      </c>
      <c r="F710" s="5">
        <f>CVC_XXX!AD633</f>
        <v>0</v>
      </c>
      <c r="G710" s="5">
        <f>CVC_XXX!AE633</f>
        <v>0</v>
      </c>
      <c r="H710" s="5">
        <f>CVC_XXX!AF633</f>
        <v>0</v>
      </c>
      <c r="I710" s="5">
        <f>CVC_XXX!AG633</f>
        <v>0</v>
      </c>
      <c r="J710" s="5">
        <f>CVC_XXX!AH633</f>
        <v>0</v>
      </c>
      <c r="M710" s="5"/>
      <c r="N710" s="5"/>
      <c r="O710" s="5"/>
      <c r="P710" s="5"/>
      <c r="Q710" s="5"/>
    </row>
    <row r="711" spans="2:17" ht="20.100000000000001" customHeight="1" x14ac:dyDescent="0.25">
      <c r="B711">
        <f>CVC_XXX!O634</f>
        <v>0</v>
      </c>
      <c r="D711" s="5">
        <f>CVC_XXX!AB634</f>
        <v>0</v>
      </c>
      <c r="E711" s="5">
        <f>CVC_XXX!AC634</f>
        <v>0</v>
      </c>
      <c r="F711" s="5">
        <f>CVC_XXX!AD634</f>
        <v>0</v>
      </c>
      <c r="G711" s="5">
        <f>CVC_XXX!AE634</f>
        <v>0</v>
      </c>
      <c r="H711" s="5">
        <f>CVC_XXX!AF634</f>
        <v>0</v>
      </c>
      <c r="I711" s="5">
        <f>CVC_XXX!AG634</f>
        <v>0</v>
      </c>
      <c r="J711" s="5">
        <f>CVC_XXX!AH634</f>
        <v>0</v>
      </c>
      <c r="M711" s="5"/>
      <c r="N711" s="5"/>
      <c r="O711" s="5"/>
      <c r="P711" s="5"/>
      <c r="Q711" s="5"/>
    </row>
    <row r="712" spans="2:17" ht="20.100000000000001" customHeight="1" x14ac:dyDescent="0.25">
      <c r="B712">
        <f>CVC_XXX!O635</f>
        <v>0</v>
      </c>
      <c r="D712" s="5">
        <f>CVC_XXX!AB635</f>
        <v>0</v>
      </c>
      <c r="E712" s="5">
        <f>CVC_XXX!AC635</f>
        <v>0</v>
      </c>
      <c r="F712" s="5">
        <f>CVC_XXX!AD635</f>
        <v>0</v>
      </c>
      <c r="G712" s="5">
        <f>CVC_XXX!AE635</f>
        <v>0</v>
      </c>
      <c r="H712" s="5">
        <f>CVC_XXX!AF635</f>
        <v>0</v>
      </c>
      <c r="I712" s="5">
        <f>CVC_XXX!AG635</f>
        <v>0</v>
      </c>
      <c r="J712" s="5">
        <f>CVC_XXX!AH635</f>
        <v>0</v>
      </c>
      <c r="M712" s="5"/>
      <c r="N712" s="5"/>
      <c r="O712" s="5"/>
      <c r="P712" s="5"/>
      <c r="Q712" s="5"/>
    </row>
    <row r="713" spans="2:17" ht="20.100000000000001" customHeight="1" x14ac:dyDescent="0.25">
      <c r="B713">
        <f>CVC_XXX!O636</f>
        <v>0</v>
      </c>
      <c r="D713" s="5">
        <f>CVC_XXX!AB636</f>
        <v>0</v>
      </c>
      <c r="E713" s="5">
        <f>CVC_XXX!AC636</f>
        <v>0</v>
      </c>
      <c r="F713" s="5">
        <f>CVC_XXX!AD636</f>
        <v>0</v>
      </c>
      <c r="G713" s="5">
        <f>CVC_XXX!AE636</f>
        <v>0</v>
      </c>
      <c r="H713" s="5">
        <f>CVC_XXX!AF636</f>
        <v>0</v>
      </c>
      <c r="I713" s="5">
        <f>CVC_XXX!AG636</f>
        <v>0</v>
      </c>
      <c r="J713" s="5">
        <f>CVC_XXX!AH636</f>
        <v>0</v>
      </c>
      <c r="M713" s="5"/>
      <c r="N713" s="5"/>
      <c r="O713" s="5"/>
      <c r="P713" s="5"/>
      <c r="Q713" s="5"/>
    </row>
    <row r="714" spans="2:17" ht="20.100000000000001" customHeight="1" x14ac:dyDescent="0.25">
      <c r="B714">
        <f>CVC_XXX!O637</f>
        <v>0</v>
      </c>
      <c r="D714" s="5">
        <f>CVC_XXX!AB637</f>
        <v>0</v>
      </c>
      <c r="E714" s="5">
        <f>CVC_XXX!AC637</f>
        <v>0</v>
      </c>
      <c r="F714" s="5">
        <f>CVC_XXX!AD637</f>
        <v>0</v>
      </c>
      <c r="G714" s="5">
        <f>CVC_XXX!AE637</f>
        <v>0</v>
      </c>
      <c r="H714" s="5">
        <f>CVC_XXX!AF637</f>
        <v>0</v>
      </c>
      <c r="I714" s="5">
        <f>CVC_XXX!AG637</f>
        <v>0</v>
      </c>
      <c r="J714" s="5">
        <f>CVC_XXX!AH637</f>
        <v>0</v>
      </c>
      <c r="M714" s="5"/>
      <c r="N714" s="5"/>
      <c r="O714" s="5"/>
      <c r="P714" s="5"/>
      <c r="Q714" s="5"/>
    </row>
    <row r="715" spans="2:17" ht="20.100000000000001" customHeight="1" x14ac:dyDescent="0.25">
      <c r="B715">
        <f>CVC_XXX!O638</f>
        <v>0</v>
      </c>
      <c r="D715" s="5">
        <f>CVC_XXX!AB638</f>
        <v>0</v>
      </c>
      <c r="E715" s="5">
        <f>CVC_XXX!AC638</f>
        <v>0</v>
      </c>
      <c r="F715" s="5">
        <f>CVC_XXX!AD638</f>
        <v>0</v>
      </c>
      <c r="G715" s="5">
        <f>CVC_XXX!AE638</f>
        <v>0</v>
      </c>
      <c r="H715" s="5">
        <f>CVC_XXX!AF638</f>
        <v>0</v>
      </c>
      <c r="I715" s="5">
        <f>CVC_XXX!AG638</f>
        <v>0</v>
      </c>
      <c r="J715" s="5">
        <f>CVC_XXX!AH638</f>
        <v>0</v>
      </c>
      <c r="M715" s="5"/>
      <c r="N715" s="5"/>
      <c r="O715" s="5"/>
      <c r="P715" s="5"/>
      <c r="Q715" s="5"/>
    </row>
    <row r="716" spans="2:17" ht="20.100000000000001" customHeight="1" x14ac:dyDescent="0.25">
      <c r="B716">
        <f>CVC_XXX!O639</f>
        <v>0</v>
      </c>
      <c r="D716" s="5">
        <f>CVC_XXX!AB639</f>
        <v>0</v>
      </c>
      <c r="E716" s="5">
        <f>CVC_XXX!AC639</f>
        <v>0</v>
      </c>
      <c r="F716" s="5">
        <f>CVC_XXX!AD639</f>
        <v>0</v>
      </c>
      <c r="G716" s="5">
        <f>CVC_XXX!AE639</f>
        <v>0</v>
      </c>
      <c r="H716" s="5">
        <f>CVC_XXX!AF639</f>
        <v>0</v>
      </c>
      <c r="I716" s="5">
        <f>CVC_XXX!AG639</f>
        <v>0</v>
      </c>
      <c r="J716" s="5">
        <f>CVC_XXX!AH639</f>
        <v>0</v>
      </c>
      <c r="M716" s="5"/>
      <c r="N716" s="5"/>
      <c r="O716" s="5"/>
      <c r="P716" s="5"/>
      <c r="Q716" s="5"/>
    </row>
    <row r="717" spans="2:17" ht="20.100000000000001" customHeight="1" x14ac:dyDescent="0.25">
      <c r="B717">
        <f>CVC_XXX!O640</f>
        <v>0</v>
      </c>
      <c r="D717" s="5">
        <f>CVC_XXX!AB640</f>
        <v>0</v>
      </c>
      <c r="E717" s="5">
        <f>CVC_XXX!AC640</f>
        <v>0</v>
      </c>
      <c r="F717" s="5">
        <f>CVC_XXX!AD640</f>
        <v>0</v>
      </c>
      <c r="G717" s="5">
        <f>CVC_XXX!AE640</f>
        <v>0</v>
      </c>
      <c r="H717" s="5">
        <f>CVC_XXX!AF640</f>
        <v>0</v>
      </c>
      <c r="I717" s="5">
        <f>CVC_XXX!AG640</f>
        <v>0</v>
      </c>
      <c r="J717" s="5">
        <f>CVC_XXX!AH640</f>
        <v>0</v>
      </c>
      <c r="M717" s="5"/>
      <c r="N717" s="5"/>
      <c r="O717" s="5"/>
      <c r="P717" s="5"/>
      <c r="Q717" s="5"/>
    </row>
    <row r="718" spans="2:17" ht="20.100000000000001" customHeight="1" x14ac:dyDescent="0.25">
      <c r="B718">
        <f>CVC_XXX!O641</f>
        <v>0</v>
      </c>
      <c r="D718" s="5">
        <f>CVC_XXX!AB641</f>
        <v>0</v>
      </c>
      <c r="E718" s="5">
        <f>CVC_XXX!AC641</f>
        <v>0</v>
      </c>
      <c r="F718" s="5">
        <f>CVC_XXX!AD641</f>
        <v>0</v>
      </c>
      <c r="G718" s="5">
        <f>CVC_XXX!AE641</f>
        <v>0</v>
      </c>
      <c r="H718" s="5">
        <f>CVC_XXX!AF641</f>
        <v>0</v>
      </c>
      <c r="I718" s="5">
        <f>CVC_XXX!AG641</f>
        <v>0</v>
      </c>
      <c r="J718" s="5">
        <f>CVC_XXX!AH641</f>
        <v>0</v>
      </c>
      <c r="M718" s="5"/>
      <c r="N718" s="5"/>
      <c r="O718" s="5"/>
      <c r="P718" s="5"/>
      <c r="Q718" s="5"/>
    </row>
    <row r="719" spans="2:17" ht="20.100000000000001" customHeight="1" x14ac:dyDescent="0.25">
      <c r="B719">
        <f>CVC_XXX!O642</f>
        <v>0</v>
      </c>
      <c r="D719" s="5">
        <f>CVC_XXX!AB642</f>
        <v>0</v>
      </c>
      <c r="E719" s="5">
        <f>CVC_XXX!AC642</f>
        <v>0</v>
      </c>
      <c r="F719" s="5">
        <f>CVC_XXX!AD642</f>
        <v>0</v>
      </c>
      <c r="G719" s="5">
        <f>CVC_XXX!AE642</f>
        <v>0</v>
      </c>
      <c r="H719" s="5">
        <f>CVC_XXX!AF642</f>
        <v>0</v>
      </c>
      <c r="I719" s="5">
        <f>CVC_XXX!AG642</f>
        <v>0</v>
      </c>
      <c r="J719" s="5">
        <f>CVC_XXX!AH642</f>
        <v>0</v>
      </c>
      <c r="M719" s="5"/>
      <c r="N719" s="5"/>
      <c r="O719" s="5"/>
      <c r="P719" s="5"/>
      <c r="Q719" s="5"/>
    </row>
    <row r="720" spans="2:17" ht="20.100000000000001" customHeight="1" x14ac:dyDescent="0.25">
      <c r="B720">
        <f>CVC_XXX!O643</f>
        <v>0</v>
      </c>
      <c r="D720" s="5">
        <f>CVC_XXX!AB643</f>
        <v>0</v>
      </c>
      <c r="E720" s="5">
        <f>CVC_XXX!AC643</f>
        <v>0</v>
      </c>
      <c r="F720" s="5">
        <f>CVC_XXX!AD643</f>
        <v>0</v>
      </c>
      <c r="G720" s="5">
        <f>CVC_XXX!AE643</f>
        <v>0</v>
      </c>
      <c r="H720" s="5">
        <f>CVC_XXX!AF643</f>
        <v>0</v>
      </c>
      <c r="I720" s="5">
        <f>CVC_XXX!AG643</f>
        <v>0</v>
      </c>
      <c r="J720" s="5">
        <f>CVC_XXX!AH643</f>
        <v>0</v>
      </c>
      <c r="M720" s="5"/>
      <c r="N720" s="5"/>
      <c r="O720" s="5"/>
      <c r="P720" s="5"/>
      <c r="Q720" s="5"/>
    </row>
    <row r="721" spans="2:17" ht="20.100000000000001" customHeight="1" x14ac:dyDescent="0.25">
      <c r="B721">
        <f>CVC_XXX!O644</f>
        <v>0</v>
      </c>
      <c r="D721" s="5">
        <f>CVC_XXX!AB644</f>
        <v>0</v>
      </c>
      <c r="E721" s="5">
        <f>CVC_XXX!AC644</f>
        <v>0</v>
      </c>
      <c r="F721" s="5">
        <f>CVC_XXX!AD644</f>
        <v>0</v>
      </c>
      <c r="G721" s="5">
        <f>CVC_XXX!AE644</f>
        <v>0</v>
      </c>
      <c r="H721" s="5">
        <f>CVC_XXX!AF644</f>
        <v>0</v>
      </c>
      <c r="I721" s="5">
        <f>CVC_XXX!AG644</f>
        <v>0</v>
      </c>
      <c r="J721" s="5">
        <f>CVC_XXX!AH644</f>
        <v>0</v>
      </c>
      <c r="M721" s="5"/>
      <c r="N721" s="5"/>
      <c r="O721" s="5"/>
      <c r="P721" s="5"/>
      <c r="Q721" s="5"/>
    </row>
    <row r="722" spans="2:17" ht="20.100000000000001" customHeight="1" x14ac:dyDescent="0.25">
      <c r="B722">
        <f>CVC_XXX!O645</f>
        <v>0</v>
      </c>
      <c r="D722" s="5">
        <f>CVC_XXX!AB645</f>
        <v>0</v>
      </c>
      <c r="E722" s="5">
        <f>CVC_XXX!AC645</f>
        <v>0</v>
      </c>
      <c r="F722" s="5">
        <f>CVC_XXX!AD645</f>
        <v>0</v>
      </c>
      <c r="G722" s="5">
        <f>CVC_XXX!AE645</f>
        <v>0</v>
      </c>
      <c r="H722" s="5">
        <f>CVC_XXX!AF645</f>
        <v>0</v>
      </c>
      <c r="I722" s="5">
        <f>CVC_XXX!AG645</f>
        <v>0</v>
      </c>
      <c r="J722" s="5">
        <f>CVC_XXX!AH645</f>
        <v>0</v>
      </c>
      <c r="M722" s="5"/>
      <c r="N722" s="5"/>
      <c r="O722" s="5"/>
      <c r="P722" s="5"/>
      <c r="Q722" s="5"/>
    </row>
    <row r="723" spans="2:17" ht="20.100000000000001" customHeight="1" x14ac:dyDescent="0.25">
      <c r="B723">
        <f>CVC_XXX!O646</f>
        <v>0</v>
      </c>
      <c r="D723" s="5">
        <f>CVC_XXX!AB646</f>
        <v>0</v>
      </c>
      <c r="E723" s="5">
        <f>CVC_XXX!AC646</f>
        <v>0</v>
      </c>
      <c r="F723" s="5">
        <f>CVC_XXX!AD646</f>
        <v>0</v>
      </c>
      <c r="G723" s="5">
        <f>CVC_XXX!AE646</f>
        <v>0</v>
      </c>
      <c r="H723" s="5">
        <f>CVC_XXX!AF646</f>
        <v>0</v>
      </c>
      <c r="I723" s="5">
        <f>CVC_XXX!AG646</f>
        <v>0</v>
      </c>
      <c r="J723" s="5">
        <f>CVC_XXX!AH646</f>
        <v>0</v>
      </c>
      <c r="M723" s="5"/>
      <c r="N723" s="5"/>
      <c r="O723" s="5"/>
      <c r="P723" s="5"/>
      <c r="Q723" s="5"/>
    </row>
    <row r="724" spans="2:17" ht="20.100000000000001" customHeight="1" x14ac:dyDescent="0.25">
      <c r="B724">
        <f>CVC_XXX!O647</f>
        <v>0</v>
      </c>
      <c r="D724" s="5">
        <f>CVC_XXX!AB647</f>
        <v>0</v>
      </c>
      <c r="E724" s="5">
        <f>CVC_XXX!AC647</f>
        <v>0</v>
      </c>
      <c r="F724" s="5">
        <f>CVC_XXX!AD647</f>
        <v>0</v>
      </c>
      <c r="G724" s="5">
        <f>CVC_XXX!AE647</f>
        <v>0</v>
      </c>
      <c r="H724" s="5">
        <f>CVC_XXX!AF647</f>
        <v>0</v>
      </c>
      <c r="I724" s="5">
        <f>CVC_XXX!AG647</f>
        <v>0</v>
      </c>
      <c r="J724" s="5">
        <f>CVC_XXX!AH647</f>
        <v>0</v>
      </c>
      <c r="M724" s="5"/>
      <c r="N724" s="5"/>
      <c r="O724" s="5"/>
      <c r="P724" s="5"/>
      <c r="Q724" s="5"/>
    </row>
    <row r="725" spans="2:17" ht="20.100000000000001" customHeight="1" x14ac:dyDescent="0.25">
      <c r="B725">
        <f>CVC_XXX!O648</f>
        <v>0</v>
      </c>
      <c r="D725" s="5">
        <f>CVC_XXX!AB648</f>
        <v>0</v>
      </c>
      <c r="E725" s="5">
        <f>CVC_XXX!AC648</f>
        <v>0</v>
      </c>
      <c r="F725" s="5">
        <f>CVC_XXX!AD648</f>
        <v>0</v>
      </c>
      <c r="G725" s="5">
        <f>CVC_XXX!AE648</f>
        <v>0</v>
      </c>
      <c r="H725" s="5">
        <f>CVC_XXX!AF648</f>
        <v>0</v>
      </c>
      <c r="I725" s="5">
        <f>CVC_XXX!AG648</f>
        <v>0</v>
      </c>
      <c r="J725" s="5">
        <f>CVC_XXX!AH648</f>
        <v>0</v>
      </c>
      <c r="M725" s="5"/>
      <c r="N725" s="5"/>
      <c r="O725" s="5"/>
      <c r="P725" s="5"/>
      <c r="Q725" s="5"/>
    </row>
    <row r="726" spans="2:17" ht="20.100000000000001" customHeight="1" x14ac:dyDescent="0.25">
      <c r="B726">
        <f>CVC_XXX!O649</f>
        <v>0</v>
      </c>
      <c r="D726" s="5">
        <f>CVC_XXX!AB649</f>
        <v>0</v>
      </c>
      <c r="E726" s="5">
        <f>CVC_XXX!AC649</f>
        <v>0</v>
      </c>
      <c r="F726" s="5">
        <f>CVC_XXX!AD649</f>
        <v>0</v>
      </c>
      <c r="G726" s="5">
        <f>CVC_XXX!AE649</f>
        <v>0</v>
      </c>
      <c r="H726" s="5">
        <f>CVC_XXX!AF649</f>
        <v>0</v>
      </c>
      <c r="I726" s="5">
        <f>CVC_XXX!AG649</f>
        <v>0</v>
      </c>
      <c r="J726" s="5">
        <f>CVC_XXX!AH649</f>
        <v>0</v>
      </c>
      <c r="M726" s="5"/>
      <c r="N726" s="5"/>
      <c r="O726" s="5"/>
      <c r="P726" s="5"/>
      <c r="Q726" s="5"/>
    </row>
    <row r="727" spans="2:17" ht="20.100000000000001" customHeight="1" x14ac:dyDescent="0.25">
      <c r="B727">
        <f>CVC_XXX!O650</f>
        <v>0</v>
      </c>
      <c r="D727" s="5">
        <f>CVC_XXX!AB650</f>
        <v>0</v>
      </c>
      <c r="E727" s="5">
        <f>CVC_XXX!AC650</f>
        <v>0</v>
      </c>
      <c r="F727" s="5">
        <f>CVC_XXX!AD650</f>
        <v>0</v>
      </c>
      <c r="G727" s="5">
        <f>CVC_XXX!AE650</f>
        <v>0</v>
      </c>
      <c r="H727" s="5">
        <f>CVC_XXX!AF650</f>
        <v>0</v>
      </c>
      <c r="I727" s="5">
        <f>CVC_XXX!AG650</f>
        <v>0</v>
      </c>
      <c r="J727" s="5">
        <f>CVC_XXX!AH650</f>
        <v>0</v>
      </c>
      <c r="M727" s="5"/>
      <c r="N727" s="5"/>
      <c r="O727" s="5"/>
      <c r="P727" s="5"/>
      <c r="Q727" s="5"/>
    </row>
    <row r="728" spans="2:17" ht="20.100000000000001" customHeight="1" x14ac:dyDescent="0.25">
      <c r="B728">
        <f>CVC_XXX!O651</f>
        <v>0</v>
      </c>
      <c r="D728" s="5">
        <f>CVC_XXX!AB651</f>
        <v>0</v>
      </c>
      <c r="E728" s="5">
        <f>CVC_XXX!AC651</f>
        <v>0</v>
      </c>
      <c r="F728" s="5">
        <f>CVC_XXX!AD651</f>
        <v>0</v>
      </c>
      <c r="G728" s="5">
        <f>CVC_XXX!AE651</f>
        <v>0</v>
      </c>
      <c r="H728" s="5">
        <f>CVC_XXX!AF651</f>
        <v>0</v>
      </c>
      <c r="I728" s="5">
        <f>CVC_XXX!AG651</f>
        <v>0</v>
      </c>
      <c r="J728" s="5">
        <f>CVC_XXX!AH651</f>
        <v>0</v>
      </c>
      <c r="M728" s="5"/>
      <c r="N728" s="5"/>
      <c r="O728" s="5"/>
      <c r="P728" s="5"/>
      <c r="Q728" s="5"/>
    </row>
    <row r="729" spans="2:17" ht="20.100000000000001" customHeight="1" x14ac:dyDescent="0.25">
      <c r="B729">
        <f>CVC_XXX!O652</f>
        <v>0</v>
      </c>
      <c r="D729" s="5">
        <f>CVC_XXX!AB652</f>
        <v>0</v>
      </c>
      <c r="E729" s="5">
        <f>CVC_XXX!AC652</f>
        <v>0</v>
      </c>
      <c r="F729" s="5">
        <f>CVC_XXX!AD652</f>
        <v>0</v>
      </c>
      <c r="G729" s="5">
        <f>CVC_XXX!AE652</f>
        <v>0</v>
      </c>
      <c r="H729" s="5">
        <f>CVC_XXX!AF652</f>
        <v>0</v>
      </c>
      <c r="I729" s="5">
        <f>CVC_XXX!AG652</f>
        <v>0</v>
      </c>
      <c r="J729" s="5">
        <f>CVC_XXX!AH652</f>
        <v>0</v>
      </c>
      <c r="M729" s="5"/>
      <c r="N729" s="5"/>
      <c r="O729" s="5"/>
      <c r="P729" s="5"/>
      <c r="Q729" s="5"/>
    </row>
    <row r="730" spans="2:17" ht="20.100000000000001" customHeight="1" x14ac:dyDescent="0.25">
      <c r="B730">
        <f>CVC_XXX!O653</f>
        <v>0</v>
      </c>
      <c r="D730" s="5">
        <f>CVC_XXX!AB653</f>
        <v>0</v>
      </c>
      <c r="E730" s="5">
        <f>CVC_XXX!AC653</f>
        <v>0</v>
      </c>
      <c r="F730" s="5">
        <f>CVC_XXX!AD653</f>
        <v>0</v>
      </c>
      <c r="G730" s="5">
        <f>CVC_XXX!AE653</f>
        <v>0</v>
      </c>
      <c r="H730" s="5">
        <f>CVC_XXX!AF653</f>
        <v>0</v>
      </c>
      <c r="I730" s="5">
        <f>CVC_XXX!AG653</f>
        <v>0</v>
      </c>
      <c r="J730" s="5">
        <f>CVC_XXX!AH653</f>
        <v>0</v>
      </c>
      <c r="M730" s="5"/>
      <c r="N730" s="5"/>
      <c r="O730" s="5"/>
      <c r="P730" s="5"/>
      <c r="Q730" s="5"/>
    </row>
    <row r="731" spans="2:17" ht="20.100000000000001" customHeight="1" x14ac:dyDescent="0.25">
      <c r="B731">
        <f>CVC_XXX!O654</f>
        <v>0</v>
      </c>
      <c r="D731" s="5">
        <f>CVC_XXX!AB654</f>
        <v>0</v>
      </c>
      <c r="E731" s="5">
        <f>CVC_XXX!AC654</f>
        <v>0</v>
      </c>
      <c r="F731" s="5">
        <f>CVC_XXX!AD654</f>
        <v>0</v>
      </c>
      <c r="G731" s="5">
        <f>CVC_XXX!AE654</f>
        <v>0</v>
      </c>
      <c r="H731" s="5">
        <f>CVC_XXX!AF654</f>
        <v>0</v>
      </c>
      <c r="I731" s="5">
        <f>CVC_XXX!AG654</f>
        <v>0</v>
      </c>
      <c r="J731" s="5">
        <f>CVC_XXX!AH654</f>
        <v>0</v>
      </c>
      <c r="M731" s="5"/>
      <c r="N731" s="5"/>
      <c r="O731" s="5"/>
      <c r="P731" s="5"/>
      <c r="Q731" s="5"/>
    </row>
    <row r="732" spans="2:17" ht="20.100000000000001" customHeight="1" x14ac:dyDescent="0.25">
      <c r="B732">
        <f>CVC_XXX!O655</f>
        <v>0</v>
      </c>
      <c r="D732" s="5">
        <f>CVC_XXX!AB655</f>
        <v>0</v>
      </c>
      <c r="E732" s="5">
        <f>CVC_XXX!AC655</f>
        <v>0</v>
      </c>
      <c r="F732" s="5">
        <f>CVC_XXX!AD655</f>
        <v>0</v>
      </c>
      <c r="G732" s="5">
        <f>CVC_XXX!AE655</f>
        <v>0</v>
      </c>
      <c r="H732" s="5">
        <f>CVC_XXX!AF655</f>
        <v>0</v>
      </c>
      <c r="I732" s="5">
        <f>CVC_XXX!AG655</f>
        <v>0</v>
      </c>
      <c r="J732" s="5">
        <f>CVC_XXX!AH655</f>
        <v>0</v>
      </c>
      <c r="M732" s="5"/>
      <c r="N732" s="5"/>
      <c r="O732" s="5"/>
      <c r="P732" s="5"/>
      <c r="Q732" s="5"/>
    </row>
    <row r="733" spans="2:17" ht="20.100000000000001" customHeight="1" x14ac:dyDescent="0.25">
      <c r="B733">
        <f>CVC_XXX!O656</f>
        <v>0</v>
      </c>
      <c r="D733" s="5">
        <f>CVC_XXX!AB656</f>
        <v>0</v>
      </c>
      <c r="E733" s="5">
        <f>CVC_XXX!AC656</f>
        <v>0</v>
      </c>
      <c r="F733" s="5">
        <f>CVC_XXX!AD656</f>
        <v>0</v>
      </c>
      <c r="G733" s="5">
        <f>CVC_XXX!AE656</f>
        <v>0</v>
      </c>
      <c r="H733" s="5">
        <f>CVC_XXX!AF656</f>
        <v>0</v>
      </c>
      <c r="I733" s="5">
        <f>CVC_XXX!AG656</f>
        <v>0</v>
      </c>
      <c r="J733" s="5">
        <f>CVC_XXX!AH656</f>
        <v>0</v>
      </c>
      <c r="M733" s="5"/>
      <c r="N733" s="5"/>
      <c r="O733" s="5"/>
      <c r="P733" s="5"/>
      <c r="Q733" s="5"/>
    </row>
    <row r="734" spans="2:17" ht="20.100000000000001" customHeight="1" x14ac:dyDescent="0.25">
      <c r="B734">
        <f>CVC_XXX!O657</f>
        <v>0</v>
      </c>
      <c r="D734" s="5">
        <f>CVC_XXX!AB657</f>
        <v>0</v>
      </c>
      <c r="E734" s="5">
        <f>CVC_XXX!AC657</f>
        <v>0</v>
      </c>
      <c r="F734" s="5">
        <f>CVC_XXX!AD657</f>
        <v>0</v>
      </c>
      <c r="G734" s="5">
        <f>CVC_XXX!AE657</f>
        <v>0</v>
      </c>
      <c r="H734" s="5">
        <f>CVC_XXX!AF657</f>
        <v>0</v>
      </c>
      <c r="I734" s="5">
        <f>CVC_XXX!AG657</f>
        <v>0</v>
      </c>
      <c r="J734" s="5">
        <f>CVC_XXX!AH657</f>
        <v>0</v>
      </c>
      <c r="M734" s="5"/>
      <c r="N734" s="5"/>
      <c r="O734" s="5"/>
      <c r="P734" s="5"/>
      <c r="Q734" s="5"/>
    </row>
    <row r="735" spans="2:17" ht="20.100000000000001" customHeight="1" x14ac:dyDescent="0.25">
      <c r="B735">
        <f>CVC_XXX!O658</f>
        <v>0</v>
      </c>
      <c r="D735" s="5">
        <f>CVC_XXX!AB658</f>
        <v>0</v>
      </c>
      <c r="E735" s="5">
        <f>CVC_XXX!AC658</f>
        <v>0</v>
      </c>
      <c r="F735" s="5">
        <f>CVC_XXX!AD658</f>
        <v>0</v>
      </c>
      <c r="G735" s="5">
        <f>CVC_XXX!AE658</f>
        <v>0</v>
      </c>
      <c r="H735" s="5">
        <f>CVC_XXX!AF658</f>
        <v>0</v>
      </c>
      <c r="I735" s="5">
        <f>CVC_XXX!AG658</f>
        <v>0</v>
      </c>
      <c r="J735" s="5">
        <f>CVC_XXX!AH658</f>
        <v>0</v>
      </c>
      <c r="M735" s="5"/>
      <c r="N735" s="5"/>
      <c r="O735" s="5"/>
      <c r="P735" s="5"/>
      <c r="Q735" s="5"/>
    </row>
    <row r="736" spans="2:17" ht="20.100000000000001" customHeight="1" x14ac:dyDescent="0.25">
      <c r="B736">
        <f>CVC_XXX!O659</f>
        <v>0</v>
      </c>
      <c r="D736" s="5">
        <f>CVC_XXX!AB659</f>
        <v>0</v>
      </c>
      <c r="E736" s="5">
        <f>CVC_XXX!AC659</f>
        <v>0</v>
      </c>
      <c r="F736" s="5">
        <f>CVC_XXX!AD659</f>
        <v>0</v>
      </c>
      <c r="G736" s="5">
        <f>CVC_XXX!AE659</f>
        <v>0</v>
      </c>
      <c r="H736" s="5">
        <f>CVC_XXX!AF659</f>
        <v>0</v>
      </c>
      <c r="I736" s="5">
        <f>CVC_XXX!AG659</f>
        <v>0</v>
      </c>
      <c r="J736" s="5">
        <f>CVC_XXX!AH659</f>
        <v>0</v>
      </c>
      <c r="M736" s="5"/>
      <c r="N736" s="5"/>
      <c r="O736" s="5"/>
      <c r="P736" s="5"/>
      <c r="Q736" s="5"/>
    </row>
    <row r="737" spans="2:17" ht="20.100000000000001" customHeight="1" x14ac:dyDescent="0.25">
      <c r="B737">
        <f>CVC_XXX!O660</f>
        <v>0</v>
      </c>
      <c r="D737" s="5">
        <f>CVC_XXX!AB660</f>
        <v>0</v>
      </c>
      <c r="E737" s="5">
        <f>CVC_XXX!AC660</f>
        <v>0</v>
      </c>
      <c r="F737" s="5">
        <f>CVC_XXX!AD660</f>
        <v>0</v>
      </c>
      <c r="G737" s="5">
        <f>CVC_XXX!AE660</f>
        <v>0</v>
      </c>
      <c r="H737" s="5">
        <f>CVC_XXX!AF660</f>
        <v>0</v>
      </c>
      <c r="I737" s="5">
        <f>CVC_XXX!AG660</f>
        <v>0</v>
      </c>
      <c r="J737" s="5">
        <f>CVC_XXX!AH660</f>
        <v>0</v>
      </c>
      <c r="M737" s="5"/>
      <c r="N737" s="5"/>
      <c r="O737" s="5"/>
      <c r="P737" s="5"/>
      <c r="Q737" s="5"/>
    </row>
    <row r="738" spans="2:17" ht="20.100000000000001" customHeight="1" x14ac:dyDescent="0.25">
      <c r="B738">
        <f>CVC_XXX!O661</f>
        <v>0</v>
      </c>
      <c r="D738" s="5">
        <f>CVC_XXX!AB661</f>
        <v>0</v>
      </c>
      <c r="E738" s="5">
        <f>CVC_XXX!AC661</f>
        <v>0</v>
      </c>
      <c r="F738" s="5">
        <f>CVC_XXX!AD661</f>
        <v>0</v>
      </c>
      <c r="G738" s="5">
        <f>CVC_XXX!AE661</f>
        <v>0</v>
      </c>
      <c r="H738" s="5">
        <f>CVC_XXX!AF661</f>
        <v>0</v>
      </c>
      <c r="I738" s="5">
        <f>CVC_XXX!AG661</f>
        <v>0</v>
      </c>
      <c r="J738" s="5">
        <f>CVC_XXX!AH661</f>
        <v>0</v>
      </c>
      <c r="M738" s="5"/>
      <c r="N738" s="5"/>
      <c r="O738" s="5"/>
      <c r="P738" s="5"/>
      <c r="Q738" s="5"/>
    </row>
    <row r="739" spans="2:17" ht="20.100000000000001" customHeight="1" x14ac:dyDescent="0.25">
      <c r="B739">
        <f>CVC_XXX!O662</f>
        <v>0</v>
      </c>
      <c r="D739" s="5">
        <f>CVC_XXX!AB662</f>
        <v>0</v>
      </c>
      <c r="E739" s="5">
        <f>CVC_XXX!AC662</f>
        <v>0</v>
      </c>
      <c r="F739" s="5">
        <f>CVC_XXX!AD662</f>
        <v>0</v>
      </c>
      <c r="G739" s="5">
        <f>CVC_XXX!AE662</f>
        <v>0</v>
      </c>
      <c r="H739" s="5">
        <f>CVC_XXX!AF662</f>
        <v>0</v>
      </c>
      <c r="I739" s="5">
        <f>CVC_XXX!AG662</f>
        <v>0</v>
      </c>
      <c r="J739" s="5">
        <f>CVC_XXX!AH662</f>
        <v>0</v>
      </c>
      <c r="M739" s="5"/>
      <c r="N739" s="5"/>
      <c r="O739" s="5"/>
      <c r="P739" s="5"/>
      <c r="Q739" s="5"/>
    </row>
    <row r="740" spans="2:17" ht="20.100000000000001" customHeight="1" x14ac:dyDescent="0.25">
      <c r="B740">
        <f>CVC_XXX!O663</f>
        <v>0</v>
      </c>
      <c r="D740" s="5">
        <f>CVC_XXX!AB663</f>
        <v>0</v>
      </c>
      <c r="E740" s="5">
        <f>CVC_XXX!AC663</f>
        <v>0</v>
      </c>
      <c r="F740" s="5">
        <f>CVC_XXX!AD663</f>
        <v>0</v>
      </c>
      <c r="G740" s="5">
        <f>CVC_XXX!AE663</f>
        <v>0</v>
      </c>
      <c r="H740" s="5">
        <f>CVC_XXX!AF663</f>
        <v>0</v>
      </c>
      <c r="I740" s="5">
        <f>CVC_XXX!AG663</f>
        <v>0</v>
      </c>
      <c r="J740" s="5">
        <f>CVC_XXX!AH663</f>
        <v>0</v>
      </c>
      <c r="M740" s="5"/>
      <c r="N740" s="5"/>
      <c r="O740" s="5"/>
      <c r="P740" s="5"/>
      <c r="Q740" s="5"/>
    </row>
    <row r="741" spans="2:17" ht="20.100000000000001" customHeight="1" x14ac:dyDescent="0.25">
      <c r="B741">
        <f>CVC_XXX!O664</f>
        <v>0</v>
      </c>
      <c r="D741" s="5">
        <f>CVC_XXX!AB664</f>
        <v>0</v>
      </c>
      <c r="E741" s="5">
        <f>CVC_XXX!AC664</f>
        <v>0</v>
      </c>
      <c r="F741" s="5">
        <f>CVC_XXX!AD664</f>
        <v>0</v>
      </c>
      <c r="G741" s="5">
        <f>CVC_XXX!AE664</f>
        <v>0</v>
      </c>
      <c r="H741" s="5">
        <f>CVC_XXX!AF664</f>
        <v>0</v>
      </c>
      <c r="I741" s="5">
        <f>CVC_XXX!AG664</f>
        <v>0</v>
      </c>
      <c r="J741" s="5">
        <f>CVC_XXX!AH664</f>
        <v>0</v>
      </c>
      <c r="M741" s="5"/>
      <c r="N741" s="5"/>
      <c r="O741" s="5"/>
      <c r="P741" s="5"/>
      <c r="Q741" s="5"/>
    </row>
    <row r="742" spans="2:17" ht="20.100000000000001" customHeight="1" x14ac:dyDescent="0.25">
      <c r="B742">
        <f>CVC_XXX!O665</f>
        <v>0</v>
      </c>
      <c r="D742" s="5">
        <f>CVC_XXX!AB665</f>
        <v>0</v>
      </c>
      <c r="E742" s="5">
        <f>CVC_XXX!AC665</f>
        <v>0</v>
      </c>
      <c r="F742" s="5">
        <f>CVC_XXX!AD665</f>
        <v>0</v>
      </c>
      <c r="G742" s="5">
        <f>CVC_XXX!AE665</f>
        <v>0</v>
      </c>
      <c r="H742" s="5">
        <f>CVC_XXX!AF665</f>
        <v>0</v>
      </c>
      <c r="I742" s="5">
        <f>CVC_XXX!AG665</f>
        <v>0</v>
      </c>
      <c r="J742" s="5">
        <f>CVC_XXX!AH665</f>
        <v>0</v>
      </c>
      <c r="M742" s="5"/>
      <c r="N742" s="5"/>
      <c r="O742" s="5"/>
      <c r="P742" s="5"/>
      <c r="Q742" s="5"/>
    </row>
    <row r="743" spans="2:17" ht="20.100000000000001" customHeight="1" x14ac:dyDescent="0.25">
      <c r="B743">
        <f>CVC_XXX!O666</f>
        <v>0</v>
      </c>
      <c r="D743" s="5">
        <f>CVC_XXX!AB666</f>
        <v>0</v>
      </c>
      <c r="E743" s="5">
        <f>CVC_XXX!AC666</f>
        <v>0</v>
      </c>
      <c r="F743" s="5">
        <f>CVC_XXX!AD666</f>
        <v>0</v>
      </c>
      <c r="G743" s="5">
        <f>CVC_XXX!AE666</f>
        <v>0</v>
      </c>
      <c r="H743" s="5">
        <f>CVC_XXX!AF666</f>
        <v>0</v>
      </c>
      <c r="I743" s="5">
        <f>CVC_XXX!AG666</f>
        <v>0</v>
      </c>
      <c r="J743" s="5">
        <f>CVC_XXX!AH666</f>
        <v>0</v>
      </c>
      <c r="M743" s="5"/>
      <c r="N743" s="5"/>
      <c r="O743" s="5"/>
      <c r="P743" s="5"/>
      <c r="Q743" s="5"/>
    </row>
    <row r="744" spans="2:17" ht="20.100000000000001" customHeight="1" x14ac:dyDescent="0.25">
      <c r="B744">
        <f>CVC_XXX!O667</f>
        <v>0</v>
      </c>
      <c r="D744" s="5">
        <f>CVC_XXX!AB667</f>
        <v>0</v>
      </c>
      <c r="E744" s="5">
        <f>CVC_XXX!AC667</f>
        <v>0</v>
      </c>
      <c r="F744" s="5">
        <f>CVC_XXX!AD667</f>
        <v>0</v>
      </c>
      <c r="G744" s="5">
        <f>CVC_XXX!AE667</f>
        <v>0</v>
      </c>
      <c r="H744" s="5">
        <f>CVC_XXX!AF667</f>
        <v>0</v>
      </c>
      <c r="I744" s="5">
        <f>CVC_XXX!AG667</f>
        <v>0</v>
      </c>
      <c r="J744" s="5">
        <f>CVC_XXX!AH667</f>
        <v>0</v>
      </c>
      <c r="M744" s="5"/>
      <c r="N744" s="5"/>
      <c r="O744" s="5"/>
      <c r="P744" s="5"/>
      <c r="Q744" s="5"/>
    </row>
    <row r="745" spans="2:17" ht="20.100000000000001" customHeight="1" x14ac:dyDescent="0.25">
      <c r="B745">
        <f>CVC_XXX!O668</f>
        <v>0</v>
      </c>
      <c r="D745" s="5">
        <f>CVC_XXX!AB668</f>
        <v>0</v>
      </c>
      <c r="E745" s="5">
        <f>CVC_XXX!AC668</f>
        <v>0</v>
      </c>
      <c r="F745" s="5">
        <f>CVC_XXX!AD668</f>
        <v>0</v>
      </c>
      <c r="G745" s="5">
        <f>CVC_XXX!AE668</f>
        <v>0</v>
      </c>
      <c r="H745" s="5">
        <f>CVC_XXX!AF668</f>
        <v>0</v>
      </c>
      <c r="I745" s="5">
        <f>CVC_XXX!AG668</f>
        <v>0</v>
      </c>
      <c r="J745" s="5">
        <f>CVC_XXX!AH668</f>
        <v>0</v>
      </c>
      <c r="M745" s="5"/>
      <c r="N745" s="5"/>
      <c r="O745" s="5"/>
      <c r="P745" s="5"/>
      <c r="Q745" s="5"/>
    </row>
    <row r="746" spans="2:17" ht="20.100000000000001" customHeight="1" x14ac:dyDescent="0.25">
      <c r="B746">
        <f>CVC_XXX!O669</f>
        <v>0</v>
      </c>
      <c r="D746" s="5">
        <f>CVC_XXX!AB669</f>
        <v>0</v>
      </c>
      <c r="E746" s="5">
        <f>CVC_XXX!AC669</f>
        <v>0</v>
      </c>
      <c r="F746" s="5">
        <f>CVC_XXX!AD669</f>
        <v>0</v>
      </c>
      <c r="G746" s="5">
        <f>CVC_XXX!AE669</f>
        <v>0</v>
      </c>
      <c r="H746" s="5">
        <f>CVC_XXX!AF669</f>
        <v>0</v>
      </c>
      <c r="I746" s="5">
        <f>CVC_XXX!AG669</f>
        <v>0</v>
      </c>
      <c r="J746" s="5">
        <f>CVC_XXX!AH669</f>
        <v>0</v>
      </c>
      <c r="M746" s="5"/>
      <c r="N746" s="5"/>
      <c r="O746" s="5"/>
      <c r="P746" s="5"/>
      <c r="Q746" s="5"/>
    </row>
    <row r="747" spans="2:17" ht="20.100000000000001" customHeight="1" x14ac:dyDescent="0.25">
      <c r="B747">
        <f>CVC_XXX!O670</f>
        <v>0</v>
      </c>
      <c r="D747" s="5">
        <f>CVC_XXX!AB670</f>
        <v>0</v>
      </c>
      <c r="E747" s="5">
        <f>CVC_XXX!AC670</f>
        <v>0</v>
      </c>
      <c r="F747" s="5">
        <f>CVC_XXX!AD670</f>
        <v>0</v>
      </c>
      <c r="G747" s="5">
        <f>CVC_XXX!AE670</f>
        <v>0</v>
      </c>
      <c r="H747" s="5">
        <f>CVC_XXX!AF670</f>
        <v>0</v>
      </c>
      <c r="I747" s="5">
        <f>CVC_XXX!AG670</f>
        <v>0</v>
      </c>
      <c r="J747" s="5">
        <f>CVC_XXX!AH670</f>
        <v>0</v>
      </c>
      <c r="M747" s="5"/>
      <c r="N747" s="5"/>
      <c r="O747" s="5"/>
      <c r="P747" s="5"/>
      <c r="Q747" s="5"/>
    </row>
    <row r="748" spans="2:17" ht="20.100000000000001" customHeight="1" x14ac:dyDescent="0.25">
      <c r="B748">
        <f>CVC_XXX!O671</f>
        <v>0</v>
      </c>
      <c r="D748" s="5">
        <f>CVC_XXX!AB671</f>
        <v>0</v>
      </c>
      <c r="E748" s="5">
        <f>CVC_XXX!AC671</f>
        <v>0</v>
      </c>
      <c r="F748" s="5">
        <f>CVC_XXX!AD671</f>
        <v>0</v>
      </c>
      <c r="G748" s="5">
        <f>CVC_XXX!AE671</f>
        <v>0</v>
      </c>
      <c r="H748" s="5">
        <f>CVC_XXX!AF671</f>
        <v>0</v>
      </c>
      <c r="I748" s="5">
        <f>CVC_XXX!AG671</f>
        <v>0</v>
      </c>
      <c r="J748" s="5">
        <f>CVC_XXX!AH671</f>
        <v>0</v>
      </c>
      <c r="M748" s="5"/>
      <c r="N748" s="5"/>
      <c r="O748" s="5"/>
      <c r="P748" s="5"/>
      <c r="Q748" s="5"/>
    </row>
    <row r="749" spans="2:17" ht="20.100000000000001" customHeight="1" x14ac:dyDescent="0.25">
      <c r="B749">
        <f>CVC_XXX!O672</f>
        <v>0</v>
      </c>
      <c r="D749" s="5">
        <f>CVC_XXX!AB672</f>
        <v>0</v>
      </c>
      <c r="E749" s="5">
        <f>CVC_XXX!AC672</f>
        <v>0</v>
      </c>
      <c r="F749" s="5">
        <f>CVC_XXX!AD672</f>
        <v>0</v>
      </c>
      <c r="G749" s="5">
        <f>CVC_XXX!AE672</f>
        <v>0</v>
      </c>
      <c r="H749" s="5">
        <f>CVC_XXX!AF672</f>
        <v>0</v>
      </c>
      <c r="I749" s="5">
        <f>CVC_XXX!AG672</f>
        <v>0</v>
      </c>
      <c r="J749" s="5">
        <f>CVC_XXX!AH672</f>
        <v>0</v>
      </c>
      <c r="M749" s="5"/>
      <c r="N749" s="5"/>
      <c r="O749" s="5"/>
      <c r="P749" s="5"/>
      <c r="Q749" s="5"/>
    </row>
    <row r="750" spans="2:17" ht="20.100000000000001" customHeight="1" x14ac:dyDescent="0.25">
      <c r="B750">
        <f>CVC_XXX!O673</f>
        <v>0</v>
      </c>
      <c r="D750" s="5">
        <f>CVC_XXX!AB673</f>
        <v>0</v>
      </c>
      <c r="E750" s="5">
        <f>CVC_XXX!AC673</f>
        <v>0</v>
      </c>
      <c r="F750" s="5">
        <f>CVC_XXX!AD673</f>
        <v>0</v>
      </c>
      <c r="G750" s="5">
        <f>CVC_XXX!AE673</f>
        <v>0</v>
      </c>
      <c r="H750" s="5">
        <f>CVC_XXX!AF673</f>
        <v>0</v>
      </c>
      <c r="I750" s="5">
        <f>CVC_XXX!AG673</f>
        <v>0</v>
      </c>
      <c r="J750" s="5">
        <f>CVC_XXX!AH673</f>
        <v>0</v>
      </c>
      <c r="M750" s="5"/>
      <c r="N750" s="5"/>
      <c r="O750" s="5"/>
      <c r="P750" s="5"/>
      <c r="Q750" s="5"/>
    </row>
    <row r="751" spans="2:17" ht="20.100000000000001" customHeight="1" x14ac:dyDescent="0.25">
      <c r="B751">
        <f>CVC_XXX!O674</f>
        <v>0</v>
      </c>
      <c r="D751" s="5">
        <f>CVC_XXX!AB674</f>
        <v>0</v>
      </c>
      <c r="E751" s="5">
        <f>CVC_XXX!AC674</f>
        <v>0</v>
      </c>
      <c r="F751" s="5">
        <f>CVC_XXX!AD674</f>
        <v>0</v>
      </c>
      <c r="G751" s="5">
        <f>CVC_XXX!AE674</f>
        <v>0</v>
      </c>
      <c r="H751" s="5">
        <f>CVC_XXX!AF674</f>
        <v>0</v>
      </c>
      <c r="I751" s="5">
        <f>CVC_XXX!AG674</f>
        <v>0</v>
      </c>
      <c r="J751" s="5">
        <f>CVC_XXX!AH674</f>
        <v>0</v>
      </c>
      <c r="M751" s="5"/>
      <c r="N751" s="5"/>
      <c r="O751" s="5"/>
      <c r="P751" s="5"/>
      <c r="Q751" s="5"/>
    </row>
    <row r="752" spans="2:17" ht="20.100000000000001" customHeight="1" x14ac:dyDescent="0.25">
      <c r="B752">
        <f>CVC_XXX!O675</f>
        <v>0</v>
      </c>
      <c r="D752" s="5">
        <f>CVC_XXX!AB675</f>
        <v>0</v>
      </c>
      <c r="E752" s="5">
        <f>CVC_XXX!AC675</f>
        <v>0</v>
      </c>
      <c r="F752" s="5">
        <f>CVC_XXX!AD675</f>
        <v>0</v>
      </c>
      <c r="G752" s="5">
        <f>CVC_XXX!AE675</f>
        <v>0</v>
      </c>
      <c r="H752" s="5">
        <f>CVC_XXX!AF675</f>
        <v>0</v>
      </c>
      <c r="I752" s="5">
        <f>CVC_XXX!AG675</f>
        <v>0</v>
      </c>
      <c r="J752" s="5">
        <f>CVC_XXX!AH675</f>
        <v>0</v>
      </c>
      <c r="M752" s="5"/>
      <c r="N752" s="5"/>
      <c r="O752" s="5"/>
      <c r="P752" s="5"/>
      <c r="Q752" s="5"/>
    </row>
    <row r="753" spans="2:17" ht="20.100000000000001" customHeight="1" x14ac:dyDescent="0.25">
      <c r="B753">
        <f>CVC_XXX!O676</f>
        <v>0</v>
      </c>
      <c r="D753" s="5">
        <f>CVC_XXX!AB676</f>
        <v>0</v>
      </c>
      <c r="E753" s="5">
        <f>CVC_XXX!AC676</f>
        <v>0</v>
      </c>
      <c r="F753" s="5">
        <f>CVC_XXX!AD676</f>
        <v>0</v>
      </c>
      <c r="G753" s="5">
        <f>CVC_XXX!AE676</f>
        <v>0</v>
      </c>
      <c r="H753" s="5">
        <f>CVC_XXX!AF676</f>
        <v>0</v>
      </c>
      <c r="I753" s="5">
        <f>CVC_XXX!AG676</f>
        <v>0</v>
      </c>
      <c r="J753" s="5">
        <f>CVC_XXX!AH676</f>
        <v>0</v>
      </c>
      <c r="M753" s="5"/>
      <c r="N753" s="5"/>
      <c r="O753" s="5"/>
      <c r="P753" s="5"/>
      <c r="Q753" s="5"/>
    </row>
    <row r="754" spans="2:17" ht="20.100000000000001" customHeight="1" x14ac:dyDescent="0.25">
      <c r="B754">
        <f>CVC_XXX!O677</f>
        <v>0</v>
      </c>
      <c r="D754" s="5">
        <f>CVC_XXX!AB677</f>
        <v>0</v>
      </c>
      <c r="E754" s="5">
        <f>CVC_XXX!AC677</f>
        <v>0</v>
      </c>
      <c r="F754" s="5">
        <f>CVC_XXX!AD677</f>
        <v>0</v>
      </c>
      <c r="G754" s="5">
        <f>CVC_XXX!AE677</f>
        <v>0</v>
      </c>
      <c r="H754" s="5">
        <f>CVC_XXX!AF677</f>
        <v>0</v>
      </c>
      <c r="I754" s="5">
        <f>CVC_XXX!AG677</f>
        <v>0</v>
      </c>
      <c r="J754" s="5">
        <f>CVC_XXX!AH677</f>
        <v>0</v>
      </c>
      <c r="M754" s="5"/>
      <c r="N754" s="5"/>
      <c r="O754" s="5"/>
      <c r="P754" s="5"/>
      <c r="Q754" s="5"/>
    </row>
    <row r="755" spans="2:17" ht="20.100000000000001" customHeight="1" x14ac:dyDescent="0.25">
      <c r="B755">
        <f>CVC_XXX!O678</f>
        <v>0</v>
      </c>
      <c r="D755" s="5">
        <f>CVC_XXX!AB678</f>
        <v>0</v>
      </c>
      <c r="E755" s="5">
        <f>CVC_XXX!AC678</f>
        <v>0</v>
      </c>
      <c r="F755" s="5">
        <f>CVC_XXX!AD678</f>
        <v>0</v>
      </c>
      <c r="G755" s="5">
        <f>CVC_XXX!AE678</f>
        <v>0</v>
      </c>
      <c r="H755" s="5">
        <f>CVC_XXX!AF678</f>
        <v>0</v>
      </c>
      <c r="I755" s="5">
        <f>CVC_XXX!AG678</f>
        <v>0</v>
      </c>
      <c r="J755" s="5">
        <f>CVC_XXX!AH678</f>
        <v>0</v>
      </c>
      <c r="M755" s="5"/>
      <c r="N755" s="5"/>
      <c r="O755" s="5"/>
      <c r="P755" s="5"/>
      <c r="Q755" s="5"/>
    </row>
    <row r="756" spans="2:17" ht="20.100000000000001" customHeight="1" x14ac:dyDescent="0.25">
      <c r="B756">
        <f>CVC_XXX!O679</f>
        <v>0</v>
      </c>
      <c r="D756" s="5">
        <f>CVC_XXX!AB679</f>
        <v>0</v>
      </c>
      <c r="E756" s="5">
        <f>CVC_XXX!AC679</f>
        <v>0</v>
      </c>
      <c r="F756" s="5">
        <f>CVC_XXX!AD679</f>
        <v>0</v>
      </c>
      <c r="G756" s="5">
        <f>CVC_XXX!AE679</f>
        <v>0</v>
      </c>
      <c r="H756" s="5">
        <f>CVC_XXX!AF679</f>
        <v>0</v>
      </c>
      <c r="I756" s="5">
        <f>CVC_XXX!AG679</f>
        <v>0</v>
      </c>
      <c r="J756" s="5">
        <f>CVC_XXX!AH679</f>
        <v>0</v>
      </c>
      <c r="M756" s="5"/>
      <c r="N756" s="5"/>
      <c r="O756" s="5"/>
      <c r="P756" s="5"/>
      <c r="Q756" s="5"/>
    </row>
    <row r="757" spans="2:17" ht="20.100000000000001" customHeight="1" x14ac:dyDescent="0.25">
      <c r="B757">
        <f>CVC_XXX!O680</f>
        <v>0</v>
      </c>
      <c r="D757" s="5">
        <f>CVC_XXX!AB680</f>
        <v>0</v>
      </c>
      <c r="E757" s="5">
        <f>CVC_XXX!AC680</f>
        <v>0</v>
      </c>
      <c r="F757" s="5">
        <f>CVC_XXX!AD680</f>
        <v>0</v>
      </c>
      <c r="G757" s="5">
        <f>CVC_XXX!AE680</f>
        <v>0</v>
      </c>
      <c r="H757" s="5">
        <f>CVC_XXX!AF680</f>
        <v>0</v>
      </c>
      <c r="I757" s="5">
        <f>CVC_XXX!AG680</f>
        <v>0</v>
      </c>
      <c r="J757" s="5">
        <f>CVC_XXX!AH680</f>
        <v>0</v>
      </c>
      <c r="M757" s="5"/>
      <c r="N757" s="5"/>
      <c r="O757" s="5"/>
      <c r="P757" s="5"/>
      <c r="Q757" s="5"/>
    </row>
    <row r="758" spans="2:17" ht="20.100000000000001" customHeight="1" x14ac:dyDescent="0.25">
      <c r="B758">
        <f>CVC_XXX!O681</f>
        <v>0</v>
      </c>
      <c r="D758" s="5">
        <f>CVC_XXX!AB681</f>
        <v>0</v>
      </c>
      <c r="E758" s="5">
        <f>CVC_XXX!AC681</f>
        <v>0</v>
      </c>
      <c r="F758" s="5">
        <f>CVC_XXX!AD681</f>
        <v>0</v>
      </c>
      <c r="G758" s="5">
        <f>CVC_XXX!AE681</f>
        <v>0</v>
      </c>
      <c r="H758" s="5">
        <f>CVC_XXX!AF681</f>
        <v>0</v>
      </c>
      <c r="I758" s="5">
        <f>CVC_XXX!AG681</f>
        <v>0</v>
      </c>
      <c r="J758" s="5">
        <f>CVC_XXX!AH681</f>
        <v>0</v>
      </c>
      <c r="M758" s="5"/>
      <c r="N758" s="5"/>
      <c r="O758" s="5"/>
      <c r="P758" s="5"/>
      <c r="Q758" s="5"/>
    </row>
    <row r="759" spans="2:17" ht="20.100000000000001" customHeight="1" x14ac:dyDescent="0.25">
      <c r="B759">
        <f>CVC_XXX!O682</f>
        <v>0</v>
      </c>
      <c r="D759" s="5">
        <f>CVC_XXX!AB682</f>
        <v>0</v>
      </c>
      <c r="E759" s="5">
        <f>CVC_XXX!AC682</f>
        <v>0</v>
      </c>
      <c r="F759" s="5">
        <f>CVC_XXX!AD682</f>
        <v>0</v>
      </c>
      <c r="G759" s="5">
        <f>CVC_XXX!AE682</f>
        <v>0</v>
      </c>
      <c r="H759" s="5">
        <f>CVC_XXX!AF682</f>
        <v>0</v>
      </c>
      <c r="I759" s="5">
        <f>CVC_XXX!AG682</f>
        <v>0</v>
      </c>
      <c r="J759" s="5">
        <f>CVC_XXX!AH682</f>
        <v>0</v>
      </c>
      <c r="M759" s="5"/>
      <c r="N759" s="5"/>
      <c r="O759" s="5"/>
      <c r="P759" s="5"/>
      <c r="Q759" s="5"/>
    </row>
    <row r="760" spans="2:17" ht="20.100000000000001" customHeight="1" x14ac:dyDescent="0.25">
      <c r="B760">
        <f>CVC_XXX!O683</f>
        <v>0</v>
      </c>
      <c r="D760" s="5">
        <f>CVC_XXX!AB683</f>
        <v>0</v>
      </c>
      <c r="E760" s="5">
        <f>CVC_XXX!AC683</f>
        <v>0</v>
      </c>
      <c r="F760" s="5">
        <f>CVC_XXX!AD683</f>
        <v>0</v>
      </c>
      <c r="G760" s="5">
        <f>CVC_XXX!AE683</f>
        <v>0</v>
      </c>
      <c r="H760" s="5">
        <f>CVC_XXX!AF683</f>
        <v>0</v>
      </c>
      <c r="I760" s="5">
        <f>CVC_XXX!AG683</f>
        <v>0</v>
      </c>
      <c r="J760" s="5">
        <f>CVC_XXX!AH683</f>
        <v>0</v>
      </c>
      <c r="M760" s="5"/>
      <c r="N760" s="5"/>
      <c r="O760" s="5"/>
      <c r="P760" s="5"/>
      <c r="Q760" s="5"/>
    </row>
    <row r="761" spans="2:17" ht="20.100000000000001" customHeight="1" x14ac:dyDescent="0.25">
      <c r="B761">
        <f>CVC_XXX!O684</f>
        <v>0</v>
      </c>
      <c r="D761" s="5">
        <f>CVC_XXX!AB684</f>
        <v>0</v>
      </c>
      <c r="E761" s="5">
        <f>CVC_XXX!AC684</f>
        <v>0</v>
      </c>
      <c r="F761" s="5">
        <f>CVC_XXX!AD684</f>
        <v>0</v>
      </c>
      <c r="G761" s="5">
        <f>CVC_XXX!AE684</f>
        <v>0</v>
      </c>
      <c r="H761" s="5">
        <f>CVC_XXX!AF684</f>
        <v>0</v>
      </c>
      <c r="I761" s="5">
        <f>CVC_XXX!AG684</f>
        <v>0</v>
      </c>
      <c r="J761" s="5">
        <f>CVC_XXX!AH684</f>
        <v>0</v>
      </c>
      <c r="M761" s="5"/>
      <c r="N761" s="5"/>
      <c r="O761" s="5"/>
      <c r="P761" s="5"/>
      <c r="Q761" s="5"/>
    </row>
    <row r="762" spans="2:17" ht="20.100000000000001" customHeight="1" x14ac:dyDescent="0.25">
      <c r="B762">
        <f>CVC_XXX!O685</f>
        <v>0</v>
      </c>
      <c r="D762" s="5">
        <f>CVC_XXX!AB685</f>
        <v>0</v>
      </c>
      <c r="E762" s="5">
        <f>CVC_XXX!AC685</f>
        <v>0</v>
      </c>
      <c r="F762" s="5">
        <f>CVC_XXX!AD685</f>
        <v>0</v>
      </c>
      <c r="G762" s="5">
        <f>CVC_XXX!AE685</f>
        <v>0</v>
      </c>
      <c r="H762" s="5">
        <f>CVC_XXX!AF685</f>
        <v>0</v>
      </c>
      <c r="I762" s="5">
        <f>CVC_XXX!AG685</f>
        <v>0</v>
      </c>
      <c r="J762" s="5">
        <f>CVC_XXX!AH685</f>
        <v>0</v>
      </c>
      <c r="M762" s="5"/>
      <c r="N762" s="5"/>
      <c r="O762" s="5"/>
      <c r="P762" s="5"/>
      <c r="Q762" s="5"/>
    </row>
    <row r="763" spans="2:17" ht="20.100000000000001" customHeight="1" x14ac:dyDescent="0.25">
      <c r="B763">
        <f>CVC_XXX!O686</f>
        <v>0</v>
      </c>
      <c r="D763" s="5">
        <f>CVC_XXX!AB686</f>
        <v>0</v>
      </c>
      <c r="E763" s="5">
        <f>CVC_XXX!AC686</f>
        <v>0</v>
      </c>
      <c r="F763" s="5">
        <f>CVC_XXX!AD686</f>
        <v>0</v>
      </c>
      <c r="G763" s="5">
        <f>CVC_XXX!AE686</f>
        <v>0</v>
      </c>
      <c r="H763" s="5">
        <f>CVC_XXX!AF686</f>
        <v>0</v>
      </c>
      <c r="I763" s="5">
        <f>CVC_XXX!AG686</f>
        <v>0</v>
      </c>
      <c r="J763" s="5">
        <f>CVC_XXX!AH686</f>
        <v>0</v>
      </c>
      <c r="M763" s="5"/>
      <c r="N763" s="5"/>
      <c r="O763" s="5"/>
      <c r="P763" s="5"/>
      <c r="Q763" s="5"/>
    </row>
    <row r="764" spans="2:17" ht="20.100000000000001" customHeight="1" x14ac:dyDescent="0.25">
      <c r="B764">
        <f>CVC_XXX!O687</f>
        <v>0</v>
      </c>
      <c r="D764" s="5">
        <f>CVC_XXX!AB687</f>
        <v>0</v>
      </c>
      <c r="E764" s="5">
        <f>CVC_XXX!AC687</f>
        <v>0</v>
      </c>
      <c r="F764" s="5">
        <f>CVC_XXX!AD687</f>
        <v>0</v>
      </c>
      <c r="G764" s="5">
        <f>CVC_XXX!AE687</f>
        <v>0</v>
      </c>
      <c r="H764" s="5">
        <f>CVC_XXX!AF687</f>
        <v>0</v>
      </c>
      <c r="I764" s="5">
        <f>CVC_XXX!AG687</f>
        <v>0</v>
      </c>
      <c r="J764" s="5">
        <f>CVC_XXX!AH687</f>
        <v>0</v>
      </c>
      <c r="M764" s="5"/>
      <c r="N764" s="5"/>
      <c r="O764" s="5"/>
      <c r="P764" s="5"/>
      <c r="Q764" s="5"/>
    </row>
    <row r="765" spans="2:17" ht="20.100000000000001" customHeight="1" x14ac:dyDescent="0.25">
      <c r="B765">
        <f>CVC_XXX!O688</f>
        <v>0</v>
      </c>
      <c r="D765" s="5">
        <f>CVC_XXX!AB688</f>
        <v>0</v>
      </c>
      <c r="E765" s="5">
        <f>CVC_XXX!AC688</f>
        <v>0</v>
      </c>
      <c r="F765" s="5">
        <f>CVC_XXX!AD688</f>
        <v>0</v>
      </c>
      <c r="G765" s="5">
        <f>CVC_XXX!AE688</f>
        <v>0</v>
      </c>
      <c r="H765" s="5">
        <f>CVC_XXX!AF688</f>
        <v>0</v>
      </c>
      <c r="I765" s="5">
        <f>CVC_XXX!AG688</f>
        <v>0</v>
      </c>
      <c r="J765" s="5">
        <f>CVC_XXX!AH688</f>
        <v>0</v>
      </c>
      <c r="M765" s="5"/>
      <c r="N765" s="5"/>
      <c r="O765" s="5"/>
      <c r="P765" s="5"/>
      <c r="Q765" s="5"/>
    </row>
    <row r="766" spans="2:17" ht="20.100000000000001" customHeight="1" x14ac:dyDescent="0.25">
      <c r="B766">
        <f>CVC_XXX!O689</f>
        <v>0</v>
      </c>
      <c r="D766" s="5">
        <f>CVC_XXX!AB689</f>
        <v>0</v>
      </c>
      <c r="E766" s="5">
        <f>CVC_XXX!AC689</f>
        <v>0</v>
      </c>
      <c r="F766" s="5">
        <f>CVC_XXX!AD689</f>
        <v>0</v>
      </c>
      <c r="G766" s="5">
        <f>CVC_XXX!AE689</f>
        <v>0</v>
      </c>
      <c r="H766" s="5">
        <f>CVC_XXX!AF689</f>
        <v>0</v>
      </c>
      <c r="I766" s="5">
        <f>CVC_XXX!AG689</f>
        <v>0</v>
      </c>
      <c r="J766" s="5">
        <f>CVC_XXX!AH689</f>
        <v>0</v>
      </c>
      <c r="M766" s="5"/>
      <c r="N766" s="5"/>
      <c r="O766" s="5"/>
      <c r="P766" s="5"/>
      <c r="Q766" s="5"/>
    </row>
    <row r="767" spans="2:17" ht="20.100000000000001" customHeight="1" x14ac:dyDescent="0.25">
      <c r="B767">
        <f>CVC_XXX!O690</f>
        <v>0</v>
      </c>
      <c r="D767" s="5">
        <f>CVC_XXX!AB690</f>
        <v>0</v>
      </c>
      <c r="E767" s="5">
        <f>CVC_XXX!AC690</f>
        <v>0</v>
      </c>
      <c r="F767" s="5">
        <f>CVC_XXX!AD690</f>
        <v>0</v>
      </c>
      <c r="G767" s="5">
        <f>CVC_XXX!AE690</f>
        <v>0</v>
      </c>
      <c r="H767" s="5">
        <f>CVC_XXX!AF690</f>
        <v>0</v>
      </c>
      <c r="I767" s="5">
        <f>CVC_XXX!AG690</f>
        <v>0</v>
      </c>
      <c r="J767" s="5">
        <f>CVC_XXX!AH690</f>
        <v>0</v>
      </c>
      <c r="M767" s="5"/>
      <c r="N767" s="5"/>
      <c r="O767" s="5"/>
      <c r="P767" s="5"/>
      <c r="Q767" s="5"/>
    </row>
    <row r="768" spans="2:17" ht="20.100000000000001" customHeight="1" x14ac:dyDescent="0.25">
      <c r="B768">
        <f>CVC_XXX!O691</f>
        <v>0</v>
      </c>
      <c r="D768" s="5">
        <f>CVC_XXX!AB691</f>
        <v>0</v>
      </c>
      <c r="E768" s="5">
        <f>CVC_XXX!AC691</f>
        <v>0</v>
      </c>
      <c r="F768" s="5">
        <f>CVC_XXX!AD691</f>
        <v>0</v>
      </c>
      <c r="G768" s="5">
        <f>CVC_XXX!AE691</f>
        <v>0</v>
      </c>
      <c r="H768" s="5">
        <f>CVC_XXX!AF691</f>
        <v>0</v>
      </c>
      <c r="I768" s="5">
        <f>CVC_XXX!AG691</f>
        <v>0</v>
      </c>
      <c r="J768" s="5">
        <f>CVC_XXX!AH691</f>
        <v>0</v>
      </c>
      <c r="M768" s="5"/>
      <c r="N768" s="5"/>
      <c r="O768" s="5"/>
      <c r="P768" s="5"/>
      <c r="Q768" s="5"/>
    </row>
    <row r="769" spans="2:17" ht="20.100000000000001" customHeight="1" x14ac:dyDescent="0.25">
      <c r="B769">
        <f>CVC_XXX!O692</f>
        <v>0</v>
      </c>
      <c r="D769" s="5">
        <f>CVC_XXX!AB692</f>
        <v>0</v>
      </c>
      <c r="E769" s="5">
        <f>CVC_XXX!AC692</f>
        <v>0</v>
      </c>
      <c r="F769" s="5">
        <f>CVC_XXX!AD692</f>
        <v>0</v>
      </c>
      <c r="G769" s="5">
        <f>CVC_XXX!AE692</f>
        <v>0</v>
      </c>
      <c r="H769" s="5">
        <f>CVC_XXX!AF692</f>
        <v>0</v>
      </c>
      <c r="I769" s="5">
        <f>CVC_XXX!AG692</f>
        <v>0</v>
      </c>
      <c r="J769" s="5">
        <f>CVC_XXX!AH692</f>
        <v>0</v>
      </c>
      <c r="M769" s="5"/>
      <c r="N769" s="5"/>
      <c r="O769" s="5"/>
      <c r="P769" s="5"/>
      <c r="Q769" s="5"/>
    </row>
    <row r="770" spans="2:17" ht="20.100000000000001" customHeight="1" x14ac:dyDescent="0.25">
      <c r="B770">
        <f>CVC_XXX!O693</f>
        <v>0</v>
      </c>
      <c r="D770" s="5">
        <f>CVC_XXX!AB693</f>
        <v>0</v>
      </c>
      <c r="E770" s="5">
        <f>CVC_XXX!AC693</f>
        <v>0</v>
      </c>
      <c r="F770" s="5">
        <f>CVC_XXX!AD693</f>
        <v>0</v>
      </c>
      <c r="G770" s="5">
        <f>CVC_XXX!AE693</f>
        <v>0</v>
      </c>
      <c r="H770" s="5">
        <f>CVC_XXX!AF693</f>
        <v>0</v>
      </c>
      <c r="I770" s="5">
        <f>CVC_XXX!AG693</f>
        <v>0</v>
      </c>
      <c r="J770" s="5">
        <f>CVC_XXX!AH693</f>
        <v>0</v>
      </c>
      <c r="M770" s="5"/>
      <c r="N770" s="5"/>
      <c r="O770" s="5"/>
      <c r="P770" s="5"/>
      <c r="Q770" s="5"/>
    </row>
    <row r="771" spans="2:17" ht="20.100000000000001" customHeight="1" x14ac:dyDescent="0.25">
      <c r="B771">
        <f>CVC_XXX!O694</f>
        <v>0</v>
      </c>
      <c r="D771" s="5">
        <f>CVC_XXX!AB694</f>
        <v>0</v>
      </c>
      <c r="E771" s="5">
        <f>CVC_XXX!AC694</f>
        <v>0</v>
      </c>
      <c r="F771" s="5">
        <f>CVC_XXX!AD694</f>
        <v>0</v>
      </c>
      <c r="G771" s="5">
        <f>CVC_XXX!AE694</f>
        <v>0</v>
      </c>
      <c r="H771" s="5">
        <f>CVC_XXX!AF694</f>
        <v>0</v>
      </c>
      <c r="I771" s="5">
        <f>CVC_XXX!AG694</f>
        <v>0</v>
      </c>
      <c r="J771" s="5">
        <f>CVC_XXX!AH694</f>
        <v>0</v>
      </c>
      <c r="M771" s="5"/>
      <c r="N771" s="5"/>
      <c r="O771" s="5"/>
      <c r="P771" s="5"/>
      <c r="Q771" s="5"/>
    </row>
    <row r="772" spans="2:17" ht="20.100000000000001" customHeight="1" x14ac:dyDescent="0.25">
      <c r="B772">
        <f>CVC_XXX!O695</f>
        <v>0</v>
      </c>
      <c r="D772" s="5">
        <f>CVC_XXX!AB695</f>
        <v>0</v>
      </c>
      <c r="E772" s="5">
        <f>CVC_XXX!AC695</f>
        <v>0</v>
      </c>
      <c r="F772" s="5">
        <f>CVC_XXX!AD695</f>
        <v>0</v>
      </c>
      <c r="G772" s="5">
        <f>CVC_XXX!AE695</f>
        <v>0</v>
      </c>
      <c r="H772" s="5">
        <f>CVC_XXX!AF695</f>
        <v>0</v>
      </c>
      <c r="I772" s="5">
        <f>CVC_XXX!AG695</f>
        <v>0</v>
      </c>
      <c r="J772" s="5">
        <f>CVC_XXX!AH695</f>
        <v>0</v>
      </c>
      <c r="M772" s="5"/>
      <c r="N772" s="5"/>
      <c r="O772" s="5"/>
      <c r="P772" s="5"/>
      <c r="Q772" s="5"/>
    </row>
    <row r="773" spans="2:17" ht="20.100000000000001" customHeight="1" x14ac:dyDescent="0.25">
      <c r="B773">
        <f>CVC_XXX!O696</f>
        <v>0</v>
      </c>
      <c r="D773" s="5">
        <f>CVC_XXX!AB696</f>
        <v>0</v>
      </c>
      <c r="E773" s="5">
        <f>CVC_XXX!AC696</f>
        <v>0</v>
      </c>
      <c r="F773" s="5">
        <f>CVC_XXX!AD696</f>
        <v>0</v>
      </c>
      <c r="G773" s="5">
        <f>CVC_XXX!AE696</f>
        <v>0</v>
      </c>
      <c r="H773" s="5">
        <f>CVC_XXX!AF696</f>
        <v>0</v>
      </c>
      <c r="I773" s="5">
        <f>CVC_XXX!AG696</f>
        <v>0</v>
      </c>
      <c r="J773" s="5">
        <f>CVC_XXX!AH696</f>
        <v>0</v>
      </c>
      <c r="M773" s="5"/>
      <c r="N773" s="5"/>
      <c r="O773" s="5"/>
      <c r="P773" s="5"/>
      <c r="Q773" s="5"/>
    </row>
    <row r="774" spans="2:17" ht="20.100000000000001" customHeight="1" x14ac:dyDescent="0.25">
      <c r="B774">
        <f>CVC_XXX!O697</f>
        <v>0</v>
      </c>
      <c r="D774" s="5">
        <f>CVC_XXX!AB697</f>
        <v>0</v>
      </c>
      <c r="E774" s="5">
        <f>CVC_XXX!AC697</f>
        <v>0</v>
      </c>
      <c r="F774" s="5">
        <f>CVC_XXX!AD697</f>
        <v>0</v>
      </c>
      <c r="G774" s="5">
        <f>CVC_XXX!AE697</f>
        <v>0</v>
      </c>
      <c r="H774" s="5">
        <f>CVC_XXX!AF697</f>
        <v>0</v>
      </c>
      <c r="I774" s="5">
        <f>CVC_XXX!AG697</f>
        <v>0</v>
      </c>
      <c r="J774" s="5">
        <f>CVC_XXX!AH697</f>
        <v>0</v>
      </c>
      <c r="M774" s="5"/>
      <c r="N774" s="5"/>
      <c r="O774" s="5"/>
      <c r="P774" s="5"/>
      <c r="Q774" s="5"/>
    </row>
    <row r="775" spans="2:17" ht="20.100000000000001" customHeight="1" x14ac:dyDescent="0.25">
      <c r="B775">
        <f>CVC_XXX!O698</f>
        <v>0</v>
      </c>
      <c r="D775" s="5">
        <f>CVC_XXX!AB698</f>
        <v>0</v>
      </c>
      <c r="E775" s="5">
        <f>CVC_XXX!AC698</f>
        <v>0</v>
      </c>
      <c r="F775" s="5">
        <f>CVC_XXX!AD698</f>
        <v>0</v>
      </c>
      <c r="G775" s="5">
        <f>CVC_XXX!AE698</f>
        <v>0</v>
      </c>
      <c r="H775" s="5">
        <f>CVC_XXX!AF698</f>
        <v>0</v>
      </c>
      <c r="I775" s="5">
        <f>CVC_XXX!AG698</f>
        <v>0</v>
      </c>
      <c r="J775" s="5">
        <f>CVC_XXX!AH698</f>
        <v>0</v>
      </c>
      <c r="M775" s="5"/>
      <c r="N775" s="5"/>
      <c r="O775" s="5"/>
      <c r="P775" s="5"/>
      <c r="Q775" s="5"/>
    </row>
    <row r="776" spans="2:17" ht="20.100000000000001" customHeight="1" x14ac:dyDescent="0.25">
      <c r="B776">
        <f>CVC_XXX!O699</f>
        <v>0</v>
      </c>
      <c r="D776" s="5">
        <f>CVC_XXX!AB699</f>
        <v>0</v>
      </c>
      <c r="E776" s="5">
        <f>CVC_XXX!AC699</f>
        <v>0</v>
      </c>
      <c r="F776" s="5">
        <f>CVC_XXX!AD699</f>
        <v>0</v>
      </c>
      <c r="G776" s="5">
        <f>CVC_XXX!AE699</f>
        <v>0</v>
      </c>
      <c r="H776" s="5">
        <f>CVC_XXX!AF699</f>
        <v>0</v>
      </c>
      <c r="I776" s="5">
        <f>CVC_XXX!AG699</f>
        <v>0</v>
      </c>
      <c r="J776" s="5">
        <f>CVC_XXX!AH699</f>
        <v>0</v>
      </c>
      <c r="M776" s="5"/>
      <c r="N776" s="5"/>
      <c r="O776" s="5"/>
      <c r="P776" s="5"/>
      <c r="Q776" s="5"/>
    </row>
    <row r="777" spans="2:17" ht="20.100000000000001" customHeight="1" x14ac:dyDescent="0.25">
      <c r="B777">
        <f>CVC_XXX!O700</f>
        <v>0</v>
      </c>
      <c r="D777" s="5">
        <f>CVC_XXX!AB700</f>
        <v>0</v>
      </c>
      <c r="E777" s="5">
        <f>CVC_XXX!AC700</f>
        <v>0</v>
      </c>
      <c r="F777" s="5">
        <f>CVC_XXX!AD700</f>
        <v>0</v>
      </c>
      <c r="G777" s="5">
        <f>CVC_XXX!AE700</f>
        <v>0</v>
      </c>
      <c r="H777" s="5">
        <f>CVC_XXX!AF700</f>
        <v>0</v>
      </c>
      <c r="I777" s="5">
        <f>CVC_XXX!AG700</f>
        <v>0</v>
      </c>
      <c r="J777" s="5">
        <f>CVC_XXX!AH700</f>
        <v>0</v>
      </c>
      <c r="M777" s="5"/>
      <c r="N777" s="5"/>
      <c r="O777" s="5"/>
      <c r="P777" s="5"/>
      <c r="Q777" s="5"/>
    </row>
    <row r="778" spans="2:17" ht="20.100000000000001" customHeight="1" x14ac:dyDescent="0.25">
      <c r="B778">
        <f>CVC_XXX!O701</f>
        <v>0</v>
      </c>
      <c r="D778" s="5">
        <f>CVC_XXX!AB701</f>
        <v>0</v>
      </c>
      <c r="E778" s="5">
        <f>CVC_XXX!AC701</f>
        <v>0</v>
      </c>
      <c r="F778" s="5">
        <f>CVC_XXX!AD701</f>
        <v>0</v>
      </c>
      <c r="G778" s="5">
        <f>CVC_XXX!AE701</f>
        <v>0</v>
      </c>
      <c r="H778" s="5">
        <f>CVC_XXX!AF701</f>
        <v>0</v>
      </c>
      <c r="I778" s="5">
        <f>CVC_XXX!AG701</f>
        <v>0</v>
      </c>
      <c r="J778" s="5">
        <f>CVC_XXX!AH701</f>
        <v>0</v>
      </c>
      <c r="M778" s="5"/>
      <c r="N778" s="5"/>
      <c r="O778" s="5"/>
      <c r="P778" s="5"/>
      <c r="Q778" s="5"/>
    </row>
    <row r="779" spans="2:17" ht="20.100000000000001" customHeight="1" x14ac:dyDescent="0.25">
      <c r="B779">
        <f>CVC_XXX!O702</f>
        <v>0</v>
      </c>
      <c r="D779" s="5">
        <f>CVC_XXX!AB702</f>
        <v>0</v>
      </c>
      <c r="E779" s="5">
        <f>CVC_XXX!AC702</f>
        <v>0</v>
      </c>
      <c r="F779" s="5">
        <f>CVC_XXX!AD702</f>
        <v>0</v>
      </c>
      <c r="G779" s="5">
        <f>CVC_XXX!AE702</f>
        <v>0</v>
      </c>
      <c r="H779" s="5">
        <f>CVC_XXX!AF702</f>
        <v>0</v>
      </c>
      <c r="I779" s="5">
        <f>CVC_XXX!AG702</f>
        <v>0</v>
      </c>
      <c r="J779" s="5">
        <f>CVC_XXX!AH702</f>
        <v>0</v>
      </c>
      <c r="M779" s="5"/>
      <c r="N779" s="5"/>
      <c r="O779" s="5"/>
      <c r="P779" s="5"/>
      <c r="Q779" s="5"/>
    </row>
    <row r="780" spans="2:17" ht="20.100000000000001" customHeight="1" x14ac:dyDescent="0.25">
      <c r="B780">
        <f>CVC_XXX!O703</f>
        <v>0</v>
      </c>
      <c r="D780" s="5">
        <f>CVC_XXX!AB703</f>
        <v>0</v>
      </c>
      <c r="E780" s="5">
        <f>CVC_XXX!AC703</f>
        <v>0</v>
      </c>
      <c r="F780" s="5">
        <f>CVC_XXX!AD703</f>
        <v>0</v>
      </c>
      <c r="G780" s="5">
        <f>CVC_XXX!AE703</f>
        <v>0</v>
      </c>
      <c r="H780" s="5">
        <f>CVC_XXX!AF703</f>
        <v>0</v>
      </c>
      <c r="I780" s="5">
        <f>CVC_XXX!AG703</f>
        <v>0</v>
      </c>
      <c r="J780" s="5">
        <f>CVC_XXX!AH703</f>
        <v>0</v>
      </c>
      <c r="M780" s="5"/>
      <c r="N780" s="5"/>
      <c r="O780" s="5"/>
      <c r="P780" s="5"/>
      <c r="Q780" s="5"/>
    </row>
    <row r="781" spans="2:17" ht="20.100000000000001" customHeight="1" x14ac:dyDescent="0.25">
      <c r="B781">
        <f>CVC_XXX!O704</f>
        <v>0</v>
      </c>
      <c r="D781" s="5">
        <f>CVC_XXX!AB704</f>
        <v>0</v>
      </c>
      <c r="E781" s="5">
        <f>CVC_XXX!AC704</f>
        <v>0</v>
      </c>
      <c r="F781" s="5">
        <f>CVC_XXX!AD704</f>
        <v>0</v>
      </c>
      <c r="G781" s="5">
        <f>CVC_XXX!AE704</f>
        <v>0</v>
      </c>
      <c r="H781" s="5">
        <f>CVC_XXX!AF704</f>
        <v>0</v>
      </c>
      <c r="I781" s="5">
        <f>CVC_XXX!AG704</f>
        <v>0</v>
      </c>
      <c r="J781" s="5">
        <f>CVC_XXX!AH704</f>
        <v>0</v>
      </c>
      <c r="M781" s="5"/>
      <c r="N781" s="5"/>
      <c r="O781" s="5"/>
      <c r="P781" s="5"/>
      <c r="Q781" s="5"/>
    </row>
    <row r="782" spans="2:17" ht="20.100000000000001" customHeight="1" x14ac:dyDescent="0.25">
      <c r="B782">
        <f>CVC_XXX!O705</f>
        <v>0</v>
      </c>
      <c r="D782" s="5">
        <f>CVC_XXX!AB705</f>
        <v>0</v>
      </c>
      <c r="E782" s="5">
        <f>CVC_XXX!AC705</f>
        <v>0</v>
      </c>
      <c r="F782" s="5">
        <f>CVC_XXX!AD705</f>
        <v>0</v>
      </c>
      <c r="G782" s="5">
        <f>CVC_XXX!AE705</f>
        <v>0</v>
      </c>
      <c r="H782" s="5">
        <f>CVC_XXX!AF705</f>
        <v>0</v>
      </c>
      <c r="I782" s="5">
        <f>CVC_XXX!AG705</f>
        <v>0</v>
      </c>
      <c r="J782" s="5">
        <f>CVC_XXX!AH705</f>
        <v>0</v>
      </c>
      <c r="M782" s="5"/>
      <c r="N782" s="5"/>
      <c r="O782" s="5"/>
      <c r="P782" s="5"/>
      <c r="Q782" s="5"/>
    </row>
    <row r="783" spans="2:17" ht="20.100000000000001" customHeight="1" x14ac:dyDescent="0.25">
      <c r="B783">
        <f>CVC_XXX!O706</f>
        <v>0</v>
      </c>
      <c r="D783" s="5">
        <f>CVC_XXX!AB706</f>
        <v>0</v>
      </c>
      <c r="E783" s="5">
        <f>CVC_XXX!AC706</f>
        <v>0</v>
      </c>
      <c r="F783" s="5">
        <f>CVC_XXX!AD706</f>
        <v>0</v>
      </c>
      <c r="G783" s="5">
        <f>CVC_XXX!AE706</f>
        <v>0</v>
      </c>
      <c r="H783" s="5">
        <f>CVC_XXX!AF706</f>
        <v>0</v>
      </c>
      <c r="I783" s="5">
        <f>CVC_XXX!AG706</f>
        <v>0</v>
      </c>
      <c r="J783" s="5">
        <f>CVC_XXX!AH706</f>
        <v>0</v>
      </c>
      <c r="M783" s="5"/>
      <c r="N783" s="5"/>
      <c r="O783" s="5"/>
      <c r="P783" s="5"/>
      <c r="Q783" s="5"/>
    </row>
  </sheetData>
  <conditionalFormatting sqref="M7:M259">
    <cfRule type="cellIs" dxfId="34" priority="1" operator="equal">
      <formula>TRUE</formula>
    </cfRule>
    <cfRule type="cellIs" dxfId="33" priority="2" operator="equal">
      <formula>FALSE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Données</vt:lpstr>
      <vt:lpstr>CVC_XXX</vt:lpstr>
      <vt:lpstr>EDE_CVC_XXX</vt:lpstr>
      <vt:lpstr>EDE_Exhaustivité_libellé</vt:lpstr>
      <vt:lpstr>Cahier_recettes_API_CVC_XXX</vt:lpstr>
      <vt:lpstr>Cahier_recettes_GTB_CVC_XXX</vt:lpstr>
      <vt:lpstr>CVC_XXX!Impression_des_titres</vt:lpstr>
      <vt:lpstr>CVC_XXX!Zone_d_impression</vt:lpstr>
    </vt:vector>
  </TitlesOfParts>
  <Company>SENAT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Cécile RISPAL</cp:lastModifiedBy>
  <cp:lastPrinted>2024-08-30T11:35:22Z</cp:lastPrinted>
  <dcterms:created xsi:type="dcterms:W3CDTF">2014-03-13T16:34:27Z</dcterms:created>
  <dcterms:modified xsi:type="dcterms:W3CDTF">2025-01-07T16:00:47Z</dcterms:modified>
</cp:coreProperties>
</file>