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lamande\Desktop\AC AFG PFC SO\DAF 1230 DCE AC et MS à corriger\DCE AC\BPU et CRT\"/>
    </mc:Choice>
  </mc:AlternateContent>
  <bookViews>
    <workbookView xWindow="0" yWindow="0" windowWidth="23040" windowHeight="8910" firstSheet="1" activeTab="4"/>
  </bookViews>
  <sheets>
    <sheet name="Page de garde" sheetId="7" r:id="rId1"/>
    <sheet name="PP SURVEILLANCE" sheetId="1" r:id="rId2"/>
    <sheet name="PP INCENDIE" sheetId="5" r:id="rId3"/>
    <sheet name="matériel" sheetId="6" r:id="rId4"/>
    <sheet name="coefficient de majoration" sheetId="9" r:id="rId5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5" l="1"/>
  <c r="J59" i="5"/>
  <c r="I59" i="5"/>
  <c r="H59" i="5"/>
  <c r="G59" i="5"/>
  <c r="F59" i="5"/>
  <c r="E59" i="5"/>
  <c r="K58" i="5"/>
  <c r="J58" i="5"/>
  <c r="I58" i="5"/>
  <c r="H58" i="5"/>
  <c r="G58" i="5"/>
  <c r="F58" i="5"/>
  <c r="E58" i="5"/>
  <c r="K57" i="5"/>
  <c r="J57" i="5"/>
  <c r="I57" i="5"/>
  <c r="H57" i="5"/>
  <c r="G57" i="5"/>
  <c r="F57" i="5"/>
  <c r="E57" i="5"/>
  <c r="K56" i="5"/>
  <c r="J56" i="5"/>
  <c r="I56" i="5"/>
  <c r="H56" i="5"/>
  <c r="G56" i="5"/>
  <c r="F56" i="5"/>
  <c r="E56" i="5"/>
  <c r="K55" i="5"/>
  <c r="J55" i="5"/>
  <c r="I55" i="5"/>
  <c r="H55" i="5"/>
  <c r="G55" i="5"/>
  <c r="F55" i="5"/>
  <c r="E55" i="5"/>
  <c r="K54" i="5"/>
  <c r="J54" i="5"/>
  <c r="I54" i="5"/>
  <c r="H54" i="5"/>
  <c r="G54" i="5"/>
  <c r="F54" i="5"/>
  <c r="E54" i="5"/>
  <c r="K53" i="5"/>
  <c r="J53" i="5"/>
  <c r="I53" i="5"/>
  <c r="H53" i="5"/>
  <c r="G53" i="5"/>
  <c r="F53" i="5"/>
  <c r="E53" i="5"/>
  <c r="K52" i="5"/>
  <c r="J52" i="5"/>
  <c r="I52" i="5"/>
  <c r="H52" i="5"/>
  <c r="G52" i="5"/>
  <c r="F52" i="5"/>
  <c r="E52" i="5"/>
  <c r="K51" i="5"/>
  <c r="J51" i="5"/>
  <c r="I51" i="5"/>
  <c r="H51" i="5"/>
  <c r="G51" i="5"/>
  <c r="F51" i="5"/>
  <c r="E51" i="5"/>
  <c r="K50" i="5"/>
  <c r="J50" i="5"/>
  <c r="I50" i="5"/>
  <c r="H50" i="5"/>
  <c r="G50" i="5"/>
  <c r="F50" i="5"/>
  <c r="E50" i="5"/>
  <c r="K49" i="5"/>
  <c r="J49" i="5"/>
  <c r="I49" i="5"/>
  <c r="H49" i="5"/>
  <c r="G49" i="5"/>
  <c r="F49" i="5"/>
  <c r="E49" i="5"/>
  <c r="K48" i="5"/>
  <c r="J48" i="5"/>
  <c r="I48" i="5"/>
  <c r="H48" i="5"/>
  <c r="G48" i="5"/>
  <c r="F48" i="5"/>
  <c r="E48" i="5"/>
  <c r="K47" i="5"/>
  <c r="J47" i="5"/>
  <c r="I47" i="5"/>
  <c r="H47" i="5"/>
  <c r="G47" i="5"/>
  <c r="F47" i="5"/>
  <c r="E47" i="5"/>
  <c r="K46" i="5"/>
  <c r="J46" i="5"/>
  <c r="I46" i="5"/>
  <c r="H46" i="5"/>
  <c r="G46" i="5"/>
  <c r="F46" i="5"/>
  <c r="E46" i="5"/>
  <c r="K45" i="5"/>
  <c r="J45" i="5"/>
  <c r="I45" i="5"/>
  <c r="H45" i="5"/>
  <c r="G45" i="5"/>
  <c r="F45" i="5"/>
  <c r="E45" i="5"/>
  <c r="K44" i="5"/>
  <c r="J44" i="5"/>
  <c r="I44" i="5"/>
  <c r="H44" i="5"/>
  <c r="G44" i="5"/>
  <c r="F44" i="5"/>
  <c r="E44" i="5"/>
  <c r="K43" i="5"/>
  <c r="J43" i="5"/>
  <c r="I43" i="5"/>
  <c r="H43" i="5"/>
  <c r="G43" i="5"/>
  <c r="F43" i="5"/>
  <c r="E43" i="5"/>
  <c r="K42" i="5"/>
  <c r="J42" i="5"/>
  <c r="I42" i="5"/>
  <c r="H42" i="5"/>
  <c r="G42" i="5"/>
  <c r="F42" i="5"/>
  <c r="E42" i="5"/>
  <c r="K41" i="5"/>
  <c r="J41" i="5"/>
  <c r="I41" i="5"/>
  <c r="H41" i="5"/>
  <c r="G41" i="5"/>
  <c r="F41" i="5"/>
  <c r="E41" i="5"/>
  <c r="K40" i="5"/>
  <c r="J40" i="5"/>
  <c r="I40" i="5"/>
  <c r="H40" i="5"/>
  <c r="G40" i="5"/>
  <c r="F40" i="5"/>
  <c r="E40" i="5"/>
  <c r="K39" i="5"/>
  <c r="J39" i="5"/>
  <c r="I39" i="5"/>
  <c r="H39" i="5"/>
  <c r="G39" i="5"/>
  <c r="F39" i="5"/>
  <c r="E39" i="5"/>
  <c r="K38" i="5"/>
  <c r="J38" i="5"/>
  <c r="I38" i="5"/>
  <c r="H38" i="5"/>
  <c r="G38" i="5"/>
  <c r="F38" i="5"/>
  <c r="E38" i="5"/>
  <c r="K37" i="5"/>
  <c r="J37" i="5"/>
  <c r="I37" i="5"/>
  <c r="H37" i="5"/>
  <c r="G37" i="5"/>
  <c r="F37" i="5"/>
  <c r="E37" i="5"/>
  <c r="K36" i="5"/>
  <c r="J36" i="5"/>
  <c r="I36" i="5"/>
  <c r="H36" i="5"/>
  <c r="G36" i="5"/>
  <c r="F36" i="5"/>
  <c r="E36" i="5"/>
  <c r="K35" i="5"/>
  <c r="J35" i="5"/>
  <c r="I35" i="5"/>
  <c r="H35" i="5"/>
  <c r="G35" i="5"/>
  <c r="F35" i="5"/>
  <c r="E35" i="5"/>
  <c r="K34" i="5"/>
  <c r="J34" i="5"/>
  <c r="I34" i="5"/>
  <c r="H34" i="5"/>
  <c r="G34" i="5"/>
  <c r="F34" i="5"/>
  <c r="E34" i="5"/>
  <c r="K33" i="5"/>
  <c r="J33" i="5"/>
  <c r="I33" i="5"/>
  <c r="H33" i="5"/>
  <c r="G33" i="5"/>
  <c r="F33" i="5"/>
  <c r="E33" i="5"/>
  <c r="K32" i="5"/>
  <c r="J32" i="5"/>
  <c r="I32" i="5"/>
  <c r="H32" i="5"/>
  <c r="G32" i="5"/>
  <c r="F32" i="5"/>
  <c r="E32" i="5"/>
  <c r="K31" i="5"/>
  <c r="J31" i="5"/>
  <c r="I31" i="5"/>
  <c r="H31" i="5"/>
  <c r="G31" i="5"/>
  <c r="F31" i="5"/>
  <c r="E31" i="5"/>
  <c r="K30" i="5"/>
  <c r="J30" i="5"/>
  <c r="I30" i="5"/>
  <c r="H30" i="5"/>
  <c r="G30" i="5"/>
  <c r="F30" i="5"/>
  <c r="E30" i="5"/>
  <c r="K29" i="5"/>
  <c r="J29" i="5"/>
  <c r="I29" i="5"/>
  <c r="H29" i="5"/>
  <c r="G29" i="5"/>
  <c r="F29" i="5"/>
  <c r="E29" i="5"/>
  <c r="K28" i="5"/>
  <c r="J28" i="5"/>
  <c r="I28" i="5"/>
  <c r="H28" i="5"/>
  <c r="G28" i="5"/>
  <c r="F28" i="5"/>
  <c r="E28" i="5"/>
  <c r="K27" i="5"/>
  <c r="J27" i="5"/>
  <c r="I27" i="5"/>
  <c r="H27" i="5"/>
  <c r="G27" i="5"/>
  <c r="F27" i="5"/>
  <c r="E27" i="5"/>
  <c r="K26" i="5"/>
  <c r="J26" i="5"/>
  <c r="I26" i="5"/>
  <c r="H26" i="5"/>
  <c r="G26" i="5"/>
  <c r="F26" i="5"/>
  <c r="E26" i="5"/>
  <c r="K25" i="5"/>
  <c r="J25" i="5"/>
  <c r="I25" i="5"/>
  <c r="H25" i="5"/>
  <c r="G25" i="5"/>
  <c r="F25" i="5"/>
  <c r="E25" i="5"/>
  <c r="K24" i="5"/>
  <c r="J24" i="5"/>
  <c r="I24" i="5"/>
  <c r="H24" i="5"/>
  <c r="G24" i="5"/>
  <c r="F24" i="5"/>
  <c r="E24" i="5"/>
  <c r="K23" i="5"/>
  <c r="J23" i="5"/>
  <c r="I23" i="5"/>
  <c r="H23" i="5"/>
  <c r="G23" i="5"/>
  <c r="F23" i="5"/>
  <c r="E23" i="5"/>
  <c r="K22" i="5"/>
  <c r="J22" i="5"/>
  <c r="I22" i="5"/>
  <c r="H22" i="5"/>
  <c r="G22" i="5"/>
  <c r="F22" i="5"/>
  <c r="E22" i="5"/>
  <c r="K21" i="5"/>
  <c r="J21" i="5"/>
  <c r="I21" i="5"/>
  <c r="H21" i="5"/>
  <c r="G21" i="5"/>
  <c r="F21" i="5"/>
  <c r="E21" i="5"/>
  <c r="K20" i="5"/>
  <c r="J20" i="5"/>
  <c r="I20" i="5"/>
  <c r="H20" i="5"/>
  <c r="G20" i="5"/>
  <c r="F20" i="5"/>
  <c r="E20" i="5"/>
  <c r="K19" i="5"/>
  <c r="J19" i="5"/>
  <c r="I19" i="5"/>
  <c r="H19" i="5"/>
  <c r="G19" i="5"/>
  <c r="F19" i="5"/>
  <c r="E19" i="5"/>
  <c r="K18" i="5"/>
  <c r="J18" i="5"/>
  <c r="I18" i="5"/>
  <c r="H18" i="5"/>
  <c r="G18" i="5"/>
  <c r="F18" i="5"/>
  <c r="E18" i="5"/>
  <c r="K17" i="5"/>
  <c r="J17" i="5"/>
  <c r="I17" i="5"/>
  <c r="H17" i="5"/>
  <c r="G17" i="5"/>
  <c r="F17" i="5"/>
  <c r="E17" i="5"/>
  <c r="K16" i="5"/>
  <c r="J16" i="5"/>
  <c r="I16" i="5"/>
  <c r="H16" i="5"/>
  <c r="G16" i="5"/>
  <c r="F16" i="5"/>
  <c r="E16" i="5"/>
  <c r="K15" i="5"/>
  <c r="J15" i="5"/>
  <c r="I15" i="5"/>
  <c r="H15" i="5"/>
  <c r="G15" i="5"/>
  <c r="F15" i="5"/>
  <c r="E15" i="5"/>
  <c r="K14" i="5"/>
  <c r="J14" i="5"/>
  <c r="I14" i="5"/>
  <c r="H14" i="5"/>
  <c r="G14" i="5"/>
  <c r="F14" i="5"/>
  <c r="E14" i="5"/>
  <c r="K13" i="5"/>
  <c r="J13" i="5"/>
  <c r="I13" i="5"/>
  <c r="H13" i="5"/>
  <c r="G13" i="5"/>
  <c r="F13" i="5"/>
  <c r="E13" i="5"/>
  <c r="K12" i="5"/>
  <c r="J12" i="5"/>
  <c r="I12" i="5"/>
  <c r="H12" i="5"/>
  <c r="G12" i="5"/>
  <c r="F12" i="5"/>
  <c r="E12" i="5"/>
  <c r="K11" i="5"/>
  <c r="J11" i="5"/>
  <c r="I11" i="5"/>
  <c r="H11" i="5"/>
  <c r="G11" i="5"/>
  <c r="F11" i="5"/>
  <c r="E11" i="5"/>
  <c r="K10" i="5"/>
  <c r="J10" i="5"/>
  <c r="I10" i="5"/>
  <c r="H10" i="5"/>
  <c r="G10" i="5"/>
  <c r="F10" i="5"/>
  <c r="E10" i="5"/>
  <c r="K9" i="5"/>
  <c r="J9" i="5"/>
  <c r="I9" i="5"/>
  <c r="H9" i="5"/>
  <c r="G9" i="5"/>
  <c r="F9" i="5"/>
  <c r="E9" i="5"/>
  <c r="K8" i="5"/>
  <c r="J8" i="5"/>
  <c r="I8" i="5"/>
  <c r="H8" i="5"/>
  <c r="G8" i="5"/>
  <c r="F8" i="5"/>
  <c r="E8" i="5"/>
  <c r="K7" i="5"/>
  <c r="J7" i="5"/>
  <c r="I7" i="5"/>
  <c r="H7" i="5"/>
  <c r="G7" i="5"/>
  <c r="F7" i="5"/>
  <c r="E7" i="5"/>
  <c r="K6" i="5"/>
  <c r="J6" i="5"/>
  <c r="I6" i="5"/>
  <c r="H6" i="5"/>
  <c r="G6" i="5"/>
  <c r="F6" i="5"/>
  <c r="E6" i="5"/>
  <c r="E69" i="1"/>
  <c r="F69" i="1"/>
  <c r="G69" i="1"/>
  <c r="H69" i="1"/>
  <c r="I69" i="1"/>
  <c r="J69" i="1"/>
  <c r="K69" i="1"/>
  <c r="E70" i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7" i="1"/>
  <c r="F87" i="1"/>
  <c r="G87" i="1"/>
  <c r="H87" i="1"/>
  <c r="I87" i="1"/>
  <c r="J87" i="1"/>
  <c r="K87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5" i="1"/>
  <c r="F95" i="1"/>
  <c r="G95" i="1"/>
  <c r="H95" i="1"/>
  <c r="I95" i="1"/>
  <c r="J95" i="1"/>
  <c r="K95" i="1"/>
  <c r="E96" i="1"/>
  <c r="F96" i="1"/>
  <c r="G96" i="1"/>
  <c r="H96" i="1"/>
  <c r="I96" i="1"/>
  <c r="J96" i="1"/>
  <c r="K96" i="1"/>
  <c r="E97" i="1"/>
  <c r="F97" i="1"/>
  <c r="G97" i="1"/>
  <c r="H97" i="1"/>
  <c r="I97" i="1"/>
  <c r="J97" i="1"/>
  <c r="K97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4" i="1"/>
  <c r="F104" i="1"/>
  <c r="G104" i="1"/>
  <c r="H104" i="1"/>
  <c r="I104" i="1"/>
  <c r="J104" i="1"/>
  <c r="K104" i="1"/>
  <c r="E105" i="1"/>
  <c r="F105" i="1"/>
  <c r="G105" i="1"/>
  <c r="H105" i="1"/>
  <c r="I105" i="1"/>
  <c r="J105" i="1"/>
  <c r="K105" i="1"/>
  <c r="E106" i="1"/>
  <c r="F106" i="1"/>
  <c r="G106" i="1"/>
  <c r="H106" i="1"/>
  <c r="I106" i="1"/>
  <c r="J106" i="1"/>
  <c r="K106" i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7" i="1"/>
  <c r="F127" i="1"/>
  <c r="G127" i="1"/>
  <c r="H127" i="1"/>
  <c r="I127" i="1"/>
  <c r="J127" i="1"/>
  <c r="K127" i="1"/>
  <c r="E128" i="1"/>
  <c r="F128" i="1"/>
  <c r="G128" i="1"/>
  <c r="H128" i="1"/>
  <c r="I128" i="1"/>
  <c r="J128" i="1"/>
  <c r="K128" i="1"/>
  <c r="E129" i="1"/>
  <c r="F129" i="1"/>
  <c r="G129" i="1"/>
  <c r="H129" i="1"/>
  <c r="I129" i="1"/>
  <c r="J129" i="1"/>
  <c r="K129" i="1"/>
  <c r="E130" i="1"/>
  <c r="F130" i="1"/>
  <c r="G130" i="1"/>
  <c r="H130" i="1"/>
  <c r="I130" i="1"/>
  <c r="J130" i="1"/>
  <c r="K130" i="1"/>
  <c r="E131" i="1"/>
  <c r="F131" i="1"/>
  <c r="G131" i="1"/>
  <c r="H131" i="1"/>
  <c r="I131" i="1"/>
  <c r="J131" i="1"/>
  <c r="K131" i="1"/>
  <c r="E17" i="1"/>
  <c r="F17" i="1"/>
  <c r="G17" i="1"/>
  <c r="H17" i="1"/>
  <c r="I17" i="1"/>
  <c r="J17" i="1"/>
  <c r="K17" i="1"/>
  <c r="E18" i="1"/>
  <c r="F18" i="1"/>
  <c r="G18" i="1"/>
  <c r="H18" i="1"/>
  <c r="I18" i="1"/>
  <c r="J18" i="1"/>
  <c r="K18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G23" i="1"/>
  <c r="H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1" i="1"/>
  <c r="F31" i="1"/>
  <c r="G31" i="1"/>
  <c r="H31" i="1"/>
  <c r="I31" i="1"/>
  <c r="J31" i="1"/>
  <c r="K31" i="1"/>
  <c r="E32" i="1"/>
  <c r="F32" i="1"/>
  <c r="G32" i="1"/>
  <c r="H32" i="1"/>
  <c r="I32" i="1"/>
  <c r="J32" i="1"/>
  <c r="K32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F43" i="1"/>
  <c r="G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F7" i="1"/>
  <c r="G7" i="1"/>
  <c r="H7" i="1"/>
  <c r="I7" i="1"/>
  <c r="J7" i="1"/>
  <c r="K7" i="1"/>
  <c r="F8" i="1"/>
  <c r="G8" i="1"/>
  <c r="H8" i="1"/>
  <c r="I8" i="1"/>
  <c r="J8" i="1"/>
  <c r="K8" i="1"/>
  <c r="F9" i="1"/>
  <c r="G9" i="1"/>
  <c r="H9" i="1"/>
  <c r="I9" i="1"/>
  <c r="J9" i="1"/>
  <c r="K9" i="1"/>
  <c r="F10" i="1"/>
  <c r="G10" i="1"/>
  <c r="H10" i="1"/>
  <c r="I10" i="1"/>
  <c r="J10" i="1"/>
  <c r="K10" i="1"/>
  <c r="F11" i="1"/>
  <c r="G11" i="1"/>
  <c r="H11" i="1"/>
  <c r="I11" i="1"/>
  <c r="J11" i="1"/>
  <c r="K11" i="1"/>
  <c r="F12" i="1"/>
  <c r="G12" i="1"/>
  <c r="H12" i="1"/>
  <c r="I12" i="1"/>
  <c r="J12" i="1"/>
  <c r="K12" i="1"/>
  <c r="E7" i="1"/>
  <c r="E8" i="1"/>
  <c r="E9" i="1"/>
  <c r="E10" i="1"/>
  <c r="E11" i="1"/>
  <c r="E12" i="1"/>
  <c r="E16" i="1" l="1"/>
  <c r="F16" i="1"/>
  <c r="G16" i="1"/>
  <c r="H16" i="1"/>
  <c r="I16" i="1"/>
  <c r="J16" i="1"/>
  <c r="K16" i="1"/>
  <c r="E13" i="1" l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K6" i="1"/>
  <c r="J6" i="1"/>
  <c r="I6" i="1"/>
  <c r="H6" i="1"/>
  <c r="G6" i="1"/>
  <c r="F6" i="1"/>
  <c r="E6" i="1"/>
</calcChain>
</file>

<file path=xl/sharedStrings.xml><?xml version="1.0" encoding="utf-8"?>
<sst xmlns="http://schemas.openxmlformats.org/spreadsheetml/2006/main" count="943" uniqueCount="129">
  <si>
    <t>COEFFICIENT</t>
  </si>
  <si>
    <t>150M</t>
  </si>
  <si>
    <t>160M</t>
  </si>
  <si>
    <t>170M</t>
  </si>
  <si>
    <t>185M</t>
  </si>
  <si>
    <t>200M</t>
  </si>
  <si>
    <t>STATUT</t>
  </si>
  <si>
    <t>AEX</t>
  </si>
  <si>
    <t>AM</t>
  </si>
  <si>
    <t>JOUR</t>
  </si>
  <si>
    <t>SEMAINE (L-&gt;S)</t>
  </si>
  <si>
    <t>NUIT</t>
  </si>
  <si>
    <t xml:space="preserve">DIM </t>
  </si>
  <si>
    <t>DIM</t>
  </si>
  <si>
    <t>FERIE</t>
  </si>
  <si>
    <t>DIM FERIE</t>
  </si>
  <si>
    <t>L'ancienneté des agents</t>
  </si>
  <si>
    <t>Les primes Cynophiles (transport, chien)</t>
  </si>
  <si>
    <t>les primes non conventionnelles (primes de fonctions, d'assiduité, de déplacement etc.)</t>
  </si>
  <si>
    <t>Les coefficients supérieurs à ceux présentés dans le tableau</t>
  </si>
  <si>
    <t>TH plafonds</t>
  </si>
  <si>
    <t>TH plafonds2</t>
  </si>
  <si>
    <t>TH plafonds3</t>
  </si>
  <si>
    <t>TH plafonds4</t>
  </si>
  <si>
    <t>TH plafonds5</t>
  </si>
  <si>
    <t>TH plafonds6</t>
  </si>
  <si>
    <t>TH plafonds7</t>
  </si>
  <si>
    <t>TH plafonds8</t>
  </si>
  <si>
    <t>JOURS =&gt;</t>
  </si>
  <si>
    <t>MAJORATIONS =&gt;</t>
  </si>
  <si>
    <t>PERIODE =&gt;</t>
  </si>
  <si>
    <t>Les tenues</t>
  </si>
  <si>
    <t>La masse salariale (salaires, charges, indémnités)</t>
  </si>
  <si>
    <t>Les frais financiers (assurances, organic etc)</t>
  </si>
  <si>
    <t>Les primes conventionnelles (habillage etc.)</t>
  </si>
  <si>
    <t>PROFILS MINIMUM</t>
  </si>
  <si>
    <t>GSM PTI</t>
  </si>
  <si>
    <t>TELESURVEILLANCE PTI</t>
  </si>
  <si>
    <t>TROUSSE DE SECOURS</t>
  </si>
  <si>
    <t>TYPE / MARQUE</t>
  </si>
  <si>
    <t>LISTE DES MATERIELS</t>
  </si>
  <si>
    <t>LAMPE TORCHE</t>
  </si>
  <si>
    <t>BASE RADIOS</t>
  </si>
  <si>
    <t>RADIOS</t>
  </si>
  <si>
    <t>ABONNEMENT TELEPHONIQUE</t>
  </si>
  <si>
    <t>VEHICULE 2 PLACES</t>
  </si>
  <si>
    <t>VEHICULE 4X4</t>
  </si>
  <si>
    <t>VEHICULE ELECTRIQUE</t>
  </si>
  <si>
    <t>VEHICULE HYBRIDE</t>
  </si>
  <si>
    <t>Les prix ci-contre ne prennent pas en compte :</t>
  </si>
  <si>
    <t xml:space="preserve">INSTALLATION RADIOCOMMUNICATION </t>
  </si>
  <si>
    <t>BASE DE VIE (frigo, cafetière, micro-onde)</t>
  </si>
  <si>
    <t>MIROIR D'INSPECTION VL</t>
  </si>
  <si>
    <t>ORDINATEUR</t>
  </si>
  <si>
    <t>ADSL / BOX INTERNET</t>
  </si>
  <si>
    <t>Autre….</t>
  </si>
  <si>
    <t>DEFIBRILATEUR AUTOMATIQUE</t>
  </si>
  <si>
    <t>La mise en place des bornes de recharges (VL hybrides, électrique)</t>
  </si>
  <si>
    <t xml:space="preserve">Les interventions pour travaux (ADSL, bornes etc.) </t>
  </si>
  <si>
    <t>Le matériel nécessaire</t>
  </si>
  <si>
    <t>Les formations minimum SST, MAC APS, recyclages SSIAP</t>
  </si>
  <si>
    <t>Les formations supplémentaires</t>
  </si>
  <si>
    <t>Agent de sécurité qualifié</t>
  </si>
  <si>
    <t>Agent de sécurité confirmé</t>
  </si>
  <si>
    <t>Agent de sécurité cynophile</t>
  </si>
  <si>
    <t>Agent de sécurité chef de poste</t>
  </si>
  <si>
    <t>Agent de sécurité mobile</t>
  </si>
  <si>
    <t>Agent de sécurité filtrage</t>
  </si>
  <si>
    <t>Agent de sécurité opérateur filtrage</t>
  </si>
  <si>
    <t>215M</t>
  </si>
  <si>
    <t>235M</t>
  </si>
  <si>
    <t>255M</t>
  </si>
  <si>
    <t>275M</t>
  </si>
  <si>
    <t>Agent SSIAP 1</t>
  </si>
  <si>
    <t>Chef d'équipe SSIAP 2</t>
  </si>
  <si>
    <t>Chef de service SSIAP 3</t>
  </si>
  <si>
    <t>Annexe 1 à l'acte d'engagement</t>
  </si>
  <si>
    <t>Nom commercial et dénomination sociale de l’unité et de(s) établissement(s) qui exécuter(ont) la prestation</t>
  </si>
  <si>
    <t>Adresses postale et du siège social (si elle est différente de l’adresse postale)</t>
  </si>
  <si>
    <t>Adresses électroniques</t>
  </si>
  <si>
    <t>Numéros de téléphone</t>
  </si>
  <si>
    <t>Numéro de l’autorisation administrative d’exercer l’activité de gardiennage délivrée par le conseil national des activités privées de sécurité (CNAPS)</t>
  </si>
  <si>
    <t>Numéro SIRET</t>
  </si>
  <si>
    <t>Prestations d'accueil sécuritaire, de filtrage, de gardiennage et de sécurité incendie au profit des armées, directions et service relevant du périmètre de la Plateforme Commissariat Sud-Ouest</t>
  </si>
  <si>
    <r>
      <rPr>
        <u/>
        <sz val="11"/>
        <color theme="1"/>
        <rFont val="Marianne"/>
        <family val="3"/>
      </rPr>
      <t xml:space="preserve">TITULAIRE </t>
    </r>
    <r>
      <rPr>
        <sz val="11"/>
        <color theme="1"/>
        <rFont val="Marianne"/>
        <family val="3"/>
      </rPr>
      <t>(à compléter)</t>
    </r>
  </si>
  <si>
    <t>GILET PARE BALLES</t>
  </si>
  <si>
    <t>KIT COVID 19</t>
  </si>
  <si>
    <t>JUMELLES</t>
  </si>
  <si>
    <t>JUMELLES VISION NOCTURNE</t>
  </si>
  <si>
    <t>Prix Plafonds de l'accord-cadre</t>
  </si>
  <si>
    <t>PRIX PLAFONDS - FILIÈRE SURVEILLANCE</t>
  </si>
  <si>
    <t>PRIX PLAFONDS - FILIÈRE PRÉVENTION INCENDIE</t>
  </si>
  <si>
    <t>PRIX PLAFONDS - MATÉRIEL</t>
  </si>
  <si>
    <t>LE TITULAIRE DEVRA REMPLIR DANS CHAQUE ONGLET LES CASES JAUNES ET UNIQUEMENT LES CASES JAUNES</t>
  </si>
  <si>
    <t>Les TH ci-dessus prennent en compte :</t>
  </si>
  <si>
    <t>Les TH ci-dessus ne prennent pas en compte :</t>
  </si>
  <si>
    <t>AEX: Agent d'Exploitation</t>
  </si>
  <si>
    <t>AM: Agent de Maitrise</t>
  </si>
  <si>
    <t xml:space="preserve">TH: Taux Horaire en HT </t>
  </si>
  <si>
    <t>Taux de TVA</t>
  </si>
  <si>
    <t>PRIX PLAFONDS ANNUEL UNITAIRE HT</t>
  </si>
  <si>
    <t>TAUX TVA</t>
  </si>
  <si>
    <t>Les prix des véhicules s'entendent assurance et carburant compris</t>
  </si>
  <si>
    <t>Minimum de 4h consécutives de prestation (si moins, facturation de 4h)</t>
  </si>
  <si>
    <t>Devis sur demande</t>
  </si>
  <si>
    <t>DELAIS DE PREVENANCE &lt;24H</t>
  </si>
  <si>
    <t>DELAIS DE PREVENANCE de 24H A 7 JOURS</t>
  </si>
  <si>
    <t>DELAIS DE PREVENANCE &gt; 7 JOURS</t>
  </si>
  <si>
    <t>COEFFICIENT DE MAJORATION</t>
  </si>
  <si>
    <t>POSTES OCCUPES</t>
  </si>
  <si>
    <t>PERIODES</t>
  </si>
  <si>
    <t>TAUX HORAIRES</t>
  </si>
  <si>
    <t>ADS</t>
  </si>
  <si>
    <t>Sem. / Jour</t>
  </si>
  <si>
    <t>Sem. / Nuit</t>
  </si>
  <si>
    <t>Dim. / Jour</t>
  </si>
  <si>
    <t>Dim. / Nuit</t>
  </si>
  <si>
    <t>Férié Dim/ Jour</t>
  </si>
  <si>
    <t>Férié Dim / Nuit</t>
  </si>
  <si>
    <t>Férié / Jour</t>
  </si>
  <si>
    <t>Férié / Nuit</t>
  </si>
  <si>
    <t>ASM</t>
  </si>
  <si>
    <t>CHEF DE POSTE</t>
  </si>
  <si>
    <t>SSIAP 1</t>
  </si>
  <si>
    <t>SSIAP 2</t>
  </si>
  <si>
    <t>ADS CYNO</t>
  </si>
  <si>
    <t>ADS: agent de sécurité</t>
  </si>
  <si>
    <t>ASM: agent de sécurité mobile</t>
  </si>
  <si>
    <t>ADS CYNO: agent de sécurité cynophile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</si>
</sst>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u/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0"/>
      <name val="Marianne"/>
      <family val="3"/>
    </font>
    <font>
      <sz val="12"/>
      <color theme="1"/>
      <name val="Marianne"/>
      <family val="3"/>
    </font>
    <font>
      <b/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4" fontId="2" fillId="2" borderId="3" xfId="1" applyFont="1" applyFill="1" applyBorder="1"/>
    <xf numFmtId="44" fontId="2" fillId="0" borderId="3" xfId="1" applyFont="1" applyBorder="1"/>
    <xf numFmtId="44" fontId="2" fillId="0" borderId="4" xfId="1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2" fillId="2" borderId="0" xfId="1" applyFont="1" applyFill="1" applyBorder="1"/>
    <xf numFmtId="44" fontId="2" fillId="0" borderId="0" xfId="1" applyFont="1" applyBorder="1"/>
    <xf numFmtId="44" fontId="2" fillId="0" borderId="6" xfId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4" fontId="2" fillId="2" borderId="8" xfId="1" applyFont="1" applyFill="1" applyBorder="1"/>
    <xf numFmtId="44" fontId="2" fillId="0" borderId="8" xfId="1" applyFont="1" applyBorder="1"/>
    <xf numFmtId="44" fontId="2" fillId="0" borderId="9" xfId="1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0" xfId="0" applyFont="1" applyAlignment="1">
      <alignment horizontal="left"/>
    </xf>
    <xf numFmtId="9" fontId="2" fillId="0" borderId="0" xfId="0" applyNumberFormat="1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4" fontId="2" fillId="0" borderId="3" xfId="1" applyFont="1" applyFill="1" applyBorder="1"/>
    <xf numFmtId="0" fontId="2" fillId="0" borderId="29" xfId="0" applyFont="1" applyFill="1" applyBorder="1" applyAlignment="1">
      <alignment horizontal="center"/>
    </xf>
    <xf numFmtId="44" fontId="2" fillId="2" borderId="29" xfId="1" applyFont="1" applyFill="1" applyBorder="1"/>
    <xf numFmtId="0" fontId="2" fillId="0" borderId="4" xfId="0" applyFont="1" applyFill="1" applyBorder="1" applyAlignment="1">
      <alignment horizontal="center"/>
    </xf>
    <xf numFmtId="44" fontId="2" fillId="0" borderId="2" xfId="1" applyFont="1" applyFill="1" applyBorder="1"/>
    <xf numFmtId="0" fontId="2" fillId="0" borderId="29" xfId="0" applyFont="1" applyBorder="1"/>
    <xf numFmtId="0" fontId="2" fillId="2" borderId="29" xfId="0" applyFont="1" applyFill="1" applyBorder="1"/>
    <xf numFmtId="0" fontId="8" fillId="2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6" fillId="6" borderId="3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5" borderId="8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26"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color theme="1"/>
        <name val="Marianne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au1" displayName="Tableau1" ref="A2:K132" totalsRowShown="0" headerRowDxfId="25" dataDxfId="24">
  <autoFilter ref="A2:K132"/>
  <tableColumns count="11">
    <tableColumn id="1" name="STATUT" dataDxfId="23"/>
    <tableColumn id="2" name="COEFFICIENT" dataDxfId="22"/>
    <tableColumn id="3" name="PROFILS MINIMUM" dataDxfId="21"/>
    <tableColumn id="4" name="TH plafonds" dataDxfId="20"/>
    <tableColumn id="5" name="TH plafonds2" dataDxfId="19"/>
    <tableColumn id="6" name="TH plafonds3" dataDxfId="18"/>
    <tableColumn id="7" name="TH plafonds4" dataDxfId="17"/>
    <tableColumn id="8" name="TH plafonds5" dataDxfId="16"/>
    <tableColumn id="9" name="TH plafonds6" dataDxfId="15"/>
    <tableColumn id="10" name="TH plafonds7" dataDxfId="14"/>
    <tableColumn id="11" name="TH plafonds8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Tableau14" displayName="Tableau14" ref="A2:K59" totalsRowShown="0" headerRowDxfId="12" dataDxfId="11">
  <autoFilter ref="A2:K59"/>
  <tableColumns count="11">
    <tableColumn id="1" name="STATUT" dataDxfId="10"/>
    <tableColumn id="2" name="COEFFICIENT" dataDxfId="9"/>
    <tableColumn id="3" name="PROFILS MINIMUM" dataDxfId="8"/>
    <tableColumn id="4" name="TH plafonds" dataDxfId="7"/>
    <tableColumn id="5" name="TH plafonds2" dataDxfId="6"/>
    <tableColumn id="6" name="TH plafonds3" dataDxfId="5"/>
    <tableColumn id="7" name="TH plafonds4" dataDxfId="4"/>
    <tableColumn id="8" name="TH plafonds5" dataDxfId="3"/>
    <tableColumn id="9" name="TH plafonds6" dataDxfId="2"/>
    <tableColumn id="10" name="TH plafonds7" dataDxfId="1"/>
    <tableColumn id="11" name="TH plafonds8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opLeftCell="A7" workbookViewId="0">
      <selection activeCell="I33" sqref="I33"/>
    </sheetView>
  </sheetViews>
  <sheetFormatPr baseColWidth="10" defaultRowHeight="15" x14ac:dyDescent="0.25"/>
  <cols>
    <col min="1" max="16384" width="11.42578125" style="1"/>
  </cols>
  <sheetData>
    <row r="2" spans="2:6" x14ac:dyDescent="0.25">
      <c r="B2" s="54" t="s">
        <v>76</v>
      </c>
      <c r="C2" s="54"/>
      <c r="D2" s="54"/>
      <c r="E2" s="54"/>
      <c r="F2" s="54"/>
    </row>
    <row r="4" spans="2:6" x14ac:dyDescent="0.25">
      <c r="B4" s="54" t="s">
        <v>89</v>
      </c>
      <c r="C4" s="54"/>
      <c r="D4" s="54"/>
      <c r="E4" s="54"/>
      <c r="F4" s="54"/>
    </row>
    <row r="7" spans="2:6" ht="64.5" customHeight="1" x14ac:dyDescent="0.25">
      <c r="B7" s="55" t="s">
        <v>83</v>
      </c>
      <c r="C7" s="56"/>
      <c r="D7" s="56"/>
      <c r="E7" s="56"/>
      <c r="F7" s="56"/>
    </row>
    <row r="9" spans="2:6" x14ac:dyDescent="0.25">
      <c r="B9" s="1" t="s">
        <v>84</v>
      </c>
    </row>
    <row r="11" spans="2:6" ht="48" customHeight="1" x14ac:dyDescent="0.25">
      <c r="B11" s="53" t="s">
        <v>77</v>
      </c>
      <c r="C11" s="53"/>
      <c r="D11" s="53"/>
      <c r="E11" s="53"/>
      <c r="F11" s="53"/>
    </row>
    <row r="12" spans="2:6" x14ac:dyDescent="0.25">
      <c r="B12" s="2"/>
      <c r="C12" s="2"/>
      <c r="D12" s="2"/>
      <c r="E12" s="2"/>
      <c r="F12" s="2"/>
    </row>
    <row r="13" spans="2:6" ht="30.75" customHeight="1" x14ac:dyDescent="0.25">
      <c r="B13" s="53" t="s">
        <v>78</v>
      </c>
      <c r="C13" s="53"/>
      <c r="D13" s="53"/>
      <c r="E13" s="53"/>
      <c r="F13" s="53"/>
    </row>
    <row r="14" spans="2:6" x14ac:dyDescent="0.25">
      <c r="B14" s="2"/>
      <c r="C14" s="2"/>
      <c r="D14" s="2"/>
      <c r="E14" s="2"/>
      <c r="F14" s="2"/>
    </row>
    <row r="15" spans="2:6" x14ac:dyDescent="0.25">
      <c r="B15" s="52" t="s">
        <v>79</v>
      </c>
      <c r="C15" s="52"/>
      <c r="D15" s="52"/>
      <c r="E15" s="52"/>
      <c r="F15" s="52"/>
    </row>
    <row r="16" spans="2:6" x14ac:dyDescent="0.25">
      <c r="B16" s="2"/>
      <c r="C16" s="2"/>
      <c r="D16" s="2"/>
      <c r="E16" s="2"/>
      <c r="F16" s="2"/>
    </row>
    <row r="17" spans="2:6" x14ac:dyDescent="0.25">
      <c r="B17" s="52" t="s">
        <v>80</v>
      </c>
      <c r="C17" s="52"/>
      <c r="D17" s="52"/>
      <c r="E17" s="52"/>
      <c r="F17" s="52"/>
    </row>
    <row r="18" spans="2:6" x14ac:dyDescent="0.25">
      <c r="B18" s="2"/>
      <c r="C18" s="2"/>
      <c r="D18" s="2"/>
      <c r="E18" s="2"/>
      <c r="F18" s="2"/>
    </row>
    <row r="19" spans="2:6" ht="43.5" customHeight="1" x14ac:dyDescent="0.25">
      <c r="B19" s="53" t="s">
        <v>81</v>
      </c>
      <c r="C19" s="53"/>
      <c r="D19" s="53"/>
      <c r="E19" s="53"/>
      <c r="F19" s="53"/>
    </row>
    <row r="20" spans="2:6" x14ac:dyDescent="0.25">
      <c r="B20" s="2"/>
      <c r="C20" s="2"/>
      <c r="D20" s="2"/>
      <c r="E20" s="2"/>
      <c r="F20" s="2"/>
    </row>
    <row r="21" spans="2:6" x14ac:dyDescent="0.25">
      <c r="B21" s="52" t="s">
        <v>82</v>
      </c>
      <c r="C21" s="52"/>
      <c r="D21" s="52"/>
      <c r="E21" s="52"/>
      <c r="F21" s="52"/>
    </row>
    <row r="22" spans="2:6" x14ac:dyDescent="0.25">
      <c r="B22" s="30"/>
      <c r="C22" s="30"/>
      <c r="D22" s="30"/>
      <c r="E22" s="30"/>
      <c r="F22" s="30"/>
    </row>
    <row r="24" spans="2:6" ht="45.75" customHeight="1" x14ac:dyDescent="0.25">
      <c r="B24" s="51" t="s">
        <v>93</v>
      </c>
      <c r="C24" s="51"/>
      <c r="D24" s="51"/>
      <c r="E24" s="51"/>
      <c r="F24" s="51"/>
    </row>
  </sheetData>
  <mergeCells count="10">
    <mergeCell ref="B24:F24"/>
    <mergeCell ref="B21:F21"/>
    <mergeCell ref="B19:F19"/>
    <mergeCell ref="B2:F2"/>
    <mergeCell ref="B7:F7"/>
    <mergeCell ref="B11:F11"/>
    <mergeCell ref="B13:F13"/>
    <mergeCell ref="B15:F15"/>
    <mergeCell ref="B17:F17"/>
    <mergeCell ref="B4:F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showGridLines="0" topLeftCell="A115" workbookViewId="0">
      <selection activeCell="A140" sqref="A140:A142"/>
    </sheetView>
  </sheetViews>
  <sheetFormatPr baseColWidth="10" defaultRowHeight="15" x14ac:dyDescent="0.25"/>
  <cols>
    <col min="1" max="1" width="18" style="1" customWidth="1"/>
    <col min="2" max="2" width="30.7109375" style="1" customWidth="1"/>
    <col min="3" max="3" width="46.5703125" style="1" customWidth="1"/>
    <col min="4" max="11" width="18" style="1" customWidth="1"/>
    <col min="12" max="16384" width="11.42578125" style="1"/>
  </cols>
  <sheetData>
    <row r="1" spans="1:11" ht="20.25" x14ac:dyDescent="0.3">
      <c r="A1" s="57" t="s">
        <v>90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x14ac:dyDescent="0.25">
      <c r="A2" s="11" t="s">
        <v>6</v>
      </c>
      <c r="B2" s="11" t="s">
        <v>0</v>
      </c>
      <c r="C2" s="11" t="s">
        <v>35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1" t="s">
        <v>26</v>
      </c>
      <c r="K2" s="11" t="s">
        <v>27</v>
      </c>
    </row>
    <row r="3" spans="1:11" x14ac:dyDescent="0.25">
      <c r="A3" s="11"/>
      <c r="B3" s="11"/>
      <c r="C3" s="12" t="s">
        <v>28</v>
      </c>
      <c r="D3" s="12" t="s">
        <v>10</v>
      </c>
      <c r="E3" s="12" t="s">
        <v>10</v>
      </c>
      <c r="F3" s="12" t="s">
        <v>12</v>
      </c>
      <c r="G3" s="12" t="s">
        <v>13</v>
      </c>
      <c r="H3" s="12" t="s">
        <v>14</v>
      </c>
      <c r="I3" s="12" t="s">
        <v>14</v>
      </c>
      <c r="J3" s="12" t="s">
        <v>15</v>
      </c>
      <c r="K3" s="12" t="s">
        <v>15</v>
      </c>
    </row>
    <row r="4" spans="1:11" x14ac:dyDescent="0.25">
      <c r="A4" s="11"/>
      <c r="B4" s="11"/>
      <c r="C4" s="12" t="s">
        <v>30</v>
      </c>
      <c r="D4" s="12" t="s">
        <v>9</v>
      </c>
      <c r="E4" s="12" t="s">
        <v>11</v>
      </c>
      <c r="F4" s="12" t="s">
        <v>9</v>
      </c>
      <c r="G4" s="12" t="s">
        <v>11</v>
      </c>
      <c r="H4" s="12" t="s">
        <v>9</v>
      </c>
      <c r="I4" s="12" t="s">
        <v>11</v>
      </c>
      <c r="J4" s="12" t="s">
        <v>9</v>
      </c>
      <c r="K4" s="12" t="s">
        <v>11</v>
      </c>
    </row>
    <row r="5" spans="1:11" ht="15.75" thickBot="1" x14ac:dyDescent="0.3">
      <c r="A5" s="11"/>
      <c r="B5" s="11"/>
      <c r="C5" s="12" t="s">
        <v>29</v>
      </c>
      <c r="D5" s="31">
        <v>0</v>
      </c>
      <c r="E5" s="31">
        <v>0.11</v>
      </c>
      <c r="F5" s="31">
        <v>0.1</v>
      </c>
      <c r="G5" s="31">
        <v>0.21</v>
      </c>
      <c r="H5" s="31">
        <v>1</v>
      </c>
      <c r="I5" s="31">
        <v>1.1100000000000001</v>
      </c>
      <c r="J5" s="31">
        <v>1.1000000000000001</v>
      </c>
      <c r="K5" s="31">
        <v>1.21</v>
      </c>
    </row>
    <row r="6" spans="1:11" x14ac:dyDescent="0.25">
      <c r="A6" s="13" t="s">
        <v>7</v>
      </c>
      <c r="B6" s="14">
        <v>130</v>
      </c>
      <c r="C6" s="14" t="s">
        <v>62</v>
      </c>
      <c r="D6" s="15"/>
      <c r="E6" s="16">
        <f>+Tableau1[[#This Row],[TH plafonds]]*1.11</f>
        <v>0</v>
      </c>
      <c r="F6" s="16">
        <f>+Tableau1[[#This Row],[TH plafonds]]*1.1</f>
        <v>0</v>
      </c>
      <c r="G6" s="16">
        <f>+Tableau1[[#This Row],[TH plafonds]]*1.21</f>
        <v>0</v>
      </c>
      <c r="H6" s="16">
        <f>+Tableau1[[#This Row],[TH plafonds]]*2</f>
        <v>0</v>
      </c>
      <c r="I6" s="16">
        <f>+Tableau1[[#This Row],[TH plafonds]]*2.11</f>
        <v>0</v>
      </c>
      <c r="J6" s="16">
        <f>+Tableau1[[#This Row],[TH plafonds]]*2.1</f>
        <v>0</v>
      </c>
      <c r="K6" s="17">
        <f>+Tableau1[[#This Row],[TH plafonds]]*2.21</f>
        <v>0</v>
      </c>
    </row>
    <row r="7" spans="1:11" x14ac:dyDescent="0.25">
      <c r="A7" s="18" t="s">
        <v>7</v>
      </c>
      <c r="B7" s="19">
        <v>130</v>
      </c>
      <c r="C7" s="19" t="s">
        <v>63</v>
      </c>
      <c r="D7" s="20"/>
      <c r="E7" s="21">
        <f>+Tableau1[[#This Row],[TH plafonds]]*1.11</f>
        <v>0</v>
      </c>
      <c r="F7" s="21">
        <f>+Tableau1[[#This Row],[TH plafonds]]*1.1</f>
        <v>0</v>
      </c>
      <c r="G7" s="21">
        <f>+Tableau1[[#This Row],[TH plafonds]]*1.21</f>
        <v>0</v>
      </c>
      <c r="H7" s="21">
        <f>+Tableau1[[#This Row],[TH plafonds]]*2</f>
        <v>0</v>
      </c>
      <c r="I7" s="21">
        <f>+Tableau1[[#This Row],[TH plafonds]]*2.11</f>
        <v>0</v>
      </c>
      <c r="J7" s="21">
        <f>+Tableau1[[#This Row],[TH plafonds]]*2.1</f>
        <v>0</v>
      </c>
      <c r="K7" s="22">
        <f>+Tableau1[[#This Row],[TH plafonds]]*2.21</f>
        <v>0</v>
      </c>
    </row>
    <row r="8" spans="1:11" x14ac:dyDescent="0.25">
      <c r="A8" s="18" t="s">
        <v>7</v>
      </c>
      <c r="B8" s="19">
        <v>130</v>
      </c>
      <c r="C8" s="19" t="s">
        <v>64</v>
      </c>
      <c r="D8" s="20"/>
      <c r="E8" s="21">
        <f>+Tableau1[[#This Row],[TH plafonds]]*1.11</f>
        <v>0</v>
      </c>
      <c r="F8" s="21">
        <f>+Tableau1[[#This Row],[TH plafonds]]*1.1</f>
        <v>0</v>
      </c>
      <c r="G8" s="21">
        <f>+Tableau1[[#This Row],[TH plafonds]]*1.21</f>
        <v>0</v>
      </c>
      <c r="H8" s="21">
        <f>+Tableau1[[#This Row],[TH plafonds]]*2</f>
        <v>0</v>
      </c>
      <c r="I8" s="21">
        <f>+Tableau1[[#This Row],[TH plafonds]]*2.11</f>
        <v>0</v>
      </c>
      <c r="J8" s="21">
        <f>+Tableau1[[#This Row],[TH plafonds]]*2.1</f>
        <v>0</v>
      </c>
      <c r="K8" s="22">
        <f>+Tableau1[[#This Row],[TH plafonds]]*2.21</f>
        <v>0</v>
      </c>
    </row>
    <row r="9" spans="1:11" x14ac:dyDescent="0.25">
      <c r="A9" s="18" t="s">
        <v>7</v>
      </c>
      <c r="B9" s="19">
        <v>130</v>
      </c>
      <c r="C9" s="19" t="s">
        <v>65</v>
      </c>
      <c r="D9" s="20"/>
      <c r="E9" s="21">
        <f>+Tableau1[[#This Row],[TH plafonds]]*1.11</f>
        <v>0</v>
      </c>
      <c r="F9" s="21">
        <f>+Tableau1[[#This Row],[TH plafonds]]*1.1</f>
        <v>0</v>
      </c>
      <c r="G9" s="21">
        <f>+Tableau1[[#This Row],[TH plafonds]]*1.21</f>
        <v>0</v>
      </c>
      <c r="H9" s="21">
        <f>+Tableau1[[#This Row],[TH plafonds]]*2</f>
        <v>0</v>
      </c>
      <c r="I9" s="21">
        <f>+Tableau1[[#This Row],[TH plafonds]]*2.11</f>
        <v>0</v>
      </c>
      <c r="J9" s="21">
        <f>+Tableau1[[#This Row],[TH plafonds]]*2.1</f>
        <v>0</v>
      </c>
      <c r="K9" s="22">
        <f>+Tableau1[[#This Row],[TH plafonds]]*2.21</f>
        <v>0</v>
      </c>
    </row>
    <row r="10" spans="1:11" x14ac:dyDescent="0.25">
      <c r="A10" s="18" t="s">
        <v>7</v>
      </c>
      <c r="B10" s="19">
        <v>130</v>
      </c>
      <c r="C10" s="19" t="s">
        <v>66</v>
      </c>
      <c r="D10" s="20"/>
      <c r="E10" s="21">
        <f>+Tableau1[[#This Row],[TH plafonds]]*1.11</f>
        <v>0</v>
      </c>
      <c r="F10" s="21">
        <f>+Tableau1[[#This Row],[TH plafonds]]*1.1</f>
        <v>0</v>
      </c>
      <c r="G10" s="21">
        <f>+Tableau1[[#This Row],[TH plafonds]]*1.21</f>
        <v>0</v>
      </c>
      <c r="H10" s="21">
        <f>+Tableau1[[#This Row],[TH plafonds]]*2</f>
        <v>0</v>
      </c>
      <c r="I10" s="21">
        <f>+Tableau1[[#This Row],[TH plafonds]]*2.11</f>
        <v>0</v>
      </c>
      <c r="J10" s="21">
        <f>+Tableau1[[#This Row],[TH plafonds]]*2.1</f>
        <v>0</v>
      </c>
      <c r="K10" s="22">
        <f>+Tableau1[[#This Row],[TH plafonds]]*2.21</f>
        <v>0</v>
      </c>
    </row>
    <row r="11" spans="1:11" x14ac:dyDescent="0.25">
      <c r="A11" s="18" t="s">
        <v>7</v>
      </c>
      <c r="B11" s="19">
        <v>130</v>
      </c>
      <c r="C11" s="19" t="s">
        <v>67</v>
      </c>
      <c r="D11" s="20"/>
      <c r="E11" s="21">
        <f>+Tableau1[[#This Row],[TH plafonds]]*1.11</f>
        <v>0</v>
      </c>
      <c r="F11" s="21">
        <f>+Tableau1[[#This Row],[TH plafonds]]*1.1</f>
        <v>0</v>
      </c>
      <c r="G11" s="21">
        <f>+Tableau1[[#This Row],[TH plafonds]]*1.21</f>
        <v>0</v>
      </c>
      <c r="H11" s="21">
        <f>+Tableau1[[#This Row],[TH plafonds]]*2</f>
        <v>0</v>
      </c>
      <c r="I11" s="21">
        <f>+Tableau1[[#This Row],[TH plafonds]]*2.11</f>
        <v>0</v>
      </c>
      <c r="J11" s="21">
        <f>+Tableau1[[#This Row],[TH plafonds]]*2.1</f>
        <v>0</v>
      </c>
      <c r="K11" s="22">
        <f>+Tableau1[[#This Row],[TH plafonds]]*2.21</f>
        <v>0</v>
      </c>
    </row>
    <row r="12" spans="1:11" ht="15.75" thickBot="1" x14ac:dyDescent="0.3">
      <c r="A12" s="23" t="s">
        <v>7</v>
      </c>
      <c r="B12" s="24">
        <v>130</v>
      </c>
      <c r="C12" s="24" t="s">
        <v>68</v>
      </c>
      <c r="D12" s="25"/>
      <c r="E12" s="26">
        <f>+Tableau1[[#This Row],[TH plafonds]]*1.11</f>
        <v>0</v>
      </c>
      <c r="F12" s="26">
        <f>+Tableau1[[#This Row],[TH plafonds]]*1.1</f>
        <v>0</v>
      </c>
      <c r="G12" s="26">
        <f>+Tableau1[[#This Row],[TH plafonds]]*1.21</f>
        <v>0</v>
      </c>
      <c r="H12" s="26">
        <f>+Tableau1[[#This Row],[TH plafonds]]*2</f>
        <v>0</v>
      </c>
      <c r="I12" s="26">
        <f>+Tableau1[[#This Row],[TH plafonds]]*2.11</f>
        <v>0</v>
      </c>
      <c r="J12" s="26">
        <f>+Tableau1[[#This Row],[TH plafonds]]*2.1</f>
        <v>0</v>
      </c>
      <c r="K12" s="27">
        <f>+Tableau1[[#This Row],[TH plafonds]]*2.21</f>
        <v>0</v>
      </c>
    </row>
    <row r="13" spans="1:11" x14ac:dyDescent="0.25">
      <c r="A13" s="13" t="s">
        <v>7</v>
      </c>
      <c r="B13" s="14">
        <v>140</v>
      </c>
      <c r="C13" s="14" t="s">
        <v>62</v>
      </c>
      <c r="D13" s="15"/>
      <c r="E13" s="16">
        <f>+Tableau1[[#This Row],[TH plafonds]]*1.11</f>
        <v>0</v>
      </c>
      <c r="F13" s="16">
        <f>+Tableau1[[#This Row],[TH plafonds]]*1.1</f>
        <v>0</v>
      </c>
      <c r="G13" s="16">
        <f>+Tableau1[[#This Row],[TH plafonds]]*1.21</f>
        <v>0</v>
      </c>
      <c r="H13" s="16">
        <f>+Tableau1[[#This Row],[TH plafonds]]*2</f>
        <v>0</v>
      </c>
      <c r="I13" s="16">
        <f>+Tableau1[[#This Row],[TH plafonds]]*2.11</f>
        <v>0</v>
      </c>
      <c r="J13" s="16">
        <f>+Tableau1[[#This Row],[TH plafonds]]*2.1</f>
        <v>0</v>
      </c>
      <c r="K13" s="17">
        <f>+Tableau1[[#This Row],[TH plafonds]]*2.21</f>
        <v>0</v>
      </c>
    </row>
    <row r="14" spans="1:11" x14ac:dyDescent="0.25">
      <c r="A14" s="18" t="s">
        <v>7</v>
      </c>
      <c r="B14" s="19">
        <v>140</v>
      </c>
      <c r="C14" s="19" t="s">
        <v>63</v>
      </c>
      <c r="D14" s="20"/>
      <c r="E14" s="21">
        <f>+Tableau1[[#This Row],[TH plafonds]]*1.11</f>
        <v>0</v>
      </c>
      <c r="F14" s="21">
        <f>+Tableau1[[#This Row],[TH plafonds]]*1.1</f>
        <v>0</v>
      </c>
      <c r="G14" s="21">
        <f>+Tableau1[[#This Row],[TH plafonds]]*1.21</f>
        <v>0</v>
      </c>
      <c r="H14" s="21">
        <f>+Tableau1[[#This Row],[TH plafonds]]*2</f>
        <v>0</v>
      </c>
      <c r="I14" s="21">
        <f>+Tableau1[[#This Row],[TH plafonds]]*2.11</f>
        <v>0</v>
      </c>
      <c r="J14" s="21">
        <f>+Tableau1[[#This Row],[TH plafonds]]*2.1</f>
        <v>0</v>
      </c>
      <c r="K14" s="22">
        <f>+Tableau1[[#This Row],[TH plafonds]]*2.21</f>
        <v>0</v>
      </c>
    </row>
    <row r="15" spans="1:11" x14ac:dyDescent="0.25">
      <c r="A15" s="18" t="s">
        <v>7</v>
      </c>
      <c r="B15" s="19">
        <v>140</v>
      </c>
      <c r="C15" s="19" t="s">
        <v>64</v>
      </c>
      <c r="D15" s="20"/>
      <c r="E15" s="21">
        <f>+Tableau1[[#This Row],[TH plafonds]]*1.11</f>
        <v>0</v>
      </c>
      <c r="F15" s="21">
        <f>+Tableau1[[#This Row],[TH plafonds]]*1.1</f>
        <v>0</v>
      </c>
      <c r="G15" s="21">
        <f>+Tableau1[[#This Row],[TH plafonds]]*1.21</f>
        <v>0</v>
      </c>
      <c r="H15" s="21">
        <f>+Tableau1[[#This Row],[TH plafonds]]*2</f>
        <v>0</v>
      </c>
      <c r="I15" s="21">
        <f>+Tableau1[[#This Row],[TH plafonds]]*2.11</f>
        <v>0</v>
      </c>
      <c r="J15" s="21">
        <f>+Tableau1[[#This Row],[TH plafonds]]*2.1</f>
        <v>0</v>
      </c>
      <c r="K15" s="22">
        <f>+Tableau1[[#This Row],[TH plafonds]]*2.21</f>
        <v>0</v>
      </c>
    </row>
    <row r="16" spans="1:11" x14ac:dyDescent="0.25">
      <c r="A16" s="18" t="s">
        <v>7</v>
      </c>
      <c r="B16" s="19">
        <v>140</v>
      </c>
      <c r="C16" s="19" t="s">
        <v>65</v>
      </c>
      <c r="D16" s="20"/>
      <c r="E16" s="21">
        <f>+Tableau1[[#This Row],[TH plafonds]]*1.11</f>
        <v>0</v>
      </c>
      <c r="F16" s="21">
        <f>+Tableau1[[#This Row],[TH plafonds]]*1.1</f>
        <v>0</v>
      </c>
      <c r="G16" s="21">
        <f>+Tableau1[[#This Row],[TH plafonds]]*1.21</f>
        <v>0</v>
      </c>
      <c r="H16" s="21">
        <f>+Tableau1[[#This Row],[TH plafonds]]*2</f>
        <v>0</v>
      </c>
      <c r="I16" s="21">
        <f>+Tableau1[[#This Row],[TH plafonds]]*2.11</f>
        <v>0</v>
      </c>
      <c r="J16" s="21">
        <f>+Tableau1[[#This Row],[TH plafonds]]*2.1</f>
        <v>0</v>
      </c>
      <c r="K16" s="22">
        <f>+Tableau1[[#This Row],[TH plafonds]]*2.21</f>
        <v>0</v>
      </c>
    </row>
    <row r="17" spans="1:11" x14ac:dyDescent="0.25">
      <c r="A17" s="18" t="s">
        <v>7</v>
      </c>
      <c r="B17" s="19">
        <v>140</v>
      </c>
      <c r="C17" s="19" t="s">
        <v>66</v>
      </c>
      <c r="D17" s="20"/>
      <c r="E17" s="21">
        <f>+Tableau1[[#This Row],[TH plafonds]]*1.11</f>
        <v>0</v>
      </c>
      <c r="F17" s="21">
        <f>+Tableau1[[#This Row],[TH plafonds]]*1.1</f>
        <v>0</v>
      </c>
      <c r="G17" s="21">
        <f>+Tableau1[[#This Row],[TH plafonds]]*1.21</f>
        <v>0</v>
      </c>
      <c r="H17" s="21">
        <f>+Tableau1[[#This Row],[TH plafonds]]*2</f>
        <v>0</v>
      </c>
      <c r="I17" s="21">
        <f>+Tableau1[[#This Row],[TH plafonds]]*2.11</f>
        <v>0</v>
      </c>
      <c r="J17" s="21">
        <f>+Tableau1[[#This Row],[TH plafonds]]*2.1</f>
        <v>0</v>
      </c>
      <c r="K17" s="22">
        <f>+Tableau1[[#This Row],[TH plafonds]]*2.21</f>
        <v>0</v>
      </c>
    </row>
    <row r="18" spans="1:11" x14ac:dyDescent="0.25">
      <c r="A18" s="18" t="s">
        <v>7</v>
      </c>
      <c r="B18" s="19">
        <v>140</v>
      </c>
      <c r="C18" s="19" t="s">
        <v>67</v>
      </c>
      <c r="D18" s="20"/>
      <c r="E18" s="21">
        <f>+Tableau1[[#This Row],[TH plafonds]]*1.11</f>
        <v>0</v>
      </c>
      <c r="F18" s="21">
        <f>+Tableau1[[#This Row],[TH plafonds]]*1.1</f>
        <v>0</v>
      </c>
      <c r="G18" s="21">
        <f>+Tableau1[[#This Row],[TH plafonds]]*1.21</f>
        <v>0</v>
      </c>
      <c r="H18" s="21">
        <f>+Tableau1[[#This Row],[TH plafonds]]*2</f>
        <v>0</v>
      </c>
      <c r="I18" s="21">
        <f>+Tableau1[[#This Row],[TH plafonds]]*2.11</f>
        <v>0</v>
      </c>
      <c r="J18" s="21">
        <f>+Tableau1[[#This Row],[TH plafonds]]*2.1</f>
        <v>0</v>
      </c>
      <c r="K18" s="22">
        <f>+Tableau1[[#This Row],[TH plafonds]]*2.21</f>
        <v>0</v>
      </c>
    </row>
    <row r="19" spans="1:11" ht="15.75" thickBot="1" x14ac:dyDescent="0.3">
      <c r="A19" s="23" t="s">
        <v>7</v>
      </c>
      <c r="B19" s="24">
        <v>140</v>
      </c>
      <c r="C19" s="24" t="s">
        <v>68</v>
      </c>
      <c r="D19" s="25"/>
      <c r="E19" s="26">
        <f>+Tableau1[[#This Row],[TH plafonds]]*1.11</f>
        <v>0</v>
      </c>
      <c r="F19" s="26">
        <f>+Tableau1[[#This Row],[TH plafonds]]*1.1</f>
        <v>0</v>
      </c>
      <c r="G19" s="26">
        <f>+Tableau1[[#This Row],[TH plafonds]]*1.21</f>
        <v>0</v>
      </c>
      <c r="H19" s="26">
        <f>+Tableau1[[#This Row],[TH plafonds]]*2</f>
        <v>0</v>
      </c>
      <c r="I19" s="26">
        <f>+Tableau1[[#This Row],[TH plafonds]]*2.11</f>
        <v>0</v>
      </c>
      <c r="J19" s="26">
        <f>+Tableau1[[#This Row],[TH plafonds]]*2.1</f>
        <v>0</v>
      </c>
      <c r="K19" s="27">
        <f>+Tableau1[[#This Row],[TH plafonds]]*2.21</f>
        <v>0</v>
      </c>
    </row>
    <row r="20" spans="1:11" x14ac:dyDescent="0.25">
      <c r="A20" s="13" t="s">
        <v>7</v>
      </c>
      <c r="B20" s="14">
        <v>150</v>
      </c>
      <c r="C20" s="14" t="s">
        <v>62</v>
      </c>
      <c r="D20" s="15"/>
      <c r="E20" s="16">
        <f>+Tableau1[[#This Row],[TH plafonds]]*1.11</f>
        <v>0</v>
      </c>
      <c r="F20" s="16">
        <f>+Tableau1[[#This Row],[TH plafonds]]*1.1</f>
        <v>0</v>
      </c>
      <c r="G20" s="16">
        <f>+Tableau1[[#This Row],[TH plafonds]]*1.21</f>
        <v>0</v>
      </c>
      <c r="H20" s="16">
        <f>+Tableau1[[#This Row],[TH plafonds]]*2</f>
        <v>0</v>
      </c>
      <c r="I20" s="16">
        <f>+Tableau1[[#This Row],[TH plafonds]]*2.11</f>
        <v>0</v>
      </c>
      <c r="J20" s="16">
        <f>+Tableau1[[#This Row],[TH plafonds]]*2.1</f>
        <v>0</v>
      </c>
      <c r="K20" s="17">
        <f>+Tableau1[[#This Row],[TH plafonds]]*2.21</f>
        <v>0</v>
      </c>
    </row>
    <row r="21" spans="1:11" x14ac:dyDescent="0.25">
      <c r="A21" s="18" t="s">
        <v>7</v>
      </c>
      <c r="B21" s="19">
        <v>150</v>
      </c>
      <c r="C21" s="19" t="s">
        <v>63</v>
      </c>
      <c r="D21" s="20"/>
      <c r="E21" s="21">
        <f>+Tableau1[[#This Row],[TH plafonds]]*1.11</f>
        <v>0</v>
      </c>
      <c r="F21" s="21">
        <f>+Tableau1[[#This Row],[TH plafonds]]*1.1</f>
        <v>0</v>
      </c>
      <c r="G21" s="21">
        <f>+Tableau1[[#This Row],[TH plafonds]]*1.21</f>
        <v>0</v>
      </c>
      <c r="H21" s="21">
        <f>+Tableau1[[#This Row],[TH plafonds]]*2</f>
        <v>0</v>
      </c>
      <c r="I21" s="21">
        <f>+Tableau1[[#This Row],[TH plafonds]]*2.11</f>
        <v>0</v>
      </c>
      <c r="J21" s="21">
        <f>+Tableau1[[#This Row],[TH plafonds]]*2.1</f>
        <v>0</v>
      </c>
      <c r="K21" s="22">
        <f>+Tableau1[[#This Row],[TH plafonds]]*2.21</f>
        <v>0</v>
      </c>
    </row>
    <row r="22" spans="1:11" x14ac:dyDescent="0.25">
      <c r="A22" s="18" t="s">
        <v>7</v>
      </c>
      <c r="B22" s="19">
        <v>150</v>
      </c>
      <c r="C22" s="19" t="s">
        <v>64</v>
      </c>
      <c r="D22" s="20"/>
      <c r="E22" s="21">
        <f>+Tableau1[[#This Row],[TH plafonds]]*1.11</f>
        <v>0</v>
      </c>
      <c r="F22" s="21">
        <f>+Tableau1[[#This Row],[TH plafonds]]*1.1</f>
        <v>0</v>
      </c>
      <c r="G22" s="21">
        <f>+Tableau1[[#This Row],[TH plafonds]]*1.21</f>
        <v>0</v>
      </c>
      <c r="H22" s="21">
        <f>+Tableau1[[#This Row],[TH plafonds]]*2</f>
        <v>0</v>
      </c>
      <c r="I22" s="21">
        <f>+Tableau1[[#This Row],[TH plafonds]]*2.11</f>
        <v>0</v>
      </c>
      <c r="J22" s="21">
        <f>+Tableau1[[#This Row],[TH plafonds]]*2.1</f>
        <v>0</v>
      </c>
      <c r="K22" s="22">
        <f>+Tableau1[[#This Row],[TH plafonds]]*2.21</f>
        <v>0</v>
      </c>
    </row>
    <row r="23" spans="1:11" x14ac:dyDescent="0.25">
      <c r="A23" s="18" t="s">
        <v>7</v>
      </c>
      <c r="B23" s="19">
        <v>150</v>
      </c>
      <c r="C23" s="19" t="s">
        <v>65</v>
      </c>
      <c r="D23" s="20"/>
      <c r="E23" s="21">
        <f>+Tableau1[[#This Row],[TH plafonds]]*1.11</f>
        <v>0</v>
      </c>
      <c r="F23" s="21">
        <f>+Tableau1[[#This Row],[TH plafonds]]*1.1</f>
        <v>0</v>
      </c>
      <c r="G23" s="21">
        <f>+Tableau1[[#This Row],[TH plafonds]]*1.21</f>
        <v>0</v>
      </c>
      <c r="H23" s="21">
        <f>+Tableau1[[#This Row],[TH plafonds]]*2</f>
        <v>0</v>
      </c>
      <c r="I23" s="21">
        <f>+Tableau1[[#This Row],[TH plafonds]]*2.11</f>
        <v>0</v>
      </c>
      <c r="J23" s="21">
        <f>+Tableau1[[#This Row],[TH plafonds]]*2.1</f>
        <v>0</v>
      </c>
      <c r="K23" s="22">
        <f>+Tableau1[[#This Row],[TH plafonds]]*2.21</f>
        <v>0</v>
      </c>
    </row>
    <row r="24" spans="1:11" x14ac:dyDescent="0.25">
      <c r="A24" s="18" t="s">
        <v>7</v>
      </c>
      <c r="B24" s="19">
        <v>150</v>
      </c>
      <c r="C24" s="19" t="s">
        <v>66</v>
      </c>
      <c r="D24" s="20"/>
      <c r="E24" s="21">
        <f>+Tableau1[[#This Row],[TH plafonds]]*1.11</f>
        <v>0</v>
      </c>
      <c r="F24" s="21">
        <f>+Tableau1[[#This Row],[TH plafonds]]*1.1</f>
        <v>0</v>
      </c>
      <c r="G24" s="21">
        <f>+Tableau1[[#This Row],[TH plafonds]]*1.21</f>
        <v>0</v>
      </c>
      <c r="H24" s="21">
        <f>+Tableau1[[#This Row],[TH plafonds]]*2</f>
        <v>0</v>
      </c>
      <c r="I24" s="21">
        <f>+Tableau1[[#This Row],[TH plafonds]]*2.11</f>
        <v>0</v>
      </c>
      <c r="J24" s="21">
        <f>+Tableau1[[#This Row],[TH plafonds]]*2.1</f>
        <v>0</v>
      </c>
      <c r="K24" s="22">
        <f>+Tableau1[[#This Row],[TH plafonds]]*2.21</f>
        <v>0</v>
      </c>
    </row>
    <row r="25" spans="1:11" x14ac:dyDescent="0.25">
      <c r="A25" s="18" t="s">
        <v>7</v>
      </c>
      <c r="B25" s="19">
        <v>150</v>
      </c>
      <c r="C25" s="19" t="s">
        <v>67</v>
      </c>
      <c r="D25" s="20"/>
      <c r="E25" s="21">
        <f>+Tableau1[[#This Row],[TH plafonds]]*1.11</f>
        <v>0</v>
      </c>
      <c r="F25" s="21">
        <f>+Tableau1[[#This Row],[TH plafonds]]*1.1</f>
        <v>0</v>
      </c>
      <c r="G25" s="21">
        <f>+Tableau1[[#This Row],[TH plafonds]]*1.21</f>
        <v>0</v>
      </c>
      <c r="H25" s="21">
        <f>+Tableau1[[#This Row],[TH plafonds]]*2</f>
        <v>0</v>
      </c>
      <c r="I25" s="21">
        <f>+Tableau1[[#This Row],[TH plafonds]]*2.11</f>
        <v>0</v>
      </c>
      <c r="J25" s="21">
        <f>+Tableau1[[#This Row],[TH plafonds]]*2.1</f>
        <v>0</v>
      </c>
      <c r="K25" s="22">
        <f>+Tableau1[[#This Row],[TH plafonds]]*2.21</f>
        <v>0</v>
      </c>
    </row>
    <row r="26" spans="1:11" ht="15.75" thickBot="1" x14ac:dyDescent="0.3">
      <c r="A26" s="23" t="s">
        <v>7</v>
      </c>
      <c r="B26" s="24">
        <v>150</v>
      </c>
      <c r="C26" s="24" t="s">
        <v>68</v>
      </c>
      <c r="D26" s="25"/>
      <c r="E26" s="26">
        <f>+Tableau1[[#This Row],[TH plafonds]]*1.11</f>
        <v>0</v>
      </c>
      <c r="F26" s="26">
        <f>+Tableau1[[#This Row],[TH plafonds]]*1.1</f>
        <v>0</v>
      </c>
      <c r="G26" s="26">
        <f>+Tableau1[[#This Row],[TH plafonds]]*1.21</f>
        <v>0</v>
      </c>
      <c r="H26" s="26">
        <f>+Tableau1[[#This Row],[TH plafonds]]*2</f>
        <v>0</v>
      </c>
      <c r="I26" s="26">
        <f>+Tableau1[[#This Row],[TH plafonds]]*2.11</f>
        <v>0</v>
      </c>
      <c r="J26" s="26">
        <f>+Tableau1[[#This Row],[TH plafonds]]*2.1</f>
        <v>0</v>
      </c>
      <c r="K26" s="27">
        <f>+Tableau1[[#This Row],[TH plafonds]]*2.21</f>
        <v>0</v>
      </c>
    </row>
    <row r="27" spans="1:11" x14ac:dyDescent="0.25">
      <c r="A27" s="13" t="s">
        <v>7</v>
      </c>
      <c r="B27" s="14">
        <v>160</v>
      </c>
      <c r="C27" s="14" t="s">
        <v>62</v>
      </c>
      <c r="D27" s="15"/>
      <c r="E27" s="16">
        <f>+Tableau1[[#This Row],[TH plafonds]]*1.11</f>
        <v>0</v>
      </c>
      <c r="F27" s="16">
        <f>+Tableau1[[#This Row],[TH plafonds]]*1.1</f>
        <v>0</v>
      </c>
      <c r="G27" s="16">
        <f>+Tableau1[[#This Row],[TH plafonds]]*1.21</f>
        <v>0</v>
      </c>
      <c r="H27" s="16">
        <f>+Tableau1[[#This Row],[TH plafonds]]*2</f>
        <v>0</v>
      </c>
      <c r="I27" s="16">
        <f>+Tableau1[[#This Row],[TH plafonds]]*2.11</f>
        <v>0</v>
      </c>
      <c r="J27" s="16">
        <f>+Tableau1[[#This Row],[TH plafonds]]*2.1</f>
        <v>0</v>
      </c>
      <c r="K27" s="17">
        <f>+Tableau1[[#This Row],[TH plafonds]]*2.21</f>
        <v>0</v>
      </c>
    </row>
    <row r="28" spans="1:11" x14ac:dyDescent="0.25">
      <c r="A28" s="18" t="s">
        <v>7</v>
      </c>
      <c r="B28" s="19">
        <v>160</v>
      </c>
      <c r="C28" s="19" t="s">
        <v>63</v>
      </c>
      <c r="D28" s="20"/>
      <c r="E28" s="21">
        <f>+Tableau1[[#This Row],[TH plafonds]]*1.11</f>
        <v>0</v>
      </c>
      <c r="F28" s="21">
        <f>+Tableau1[[#This Row],[TH plafonds]]*1.1</f>
        <v>0</v>
      </c>
      <c r="G28" s="21">
        <f>+Tableau1[[#This Row],[TH plafonds]]*1.21</f>
        <v>0</v>
      </c>
      <c r="H28" s="21">
        <f>+Tableau1[[#This Row],[TH plafonds]]*2</f>
        <v>0</v>
      </c>
      <c r="I28" s="21">
        <f>+Tableau1[[#This Row],[TH plafonds]]*2.11</f>
        <v>0</v>
      </c>
      <c r="J28" s="21">
        <f>+Tableau1[[#This Row],[TH plafonds]]*2.1</f>
        <v>0</v>
      </c>
      <c r="K28" s="22">
        <f>+Tableau1[[#This Row],[TH plafonds]]*2.21</f>
        <v>0</v>
      </c>
    </row>
    <row r="29" spans="1:11" x14ac:dyDescent="0.25">
      <c r="A29" s="18" t="s">
        <v>7</v>
      </c>
      <c r="B29" s="19">
        <v>160</v>
      </c>
      <c r="C29" s="19" t="s">
        <v>64</v>
      </c>
      <c r="D29" s="20"/>
      <c r="E29" s="21">
        <f>+Tableau1[[#This Row],[TH plafonds]]*1.11</f>
        <v>0</v>
      </c>
      <c r="F29" s="21">
        <f>+Tableau1[[#This Row],[TH plafonds]]*1.1</f>
        <v>0</v>
      </c>
      <c r="G29" s="21">
        <f>+Tableau1[[#This Row],[TH plafonds]]*1.21</f>
        <v>0</v>
      </c>
      <c r="H29" s="21">
        <f>+Tableau1[[#This Row],[TH plafonds]]*2</f>
        <v>0</v>
      </c>
      <c r="I29" s="21">
        <f>+Tableau1[[#This Row],[TH plafonds]]*2.11</f>
        <v>0</v>
      </c>
      <c r="J29" s="21">
        <f>+Tableau1[[#This Row],[TH plafonds]]*2.1</f>
        <v>0</v>
      </c>
      <c r="K29" s="22">
        <f>+Tableau1[[#This Row],[TH plafonds]]*2.21</f>
        <v>0</v>
      </c>
    </row>
    <row r="30" spans="1:11" x14ac:dyDescent="0.25">
      <c r="A30" s="18" t="s">
        <v>7</v>
      </c>
      <c r="B30" s="19">
        <v>160</v>
      </c>
      <c r="C30" s="19" t="s">
        <v>65</v>
      </c>
      <c r="D30" s="20"/>
      <c r="E30" s="21">
        <f>+Tableau1[[#This Row],[TH plafonds]]*1.11</f>
        <v>0</v>
      </c>
      <c r="F30" s="21">
        <f>+Tableau1[[#This Row],[TH plafonds]]*1.1</f>
        <v>0</v>
      </c>
      <c r="G30" s="21">
        <f>+Tableau1[[#This Row],[TH plafonds]]*1.21</f>
        <v>0</v>
      </c>
      <c r="H30" s="21">
        <f>+Tableau1[[#This Row],[TH plafonds]]*2</f>
        <v>0</v>
      </c>
      <c r="I30" s="21">
        <f>+Tableau1[[#This Row],[TH plafonds]]*2.11</f>
        <v>0</v>
      </c>
      <c r="J30" s="21">
        <f>+Tableau1[[#This Row],[TH plafonds]]*2.1</f>
        <v>0</v>
      </c>
      <c r="K30" s="22">
        <f>+Tableau1[[#This Row],[TH plafonds]]*2.21</f>
        <v>0</v>
      </c>
    </row>
    <row r="31" spans="1:11" x14ac:dyDescent="0.25">
      <c r="A31" s="18" t="s">
        <v>7</v>
      </c>
      <c r="B31" s="19">
        <v>160</v>
      </c>
      <c r="C31" s="19" t="s">
        <v>66</v>
      </c>
      <c r="D31" s="20"/>
      <c r="E31" s="21">
        <f>+Tableau1[[#This Row],[TH plafonds]]*1.11</f>
        <v>0</v>
      </c>
      <c r="F31" s="21">
        <f>+Tableau1[[#This Row],[TH plafonds]]*1.1</f>
        <v>0</v>
      </c>
      <c r="G31" s="21">
        <f>+Tableau1[[#This Row],[TH plafonds]]*1.21</f>
        <v>0</v>
      </c>
      <c r="H31" s="21">
        <f>+Tableau1[[#This Row],[TH plafonds]]*2</f>
        <v>0</v>
      </c>
      <c r="I31" s="21">
        <f>+Tableau1[[#This Row],[TH plafonds]]*2.11</f>
        <v>0</v>
      </c>
      <c r="J31" s="21">
        <f>+Tableau1[[#This Row],[TH plafonds]]*2.1</f>
        <v>0</v>
      </c>
      <c r="K31" s="22">
        <f>+Tableau1[[#This Row],[TH plafonds]]*2.21</f>
        <v>0</v>
      </c>
    </row>
    <row r="32" spans="1:11" x14ac:dyDescent="0.25">
      <c r="A32" s="18" t="s">
        <v>7</v>
      </c>
      <c r="B32" s="19">
        <v>160</v>
      </c>
      <c r="C32" s="19" t="s">
        <v>67</v>
      </c>
      <c r="D32" s="20"/>
      <c r="E32" s="21">
        <f>+Tableau1[[#This Row],[TH plafonds]]*1.11</f>
        <v>0</v>
      </c>
      <c r="F32" s="21">
        <f>+Tableau1[[#This Row],[TH plafonds]]*1.1</f>
        <v>0</v>
      </c>
      <c r="G32" s="21">
        <f>+Tableau1[[#This Row],[TH plafonds]]*1.21</f>
        <v>0</v>
      </c>
      <c r="H32" s="21">
        <f>+Tableau1[[#This Row],[TH plafonds]]*2</f>
        <v>0</v>
      </c>
      <c r="I32" s="21">
        <f>+Tableau1[[#This Row],[TH plafonds]]*2.11</f>
        <v>0</v>
      </c>
      <c r="J32" s="21">
        <f>+Tableau1[[#This Row],[TH plafonds]]*2.1</f>
        <v>0</v>
      </c>
      <c r="K32" s="22">
        <f>+Tableau1[[#This Row],[TH plafonds]]*2.21</f>
        <v>0</v>
      </c>
    </row>
    <row r="33" spans="1:11" ht="15.75" thickBot="1" x14ac:dyDescent="0.3">
      <c r="A33" s="23" t="s">
        <v>7</v>
      </c>
      <c r="B33" s="24">
        <v>160</v>
      </c>
      <c r="C33" s="24" t="s">
        <v>68</v>
      </c>
      <c r="D33" s="25"/>
      <c r="E33" s="26">
        <f>+Tableau1[[#This Row],[TH plafonds]]*1.11</f>
        <v>0</v>
      </c>
      <c r="F33" s="26">
        <f>+Tableau1[[#This Row],[TH plafonds]]*1.1</f>
        <v>0</v>
      </c>
      <c r="G33" s="26">
        <f>+Tableau1[[#This Row],[TH plafonds]]*1.21</f>
        <v>0</v>
      </c>
      <c r="H33" s="26">
        <f>+Tableau1[[#This Row],[TH plafonds]]*2</f>
        <v>0</v>
      </c>
      <c r="I33" s="26">
        <f>+Tableau1[[#This Row],[TH plafonds]]*2.11</f>
        <v>0</v>
      </c>
      <c r="J33" s="26">
        <f>+Tableau1[[#This Row],[TH plafonds]]*2.1</f>
        <v>0</v>
      </c>
      <c r="K33" s="27">
        <f>+Tableau1[[#This Row],[TH plafonds]]*2.21</f>
        <v>0</v>
      </c>
    </row>
    <row r="34" spans="1:11" x14ac:dyDescent="0.25">
      <c r="A34" s="13" t="s">
        <v>7</v>
      </c>
      <c r="B34" s="14">
        <v>175</v>
      </c>
      <c r="C34" s="14" t="s">
        <v>62</v>
      </c>
      <c r="D34" s="15"/>
      <c r="E34" s="16">
        <f>+Tableau1[[#This Row],[TH plafonds]]*1.11</f>
        <v>0</v>
      </c>
      <c r="F34" s="16">
        <f>+Tableau1[[#This Row],[TH plafonds]]*1.1</f>
        <v>0</v>
      </c>
      <c r="G34" s="16">
        <f>+Tableau1[[#This Row],[TH plafonds]]*1.21</f>
        <v>0</v>
      </c>
      <c r="H34" s="16">
        <f>+Tableau1[[#This Row],[TH plafonds]]*2</f>
        <v>0</v>
      </c>
      <c r="I34" s="16">
        <f>+Tableau1[[#This Row],[TH plafonds]]*2.11</f>
        <v>0</v>
      </c>
      <c r="J34" s="16">
        <f>+Tableau1[[#This Row],[TH plafonds]]*2.1</f>
        <v>0</v>
      </c>
      <c r="K34" s="17">
        <f>+Tableau1[[#This Row],[TH plafonds]]*2.21</f>
        <v>0</v>
      </c>
    </row>
    <row r="35" spans="1:11" x14ac:dyDescent="0.25">
      <c r="A35" s="18" t="s">
        <v>7</v>
      </c>
      <c r="B35" s="19">
        <v>175</v>
      </c>
      <c r="C35" s="19" t="s">
        <v>63</v>
      </c>
      <c r="D35" s="20"/>
      <c r="E35" s="21">
        <f>+Tableau1[[#This Row],[TH plafonds]]*1.11</f>
        <v>0</v>
      </c>
      <c r="F35" s="21">
        <f>+Tableau1[[#This Row],[TH plafonds]]*1.1</f>
        <v>0</v>
      </c>
      <c r="G35" s="21">
        <f>+Tableau1[[#This Row],[TH plafonds]]*1.21</f>
        <v>0</v>
      </c>
      <c r="H35" s="21">
        <f>+Tableau1[[#This Row],[TH plafonds]]*2</f>
        <v>0</v>
      </c>
      <c r="I35" s="21">
        <f>+Tableau1[[#This Row],[TH plafonds]]*2.11</f>
        <v>0</v>
      </c>
      <c r="J35" s="21">
        <f>+Tableau1[[#This Row],[TH plafonds]]*2.1</f>
        <v>0</v>
      </c>
      <c r="K35" s="22">
        <f>+Tableau1[[#This Row],[TH plafonds]]*2.21</f>
        <v>0</v>
      </c>
    </row>
    <row r="36" spans="1:11" x14ac:dyDescent="0.25">
      <c r="A36" s="18" t="s">
        <v>7</v>
      </c>
      <c r="B36" s="19">
        <v>175</v>
      </c>
      <c r="C36" s="19" t="s">
        <v>64</v>
      </c>
      <c r="D36" s="20"/>
      <c r="E36" s="21">
        <f>+Tableau1[[#This Row],[TH plafonds]]*1.11</f>
        <v>0</v>
      </c>
      <c r="F36" s="21">
        <f>+Tableau1[[#This Row],[TH plafonds]]*1.1</f>
        <v>0</v>
      </c>
      <c r="G36" s="21">
        <f>+Tableau1[[#This Row],[TH plafonds]]*1.21</f>
        <v>0</v>
      </c>
      <c r="H36" s="21">
        <f>+Tableau1[[#This Row],[TH plafonds]]*2</f>
        <v>0</v>
      </c>
      <c r="I36" s="21">
        <f>+Tableau1[[#This Row],[TH plafonds]]*2.11</f>
        <v>0</v>
      </c>
      <c r="J36" s="21">
        <f>+Tableau1[[#This Row],[TH plafonds]]*2.1</f>
        <v>0</v>
      </c>
      <c r="K36" s="22">
        <f>+Tableau1[[#This Row],[TH plafonds]]*2.21</f>
        <v>0</v>
      </c>
    </row>
    <row r="37" spans="1:11" x14ac:dyDescent="0.25">
      <c r="A37" s="18" t="s">
        <v>7</v>
      </c>
      <c r="B37" s="19">
        <v>175</v>
      </c>
      <c r="C37" s="19" t="s">
        <v>65</v>
      </c>
      <c r="D37" s="20"/>
      <c r="E37" s="21">
        <f>+Tableau1[[#This Row],[TH plafonds]]*1.11</f>
        <v>0</v>
      </c>
      <c r="F37" s="21">
        <f>+Tableau1[[#This Row],[TH plafonds]]*1.1</f>
        <v>0</v>
      </c>
      <c r="G37" s="21">
        <f>+Tableau1[[#This Row],[TH plafonds]]*1.21</f>
        <v>0</v>
      </c>
      <c r="H37" s="21">
        <f>+Tableau1[[#This Row],[TH plafonds]]*2</f>
        <v>0</v>
      </c>
      <c r="I37" s="21">
        <f>+Tableau1[[#This Row],[TH plafonds]]*2.11</f>
        <v>0</v>
      </c>
      <c r="J37" s="21">
        <f>+Tableau1[[#This Row],[TH plafonds]]*2.1</f>
        <v>0</v>
      </c>
      <c r="K37" s="22">
        <f>+Tableau1[[#This Row],[TH plafonds]]*2.21</f>
        <v>0</v>
      </c>
    </row>
    <row r="38" spans="1:11" x14ac:dyDescent="0.25">
      <c r="A38" s="18" t="s">
        <v>7</v>
      </c>
      <c r="B38" s="19">
        <v>175</v>
      </c>
      <c r="C38" s="19" t="s">
        <v>66</v>
      </c>
      <c r="D38" s="20"/>
      <c r="E38" s="21">
        <f>+Tableau1[[#This Row],[TH plafonds]]*1.11</f>
        <v>0</v>
      </c>
      <c r="F38" s="21">
        <f>+Tableau1[[#This Row],[TH plafonds]]*1.1</f>
        <v>0</v>
      </c>
      <c r="G38" s="21">
        <f>+Tableau1[[#This Row],[TH plafonds]]*1.21</f>
        <v>0</v>
      </c>
      <c r="H38" s="21">
        <f>+Tableau1[[#This Row],[TH plafonds]]*2</f>
        <v>0</v>
      </c>
      <c r="I38" s="21">
        <f>+Tableau1[[#This Row],[TH plafonds]]*2.11</f>
        <v>0</v>
      </c>
      <c r="J38" s="21">
        <f>+Tableau1[[#This Row],[TH plafonds]]*2.1</f>
        <v>0</v>
      </c>
      <c r="K38" s="22">
        <f>+Tableau1[[#This Row],[TH plafonds]]*2.21</f>
        <v>0</v>
      </c>
    </row>
    <row r="39" spans="1:11" x14ac:dyDescent="0.25">
      <c r="A39" s="18" t="s">
        <v>7</v>
      </c>
      <c r="B39" s="19">
        <v>175</v>
      </c>
      <c r="C39" s="19" t="s">
        <v>67</v>
      </c>
      <c r="D39" s="20"/>
      <c r="E39" s="21">
        <f>+Tableau1[[#This Row],[TH plafonds]]*1.11</f>
        <v>0</v>
      </c>
      <c r="F39" s="21">
        <f>+Tableau1[[#This Row],[TH plafonds]]*1.1</f>
        <v>0</v>
      </c>
      <c r="G39" s="21">
        <f>+Tableau1[[#This Row],[TH plafonds]]*1.21</f>
        <v>0</v>
      </c>
      <c r="H39" s="21">
        <f>+Tableau1[[#This Row],[TH plafonds]]*2</f>
        <v>0</v>
      </c>
      <c r="I39" s="21">
        <f>+Tableau1[[#This Row],[TH plafonds]]*2.11</f>
        <v>0</v>
      </c>
      <c r="J39" s="21">
        <f>+Tableau1[[#This Row],[TH plafonds]]*2.1</f>
        <v>0</v>
      </c>
      <c r="K39" s="22">
        <f>+Tableau1[[#This Row],[TH plafonds]]*2.21</f>
        <v>0</v>
      </c>
    </row>
    <row r="40" spans="1:11" ht="15.75" thickBot="1" x14ac:dyDescent="0.3">
      <c r="A40" s="23" t="s">
        <v>7</v>
      </c>
      <c r="B40" s="24">
        <v>175</v>
      </c>
      <c r="C40" s="24" t="s">
        <v>68</v>
      </c>
      <c r="D40" s="25"/>
      <c r="E40" s="26">
        <f>+Tableau1[[#This Row],[TH plafonds]]*1.11</f>
        <v>0</v>
      </c>
      <c r="F40" s="26">
        <f>+Tableau1[[#This Row],[TH plafonds]]*1.1</f>
        <v>0</v>
      </c>
      <c r="G40" s="26">
        <f>+Tableau1[[#This Row],[TH plafonds]]*1.21</f>
        <v>0</v>
      </c>
      <c r="H40" s="26">
        <f>+Tableau1[[#This Row],[TH plafonds]]*2</f>
        <v>0</v>
      </c>
      <c r="I40" s="26">
        <f>+Tableau1[[#This Row],[TH plafonds]]*2.11</f>
        <v>0</v>
      </c>
      <c r="J40" s="26">
        <f>+Tableau1[[#This Row],[TH plafonds]]*2.1</f>
        <v>0</v>
      </c>
      <c r="K40" s="27">
        <f>+Tableau1[[#This Row],[TH plafonds]]*2.21</f>
        <v>0</v>
      </c>
    </row>
    <row r="41" spans="1:11" x14ac:dyDescent="0.25">
      <c r="A41" s="13" t="s">
        <v>7</v>
      </c>
      <c r="B41" s="14">
        <v>190</v>
      </c>
      <c r="C41" s="14" t="s">
        <v>62</v>
      </c>
      <c r="D41" s="15"/>
      <c r="E41" s="16">
        <f>+Tableau1[[#This Row],[TH plafonds]]*1.11</f>
        <v>0</v>
      </c>
      <c r="F41" s="16">
        <f>+Tableau1[[#This Row],[TH plafonds]]*1.1</f>
        <v>0</v>
      </c>
      <c r="G41" s="16">
        <f>+Tableau1[[#This Row],[TH plafonds]]*1.21</f>
        <v>0</v>
      </c>
      <c r="H41" s="16">
        <f>+Tableau1[[#This Row],[TH plafonds]]*2</f>
        <v>0</v>
      </c>
      <c r="I41" s="16">
        <f>+Tableau1[[#This Row],[TH plafonds]]*2.11</f>
        <v>0</v>
      </c>
      <c r="J41" s="16">
        <f>+Tableau1[[#This Row],[TH plafonds]]*2.1</f>
        <v>0</v>
      </c>
      <c r="K41" s="17">
        <f>+Tableau1[[#This Row],[TH plafonds]]*2.21</f>
        <v>0</v>
      </c>
    </row>
    <row r="42" spans="1:11" x14ac:dyDescent="0.25">
      <c r="A42" s="18" t="s">
        <v>7</v>
      </c>
      <c r="B42" s="19">
        <v>190</v>
      </c>
      <c r="C42" s="19" t="s">
        <v>63</v>
      </c>
      <c r="D42" s="20"/>
      <c r="E42" s="21">
        <f>+Tableau1[[#This Row],[TH plafonds]]*1.11</f>
        <v>0</v>
      </c>
      <c r="F42" s="21">
        <f>+Tableau1[[#This Row],[TH plafonds]]*1.1</f>
        <v>0</v>
      </c>
      <c r="G42" s="21">
        <f>+Tableau1[[#This Row],[TH plafonds]]*1.21</f>
        <v>0</v>
      </c>
      <c r="H42" s="21">
        <f>+Tableau1[[#This Row],[TH plafonds]]*2</f>
        <v>0</v>
      </c>
      <c r="I42" s="21">
        <f>+Tableau1[[#This Row],[TH plafonds]]*2.11</f>
        <v>0</v>
      </c>
      <c r="J42" s="21">
        <f>+Tableau1[[#This Row],[TH plafonds]]*2.1</f>
        <v>0</v>
      </c>
      <c r="K42" s="22">
        <f>+Tableau1[[#This Row],[TH plafonds]]*2.21</f>
        <v>0</v>
      </c>
    </row>
    <row r="43" spans="1:11" x14ac:dyDescent="0.25">
      <c r="A43" s="18" t="s">
        <v>7</v>
      </c>
      <c r="B43" s="19">
        <v>190</v>
      </c>
      <c r="C43" s="19" t="s">
        <v>64</v>
      </c>
      <c r="D43" s="20"/>
      <c r="E43" s="21">
        <f>+Tableau1[[#This Row],[TH plafonds]]*1.11</f>
        <v>0</v>
      </c>
      <c r="F43" s="21">
        <f>+Tableau1[[#This Row],[TH plafonds]]*1.1</f>
        <v>0</v>
      </c>
      <c r="G43" s="21">
        <f>+Tableau1[[#This Row],[TH plafonds]]*1.21</f>
        <v>0</v>
      </c>
      <c r="H43" s="21">
        <f>+Tableau1[[#This Row],[TH plafonds]]*2</f>
        <v>0</v>
      </c>
      <c r="I43" s="21">
        <f>+Tableau1[[#This Row],[TH plafonds]]*2.11</f>
        <v>0</v>
      </c>
      <c r="J43" s="21">
        <f>+Tableau1[[#This Row],[TH plafonds]]*2.1</f>
        <v>0</v>
      </c>
      <c r="K43" s="22">
        <f>+Tableau1[[#This Row],[TH plafonds]]*2.21</f>
        <v>0</v>
      </c>
    </row>
    <row r="44" spans="1:11" x14ac:dyDescent="0.25">
      <c r="A44" s="18" t="s">
        <v>7</v>
      </c>
      <c r="B44" s="19">
        <v>190</v>
      </c>
      <c r="C44" s="19" t="s">
        <v>65</v>
      </c>
      <c r="D44" s="20"/>
      <c r="E44" s="21">
        <f>+Tableau1[[#This Row],[TH plafonds]]*1.11</f>
        <v>0</v>
      </c>
      <c r="F44" s="21">
        <f>+Tableau1[[#This Row],[TH plafonds]]*1.1</f>
        <v>0</v>
      </c>
      <c r="G44" s="21">
        <f>+Tableau1[[#This Row],[TH plafonds]]*1.21</f>
        <v>0</v>
      </c>
      <c r="H44" s="21">
        <f>+Tableau1[[#This Row],[TH plafonds]]*2</f>
        <v>0</v>
      </c>
      <c r="I44" s="21">
        <f>+Tableau1[[#This Row],[TH plafonds]]*2.11</f>
        <v>0</v>
      </c>
      <c r="J44" s="21">
        <f>+Tableau1[[#This Row],[TH plafonds]]*2.1</f>
        <v>0</v>
      </c>
      <c r="K44" s="22">
        <f>+Tableau1[[#This Row],[TH plafonds]]*2.21</f>
        <v>0</v>
      </c>
    </row>
    <row r="45" spans="1:11" x14ac:dyDescent="0.25">
      <c r="A45" s="18" t="s">
        <v>7</v>
      </c>
      <c r="B45" s="19">
        <v>190</v>
      </c>
      <c r="C45" s="19" t="s">
        <v>66</v>
      </c>
      <c r="D45" s="20"/>
      <c r="E45" s="21">
        <f>+Tableau1[[#This Row],[TH plafonds]]*1.11</f>
        <v>0</v>
      </c>
      <c r="F45" s="21">
        <f>+Tableau1[[#This Row],[TH plafonds]]*1.1</f>
        <v>0</v>
      </c>
      <c r="G45" s="21">
        <f>+Tableau1[[#This Row],[TH plafonds]]*1.21</f>
        <v>0</v>
      </c>
      <c r="H45" s="21">
        <f>+Tableau1[[#This Row],[TH plafonds]]*2</f>
        <v>0</v>
      </c>
      <c r="I45" s="21">
        <f>+Tableau1[[#This Row],[TH plafonds]]*2.11</f>
        <v>0</v>
      </c>
      <c r="J45" s="21">
        <f>+Tableau1[[#This Row],[TH plafonds]]*2.1</f>
        <v>0</v>
      </c>
      <c r="K45" s="22">
        <f>+Tableau1[[#This Row],[TH plafonds]]*2.21</f>
        <v>0</v>
      </c>
    </row>
    <row r="46" spans="1:11" x14ac:dyDescent="0.25">
      <c r="A46" s="18" t="s">
        <v>7</v>
      </c>
      <c r="B46" s="19">
        <v>190</v>
      </c>
      <c r="C46" s="19" t="s">
        <v>67</v>
      </c>
      <c r="D46" s="20"/>
      <c r="E46" s="21">
        <f>+Tableau1[[#This Row],[TH plafonds]]*1.11</f>
        <v>0</v>
      </c>
      <c r="F46" s="21">
        <f>+Tableau1[[#This Row],[TH plafonds]]*1.1</f>
        <v>0</v>
      </c>
      <c r="G46" s="21">
        <f>+Tableau1[[#This Row],[TH plafonds]]*1.21</f>
        <v>0</v>
      </c>
      <c r="H46" s="21">
        <f>+Tableau1[[#This Row],[TH plafonds]]*2</f>
        <v>0</v>
      </c>
      <c r="I46" s="21">
        <f>+Tableau1[[#This Row],[TH plafonds]]*2.11</f>
        <v>0</v>
      </c>
      <c r="J46" s="21">
        <f>+Tableau1[[#This Row],[TH plafonds]]*2.1</f>
        <v>0</v>
      </c>
      <c r="K46" s="22">
        <f>+Tableau1[[#This Row],[TH plafonds]]*2.21</f>
        <v>0</v>
      </c>
    </row>
    <row r="47" spans="1:11" ht="15.75" thickBot="1" x14ac:dyDescent="0.3">
      <c r="A47" s="23" t="s">
        <v>7</v>
      </c>
      <c r="B47" s="24">
        <v>190</v>
      </c>
      <c r="C47" s="24" t="s">
        <v>68</v>
      </c>
      <c r="D47" s="25"/>
      <c r="E47" s="26">
        <f>+Tableau1[[#This Row],[TH plafonds]]*1.11</f>
        <v>0</v>
      </c>
      <c r="F47" s="26">
        <f>+Tableau1[[#This Row],[TH plafonds]]*1.1</f>
        <v>0</v>
      </c>
      <c r="G47" s="26">
        <f>+Tableau1[[#This Row],[TH plafonds]]*1.21</f>
        <v>0</v>
      </c>
      <c r="H47" s="26">
        <f>+Tableau1[[#This Row],[TH plafonds]]*2</f>
        <v>0</v>
      </c>
      <c r="I47" s="26">
        <f>+Tableau1[[#This Row],[TH plafonds]]*2.11</f>
        <v>0</v>
      </c>
      <c r="J47" s="26">
        <f>+Tableau1[[#This Row],[TH plafonds]]*2.1</f>
        <v>0</v>
      </c>
      <c r="K47" s="27">
        <f>+Tableau1[[#This Row],[TH plafonds]]*2.21</f>
        <v>0</v>
      </c>
    </row>
    <row r="48" spans="1:11" x14ac:dyDescent="0.25">
      <c r="A48" s="13" t="s">
        <v>7</v>
      </c>
      <c r="B48" s="14">
        <v>210</v>
      </c>
      <c r="C48" s="14" t="s">
        <v>62</v>
      </c>
      <c r="D48" s="15"/>
      <c r="E48" s="16">
        <f>+Tableau1[[#This Row],[TH plafonds]]*1.11</f>
        <v>0</v>
      </c>
      <c r="F48" s="16">
        <f>+Tableau1[[#This Row],[TH plafonds]]*1.1</f>
        <v>0</v>
      </c>
      <c r="G48" s="16">
        <f>+Tableau1[[#This Row],[TH plafonds]]*1.21</f>
        <v>0</v>
      </c>
      <c r="H48" s="16">
        <f>+Tableau1[[#This Row],[TH plafonds]]*2</f>
        <v>0</v>
      </c>
      <c r="I48" s="16">
        <f>+Tableau1[[#This Row],[TH plafonds]]*2.11</f>
        <v>0</v>
      </c>
      <c r="J48" s="16">
        <f>+Tableau1[[#This Row],[TH plafonds]]*2.1</f>
        <v>0</v>
      </c>
      <c r="K48" s="17">
        <f>+Tableau1[[#This Row],[TH plafonds]]*2.21</f>
        <v>0</v>
      </c>
    </row>
    <row r="49" spans="1:11" x14ac:dyDescent="0.25">
      <c r="A49" s="18" t="s">
        <v>7</v>
      </c>
      <c r="B49" s="19">
        <v>210</v>
      </c>
      <c r="C49" s="19" t="s">
        <v>63</v>
      </c>
      <c r="D49" s="20"/>
      <c r="E49" s="21">
        <f>+Tableau1[[#This Row],[TH plafonds]]*1.11</f>
        <v>0</v>
      </c>
      <c r="F49" s="21">
        <f>+Tableau1[[#This Row],[TH plafonds]]*1.1</f>
        <v>0</v>
      </c>
      <c r="G49" s="21">
        <f>+Tableau1[[#This Row],[TH plafonds]]*1.21</f>
        <v>0</v>
      </c>
      <c r="H49" s="21">
        <f>+Tableau1[[#This Row],[TH plafonds]]*2</f>
        <v>0</v>
      </c>
      <c r="I49" s="21">
        <f>+Tableau1[[#This Row],[TH plafonds]]*2.11</f>
        <v>0</v>
      </c>
      <c r="J49" s="21">
        <f>+Tableau1[[#This Row],[TH plafonds]]*2.1</f>
        <v>0</v>
      </c>
      <c r="K49" s="22">
        <f>+Tableau1[[#This Row],[TH plafonds]]*2.21</f>
        <v>0</v>
      </c>
    </row>
    <row r="50" spans="1:11" x14ac:dyDescent="0.25">
      <c r="A50" s="18" t="s">
        <v>7</v>
      </c>
      <c r="B50" s="19">
        <v>210</v>
      </c>
      <c r="C50" s="19" t="s">
        <v>64</v>
      </c>
      <c r="D50" s="20"/>
      <c r="E50" s="21">
        <f>+Tableau1[[#This Row],[TH plafonds]]*1.11</f>
        <v>0</v>
      </c>
      <c r="F50" s="21">
        <f>+Tableau1[[#This Row],[TH plafonds]]*1.1</f>
        <v>0</v>
      </c>
      <c r="G50" s="21">
        <f>+Tableau1[[#This Row],[TH plafonds]]*1.21</f>
        <v>0</v>
      </c>
      <c r="H50" s="21">
        <f>+Tableau1[[#This Row],[TH plafonds]]*2</f>
        <v>0</v>
      </c>
      <c r="I50" s="21">
        <f>+Tableau1[[#This Row],[TH plafonds]]*2.11</f>
        <v>0</v>
      </c>
      <c r="J50" s="21">
        <f>+Tableau1[[#This Row],[TH plafonds]]*2.1</f>
        <v>0</v>
      </c>
      <c r="K50" s="22">
        <f>+Tableau1[[#This Row],[TH plafonds]]*2.21</f>
        <v>0</v>
      </c>
    </row>
    <row r="51" spans="1:11" x14ac:dyDescent="0.25">
      <c r="A51" s="18" t="s">
        <v>7</v>
      </c>
      <c r="B51" s="19">
        <v>210</v>
      </c>
      <c r="C51" s="19" t="s">
        <v>65</v>
      </c>
      <c r="D51" s="20"/>
      <c r="E51" s="21">
        <f>+Tableau1[[#This Row],[TH plafonds]]*1.11</f>
        <v>0</v>
      </c>
      <c r="F51" s="21">
        <f>+Tableau1[[#This Row],[TH plafonds]]*1.1</f>
        <v>0</v>
      </c>
      <c r="G51" s="21">
        <f>+Tableau1[[#This Row],[TH plafonds]]*1.21</f>
        <v>0</v>
      </c>
      <c r="H51" s="21">
        <f>+Tableau1[[#This Row],[TH plafonds]]*2</f>
        <v>0</v>
      </c>
      <c r="I51" s="21">
        <f>+Tableau1[[#This Row],[TH plafonds]]*2.11</f>
        <v>0</v>
      </c>
      <c r="J51" s="21">
        <f>+Tableau1[[#This Row],[TH plafonds]]*2.1</f>
        <v>0</v>
      </c>
      <c r="K51" s="22">
        <f>+Tableau1[[#This Row],[TH plafonds]]*2.21</f>
        <v>0</v>
      </c>
    </row>
    <row r="52" spans="1:11" x14ac:dyDescent="0.25">
      <c r="A52" s="18" t="s">
        <v>7</v>
      </c>
      <c r="B52" s="19">
        <v>210</v>
      </c>
      <c r="C52" s="19" t="s">
        <v>66</v>
      </c>
      <c r="D52" s="20"/>
      <c r="E52" s="21">
        <f>+Tableau1[[#This Row],[TH plafonds]]*1.11</f>
        <v>0</v>
      </c>
      <c r="F52" s="21">
        <f>+Tableau1[[#This Row],[TH plafonds]]*1.1</f>
        <v>0</v>
      </c>
      <c r="G52" s="21">
        <f>+Tableau1[[#This Row],[TH plafonds]]*1.21</f>
        <v>0</v>
      </c>
      <c r="H52" s="21">
        <f>+Tableau1[[#This Row],[TH plafonds]]*2</f>
        <v>0</v>
      </c>
      <c r="I52" s="21">
        <f>+Tableau1[[#This Row],[TH plafonds]]*2.11</f>
        <v>0</v>
      </c>
      <c r="J52" s="21">
        <f>+Tableau1[[#This Row],[TH plafonds]]*2.1</f>
        <v>0</v>
      </c>
      <c r="K52" s="22">
        <f>+Tableau1[[#This Row],[TH plafonds]]*2.21</f>
        <v>0</v>
      </c>
    </row>
    <row r="53" spans="1:11" x14ac:dyDescent="0.25">
      <c r="A53" s="18" t="s">
        <v>7</v>
      </c>
      <c r="B53" s="19">
        <v>210</v>
      </c>
      <c r="C53" s="19" t="s">
        <v>67</v>
      </c>
      <c r="D53" s="20"/>
      <c r="E53" s="21">
        <f>+Tableau1[[#This Row],[TH plafonds]]*1.11</f>
        <v>0</v>
      </c>
      <c r="F53" s="21">
        <f>+Tableau1[[#This Row],[TH plafonds]]*1.1</f>
        <v>0</v>
      </c>
      <c r="G53" s="21">
        <f>+Tableau1[[#This Row],[TH plafonds]]*1.21</f>
        <v>0</v>
      </c>
      <c r="H53" s="21">
        <f>+Tableau1[[#This Row],[TH plafonds]]*2</f>
        <v>0</v>
      </c>
      <c r="I53" s="21">
        <f>+Tableau1[[#This Row],[TH plafonds]]*2.11</f>
        <v>0</v>
      </c>
      <c r="J53" s="21">
        <f>+Tableau1[[#This Row],[TH plafonds]]*2.1</f>
        <v>0</v>
      </c>
      <c r="K53" s="22">
        <f>+Tableau1[[#This Row],[TH plafonds]]*2.21</f>
        <v>0</v>
      </c>
    </row>
    <row r="54" spans="1:11" ht="15.75" thickBot="1" x14ac:dyDescent="0.3">
      <c r="A54" s="23" t="s">
        <v>7</v>
      </c>
      <c r="B54" s="24">
        <v>210</v>
      </c>
      <c r="C54" s="24" t="s">
        <v>68</v>
      </c>
      <c r="D54" s="25"/>
      <c r="E54" s="26">
        <f>+Tableau1[[#This Row],[TH plafonds]]*1.11</f>
        <v>0</v>
      </c>
      <c r="F54" s="26">
        <f>+Tableau1[[#This Row],[TH plafonds]]*1.1</f>
        <v>0</v>
      </c>
      <c r="G54" s="26">
        <f>+Tableau1[[#This Row],[TH plafonds]]*1.21</f>
        <v>0</v>
      </c>
      <c r="H54" s="26">
        <f>+Tableau1[[#This Row],[TH plafonds]]*2</f>
        <v>0</v>
      </c>
      <c r="I54" s="26">
        <f>+Tableau1[[#This Row],[TH plafonds]]*2.11</f>
        <v>0</v>
      </c>
      <c r="J54" s="26">
        <f>+Tableau1[[#This Row],[TH plafonds]]*2.1</f>
        <v>0</v>
      </c>
      <c r="K54" s="27">
        <f>+Tableau1[[#This Row],[TH plafonds]]*2.21</f>
        <v>0</v>
      </c>
    </row>
    <row r="55" spans="1:11" x14ac:dyDescent="0.25">
      <c r="A55" s="13" t="s">
        <v>7</v>
      </c>
      <c r="B55" s="14">
        <v>230</v>
      </c>
      <c r="C55" s="14" t="s">
        <v>62</v>
      </c>
      <c r="D55" s="15"/>
      <c r="E55" s="16">
        <f>+Tableau1[[#This Row],[TH plafonds]]*1.11</f>
        <v>0</v>
      </c>
      <c r="F55" s="16">
        <f>+Tableau1[[#This Row],[TH plafonds]]*1.1</f>
        <v>0</v>
      </c>
      <c r="G55" s="16">
        <f>+Tableau1[[#This Row],[TH plafonds]]*1.21</f>
        <v>0</v>
      </c>
      <c r="H55" s="16">
        <f>+Tableau1[[#This Row],[TH plafonds]]*2</f>
        <v>0</v>
      </c>
      <c r="I55" s="16">
        <f>+Tableau1[[#This Row],[TH plafonds]]*2.11</f>
        <v>0</v>
      </c>
      <c r="J55" s="16">
        <f>+Tableau1[[#This Row],[TH plafonds]]*2.1</f>
        <v>0</v>
      </c>
      <c r="K55" s="17">
        <f>+Tableau1[[#This Row],[TH plafonds]]*2.21</f>
        <v>0</v>
      </c>
    </row>
    <row r="56" spans="1:11" x14ac:dyDescent="0.25">
      <c r="A56" s="18" t="s">
        <v>7</v>
      </c>
      <c r="B56" s="19">
        <v>230</v>
      </c>
      <c r="C56" s="19" t="s">
        <v>63</v>
      </c>
      <c r="D56" s="20"/>
      <c r="E56" s="21">
        <f>+Tableau1[[#This Row],[TH plafonds]]*1.11</f>
        <v>0</v>
      </c>
      <c r="F56" s="21">
        <f>+Tableau1[[#This Row],[TH plafonds]]*1.1</f>
        <v>0</v>
      </c>
      <c r="G56" s="21">
        <f>+Tableau1[[#This Row],[TH plafonds]]*1.21</f>
        <v>0</v>
      </c>
      <c r="H56" s="21">
        <f>+Tableau1[[#This Row],[TH plafonds]]*2</f>
        <v>0</v>
      </c>
      <c r="I56" s="21">
        <f>+Tableau1[[#This Row],[TH plafonds]]*2.11</f>
        <v>0</v>
      </c>
      <c r="J56" s="21">
        <f>+Tableau1[[#This Row],[TH plafonds]]*2.1</f>
        <v>0</v>
      </c>
      <c r="K56" s="22">
        <f>+Tableau1[[#This Row],[TH plafonds]]*2.21</f>
        <v>0</v>
      </c>
    </row>
    <row r="57" spans="1:11" x14ac:dyDescent="0.25">
      <c r="A57" s="18" t="s">
        <v>7</v>
      </c>
      <c r="B57" s="19">
        <v>230</v>
      </c>
      <c r="C57" s="19" t="s">
        <v>64</v>
      </c>
      <c r="D57" s="20"/>
      <c r="E57" s="21">
        <f>+Tableau1[[#This Row],[TH plafonds]]*1.11</f>
        <v>0</v>
      </c>
      <c r="F57" s="21">
        <f>+Tableau1[[#This Row],[TH plafonds]]*1.1</f>
        <v>0</v>
      </c>
      <c r="G57" s="21">
        <f>+Tableau1[[#This Row],[TH plafonds]]*1.21</f>
        <v>0</v>
      </c>
      <c r="H57" s="21">
        <f>+Tableau1[[#This Row],[TH plafonds]]*2</f>
        <v>0</v>
      </c>
      <c r="I57" s="21">
        <f>+Tableau1[[#This Row],[TH plafonds]]*2.11</f>
        <v>0</v>
      </c>
      <c r="J57" s="21">
        <f>+Tableau1[[#This Row],[TH plafonds]]*2.1</f>
        <v>0</v>
      </c>
      <c r="K57" s="22">
        <f>+Tableau1[[#This Row],[TH plafonds]]*2.21</f>
        <v>0</v>
      </c>
    </row>
    <row r="58" spans="1:11" x14ac:dyDescent="0.25">
      <c r="A58" s="18" t="s">
        <v>7</v>
      </c>
      <c r="B58" s="19">
        <v>230</v>
      </c>
      <c r="C58" s="19" t="s">
        <v>65</v>
      </c>
      <c r="D58" s="20"/>
      <c r="E58" s="21">
        <f>+Tableau1[[#This Row],[TH plafonds]]*1.11</f>
        <v>0</v>
      </c>
      <c r="F58" s="21">
        <f>+Tableau1[[#This Row],[TH plafonds]]*1.1</f>
        <v>0</v>
      </c>
      <c r="G58" s="21">
        <f>+Tableau1[[#This Row],[TH plafonds]]*1.21</f>
        <v>0</v>
      </c>
      <c r="H58" s="21">
        <f>+Tableau1[[#This Row],[TH plafonds]]*2</f>
        <v>0</v>
      </c>
      <c r="I58" s="21">
        <f>+Tableau1[[#This Row],[TH plafonds]]*2.11</f>
        <v>0</v>
      </c>
      <c r="J58" s="21">
        <f>+Tableau1[[#This Row],[TH plafonds]]*2.1</f>
        <v>0</v>
      </c>
      <c r="K58" s="22">
        <f>+Tableau1[[#This Row],[TH plafonds]]*2.21</f>
        <v>0</v>
      </c>
    </row>
    <row r="59" spans="1:11" x14ac:dyDescent="0.25">
      <c r="A59" s="18" t="s">
        <v>7</v>
      </c>
      <c r="B59" s="19">
        <v>230</v>
      </c>
      <c r="C59" s="19" t="s">
        <v>66</v>
      </c>
      <c r="D59" s="20"/>
      <c r="E59" s="21">
        <f>+Tableau1[[#This Row],[TH plafonds]]*1.11</f>
        <v>0</v>
      </c>
      <c r="F59" s="21">
        <f>+Tableau1[[#This Row],[TH plafonds]]*1.1</f>
        <v>0</v>
      </c>
      <c r="G59" s="21">
        <f>+Tableau1[[#This Row],[TH plafonds]]*1.21</f>
        <v>0</v>
      </c>
      <c r="H59" s="21">
        <f>+Tableau1[[#This Row],[TH plafonds]]*2</f>
        <v>0</v>
      </c>
      <c r="I59" s="21">
        <f>+Tableau1[[#This Row],[TH plafonds]]*2.11</f>
        <v>0</v>
      </c>
      <c r="J59" s="21">
        <f>+Tableau1[[#This Row],[TH plafonds]]*2.1</f>
        <v>0</v>
      </c>
      <c r="K59" s="22">
        <f>+Tableau1[[#This Row],[TH plafonds]]*2.21</f>
        <v>0</v>
      </c>
    </row>
    <row r="60" spans="1:11" x14ac:dyDescent="0.25">
      <c r="A60" s="18" t="s">
        <v>7</v>
      </c>
      <c r="B60" s="19">
        <v>230</v>
      </c>
      <c r="C60" s="19" t="s">
        <v>67</v>
      </c>
      <c r="D60" s="20"/>
      <c r="E60" s="21">
        <f>+Tableau1[[#This Row],[TH plafonds]]*1.11</f>
        <v>0</v>
      </c>
      <c r="F60" s="21">
        <f>+Tableau1[[#This Row],[TH plafonds]]*1.1</f>
        <v>0</v>
      </c>
      <c r="G60" s="21">
        <f>+Tableau1[[#This Row],[TH plafonds]]*1.21</f>
        <v>0</v>
      </c>
      <c r="H60" s="21">
        <f>+Tableau1[[#This Row],[TH plafonds]]*2</f>
        <v>0</v>
      </c>
      <c r="I60" s="21">
        <f>+Tableau1[[#This Row],[TH plafonds]]*2.11</f>
        <v>0</v>
      </c>
      <c r="J60" s="21">
        <f>+Tableau1[[#This Row],[TH plafonds]]*2.1</f>
        <v>0</v>
      </c>
      <c r="K60" s="22">
        <f>+Tableau1[[#This Row],[TH plafonds]]*2.21</f>
        <v>0</v>
      </c>
    </row>
    <row r="61" spans="1:11" ht="15.75" thickBot="1" x14ac:dyDescent="0.3">
      <c r="A61" s="23" t="s">
        <v>7</v>
      </c>
      <c r="B61" s="24">
        <v>230</v>
      </c>
      <c r="C61" s="24" t="s">
        <v>68</v>
      </c>
      <c r="D61" s="25"/>
      <c r="E61" s="26">
        <f>+Tableau1[[#This Row],[TH plafonds]]*1.11</f>
        <v>0</v>
      </c>
      <c r="F61" s="26">
        <f>+Tableau1[[#This Row],[TH plafonds]]*1.1</f>
        <v>0</v>
      </c>
      <c r="G61" s="26">
        <f>+Tableau1[[#This Row],[TH plafonds]]*1.21</f>
        <v>0</v>
      </c>
      <c r="H61" s="26">
        <f>+Tableau1[[#This Row],[TH plafonds]]*2</f>
        <v>0</v>
      </c>
      <c r="I61" s="26">
        <f>+Tableau1[[#This Row],[TH plafonds]]*2.11</f>
        <v>0</v>
      </c>
      <c r="J61" s="26">
        <f>+Tableau1[[#This Row],[TH plafonds]]*2.1</f>
        <v>0</v>
      </c>
      <c r="K61" s="27">
        <f>+Tableau1[[#This Row],[TH plafonds]]*2.21</f>
        <v>0</v>
      </c>
    </row>
    <row r="62" spans="1:11" x14ac:dyDescent="0.25">
      <c r="A62" s="13" t="s">
        <v>7</v>
      </c>
      <c r="B62" s="14">
        <v>250</v>
      </c>
      <c r="C62" s="14" t="s">
        <v>62</v>
      </c>
      <c r="D62" s="15"/>
      <c r="E62" s="16">
        <f>+Tableau1[[#This Row],[TH plafonds]]*1.11</f>
        <v>0</v>
      </c>
      <c r="F62" s="16">
        <f>+Tableau1[[#This Row],[TH plafonds]]*1.1</f>
        <v>0</v>
      </c>
      <c r="G62" s="16">
        <f>+Tableau1[[#This Row],[TH plafonds]]*1.21</f>
        <v>0</v>
      </c>
      <c r="H62" s="16">
        <f>+Tableau1[[#This Row],[TH plafonds]]*2</f>
        <v>0</v>
      </c>
      <c r="I62" s="16">
        <f>+Tableau1[[#This Row],[TH plafonds]]*2.11</f>
        <v>0</v>
      </c>
      <c r="J62" s="16">
        <f>+Tableau1[[#This Row],[TH plafonds]]*2.1</f>
        <v>0</v>
      </c>
      <c r="K62" s="17">
        <f>+Tableau1[[#This Row],[TH plafonds]]*2.21</f>
        <v>0</v>
      </c>
    </row>
    <row r="63" spans="1:11" x14ac:dyDescent="0.25">
      <c r="A63" s="18" t="s">
        <v>7</v>
      </c>
      <c r="B63" s="19">
        <v>250</v>
      </c>
      <c r="C63" s="19" t="s">
        <v>63</v>
      </c>
      <c r="D63" s="20"/>
      <c r="E63" s="21">
        <f>+Tableau1[[#This Row],[TH plafonds]]*1.11</f>
        <v>0</v>
      </c>
      <c r="F63" s="21">
        <f>+Tableau1[[#This Row],[TH plafonds]]*1.1</f>
        <v>0</v>
      </c>
      <c r="G63" s="21">
        <f>+Tableau1[[#This Row],[TH plafonds]]*1.21</f>
        <v>0</v>
      </c>
      <c r="H63" s="21">
        <f>+Tableau1[[#This Row],[TH plafonds]]*2</f>
        <v>0</v>
      </c>
      <c r="I63" s="21">
        <f>+Tableau1[[#This Row],[TH plafonds]]*2.11</f>
        <v>0</v>
      </c>
      <c r="J63" s="21">
        <f>+Tableau1[[#This Row],[TH plafonds]]*2.1</f>
        <v>0</v>
      </c>
      <c r="K63" s="22">
        <f>+Tableau1[[#This Row],[TH plafonds]]*2.21</f>
        <v>0</v>
      </c>
    </row>
    <row r="64" spans="1:11" x14ac:dyDescent="0.25">
      <c r="A64" s="18" t="s">
        <v>7</v>
      </c>
      <c r="B64" s="19">
        <v>250</v>
      </c>
      <c r="C64" s="19" t="s">
        <v>64</v>
      </c>
      <c r="D64" s="20"/>
      <c r="E64" s="21">
        <f>+Tableau1[[#This Row],[TH plafonds]]*1.11</f>
        <v>0</v>
      </c>
      <c r="F64" s="21">
        <f>+Tableau1[[#This Row],[TH plafonds]]*1.1</f>
        <v>0</v>
      </c>
      <c r="G64" s="21">
        <f>+Tableau1[[#This Row],[TH plafonds]]*1.21</f>
        <v>0</v>
      </c>
      <c r="H64" s="21">
        <f>+Tableau1[[#This Row],[TH plafonds]]*2</f>
        <v>0</v>
      </c>
      <c r="I64" s="21">
        <f>+Tableau1[[#This Row],[TH plafonds]]*2.11</f>
        <v>0</v>
      </c>
      <c r="J64" s="21">
        <f>+Tableau1[[#This Row],[TH plafonds]]*2.1</f>
        <v>0</v>
      </c>
      <c r="K64" s="22">
        <f>+Tableau1[[#This Row],[TH plafonds]]*2.21</f>
        <v>0</v>
      </c>
    </row>
    <row r="65" spans="1:11" x14ac:dyDescent="0.25">
      <c r="A65" s="18" t="s">
        <v>7</v>
      </c>
      <c r="B65" s="19">
        <v>250</v>
      </c>
      <c r="C65" s="19" t="s">
        <v>65</v>
      </c>
      <c r="D65" s="20"/>
      <c r="E65" s="21">
        <f>+Tableau1[[#This Row],[TH plafonds]]*1.11</f>
        <v>0</v>
      </c>
      <c r="F65" s="21">
        <f>+Tableau1[[#This Row],[TH plafonds]]*1.1</f>
        <v>0</v>
      </c>
      <c r="G65" s="21">
        <f>+Tableau1[[#This Row],[TH plafonds]]*1.21</f>
        <v>0</v>
      </c>
      <c r="H65" s="21">
        <f>+Tableau1[[#This Row],[TH plafonds]]*2</f>
        <v>0</v>
      </c>
      <c r="I65" s="21">
        <f>+Tableau1[[#This Row],[TH plafonds]]*2.11</f>
        <v>0</v>
      </c>
      <c r="J65" s="21">
        <f>+Tableau1[[#This Row],[TH plafonds]]*2.1</f>
        <v>0</v>
      </c>
      <c r="K65" s="22">
        <f>+Tableau1[[#This Row],[TH plafonds]]*2.21</f>
        <v>0</v>
      </c>
    </row>
    <row r="66" spans="1:11" x14ac:dyDescent="0.25">
      <c r="A66" s="18" t="s">
        <v>7</v>
      </c>
      <c r="B66" s="19">
        <v>250</v>
      </c>
      <c r="C66" s="19" t="s">
        <v>66</v>
      </c>
      <c r="D66" s="20"/>
      <c r="E66" s="21">
        <f>+Tableau1[[#This Row],[TH plafonds]]*1.11</f>
        <v>0</v>
      </c>
      <c r="F66" s="21">
        <f>+Tableau1[[#This Row],[TH plafonds]]*1.1</f>
        <v>0</v>
      </c>
      <c r="G66" s="21">
        <f>+Tableau1[[#This Row],[TH plafonds]]*1.21</f>
        <v>0</v>
      </c>
      <c r="H66" s="21">
        <f>+Tableau1[[#This Row],[TH plafonds]]*2</f>
        <v>0</v>
      </c>
      <c r="I66" s="21">
        <f>+Tableau1[[#This Row],[TH plafonds]]*2.11</f>
        <v>0</v>
      </c>
      <c r="J66" s="21">
        <f>+Tableau1[[#This Row],[TH plafonds]]*2.1</f>
        <v>0</v>
      </c>
      <c r="K66" s="22">
        <f>+Tableau1[[#This Row],[TH plafonds]]*2.21</f>
        <v>0</v>
      </c>
    </row>
    <row r="67" spans="1:11" x14ac:dyDescent="0.25">
      <c r="A67" s="18" t="s">
        <v>7</v>
      </c>
      <c r="B67" s="19">
        <v>250</v>
      </c>
      <c r="C67" s="19" t="s">
        <v>67</v>
      </c>
      <c r="D67" s="20"/>
      <c r="E67" s="21">
        <f>+Tableau1[[#This Row],[TH plafonds]]*1.11</f>
        <v>0</v>
      </c>
      <c r="F67" s="21">
        <f>+Tableau1[[#This Row],[TH plafonds]]*1.1</f>
        <v>0</v>
      </c>
      <c r="G67" s="21">
        <f>+Tableau1[[#This Row],[TH plafonds]]*1.21</f>
        <v>0</v>
      </c>
      <c r="H67" s="21">
        <f>+Tableau1[[#This Row],[TH plafonds]]*2</f>
        <v>0</v>
      </c>
      <c r="I67" s="21">
        <f>+Tableau1[[#This Row],[TH plafonds]]*2.11</f>
        <v>0</v>
      </c>
      <c r="J67" s="21">
        <f>+Tableau1[[#This Row],[TH plafonds]]*2.1</f>
        <v>0</v>
      </c>
      <c r="K67" s="22">
        <f>+Tableau1[[#This Row],[TH plafonds]]*2.21</f>
        <v>0</v>
      </c>
    </row>
    <row r="68" spans="1:11" ht="15.75" thickBot="1" x14ac:dyDescent="0.3">
      <c r="A68" s="23" t="s">
        <v>7</v>
      </c>
      <c r="B68" s="24">
        <v>250</v>
      </c>
      <c r="C68" s="24" t="s">
        <v>68</v>
      </c>
      <c r="D68" s="25"/>
      <c r="E68" s="26">
        <f>+Tableau1[[#This Row],[TH plafonds]]*1.11</f>
        <v>0</v>
      </c>
      <c r="F68" s="26">
        <f>+Tableau1[[#This Row],[TH plafonds]]*1.1</f>
        <v>0</v>
      </c>
      <c r="G68" s="26">
        <f>+Tableau1[[#This Row],[TH plafonds]]*1.21</f>
        <v>0</v>
      </c>
      <c r="H68" s="26">
        <f>+Tableau1[[#This Row],[TH plafonds]]*2</f>
        <v>0</v>
      </c>
      <c r="I68" s="26">
        <f>+Tableau1[[#This Row],[TH plafonds]]*2.11</f>
        <v>0</v>
      </c>
      <c r="J68" s="26">
        <f>+Tableau1[[#This Row],[TH plafonds]]*2.1</f>
        <v>0</v>
      </c>
      <c r="K68" s="27">
        <f>+Tableau1[[#This Row],[TH plafonds]]*2.21</f>
        <v>0</v>
      </c>
    </row>
    <row r="69" spans="1:11" x14ac:dyDescent="0.25">
      <c r="A69" s="18" t="s">
        <v>8</v>
      </c>
      <c r="B69" s="19" t="s">
        <v>1</v>
      </c>
      <c r="C69" s="14" t="s">
        <v>62</v>
      </c>
      <c r="D69" s="20"/>
      <c r="E69" s="16">
        <f>+Tableau1[[#This Row],[TH plafonds]]*1.11</f>
        <v>0</v>
      </c>
      <c r="F69" s="16">
        <f>+Tableau1[[#This Row],[TH plafonds]]*1.1</f>
        <v>0</v>
      </c>
      <c r="G69" s="16">
        <f>+Tableau1[[#This Row],[TH plafonds]]*1.21</f>
        <v>0</v>
      </c>
      <c r="H69" s="16">
        <f>+Tableau1[[#This Row],[TH plafonds]]*2</f>
        <v>0</v>
      </c>
      <c r="I69" s="16">
        <f>+Tableau1[[#This Row],[TH plafonds]]*2.11</f>
        <v>0</v>
      </c>
      <c r="J69" s="16">
        <f>+Tableau1[[#This Row],[TH plafonds]]*2.1</f>
        <v>0</v>
      </c>
      <c r="K69" s="17">
        <f>+Tableau1[[#This Row],[TH plafonds]]*2.21</f>
        <v>0</v>
      </c>
    </row>
    <row r="70" spans="1:11" x14ac:dyDescent="0.25">
      <c r="A70" s="18" t="s">
        <v>8</v>
      </c>
      <c r="B70" s="19" t="s">
        <v>1</v>
      </c>
      <c r="C70" s="19" t="s">
        <v>63</v>
      </c>
      <c r="D70" s="20"/>
      <c r="E70" s="21">
        <f>+Tableau1[[#This Row],[TH plafonds]]*1.11</f>
        <v>0</v>
      </c>
      <c r="F70" s="21">
        <f>+Tableau1[[#This Row],[TH plafonds]]*1.1</f>
        <v>0</v>
      </c>
      <c r="G70" s="21">
        <f>+Tableau1[[#This Row],[TH plafonds]]*1.21</f>
        <v>0</v>
      </c>
      <c r="H70" s="21">
        <f>+Tableau1[[#This Row],[TH plafonds]]*2</f>
        <v>0</v>
      </c>
      <c r="I70" s="21">
        <f>+Tableau1[[#This Row],[TH plafonds]]*2.11</f>
        <v>0</v>
      </c>
      <c r="J70" s="21">
        <f>+Tableau1[[#This Row],[TH plafonds]]*2.1</f>
        <v>0</v>
      </c>
      <c r="K70" s="22">
        <f>+Tableau1[[#This Row],[TH plafonds]]*2.21</f>
        <v>0</v>
      </c>
    </row>
    <row r="71" spans="1:11" x14ac:dyDescent="0.25">
      <c r="A71" s="18" t="s">
        <v>8</v>
      </c>
      <c r="B71" s="19" t="s">
        <v>1</v>
      </c>
      <c r="C71" s="19" t="s">
        <v>64</v>
      </c>
      <c r="D71" s="20"/>
      <c r="E71" s="21">
        <f>+Tableau1[[#This Row],[TH plafonds]]*1.11</f>
        <v>0</v>
      </c>
      <c r="F71" s="21">
        <f>+Tableau1[[#This Row],[TH plafonds]]*1.1</f>
        <v>0</v>
      </c>
      <c r="G71" s="21">
        <f>+Tableau1[[#This Row],[TH plafonds]]*1.21</f>
        <v>0</v>
      </c>
      <c r="H71" s="21">
        <f>+Tableau1[[#This Row],[TH plafonds]]*2</f>
        <v>0</v>
      </c>
      <c r="I71" s="21">
        <f>+Tableau1[[#This Row],[TH plafonds]]*2.11</f>
        <v>0</v>
      </c>
      <c r="J71" s="21">
        <f>+Tableau1[[#This Row],[TH plafonds]]*2.1</f>
        <v>0</v>
      </c>
      <c r="K71" s="22">
        <f>+Tableau1[[#This Row],[TH plafonds]]*2.21</f>
        <v>0</v>
      </c>
    </row>
    <row r="72" spans="1:11" x14ac:dyDescent="0.25">
      <c r="A72" s="18" t="s">
        <v>8</v>
      </c>
      <c r="B72" s="19" t="s">
        <v>1</v>
      </c>
      <c r="C72" s="19" t="s">
        <v>65</v>
      </c>
      <c r="D72" s="20"/>
      <c r="E72" s="21">
        <f>+Tableau1[[#This Row],[TH plafonds]]*1.11</f>
        <v>0</v>
      </c>
      <c r="F72" s="21">
        <f>+Tableau1[[#This Row],[TH plafonds]]*1.1</f>
        <v>0</v>
      </c>
      <c r="G72" s="21">
        <f>+Tableau1[[#This Row],[TH plafonds]]*1.21</f>
        <v>0</v>
      </c>
      <c r="H72" s="21">
        <f>+Tableau1[[#This Row],[TH plafonds]]*2</f>
        <v>0</v>
      </c>
      <c r="I72" s="21">
        <f>+Tableau1[[#This Row],[TH plafonds]]*2.11</f>
        <v>0</v>
      </c>
      <c r="J72" s="21">
        <f>+Tableau1[[#This Row],[TH plafonds]]*2.1</f>
        <v>0</v>
      </c>
      <c r="K72" s="22">
        <f>+Tableau1[[#This Row],[TH plafonds]]*2.21</f>
        <v>0</v>
      </c>
    </row>
    <row r="73" spans="1:11" x14ac:dyDescent="0.25">
      <c r="A73" s="18" t="s">
        <v>8</v>
      </c>
      <c r="B73" s="19" t="s">
        <v>1</v>
      </c>
      <c r="C73" s="19" t="s">
        <v>66</v>
      </c>
      <c r="D73" s="20"/>
      <c r="E73" s="21">
        <f>+Tableau1[[#This Row],[TH plafonds]]*1.11</f>
        <v>0</v>
      </c>
      <c r="F73" s="21">
        <f>+Tableau1[[#This Row],[TH plafonds]]*1.1</f>
        <v>0</v>
      </c>
      <c r="G73" s="21">
        <f>+Tableau1[[#This Row],[TH plafonds]]*1.21</f>
        <v>0</v>
      </c>
      <c r="H73" s="21">
        <f>+Tableau1[[#This Row],[TH plafonds]]*2</f>
        <v>0</v>
      </c>
      <c r="I73" s="21">
        <f>+Tableau1[[#This Row],[TH plafonds]]*2.11</f>
        <v>0</v>
      </c>
      <c r="J73" s="21">
        <f>+Tableau1[[#This Row],[TH plafonds]]*2.1</f>
        <v>0</v>
      </c>
      <c r="K73" s="22">
        <f>+Tableau1[[#This Row],[TH plafonds]]*2.21</f>
        <v>0</v>
      </c>
    </row>
    <row r="74" spans="1:11" x14ac:dyDescent="0.25">
      <c r="A74" s="18" t="s">
        <v>8</v>
      </c>
      <c r="B74" s="19" t="s">
        <v>1</v>
      </c>
      <c r="C74" s="19" t="s">
        <v>67</v>
      </c>
      <c r="D74" s="20"/>
      <c r="E74" s="21">
        <f>+Tableau1[[#This Row],[TH plafonds]]*1.11</f>
        <v>0</v>
      </c>
      <c r="F74" s="21">
        <f>+Tableau1[[#This Row],[TH plafonds]]*1.1</f>
        <v>0</v>
      </c>
      <c r="G74" s="21">
        <f>+Tableau1[[#This Row],[TH plafonds]]*1.21</f>
        <v>0</v>
      </c>
      <c r="H74" s="21">
        <f>+Tableau1[[#This Row],[TH plafonds]]*2</f>
        <v>0</v>
      </c>
      <c r="I74" s="21">
        <f>+Tableau1[[#This Row],[TH plafonds]]*2.11</f>
        <v>0</v>
      </c>
      <c r="J74" s="21">
        <f>+Tableau1[[#This Row],[TH plafonds]]*2.1</f>
        <v>0</v>
      </c>
      <c r="K74" s="22">
        <f>+Tableau1[[#This Row],[TH plafonds]]*2.21</f>
        <v>0</v>
      </c>
    </row>
    <row r="75" spans="1:11" ht="15.75" thickBot="1" x14ac:dyDescent="0.3">
      <c r="A75" s="18" t="s">
        <v>8</v>
      </c>
      <c r="B75" s="19" t="s">
        <v>1</v>
      </c>
      <c r="C75" s="19" t="s">
        <v>68</v>
      </c>
      <c r="D75" s="20"/>
      <c r="E75" s="26">
        <f>+Tableau1[[#This Row],[TH plafonds]]*1.11</f>
        <v>0</v>
      </c>
      <c r="F75" s="26">
        <f>+Tableau1[[#This Row],[TH plafonds]]*1.1</f>
        <v>0</v>
      </c>
      <c r="G75" s="26">
        <f>+Tableau1[[#This Row],[TH plafonds]]*1.21</f>
        <v>0</v>
      </c>
      <c r="H75" s="26">
        <f>+Tableau1[[#This Row],[TH plafonds]]*2</f>
        <v>0</v>
      </c>
      <c r="I75" s="26">
        <f>+Tableau1[[#This Row],[TH plafonds]]*2.11</f>
        <v>0</v>
      </c>
      <c r="J75" s="26">
        <f>+Tableau1[[#This Row],[TH plafonds]]*2.1</f>
        <v>0</v>
      </c>
      <c r="K75" s="27">
        <f>+Tableau1[[#This Row],[TH plafonds]]*2.21</f>
        <v>0</v>
      </c>
    </row>
    <row r="76" spans="1:11" x14ac:dyDescent="0.25">
      <c r="A76" s="13" t="s">
        <v>8</v>
      </c>
      <c r="B76" s="14" t="s">
        <v>2</v>
      </c>
      <c r="C76" s="14" t="s">
        <v>62</v>
      </c>
      <c r="D76" s="15"/>
      <c r="E76" s="16">
        <f>+Tableau1[[#This Row],[TH plafonds]]*1.11</f>
        <v>0</v>
      </c>
      <c r="F76" s="16">
        <f>+Tableau1[[#This Row],[TH plafonds]]*1.1</f>
        <v>0</v>
      </c>
      <c r="G76" s="16">
        <f>+Tableau1[[#This Row],[TH plafonds]]*1.21</f>
        <v>0</v>
      </c>
      <c r="H76" s="16">
        <f>+Tableau1[[#This Row],[TH plafonds]]*2</f>
        <v>0</v>
      </c>
      <c r="I76" s="16">
        <f>+Tableau1[[#This Row],[TH plafonds]]*2.11</f>
        <v>0</v>
      </c>
      <c r="J76" s="16">
        <f>+Tableau1[[#This Row],[TH plafonds]]*2.1</f>
        <v>0</v>
      </c>
      <c r="K76" s="17">
        <f>+Tableau1[[#This Row],[TH plafonds]]*2.21</f>
        <v>0</v>
      </c>
    </row>
    <row r="77" spans="1:11" x14ac:dyDescent="0.25">
      <c r="A77" s="18" t="s">
        <v>8</v>
      </c>
      <c r="B77" s="19" t="s">
        <v>2</v>
      </c>
      <c r="C77" s="19" t="s">
        <v>63</v>
      </c>
      <c r="D77" s="20"/>
      <c r="E77" s="21">
        <f>+Tableau1[[#This Row],[TH plafonds]]*1.11</f>
        <v>0</v>
      </c>
      <c r="F77" s="21">
        <f>+Tableau1[[#This Row],[TH plafonds]]*1.1</f>
        <v>0</v>
      </c>
      <c r="G77" s="21">
        <f>+Tableau1[[#This Row],[TH plafonds]]*1.21</f>
        <v>0</v>
      </c>
      <c r="H77" s="21">
        <f>+Tableau1[[#This Row],[TH plafonds]]*2</f>
        <v>0</v>
      </c>
      <c r="I77" s="21">
        <f>+Tableau1[[#This Row],[TH plafonds]]*2.11</f>
        <v>0</v>
      </c>
      <c r="J77" s="21">
        <f>+Tableau1[[#This Row],[TH plafonds]]*2.1</f>
        <v>0</v>
      </c>
      <c r="K77" s="22">
        <f>+Tableau1[[#This Row],[TH plafonds]]*2.21</f>
        <v>0</v>
      </c>
    </row>
    <row r="78" spans="1:11" x14ac:dyDescent="0.25">
      <c r="A78" s="18" t="s">
        <v>8</v>
      </c>
      <c r="B78" s="19" t="s">
        <v>2</v>
      </c>
      <c r="C78" s="19" t="s">
        <v>64</v>
      </c>
      <c r="D78" s="20"/>
      <c r="E78" s="21">
        <f>+Tableau1[[#This Row],[TH plafonds]]*1.11</f>
        <v>0</v>
      </c>
      <c r="F78" s="21">
        <f>+Tableau1[[#This Row],[TH plafonds]]*1.1</f>
        <v>0</v>
      </c>
      <c r="G78" s="21">
        <f>+Tableau1[[#This Row],[TH plafonds]]*1.21</f>
        <v>0</v>
      </c>
      <c r="H78" s="21">
        <f>+Tableau1[[#This Row],[TH plafonds]]*2</f>
        <v>0</v>
      </c>
      <c r="I78" s="21">
        <f>+Tableau1[[#This Row],[TH plafonds]]*2.11</f>
        <v>0</v>
      </c>
      <c r="J78" s="21">
        <f>+Tableau1[[#This Row],[TH plafonds]]*2.1</f>
        <v>0</v>
      </c>
      <c r="K78" s="22">
        <f>+Tableau1[[#This Row],[TH plafonds]]*2.21</f>
        <v>0</v>
      </c>
    </row>
    <row r="79" spans="1:11" x14ac:dyDescent="0.25">
      <c r="A79" s="18" t="s">
        <v>8</v>
      </c>
      <c r="B79" s="19" t="s">
        <v>2</v>
      </c>
      <c r="C79" s="19" t="s">
        <v>65</v>
      </c>
      <c r="D79" s="20"/>
      <c r="E79" s="21">
        <f>+Tableau1[[#This Row],[TH plafonds]]*1.11</f>
        <v>0</v>
      </c>
      <c r="F79" s="21">
        <f>+Tableau1[[#This Row],[TH plafonds]]*1.1</f>
        <v>0</v>
      </c>
      <c r="G79" s="21">
        <f>+Tableau1[[#This Row],[TH plafonds]]*1.21</f>
        <v>0</v>
      </c>
      <c r="H79" s="21">
        <f>+Tableau1[[#This Row],[TH plafonds]]*2</f>
        <v>0</v>
      </c>
      <c r="I79" s="21">
        <f>+Tableau1[[#This Row],[TH plafonds]]*2.11</f>
        <v>0</v>
      </c>
      <c r="J79" s="21">
        <f>+Tableau1[[#This Row],[TH plafonds]]*2.1</f>
        <v>0</v>
      </c>
      <c r="K79" s="22">
        <f>+Tableau1[[#This Row],[TH plafonds]]*2.21</f>
        <v>0</v>
      </c>
    </row>
    <row r="80" spans="1:11" x14ac:dyDescent="0.25">
      <c r="A80" s="18" t="s">
        <v>8</v>
      </c>
      <c r="B80" s="19" t="s">
        <v>2</v>
      </c>
      <c r="C80" s="19" t="s">
        <v>66</v>
      </c>
      <c r="D80" s="20"/>
      <c r="E80" s="21">
        <f>+Tableau1[[#This Row],[TH plafonds]]*1.11</f>
        <v>0</v>
      </c>
      <c r="F80" s="21">
        <f>+Tableau1[[#This Row],[TH plafonds]]*1.1</f>
        <v>0</v>
      </c>
      <c r="G80" s="21">
        <f>+Tableau1[[#This Row],[TH plafonds]]*1.21</f>
        <v>0</v>
      </c>
      <c r="H80" s="21">
        <f>+Tableau1[[#This Row],[TH plafonds]]*2</f>
        <v>0</v>
      </c>
      <c r="I80" s="21">
        <f>+Tableau1[[#This Row],[TH plafonds]]*2.11</f>
        <v>0</v>
      </c>
      <c r="J80" s="21">
        <f>+Tableau1[[#This Row],[TH plafonds]]*2.1</f>
        <v>0</v>
      </c>
      <c r="K80" s="22">
        <f>+Tableau1[[#This Row],[TH plafonds]]*2.21</f>
        <v>0</v>
      </c>
    </row>
    <row r="81" spans="1:11" x14ac:dyDescent="0.25">
      <c r="A81" s="18" t="s">
        <v>8</v>
      </c>
      <c r="B81" s="19" t="s">
        <v>2</v>
      </c>
      <c r="C81" s="19" t="s">
        <v>67</v>
      </c>
      <c r="D81" s="20"/>
      <c r="E81" s="21">
        <f>+Tableau1[[#This Row],[TH plafonds]]*1.11</f>
        <v>0</v>
      </c>
      <c r="F81" s="21">
        <f>+Tableau1[[#This Row],[TH plafonds]]*1.1</f>
        <v>0</v>
      </c>
      <c r="G81" s="21">
        <f>+Tableau1[[#This Row],[TH plafonds]]*1.21</f>
        <v>0</v>
      </c>
      <c r="H81" s="21">
        <f>+Tableau1[[#This Row],[TH plafonds]]*2</f>
        <v>0</v>
      </c>
      <c r="I81" s="21">
        <f>+Tableau1[[#This Row],[TH plafonds]]*2.11</f>
        <v>0</v>
      </c>
      <c r="J81" s="21">
        <f>+Tableau1[[#This Row],[TH plafonds]]*2.1</f>
        <v>0</v>
      </c>
      <c r="K81" s="22">
        <f>+Tableau1[[#This Row],[TH plafonds]]*2.21</f>
        <v>0</v>
      </c>
    </row>
    <row r="82" spans="1:11" ht="15.75" thickBot="1" x14ac:dyDescent="0.3">
      <c r="A82" s="23" t="s">
        <v>8</v>
      </c>
      <c r="B82" s="24" t="s">
        <v>2</v>
      </c>
      <c r="C82" s="24" t="s">
        <v>68</v>
      </c>
      <c r="D82" s="25"/>
      <c r="E82" s="26">
        <f>+Tableau1[[#This Row],[TH plafonds]]*1.11</f>
        <v>0</v>
      </c>
      <c r="F82" s="26">
        <f>+Tableau1[[#This Row],[TH plafonds]]*1.1</f>
        <v>0</v>
      </c>
      <c r="G82" s="26">
        <f>+Tableau1[[#This Row],[TH plafonds]]*1.21</f>
        <v>0</v>
      </c>
      <c r="H82" s="26">
        <f>+Tableau1[[#This Row],[TH plafonds]]*2</f>
        <v>0</v>
      </c>
      <c r="I82" s="26">
        <f>+Tableau1[[#This Row],[TH plafonds]]*2.11</f>
        <v>0</v>
      </c>
      <c r="J82" s="26">
        <f>+Tableau1[[#This Row],[TH plafonds]]*2.1</f>
        <v>0</v>
      </c>
      <c r="K82" s="27">
        <f>+Tableau1[[#This Row],[TH plafonds]]*2.21</f>
        <v>0</v>
      </c>
    </row>
    <row r="83" spans="1:11" x14ac:dyDescent="0.25">
      <c r="A83" s="13" t="s">
        <v>8</v>
      </c>
      <c r="B83" s="14" t="s">
        <v>3</v>
      </c>
      <c r="C83" s="14" t="s">
        <v>62</v>
      </c>
      <c r="D83" s="15"/>
      <c r="E83" s="16">
        <f>+Tableau1[[#This Row],[TH plafonds]]*1.11</f>
        <v>0</v>
      </c>
      <c r="F83" s="16">
        <f>+Tableau1[[#This Row],[TH plafonds]]*1.1</f>
        <v>0</v>
      </c>
      <c r="G83" s="16">
        <f>+Tableau1[[#This Row],[TH plafonds]]*1.21</f>
        <v>0</v>
      </c>
      <c r="H83" s="16">
        <f>+Tableau1[[#This Row],[TH plafonds]]*2</f>
        <v>0</v>
      </c>
      <c r="I83" s="16">
        <f>+Tableau1[[#This Row],[TH plafonds]]*2.11</f>
        <v>0</v>
      </c>
      <c r="J83" s="16">
        <f>+Tableau1[[#This Row],[TH plafonds]]*2.1</f>
        <v>0</v>
      </c>
      <c r="K83" s="17">
        <f>+Tableau1[[#This Row],[TH plafonds]]*2.21</f>
        <v>0</v>
      </c>
    </row>
    <row r="84" spans="1:11" x14ac:dyDescent="0.25">
      <c r="A84" s="18" t="s">
        <v>8</v>
      </c>
      <c r="B84" s="19" t="s">
        <v>3</v>
      </c>
      <c r="C84" s="19" t="s">
        <v>63</v>
      </c>
      <c r="D84" s="20"/>
      <c r="E84" s="21">
        <f>+Tableau1[[#This Row],[TH plafonds]]*1.11</f>
        <v>0</v>
      </c>
      <c r="F84" s="21">
        <f>+Tableau1[[#This Row],[TH plafonds]]*1.1</f>
        <v>0</v>
      </c>
      <c r="G84" s="21">
        <f>+Tableau1[[#This Row],[TH plafonds]]*1.21</f>
        <v>0</v>
      </c>
      <c r="H84" s="21">
        <f>+Tableau1[[#This Row],[TH plafonds]]*2</f>
        <v>0</v>
      </c>
      <c r="I84" s="21">
        <f>+Tableau1[[#This Row],[TH plafonds]]*2.11</f>
        <v>0</v>
      </c>
      <c r="J84" s="21">
        <f>+Tableau1[[#This Row],[TH plafonds]]*2.1</f>
        <v>0</v>
      </c>
      <c r="K84" s="22">
        <f>+Tableau1[[#This Row],[TH plafonds]]*2.21</f>
        <v>0</v>
      </c>
    </row>
    <row r="85" spans="1:11" x14ac:dyDescent="0.25">
      <c r="A85" s="18" t="s">
        <v>8</v>
      </c>
      <c r="B85" s="19" t="s">
        <v>3</v>
      </c>
      <c r="C85" s="19" t="s">
        <v>64</v>
      </c>
      <c r="D85" s="20"/>
      <c r="E85" s="21">
        <f>+Tableau1[[#This Row],[TH plafonds]]*1.11</f>
        <v>0</v>
      </c>
      <c r="F85" s="21">
        <f>+Tableau1[[#This Row],[TH plafonds]]*1.1</f>
        <v>0</v>
      </c>
      <c r="G85" s="21">
        <f>+Tableau1[[#This Row],[TH plafonds]]*1.21</f>
        <v>0</v>
      </c>
      <c r="H85" s="21">
        <f>+Tableau1[[#This Row],[TH plafonds]]*2</f>
        <v>0</v>
      </c>
      <c r="I85" s="21">
        <f>+Tableau1[[#This Row],[TH plafonds]]*2.11</f>
        <v>0</v>
      </c>
      <c r="J85" s="21">
        <f>+Tableau1[[#This Row],[TH plafonds]]*2.1</f>
        <v>0</v>
      </c>
      <c r="K85" s="22">
        <f>+Tableau1[[#This Row],[TH plafonds]]*2.21</f>
        <v>0</v>
      </c>
    </row>
    <row r="86" spans="1:11" x14ac:dyDescent="0.25">
      <c r="A86" s="18" t="s">
        <v>8</v>
      </c>
      <c r="B86" s="19" t="s">
        <v>3</v>
      </c>
      <c r="C86" s="19" t="s">
        <v>65</v>
      </c>
      <c r="D86" s="20"/>
      <c r="E86" s="21">
        <f>+Tableau1[[#This Row],[TH plafonds]]*1.11</f>
        <v>0</v>
      </c>
      <c r="F86" s="21">
        <f>+Tableau1[[#This Row],[TH plafonds]]*1.1</f>
        <v>0</v>
      </c>
      <c r="G86" s="21">
        <f>+Tableau1[[#This Row],[TH plafonds]]*1.21</f>
        <v>0</v>
      </c>
      <c r="H86" s="21">
        <f>+Tableau1[[#This Row],[TH plafonds]]*2</f>
        <v>0</v>
      </c>
      <c r="I86" s="21">
        <f>+Tableau1[[#This Row],[TH plafonds]]*2.11</f>
        <v>0</v>
      </c>
      <c r="J86" s="21">
        <f>+Tableau1[[#This Row],[TH plafonds]]*2.1</f>
        <v>0</v>
      </c>
      <c r="K86" s="22">
        <f>+Tableau1[[#This Row],[TH plafonds]]*2.21</f>
        <v>0</v>
      </c>
    </row>
    <row r="87" spans="1:11" x14ac:dyDescent="0.25">
      <c r="A87" s="18" t="s">
        <v>8</v>
      </c>
      <c r="B87" s="19" t="s">
        <v>3</v>
      </c>
      <c r="C87" s="19" t="s">
        <v>66</v>
      </c>
      <c r="D87" s="20"/>
      <c r="E87" s="21">
        <f>+Tableau1[[#This Row],[TH plafonds]]*1.11</f>
        <v>0</v>
      </c>
      <c r="F87" s="21">
        <f>+Tableau1[[#This Row],[TH plafonds]]*1.1</f>
        <v>0</v>
      </c>
      <c r="G87" s="21">
        <f>+Tableau1[[#This Row],[TH plafonds]]*1.21</f>
        <v>0</v>
      </c>
      <c r="H87" s="21">
        <f>+Tableau1[[#This Row],[TH plafonds]]*2</f>
        <v>0</v>
      </c>
      <c r="I87" s="21">
        <f>+Tableau1[[#This Row],[TH plafonds]]*2.11</f>
        <v>0</v>
      </c>
      <c r="J87" s="21">
        <f>+Tableau1[[#This Row],[TH plafonds]]*2.1</f>
        <v>0</v>
      </c>
      <c r="K87" s="22">
        <f>+Tableau1[[#This Row],[TH plafonds]]*2.21</f>
        <v>0</v>
      </c>
    </row>
    <row r="88" spans="1:11" x14ac:dyDescent="0.25">
      <c r="A88" s="18" t="s">
        <v>8</v>
      </c>
      <c r="B88" s="19" t="s">
        <v>3</v>
      </c>
      <c r="C88" s="19" t="s">
        <v>67</v>
      </c>
      <c r="D88" s="20"/>
      <c r="E88" s="21">
        <f>+Tableau1[[#This Row],[TH plafonds]]*1.11</f>
        <v>0</v>
      </c>
      <c r="F88" s="21">
        <f>+Tableau1[[#This Row],[TH plafonds]]*1.1</f>
        <v>0</v>
      </c>
      <c r="G88" s="21">
        <f>+Tableau1[[#This Row],[TH plafonds]]*1.21</f>
        <v>0</v>
      </c>
      <c r="H88" s="21">
        <f>+Tableau1[[#This Row],[TH plafonds]]*2</f>
        <v>0</v>
      </c>
      <c r="I88" s="21">
        <f>+Tableau1[[#This Row],[TH plafonds]]*2.11</f>
        <v>0</v>
      </c>
      <c r="J88" s="21">
        <f>+Tableau1[[#This Row],[TH plafonds]]*2.1</f>
        <v>0</v>
      </c>
      <c r="K88" s="22">
        <f>+Tableau1[[#This Row],[TH plafonds]]*2.21</f>
        <v>0</v>
      </c>
    </row>
    <row r="89" spans="1:11" ht="15.75" thickBot="1" x14ac:dyDescent="0.3">
      <c r="A89" s="23" t="s">
        <v>8</v>
      </c>
      <c r="B89" s="24" t="s">
        <v>3</v>
      </c>
      <c r="C89" s="24" t="s">
        <v>68</v>
      </c>
      <c r="D89" s="25"/>
      <c r="E89" s="26">
        <f>+Tableau1[[#This Row],[TH plafonds]]*1.11</f>
        <v>0</v>
      </c>
      <c r="F89" s="26">
        <f>+Tableau1[[#This Row],[TH plafonds]]*1.1</f>
        <v>0</v>
      </c>
      <c r="G89" s="26">
        <f>+Tableau1[[#This Row],[TH plafonds]]*1.21</f>
        <v>0</v>
      </c>
      <c r="H89" s="26">
        <f>+Tableau1[[#This Row],[TH plafonds]]*2</f>
        <v>0</v>
      </c>
      <c r="I89" s="26">
        <f>+Tableau1[[#This Row],[TH plafonds]]*2.11</f>
        <v>0</v>
      </c>
      <c r="J89" s="26">
        <f>+Tableau1[[#This Row],[TH plafonds]]*2.1</f>
        <v>0</v>
      </c>
      <c r="K89" s="27">
        <f>+Tableau1[[#This Row],[TH plafonds]]*2.21</f>
        <v>0</v>
      </c>
    </row>
    <row r="90" spans="1:11" x14ac:dyDescent="0.25">
      <c r="A90" s="13" t="s">
        <v>8</v>
      </c>
      <c r="B90" s="14" t="s">
        <v>4</v>
      </c>
      <c r="C90" s="14" t="s">
        <v>62</v>
      </c>
      <c r="D90" s="15"/>
      <c r="E90" s="16">
        <f>+Tableau1[[#This Row],[TH plafonds]]*1.11</f>
        <v>0</v>
      </c>
      <c r="F90" s="16">
        <f>+Tableau1[[#This Row],[TH plafonds]]*1.1</f>
        <v>0</v>
      </c>
      <c r="G90" s="16">
        <f>+Tableau1[[#This Row],[TH plafonds]]*1.21</f>
        <v>0</v>
      </c>
      <c r="H90" s="16">
        <f>+Tableau1[[#This Row],[TH plafonds]]*2</f>
        <v>0</v>
      </c>
      <c r="I90" s="16">
        <f>+Tableau1[[#This Row],[TH plafonds]]*2.11</f>
        <v>0</v>
      </c>
      <c r="J90" s="16">
        <f>+Tableau1[[#This Row],[TH plafonds]]*2.1</f>
        <v>0</v>
      </c>
      <c r="K90" s="17">
        <f>+Tableau1[[#This Row],[TH plafonds]]*2.21</f>
        <v>0</v>
      </c>
    </row>
    <row r="91" spans="1:11" x14ac:dyDescent="0.25">
      <c r="A91" s="18" t="s">
        <v>8</v>
      </c>
      <c r="B91" s="19" t="s">
        <v>4</v>
      </c>
      <c r="C91" s="19" t="s">
        <v>63</v>
      </c>
      <c r="D91" s="20"/>
      <c r="E91" s="21">
        <f>+Tableau1[[#This Row],[TH plafonds]]*1.11</f>
        <v>0</v>
      </c>
      <c r="F91" s="21">
        <f>+Tableau1[[#This Row],[TH plafonds]]*1.1</f>
        <v>0</v>
      </c>
      <c r="G91" s="21">
        <f>+Tableau1[[#This Row],[TH plafonds]]*1.21</f>
        <v>0</v>
      </c>
      <c r="H91" s="21">
        <f>+Tableau1[[#This Row],[TH plafonds]]*2</f>
        <v>0</v>
      </c>
      <c r="I91" s="21">
        <f>+Tableau1[[#This Row],[TH plafonds]]*2.11</f>
        <v>0</v>
      </c>
      <c r="J91" s="21">
        <f>+Tableau1[[#This Row],[TH plafonds]]*2.1</f>
        <v>0</v>
      </c>
      <c r="K91" s="22">
        <f>+Tableau1[[#This Row],[TH plafonds]]*2.21</f>
        <v>0</v>
      </c>
    </row>
    <row r="92" spans="1:11" x14ac:dyDescent="0.25">
      <c r="A92" s="18" t="s">
        <v>8</v>
      </c>
      <c r="B92" s="19" t="s">
        <v>4</v>
      </c>
      <c r="C92" s="19" t="s">
        <v>64</v>
      </c>
      <c r="D92" s="20"/>
      <c r="E92" s="21">
        <f>+Tableau1[[#This Row],[TH plafonds]]*1.11</f>
        <v>0</v>
      </c>
      <c r="F92" s="21">
        <f>+Tableau1[[#This Row],[TH plafonds]]*1.1</f>
        <v>0</v>
      </c>
      <c r="G92" s="21">
        <f>+Tableau1[[#This Row],[TH plafonds]]*1.21</f>
        <v>0</v>
      </c>
      <c r="H92" s="21">
        <f>+Tableau1[[#This Row],[TH plafonds]]*2</f>
        <v>0</v>
      </c>
      <c r="I92" s="21">
        <f>+Tableau1[[#This Row],[TH plafonds]]*2.11</f>
        <v>0</v>
      </c>
      <c r="J92" s="21">
        <f>+Tableau1[[#This Row],[TH plafonds]]*2.1</f>
        <v>0</v>
      </c>
      <c r="K92" s="22">
        <f>+Tableau1[[#This Row],[TH plafonds]]*2.21</f>
        <v>0</v>
      </c>
    </row>
    <row r="93" spans="1:11" x14ac:dyDescent="0.25">
      <c r="A93" s="18" t="s">
        <v>8</v>
      </c>
      <c r="B93" s="19" t="s">
        <v>4</v>
      </c>
      <c r="C93" s="19" t="s">
        <v>65</v>
      </c>
      <c r="D93" s="20"/>
      <c r="E93" s="21">
        <f>+Tableau1[[#This Row],[TH plafonds]]*1.11</f>
        <v>0</v>
      </c>
      <c r="F93" s="21">
        <f>+Tableau1[[#This Row],[TH plafonds]]*1.1</f>
        <v>0</v>
      </c>
      <c r="G93" s="21">
        <f>+Tableau1[[#This Row],[TH plafonds]]*1.21</f>
        <v>0</v>
      </c>
      <c r="H93" s="21">
        <f>+Tableau1[[#This Row],[TH plafonds]]*2</f>
        <v>0</v>
      </c>
      <c r="I93" s="21">
        <f>+Tableau1[[#This Row],[TH plafonds]]*2.11</f>
        <v>0</v>
      </c>
      <c r="J93" s="21">
        <f>+Tableau1[[#This Row],[TH plafonds]]*2.1</f>
        <v>0</v>
      </c>
      <c r="K93" s="22">
        <f>+Tableau1[[#This Row],[TH plafonds]]*2.21</f>
        <v>0</v>
      </c>
    </row>
    <row r="94" spans="1:11" x14ac:dyDescent="0.25">
      <c r="A94" s="18" t="s">
        <v>8</v>
      </c>
      <c r="B94" s="19" t="s">
        <v>4</v>
      </c>
      <c r="C94" s="19" t="s">
        <v>66</v>
      </c>
      <c r="D94" s="20"/>
      <c r="E94" s="21">
        <f>+Tableau1[[#This Row],[TH plafonds]]*1.11</f>
        <v>0</v>
      </c>
      <c r="F94" s="21">
        <f>+Tableau1[[#This Row],[TH plafonds]]*1.1</f>
        <v>0</v>
      </c>
      <c r="G94" s="21">
        <f>+Tableau1[[#This Row],[TH plafonds]]*1.21</f>
        <v>0</v>
      </c>
      <c r="H94" s="21">
        <f>+Tableau1[[#This Row],[TH plafonds]]*2</f>
        <v>0</v>
      </c>
      <c r="I94" s="21">
        <f>+Tableau1[[#This Row],[TH plafonds]]*2.11</f>
        <v>0</v>
      </c>
      <c r="J94" s="21">
        <f>+Tableau1[[#This Row],[TH plafonds]]*2.1</f>
        <v>0</v>
      </c>
      <c r="K94" s="22">
        <f>+Tableau1[[#This Row],[TH plafonds]]*2.21</f>
        <v>0</v>
      </c>
    </row>
    <row r="95" spans="1:11" x14ac:dyDescent="0.25">
      <c r="A95" s="18" t="s">
        <v>8</v>
      </c>
      <c r="B95" s="19" t="s">
        <v>4</v>
      </c>
      <c r="C95" s="19" t="s">
        <v>67</v>
      </c>
      <c r="D95" s="20"/>
      <c r="E95" s="21">
        <f>+Tableau1[[#This Row],[TH plafonds]]*1.11</f>
        <v>0</v>
      </c>
      <c r="F95" s="21">
        <f>+Tableau1[[#This Row],[TH plafonds]]*1.1</f>
        <v>0</v>
      </c>
      <c r="G95" s="21">
        <f>+Tableau1[[#This Row],[TH plafonds]]*1.21</f>
        <v>0</v>
      </c>
      <c r="H95" s="21">
        <f>+Tableau1[[#This Row],[TH plafonds]]*2</f>
        <v>0</v>
      </c>
      <c r="I95" s="21">
        <f>+Tableau1[[#This Row],[TH plafonds]]*2.11</f>
        <v>0</v>
      </c>
      <c r="J95" s="21">
        <f>+Tableau1[[#This Row],[TH plafonds]]*2.1</f>
        <v>0</v>
      </c>
      <c r="K95" s="22">
        <f>+Tableau1[[#This Row],[TH plafonds]]*2.21</f>
        <v>0</v>
      </c>
    </row>
    <row r="96" spans="1:11" ht="15.75" thickBot="1" x14ac:dyDescent="0.3">
      <c r="A96" s="23" t="s">
        <v>8</v>
      </c>
      <c r="B96" s="24" t="s">
        <v>4</v>
      </c>
      <c r="C96" s="24" t="s">
        <v>68</v>
      </c>
      <c r="D96" s="25"/>
      <c r="E96" s="26">
        <f>+Tableau1[[#This Row],[TH plafonds]]*1.11</f>
        <v>0</v>
      </c>
      <c r="F96" s="26">
        <f>+Tableau1[[#This Row],[TH plafonds]]*1.1</f>
        <v>0</v>
      </c>
      <c r="G96" s="26">
        <f>+Tableau1[[#This Row],[TH plafonds]]*1.21</f>
        <v>0</v>
      </c>
      <c r="H96" s="26">
        <f>+Tableau1[[#This Row],[TH plafonds]]*2</f>
        <v>0</v>
      </c>
      <c r="I96" s="26">
        <f>+Tableau1[[#This Row],[TH plafonds]]*2.11</f>
        <v>0</v>
      </c>
      <c r="J96" s="26">
        <f>+Tableau1[[#This Row],[TH plafonds]]*2.1</f>
        <v>0</v>
      </c>
      <c r="K96" s="27">
        <f>+Tableau1[[#This Row],[TH plafonds]]*2.21</f>
        <v>0</v>
      </c>
    </row>
    <row r="97" spans="1:11" x14ac:dyDescent="0.25">
      <c r="A97" s="13" t="s">
        <v>8</v>
      </c>
      <c r="B97" s="14" t="s">
        <v>5</v>
      </c>
      <c r="C97" s="14" t="s">
        <v>62</v>
      </c>
      <c r="D97" s="15"/>
      <c r="E97" s="16">
        <f>+Tableau1[[#This Row],[TH plafonds]]*1.11</f>
        <v>0</v>
      </c>
      <c r="F97" s="16">
        <f>+Tableau1[[#This Row],[TH plafonds]]*1.1</f>
        <v>0</v>
      </c>
      <c r="G97" s="16">
        <f>+Tableau1[[#This Row],[TH plafonds]]*1.21</f>
        <v>0</v>
      </c>
      <c r="H97" s="16">
        <f>+Tableau1[[#This Row],[TH plafonds]]*2</f>
        <v>0</v>
      </c>
      <c r="I97" s="16">
        <f>+Tableau1[[#This Row],[TH plafonds]]*2.11</f>
        <v>0</v>
      </c>
      <c r="J97" s="16">
        <f>+Tableau1[[#This Row],[TH plafonds]]*2.1</f>
        <v>0</v>
      </c>
      <c r="K97" s="17">
        <f>+Tableau1[[#This Row],[TH plafonds]]*2.21</f>
        <v>0</v>
      </c>
    </row>
    <row r="98" spans="1:11" x14ac:dyDescent="0.25">
      <c r="A98" s="18" t="s">
        <v>8</v>
      </c>
      <c r="B98" s="19" t="s">
        <v>5</v>
      </c>
      <c r="C98" s="19" t="s">
        <v>63</v>
      </c>
      <c r="D98" s="20"/>
      <c r="E98" s="21">
        <f>+Tableau1[[#This Row],[TH plafonds]]*1.11</f>
        <v>0</v>
      </c>
      <c r="F98" s="21">
        <f>+Tableau1[[#This Row],[TH plafonds]]*1.1</f>
        <v>0</v>
      </c>
      <c r="G98" s="21">
        <f>+Tableau1[[#This Row],[TH plafonds]]*1.21</f>
        <v>0</v>
      </c>
      <c r="H98" s="21">
        <f>+Tableau1[[#This Row],[TH plafonds]]*2</f>
        <v>0</v>
      </c>
      <c r="I98" s="21">
        <f>+Tableau1[[#This Row],[TH plafonds]]*2.11</f>
        <v>0</v>
      </c>
      <c r="J98" s="21">
        <f>+Tableau1[[#This Row],[TH plafonds]]*2.1</f>
        <v>0</v>
      </c>
      <c r="K98" s="22">
        <f>+Tableau1[[#This Row],[TH plafonds]]*2.21</f>
        <v>0</v>
      </c>
    </row>
    <row r="99" spans="1:11" x14ac:dyDescent="0.25">
      <c r="A99" s="18" t="s">
        <v>8</v>
      </c>
      <c r="B99" s="19" t="s">
        <v>5</v>
      </c>
      <c r="C99" s="19" t="s">
        <v>64</v>
      </c>
      <c r="D99" s="20"/>
      <c r="E99" s="21">
        <f>+Tableau1[[#This Row],[TH plafonds]]*1.11</f>
        <v>0</v>
      </c>
      <c r="F99" s="21">
        <f>+Tableau1[[#This Row],[TH plafonds]]*1.1</f>
        <v>0</v>
      </c>
      <c r="G99" s="21">
        <f>+Tableau1[[#This Row],[TH plafonds]]*1.21</f>
        <v>0</v>
      </c>
      <c r="H99" s="21">
        <f>+Tableau1[[#This Row],[TH plafonds]]*2</f>
        <v>0</v>
      </c>
      <c r="I99" s="21">
        <f>+Tableau1[[#This Row],[TH plafonds]]*2.11</f>
        <v>0</v>
      </c>
      <c r="J99" s="21">
        <f>+Tableau1[[#This Row],[TH plafonds]]*2.1</f>
        <v>0</v>
      </c>
      <c r="K99" s="22">
        <f>+Tableau1[[#This Row],[TH plafonds]]*2.21</f>
        <v>0</v>
      </c>
    </row>
    <row r="100" spans="1:11" x14ac:dyDescent="0.25">
      <c r="A100" s="18" t="s">
        <v>8</v>
      </c>
      <c r="B100" s="19" t="s">
        <v>5</v>
      </c>
      <c r="C100" s="19" t="s">
        <v>65</v>
      </c>
      <c r="D100" s="20"/>
      <c r="E100" s="21">
        <f>+Tableau1[[#This Row],[TH plafonds]]*1.11</f>
        <v>0</v>
      </c>
      <c r="F100" s="21">
        <f>+Tableau1[[#This Row],[TH plafonds]]*1.1</f>
        <v>0</v>
      </c>
      <c r="G100" s="21">
        <f>+Tableau1[[#This Row],[TH plafonds]]*1.21</f>
        <v>0</v>
      </c>
      <c r="H100" s="21">
        <f>+Tableau1[[#This Row],[TH plafonds]]*2</f>
        <v>0</v>
      </c>
      <c r="I100" s="21">
        <f>+Tableau1[[#This Row],[TH plafonds]]*2.11</f>
        <v>0</v>
      </c>
      <c r="J100" s="21">
        <f>+Tableau1[[#This Row],[TH plafonds]]*2.1</f>
        <v>0</v>
      </c>
      <c r="K100" s="22">
        <f>+Tableau1[[#This Row],[TH plafonds]]*2.21</f>
        <v>0</v>
      </c>
    </row>
    <row r="101" spans="1:11" x14ac:dyDescent="0.25">
      <c r="A101" s="18" t="s">
        <v>8</v>
      </c>
      <c r="B101" s="19" t="s">
        <v>5</v>
      </c>
      <c r="C101" s="19" t="s">
        <v>66</v>
      </c>
      <c r="D101" s="20"/>
      <c r="E101" s="21">
        <f>+Tableau1[[#This Row],[TH plafonds]]*1.11</f>
        <v>0</v>
      </c>
      <c r="F101" s="21">
        <f>+Tableau1[[#This Row],[TH plafonds]]*1.1</f>
        <v>0</v>
      </c>
      <c r="G101" s="21">
        <f>+Tableau1[[#This Row],[TH plafonds]]*1.21</f>
        <v>0</v>
      </c>
      <c r="H101" s="21">
        <f>+Tableau1[[#This Row],[TH plafonds]]*2</f>
        <v>0</v>
      </c>
      <c r="I101" s="21">
        <f>+Tableau1[[#This Row],[TH plafonds]]*2.11</f>
        <v>0</v>
      </c>
      <c r="J101" s="21">
        <f>+Tableau1[[#This Row],[TH plafonds]]*2.1</f>
        <v>0</v>
      </c>
      <c r="K101" s="22">
        <f>+Tableau1[[#This Row],[TH plafonds]]*2.21</f>
        <v>0</v>
      </c>
    </row>
    <row r="102" spans="1:11" x14ac:dyDescent="0.25">
      <c r="A102" s="18" t="s">
        <v>8</v>
      </c>
      <c r="B102" s="19" t="s">
        <v>5</v>
      </c>
      <c r="C102" s="19" t="s">
        <v>67</v>
      </c>
      <c r="D102" s="20"/>
      <c r="E102" s="21">
        <f>+Tableau1[[#This Row],[TH plafonds]]*1.11</f>
        <v>0</v>
      </c>
      <c r="F102" s="21">
        <f>+Tableau1[[#This Row],[TH plafonds]]*1.1</f>
        <v>0</v>
      </c>
      <c r="G102" s="21">
        <f>+Tableau1[[#This Row],[TH plafonds]]*1.21</f>
        <v>0</v>
      </c>
      <c r="H102" s="21">
        <f>+Tableau1[[#This Row],[TH plafonds]]*2</f>
        <v>0</v>
      </c>
      <c r="I102" s="21">
        <f>+Tableau1[[#This Row],[TH plafonds]]*2.11</f>
        <v>0</v>
      </c>
      <c r="J102" s="21">
        <f>+Tableau1[[#This Row],[TH plafonds]]*2.1</f>
        <v>0</v>
      </c>
      <c r="K102" s="22">
        <f>+Tableau1[[#This Row],[TH plafonds]]*2.21</f>
        <v>0</v>
      </c>
    </row>
    <row r="103" spans="1:11" ht="15.75" thickBot="1" x14ac:dyDescent="0.3">
      <c r="A103" s="23" t="s">
        <v>8</v>
      </c>
      <c r="B103" s="24" t="s">
        <v>5</v>
      </c>
      <c r="C103" s="24" t="s">
        <v>68</v>
      </c>
      <c r="D103" s="25"/>
      <c r="E103" s="26">
        <f>+Tableau1[[#This Row],[TH plafonds]]*1.11</f>
        <v>0</v>
      </c>
      <c r="F103" s="26">
        <f>+Tableau1[[#This Row],[TH plafonds]]*1.1</f>
        <v>0</v>
      </c>
      <c r="G103" s="26">
        <f>+Tableau1[[#This Row],[TH plafonds]]*1.21</f>
        <v>0</v>
      </c>
      <c r="H103" s="26">
        <f>+Tableau1[[#This Row],[TH plafonds]]*2</f>
        <v>0</v>
      </c>
      <c r="I103" s="26">
        <f>+Tableau1[[#This Row],[TH plafonds]]*2.11</f>
        <v>0</v>
      </c>
      <c r="J103" s="26">
        <f>+Tableau1[[#This Row],[TH plafonds]]*2.1</f>
        <v>0</v>
      </c>
      <c r="K103" s="27">
        <f>+Tableau1[[#This Row],[TH plafonds]]*2.21</f>
        <v>0</v>
      </c>
    </row>
    <row r="104" spans="1:11" x14ac:dyDescent="0.25">
      <c r="A104" s="13" t="s">
        <v>8</v>
      </c>
      <c r="B104" s="14" t="s">
        <v>69</v>
      </c>
      <c r="C104" s="14" t="s">
        <v>62</v>
      </c>
      <c r="D104" s="15"/>
      <c r="E104" s="16">
        <f>+Tableau1[[#This Row],[TH plafonds]]*1.11</f>
        <v>0</v>
      </c>
      <c r="F104" s="16">
        <f>+Tableau1[[#This Row],[TH plafonds]]*1.1</f>
        <v>0</v>
      </c>
      <c r="G104" s="16">
        <f>+Tableau1[[#This Row],[TH plafonds]]*1.21</f>
        <v>0</v>
      </c>
      <c r="H104" s="16">
        <f>+Tableau1[[#This Row],[TH plafonds]]*2</f>
        <v>0</v>
      </c>
      <c r="I104" s="16">
        <f>+Tableau1[[#This Row],[TH plafonds]]*2.11</f>
        <v>0</v>
      </c>
      <c r="J104" s="16">
        <f>+Tableau1[[#This Row],[TH plafonds]]*2.1</f>
        <v>0</v>
      </c>
      <c r="K104" s="17">
        <f>+Tableau1[[#This Row],[TH plafonds]]*2.21</f>
        <v>0</v>
      </c>
    </row>
    <row r="105" spans="1:11" x14ac:dyDescent="0.25">
      <c r="A105" s="18" t="s">
        <v>8</v>
      </c>
      <c r="B105" s="19" t="s">
        <v>69</v>
      </c>
      <c r="C105" s="19" t="s">
        <v>63</v>
      </c>
      <c r="D105" s="20"/>
      <c r="E105" s="21">
        <f>+Tableau1[[#This Row],[TH plafonds]]*1.11</f>
        <v>0</v>
      </c>
      <c r="F105" s="21">
        <f>+Tableau1[[#This Row],[TH plafonds]]*1.1</f>
        <v>0</v>
      </c>
      <c r="G105" s="21">
        <f>+Tableau1[[#This Row],[TH plafonds]]*1.21</f>
        <v>0</v>
      </c>
      <c r="H105" s="21">
        <f>+Tableau1[[#This Row],[TH plafonds]]*2</f>
        <v>0</v>
      </c>
      <c r="I105" s="21">
        <f>+Tableau1[[#This Row],[TH plafonds]]*2.11</f>
        <v>0</v>
      </c>
      <c r="J105" s="21">
        <f>+Tableau1[[#This Row],[TH plafonds]]*2.1</f>
        <v>0</v>
      </c>
      <c r="K105" s="22">
        <f>+Tableau1[[#This Row],[TH plafonds]]*2.21</f>
        <v>0</v>
      </c>
    </row>
    <row r="106" spans="1:11" x14ac:dyDescent="0.25">
      <c r="A106" s="18" t="s">
        <v>8</v>
      </c>
      <c r="B106" s="19" t="s">
        <v>69</v>
      </c>
      <c r="C106" s="19" t="s">
        <v>64</v>
      </c>
      <c r="D106" s="20"/>
      <c r="E106" s="21">
        <f>+Tableau1[[#This Row],[TH plafonds]]*1.11</f>
        <v>0</v>
      </c>
      <c r="F106" s="21">
        <f>+Tableau1[[#This Row],[TH plafonds]]*1.1</f>
        <v>0</v>
      </c>
      <c r="G106" s="21">
        <f>+Tableau1[[#This Row],[TH plafonds]]*1.21</f>
        <v>0</v>
      </c>
      <c r="H106" s="21">
        <f>+Tableau1[[#This Row],[TH plafonds]]*2</f>
        <v>0</v>
      </c>
      <c r="I106" s="21">
        <f>+Tableau1[[#This Row],[TH plafonds]]*2.11</f>
        <v>0</v>
      </c>
      <c r="J106" s="21">
        <f>+Tableau1[[#This Row],[TH plafonds]]*2.1</f>
        <v>0</v>
      </c>
      <c r="K106" s="22">
        <f>+Tableau1[[#This Row],[TH plafonds]]*2.21</f>
        <v>0</v>
      </c>
    </row>
    <row r="107" spans="1:11" x14ac:dyDescent="0.25">
      <c r="A107" s="18" t="s">
        <v>8</v>
      </c>
      <c r="B107" s="19" t="s">
        <v>69</v>
      </c>
      <c r="C107" s="19" t="s">
        <v>65</v>
      </c>
      <c r="D107" s="20"/>
      <c r="E107" s="21">
        <f>+Tableau1[[#This Row],[TH plafonds]]*1.11</f>
        <v>0</v>
      </c>
      <c r="F107" s="21">
        <f>+Tableau1[[#This Row],[TH plafonds]]*1.1</f>
        <v>0</v>
      </c>
      <c r="G107" s="21">
        <f>+Tableau1[[#This Row],[TH plafonds]]*1.21</f>
        <v>0</v>
      </c>
      <c r="H107" s="21">
        <f>+Tableau1[[#This Row],[TH plafonds]]*2</f>
        <v>0</v>
      </c>
      <c r="I107" s="21">
        <f>+Tableau1[[#This Row],[TH plafonds]]*2.11</f>
        <v>0</v>
      </c>
      <c r="J107" s="21">
        <f>+Tableau1[[#This Row],[TH plafonds]]*2.1</f>
        <v>0</v>
      </c>
      <c r="K107" s="22">
        <f>+Tableau1[[#This Row],[TH plafonds]]*2.21</f>
        <v>0</v>
      </c>
    </row>
    <row r="108" spans="1:11" x14ac:dyDescent="0.25">
      <c r="A108" s="18" t="s">
        <v>8</v>
      </c>
      <c r="B108" s="19" t="s">
        <v>69</v>
      </c>
      <c r="C108" s="19" t="s">
        <v>66</v>
      </c>
      <c r="D108" s="20"/>
      <c r="E108" s="21">
        <f>+Tableau1[[#This Row],[TH plafonds]]*1.11</f>
        <v>0</v>
      </c>
      <c r="F108" s="21">
        <f>+Tableau1[[#This Row],[TH plafonds]]*1.1</f>
        <v>0</v>
      </c>
      <c r="G108" s="21">
        <f>+Tableau1[[#This Row],[TH plafonds]]*1.21</f>
        <v>0</v>
      </c>
      <c r="H108" s="21">
        <f>+Tableau1[[#This Row],[TH plafonds]]*2</f>
        <v>0</v>
      </c>
      <c r="I108" s="21">
        <f>+Tableau1[[#This Row],[TH plafonds]]*2.11</f>
        <v>0</v>
      </c>
      <c r="J108" s="21">
        <f>+Tableau1[[#This Row],[TH plafonds]]*2.1</f>
        <v>0</v>
      </c>
      <c r="K108" s="22">
        <f>+Tableau1[[#This Row],[TH plafonds]]*2.21</f>
        <v>0</v>
      </c>
    </row>
    <row r="109" spans="1:11" x14ac:dyDescent="0.25">
      <c r="A109" s="18" t="s">
        <v>8</v>
      </c>
      <c r="B109" s="19" t="s">
        <v>69</v>
      </c>
      <c r="C109" s="19" t="s">
        <v>67</v>
      </c>
      <c r="D109" s="20"/>
      <c r="E109" s="21">
        <f>+Tableau1[[#This Row],[TH plafonds]]*1.11</f>
        <v>0</v>
      </c>
      <c r="F109" s="21">
        <f>+Tableau1[[#This Row],[TH plafonds]]*1.1</f>
        <v>0</v>
      </c>
      <c r="G109" s="21">
        <f>+Tableau1[[#This Row],[TH plafonds]]*1.21</f>
        <v>0</v>
      </c>
      <c r="H109" s="21">
        <f>+Tableau1[[#This Row],[TH plafonds]]*2</f>
        <v>0</v>
      </c>
      <c r="I109" s="21">
        <f>+Tableau1[[#This Row],[TH plafonds]]*2.11</f>
        <v>0</v>
      </c>
      <c r="J109" s="21">
        <f>+Tableau1[[#This Row],[TH plafonds]]*2.1</f>
        <v>0</v>
      </c>
      <c r="K109" s="22">
        <f>+Tableau1[[#This Row],[TH plafonds]]*2.21</f>
        <v>0</v>
      </c>
    </row>
    <row r="110" spans="1:11" ht="15.75" thickBot="1" x14ac:dyDescent="0.3">
      <c r="A110" s="23" t="s">
        <v>8</v>
      </c>
      <c r="B110" s="24" t="s">
        <v>69</v>
      </c>
      <c r="C110" s="24" t="s">
        <v>68</v>
      </c>
      <c r="D110" s="25"/>
      <c r="E110" s="26">
        <f>+Tableau1[[#This Row],[TH plafonds]]*1.11</f>
        <v>0</v>
      </c>
      <c r="F110" s="26">
        <f>+Tableau1[[#This Row],[TH plafonds]]*1.1</f>
        <v>0</v>
      </c>
      <c r="G110" s="26">
        <f>+Tableau1[[#This Row],[TH plafonds]]*1.21</f>
        <v>0</v>
      </c>
      <c r="H110" s="26">
        <f>+Tableau1[[#This Row],[TH plafonds]]*2</f>
        <v>0</v>
      </c>
      <c r="I110" s="26">
        <f>+Tableau1[[#This Row],[TH plafonds]]*2.11</f>
        <v>0</v>
      </c>
      <c r="J110" s="26">
        <f>+Tableau1[[#This Row],[TH plafonds]]*2.1</f>
        <v>0</v>
      </c>
      <c r="K110" s="27">
        <f>+Tableau1[[#This Row],[TH plafonds]]*2.21</f>
        <v>0</v>
      </c>
    </row>
    <row r="111" spans="1:11" x14ac:dyDescent="0.25">
      <c r="A111" s="13" t="s">
        <v>8</v>
      </c>
      <c r="B111" s="14" t="s">
        <v>70</v>
      </c>
      <c r="C111" s="14" t="s">
        <v>62</v>
      </c>
      <c r="D111" s="15"/>
      <c r="E111" s="16">
        <f>+Tableau1[[#This Row],[TH plafonds]]*1.11</f>
        <v>0</v>
      </c>
      <c r="F111" s="16">
        <f>+Tableau1[[#This Row],[TH plafonds]]*1.1</f>
        <v>0</v>
      </c>
      <c r="G111" s="16">
        <f>+Tableau1[[#This Row],[TH plafonds]]*1.21</f>
        <v>0</v>
      </c>
      <c r="H111" s="16">
        <f>+Tableau1[[#This Row],[TH plafonds]]*2</f>
        <v>0</v>
      </c>
      <c r="I111" s="16">
        <f>+Tableau1[[#This Row],[TH plafonds]]*2.11</f>
        <v>0</v>
      </c>
      <c r="J111" s="16">
        <f>+Tableau1[[#This Row],[TH plafonds]]*2.1</f>
        <v>0</v>
      </c>
      <c r="K111" s="17">
        <f>+Tableau1[[#This Row],[TH plafonds]]*2.21</f>
        <v>0</v>
      </c>
    </row>
    <row r="112" spans="1:11" x14ac:dyDescent="0.25">
      <c r="A112" s="18" t="s">
        <v>8</v>
      </c>
      <c r="B112" s="19" t="s">
        <v>70</v>
      </c>
      <c r="C112" s="19" t="s">
        <v>63</v>
      </c>
      <c r="D112" s="20"/>
      <c r="E112" s="21">
        <f>+Tableau1[[#This Row],[TH plafonds]]*1.11</f>
        <v>0</v>
      </c>
      <c r="F112" s="21">
        <f>+Tableau1[[#This Row],[TH plafonds]]*1.1</f>
        <v>0</v>
      </c>
      <c r="G112" s="21">
        <f>+Tableau1[[#This Row],[TH plafonds]]*1.21</f>
        <v>0</v>
      </c>
      <c r="H112" s="21">
        <f>+Tableau1[[#This Row],[TH plafonds]]*2</f>
        <v>0</v>
      </c>
      <c r="I112" s="21">
        <f>+Tableau1[[#This Row],[TH plafonds]]*2.11</f>
        <v>0</v>
      </c>
      <c r="J112" s="21">
        <f>+Tableau1[[#This Row],[TH plafonds]]*2.1</f>
        <v>0</v>
      </c>
      <c r="K112" s="22">
        <f>+Tableau1[[#This Row],[TH plafonds]]*2.21</f>
        <v>0</v>
      </c>
    </row>
    <row r="113" spans="1:11" x14ac:dyDescent="0.25">
      <c r="A113" s="18" t="s">
        <v>8</v>
      </c>
      <c r="B113" s="19" t="s">
        <v>70</v>
      </c>
      <c r="C113" s="19" t="s">
        <v>64</v>
      </c>
      <c r="D113" s="20"/>
      <c r="E113" s="21">
        <f>+Tableau1[[#This Row],[TH plafonds]]*1.11</f>
        <v>0</v>
      </c>
      <c r="F113" s="21">
        <f>+Tableau1[[#This Row],[TH plafonds]]*1.1</f>
        <v>0</v>
      </c>
      <c r="G113" s="21">
        <f>+Tableau1[[#This Row],[TH plafonds]]*1.21</f>
        <v>0</v>
      </c>
      <c r="H113" s="21">
        <f>+Tableau1[[#This Row],[TH plafonds]]*2</f>
        <v>0</v>
      </c>
      <c r="I113" s="21">
        <f>+Tableau1[[#This Row],[TH plafonds]]*2.11</f>
        <v>0</v>
      </c>
      <c r="J113" s="21">
        <f>+Tableau1[[#This Row],[TH plafonds]]*2.1</f>
        <v>0</v>
      </c>
      <c r="K113" s="22">
        <f>+Tableau1[[#This Row],[TH plafonds]]*2.21</f>
        <v>0</v>
      </c>
    </row>
    <row r="114" spans="1:11" x14ac:dyDescent="0.25">
      <c r="A114" s="18" t="s">
        <v>8</v>
      </c>
      <c r="B114" s="19" t="s">
        <v>70</v>
      </c>
      <c r="C114" s="19" t="s">
        <v>65</v>
      </c>
      <c r="D114" s="20"/>
      <c r="E114" s="21">
        <f>+Tableau1[[#This Row],[TH plafonds]]*1.11</f>
        <v>0</v>
      </c>
      <c r="F114" s="21">
        <f>+Tableau1[[#This Row],[TH plafonds]]*1.1</f>
        <v>0</v>
      </c>
      <c r="G114" s="21">
        <f>+Tableau1[[#This Row],[TH plafonds]]*1.21</f>
        <v>0</v>
      </c>
      <c r="H114" s="21">
        <f>+Tableau1[[#This Row],[TH plafonds]]*2</f>
        <v>0</v>
      </c>
      <c r="I114" s="21">
        <f>+Tableau1[[#This Row],[TH plafonds]]*2.11</f>
        <v>0</v>
      </c>
      <c r="J114" s="21">
        <f>+Tableau1[[#This Row],[TH plafonds]]*2.1</f>
        <v>0</v>
      </c>
      <c r="K114" s="22">
        <f>+Tableau1[[#This Row],[TH plafonds]]*2.21</f>
        <v>0</v>
      </c>
    </row>
    <row r="115" spans="1:11" x14ac:dyDescent="0.25">
      <c r="A115" s="18" t="s">
        <v>8</v>
      </c>
      <c r="B115" s="19" t="s">
        <v>70</v>
      </c>
      <c r="C115" s="19" t="s">
        <v>66</v>
      </c>
      <c r="D115" s="20"/>
      <c r="E115" s="21">
        <f>+Tableau1[[#This Row],[TH plafonds]]*1.11</f>
        <v>0</v>
      </c>
      <c r="F115" s="21">
        <f>+Tableau1[[#This Row],[TH plafonds]]*1.1</f>
        <v>0</v>
      </c>
      <c r="G115" s="21">
        <f>+Tableau1[[#This Row],[TH plafonds]]*1.21</f>
        <v>0</v>
      </c>
      <c r="H115" s="21">
        <f>+Tableau1[[#This Row],[TH plafonds]]*2</f>
        <v>0</v>
      </c>
      <c r="I115" s="21">
        <f>+Tableau1[[#This Row],[TH plafonds]]*2.11</f>
        <v>0</v>
      </c>
      <c r="J115" s="21">
        <f>+Tableau1[[#This Row],[TH plafonds]]*2.1</f>
        <v>0</v>
      </c>
      <c r="K115" s="22">
        <f>+Tableau1[[#This Row],[TH plafonds]]*2.21</f>
        <v>0</v>
      </c>
    </row>
    <row r="116" spans="1:11" x14ac:dyDescent="0.25">
      <c r="A116" s="18" t="s">
        <v>8</v>
      </c>
      <c r="B116" s="19" t="s">
        <v>70</v>
      </c>
      <c r="C116" s="19" t="s">
        <v>67</v>
      </c>
      <c r="D116" s="20"/>
      <c r="E116" s="21">
        <f>+Tableau1[[#This Row],[TH plafonds]]*1.11</f>
        <v>0</v>
      </c>
      <c r="F116" s="21">
        <f>+Tableau1[[#This Row],[TH plafonds]]*1.1</f>
        <v>0</v>
      </c>
      <c r="G116" s="21">
        <f>+Tableau1[[#This Row],[TH plafonds]]*1.21</f>
        <v>0</v>
      </c>
      <c r="H116" s="21">
        <f>+Tableau1[[#This Row],[TH plafonds]]*2</f>
        <v>0</v>
      </c>
      <c r="I116" s="21">
        <f>+Tableau1[[#This Row],[TH plafonds]]*2.11</f>
        <v>0</v>
      </c>
      <c r="J116" s="21">
        <f>+Tableau1[[#This Row],[TH plafonds]]*2.1</f>
        <v>0</v>
      </c>
      <c r="K116" s="22">
        <f>+Tableau1[[#This Row],[TH plafonds]]*2.21</f>
        <v>0</v>
      </c>
    </row>
    <row r="117" spans="1:11" ht="15.75" thickBot="1" x14ac:dyDescent="0.3">
      <c r="A117" s="23" t="s">
        <v>8</v>
      </c>
      <c r="B117" s="24" t="s">
        <v>70</v>
      </c>
      <c r="C117" s="24" t="s">
        <v>68</v>
      </c>
      <c r="D117" s="25"/>
      <c r="E117" s="26">
        <f>+Tableau1[[#This Row],[TH plafonds]]*1.11</f>
        <v>0</v>
      </c>
      <c r="F117" s="26">
        <f>+Tableau1[[#This Row],[TH plafonds]]*1.1</f>
        <v>0</v>
      </c>
      <c r="G117" s="26">
        <f>+Tableau1[[#This Row],[TH plafonds]]*1.21</f>
        <v>0</v>
      </c>
      <c r="H117" s="26">
        <f>+Tableau1[[#This Row],[TH plafonds]]*2</f>
        <v>0</v>
      </c>
      <c r="I117" s="26">
        <f>+Tableau1[[#This Row],[TH plafonds]]*2.11</f>
        <v>0</v>
      </c>
      <c r="J117" s="26">
        <f>+Tableau1[[#This Row],[TH plafonds]]*2.1</f>
        <v>0</v>
      </c>
      <c r="K117" s="27">
        <f>+Tableau1[[#This Row],[TH plafonds]]*2.21</f>
        <v>0</v>
      </c>
    </row>
    <row r="118" spans="1:11" x14ac:dyDescent="0.25">
      <c r="A118" s="13" t="s">
        <v>8</v>
      </c>
      <c r="B118" s="14" t="s">
        <v>71</v>
      </c>
      <c r="C118" s="14" t="s">
        <v>62</v>
      </c>
      <c r="D118" s="15"/>
      <c r="E118" s="16">
        <f>+Tableau1[[#This Row],[TH plafonds]]*1.11</f>
        <v>0</v>
      </c>
      <c r="F118" s="16">
        <f>+Tableau1[[#This Row],[TH plafonds]]*1.1</f>
        <v>0</v>
      </c>
      <c r="G118" s="16">
        <f>+Tableau1[[#This Row],[TH plafonds]]*1.21</f>
        <v>0</v>
      </c>
      <c r="H118" s="16">
        <f>+Tableau1[[#This Row],[TH plafonds]]*2</f>
        <v>0</v>
      </c>
      <c r="I118" s="16">
        <f>+Tableau1[[#This Row],[TH plafonds]]*2.11</f>
        <v>0</v>
      </c>
      <c r="J118" s="16">
        <f>+Tableau1[[#This Row],[TH plafonds]]*2.1</f>
        <v>0</v>
      </c>
      <c r="K118" s="17">
        <f>+Tableau1[[#This Row],[TH plafonds]]*2.21</f>
        <v>0</v>
      </c>
    </row>
    <row r="119" spans="1:11" x14ac:dyDescent="0.25">
      <c r="A119" s="18" t="s">
        <v>8</v>
      </c>
      <c r="B119" s="19" t="s">
        <v>71</v>
      </c>
      <c r="C119" s="19" t="s">
        <v>63</v>
      </c>
      <c r="D119" s="20"/>
      <c r="E119" s="21">
        <f>+Tableau1[[#This Row],[TH plafonds]]*1.11</f>
        <v>0</v>
      </c>
      <c r="F119" s="21">
        <f>+Tableau1[[#This Row],[TH plafonds]]*1.1</f>
        <v>0</v>
      </c>
      <c r="G119" s="21">
        <f>+Tableau1[[#This Row],[TH plafonds]]*1.21</f>
        <v>0</v>
      </c>
      <c r="H119" s="21">
        <f>+Tableau1[[#This Row],[TH plafonds]]*2</f>
        <v>0</v>
      </c>
      <c r="I119" s="21">
        <f>+Tableau1[[#This Row],[TH plafonds]]*2.11</f>
        <v>0</v>
      </c>
      <c r="J119" s="21">
        <f>+Tableau1[[#This Row],[TH plafonds]]*2.1</f>
        <v>0</v>
      </c>
      <c r="K119" s="22">
        <f>+Tableau1[[#This Row],[TH plafonds]]*2.21</f>
        <v>0</v>
      </c>
    </row>
    <row r="120" spans="1:11" x14ac:dyDescent="0.25">
      <c r="A120" s="18" t="s">
        <v>8</v>
      </c>
      <c r="B120" s="19" t="s">
        <v>71</v>
      </c>
      <c r="C120" s="19" t="s">
        <v>64</v>
      </c>
      <c r="D120" s="20"/>
      <c r="E120" s="21">
        <f>+Tableau1[[#This Row],[TH plafonds]]*1.11</f>
        <v>0</v>
      </c>
      <c r="F120" s="21">
        <f>+Tableau1[[#This Row],[TH plafonds]]*1.1</f>
        <v>0</v>
      </c>
      <c r="G120" s="21">
        <f>+Tableau1[[#This Row],[TH plafonds]]*1.21</f>
        <v>0</v>
      </c>
      <c r="H120" s="21">
        <f>+Tableau1[[#This Row],[TH plafonds]]*2</f>
        <v>0</v>
      </c>
      <c r="I120" s="21">
        <f>+Tableau1[[#This Row],[TH plafonds]]*2.11</f>
        <v>0</v>
      </c>
      <c r="J120" s="21">
        <f>+Tableau1[[#This Row],[TH plafonds]]*2.1</f>
        <v>0</v>
      </c>
      <c r="K120" s="22">
        <f>+Tableau1[[#This Row],[TH plafonds]]*2.21</f>
        <v>0</v>
      </c>
    </row>
    <row r="121" spans="1:11" x14ac:dyDescent="0.25">
      <c r="A121" s="18" t="s">
        <v>8</v>
      </c>
      <c r="B121" s="19" t="s">
        <v>71</v>
      </c>
      <c r="C121" s="19" t="s">
        <v>65</v>
      </c>
      <c r="D121" s="20"/>
      <c r="E121" s="21">
        <f>+Tableau1[[#This Row],[TH plafonds]]*1.11</f>
        <v>0</v>
      </c>
      <c r="F121" s="21">
        <f>+Tableau1[[#This Row],[TH plafonds]]*1.1</f>
        <v>0</v>
      </c>
      <c r="G121" s="21">
        <f>+Tableau1[[#This Row],[TH plafonds]]*1.21</f>
        <v>0</v>
      </c>
      <c r="H121" s="21">
        <f>+Tableau1[[#This Row],[TH plafonds]]*2</f>
        <v>0</v>
      </c>
      <c r="I121" s="21">
        <f>+Tableau1[[#This Row],[TH plafonds]]*2.11</f>
        <v>0</v>
      </c>
      <c r="J121" s="21">
        <f>+Tableau1[[#This Row],[TH plafonds]]*2.1</f>
        <v>0</v>
      </c>
      <c r="K121" s="22">
        <f>+Tableau1[[#This Row],[TH plafonds]]*2.21</f>
        <v>0</v>
      </c>
    </row>
    <row r="122" spans="1:11" x14ac:dyDescent="0.25">
      <c r="A122" s="18" t="s">
        <v>8</v>
      </c>
      <c r="B122" s="19" t="s">
        <v>71</v>
      </c>
      <c r="C122" s="19" t="s">
        <v>66</v>
      </c>
      <c r="D122" s="20"/>
      <c r="E122" s="21">
        <f>+Tableau1[[#This Row],[TH plafonds]]*1.11</f>
        <v>0</v>
      </c>
      <c r="F122" s="21">
        <f>+Tableau1[[#This Row],[TH plafonds]]*1.1</f>
        <v>0</v>
      </c>
      <c r="G122" s="21">
        <f>+Tableau1[[#This Row],[TH plafonds]]*1.21</f>
        <v>0</v>
      </c>
      <c r="H122" s="21">
        <f>+Tableau1[[#This Row],[TH plafonds]]*2</f>
        <v>0</v>
      </c>
      <c r="I122" s="21">
        <f>+Tableau1[[#This Row],[TH plafonds]]*2.11</f>
        <v>0</v>
      </c>
      <c r="J122" s="21">
        <f>+Tableau1[[#This Row],[TH plafonds]]*2.1</f>
        <v>0</v>
      </c>
      <c r="K122" s="22">
        <f>+Tableau1[[#This Row],[TH plafonds]]*2.21</f>
        <v>0</v>
      </c>
    </row>
    <row r="123" spans="1:11" x14ac:dyDescent="0.25">
      <c r="A123" s="18" t="s">
        <v>8</v>
      </c>
      <c r="B123" s="19" t="s">
        <v>71</v>
      </c>
      <c r="C123" s="19" t="s">
        <v>67</v>
      </c>
      <c r="D123" s="20"/>
      <c r="E123" s="21">
        <f>+Tableau1[[#This Row],[TH plafonds]]*1.11</f>
        <v>0</v>
      </c>
      <c r="F123" s="21">
        <f>+Tableau1[[#This Row],[TH plafonds]]*1.1</f>
        <v>0</v>
      </c>
      <c r="G123" s="21">
        <f>+Tableau1[[#This Row],[TH plafonds]]*1.21</f>
        <v>0</v>
      </c>
      <c r="H123" s="21">
        <f>+Tableau1[[#This Row],[TH plafonds]]*2</f>
        <v>0</v>
      </c>
      <c r="I123" s="21">
        <f>+Tableau1[[#This Row],[TH plafonds]]*2.11</f>
        <v>0</v>
      </c>
      <c r="J123" s="21">
        <f>+Tableau1[[#This Row],[TH plafonds]]*2.1</f>
        <v>0</v>
      </c>
      <c r="K123" s="22">
        <f>+Tableau1[[#This Row],[TH plafonds]]*2.21</f>
        <v>0</v>
      </c>
    </row>
    <row r="124" spans="1:11" ht="15.75" thickBot="1" x14ac:dyDescent="0.3">
      <c r="A124" s="23" t="s">
        <v>8</v>
      </c>
      <c r="B124" s="24" t="s">
        <v>71</v>
      </c>
      <c r="C124" s="24" t="s">
        <v>68</v>
      </c>
      <c r="D124" s="25"/>
      <c r="E124" s="26">
        <f>+Tableau1[[#This Row],[TH plafonds]]*1.11</f>
        <v>0</v>
      </c>
      <c r="F124" s="26">
        <f>+Tableau1[[#This Row],[TH plafonds]]*1.1</f>
        <v>0</v>
      </c>
      <c r="G124" s="26">
        <f>+Tableau1[[#This Row],[TH plafonds]]*1.21</f>
        <v>0</v>
      </c>
      <c r="H124" s="26">
        <f>+Tableau1[[#This Row],[TH plafonds]]*2</f>
        <v>0</v>
      </c>
      <c r="I124" s="26">
        <f>+Tableau1[[#This Row],[TH plafonds]]*2.11</f>
        <v>0</v>
      </c>
      <c r="J124" s="26">
        <f>+Tableau1[[#This Row],[TH plafonds]]*2.1</f>
        <v>0</v>
      </c>
      <c r="K124" s="27">
        <f>+Tableau1[[#This Row],[TH plafonds]]*2.21</f>
        <v>0</v>
      </c>
    </row>
    <row r="125" spans="1:11" x14ac:dyDescent="0.25">
      <c r="A125" s="13" t="s">
        <v>8</v>
      </c>
      <c r="B125" s="14" t="s">
        <v>72</v>
      </c>
      <c r="C125" s="14" t="s">
        <v>62</v>
      </c>
      <c r="D125" s="15"/>
      <c r="E125" s="16">
        <f>+Tableau1[[#This Row],[TH plafonds]]*1.11</f>
        <v>0</v>
      </c>
      <c r="F125" s="16">
        <f>+Tableau1[[#This Row],[TH plafonds]]*1.1</f>
        <v>0</v>
      </c>
      <c r="G125" s="16">
        <f>+Tableau1[[#This Row],[TH plafonds]]*1.21</f>
        <v>0</v>
      </c>
      <c r="H125" s="16">
        <f>+Tableau1[[#This Row],[TH plafonds]]*2</f>
        <v>0</v>
      </c>
      <c r="I125" s="16">
        <f>+Tableau1[[#This Row],[TH plafonds]]*2.11</f>
        <v>0</v>
      </c>
      <c r="J125" s="16">
        <f>+Tableau1[[#This Row],[TH plafonds]]*2.1</f>
        <v>0</v>
      </c>
      <c r="K125" s="17">
        <f>+Tableau1[[#This Row],[TH plafonds]]*2.21</f>
        <v>0</v>
      </c>
    </row>
    <row r="126" spans="1:11" x14ac:dyDescent="0.25">
      <c r="A126" s="18" t="s">
        <v>8</v>
      </c>
      <c r="B126" s="19" t="s">
        <v>72</v>
      </c>
      <c r="C126" s="19" t="s">
        <v>63</v>
      </c>
      <c r="D126" s="20"/>
      <c r="E126" s="21">
        <f>+Tableau1[[#This Row],[TH plafonds]]*1.11</f>
        <v>0</v>
      </c>
      <c r="F126" s="21">
        <f>+Tableau1[[#This Row],[TH plafonds]]*1.1</f>
        <v>0</v>
      </c>
      <c r="G126" s="21">
        <f>+Tableau1[[#This Row],[TH plafonds]]*1.21</f>
        <v>0</v>
      </c>
      <c r="H126" s="21">
        <f>+Tableau1[[#This Row],[TH plafonds]]*2</f>
        <v>0</v>
      </c>
      <c r="I126" s="21">
        <f>+Tableau1[[#This Row],[TH plafonds]]*2.11</f>
        <v>0</v>
      </c>
      <c r="J126" s="21">
        <f>+Tableau1[[#This Row],[TH plafonds]]*2.1</f>
        <v>0</v>
      </c>
      <c r="K126" s="22">
        <f>+Tableau1[[#This Row],[TH plafonds]]*2.21</f>
        <v>0</v>
      </c>
    </row>
    <row r="127" spans="1:11" x14ac:dyDescent="0.25">
      <c r="A127" s="18" t="s">
        <v>8</v>
      </c>
      <c r="B127" s="19" t="s">
        <v>72</v>
      </c>
      <c r="C127" s="19" t="s">
        <v>64</v>
      </c>
      <c r="D127" s="20"/>
      <c r="E127" s="21">
        <f>+Tableau1[[#This Row],[TH plafonds]]*1.11</f>
        <v>0</v>
      </c>
      <c r="F127" s="21">
        <f>+Tableau1[[#This Row],[TH plafonds]]*1.1</f>
        <v>0</v>
      </c>
      <c r="G127" s="21">
        <f>+Tableau1[[#This Row],[TH plafonds]]*1.21</f>
        <v>0</v>
      </c>
      <c r="H127" s="21">
        <f>+Tableau1[[#This Row],[TH plafonds]]*2</f>
        <v>0</v>
      </c>
      <c r="I127" s="21">
        <f>+Tableau1[[#This Row],[TH plafonds]]*2.11</f>
        <v>0</v>
      </c>
      <c r="J127" s="21">
        <f>+Tableau1[[#This Row],[TH plafonds]]*2.1</f>
        <v>0</v>
      </c>
      <c r="K127" s="22">
        <f>+Tableau1[[#This Row],[TH plafonds]]*2.21</f>
        <v>0</v>
      </c>
    </row>
    <row r="128" spans="1:11" x14ac:dyDescent="0.25">
      <c r="A128" s="18" t="s">
        <v>8</v>
      </c>
      <c r="B128" s="19" t="s">
        <v>72</v>
      </c>
      <c r="C128" s="19" t="s">
        <v>65</v>
      </c>
      <c r="D128" s="20"/>
      <c r="E128" s="21">
        <f>+Tableau1[[#This Row],[TH plafonds]]*1.11</f>
        <v>0</v>
      </c>
      <c r="F128" s="21">
        <f>+Tableau1[[#This Row],[TH plafonds]]*1.1</f>
        <v>0</v>
      </c>
      <c r="G128" s="21">
        <f>+Tableau1[[#This Row],[TH plafonds]]*1.21</f>
        <v>0</v>
      </c>
      <c r="H128" s="21">
        <f>+Tableau1[[#This Row],[TH plafonds]]*2</f>
        <v>0</v>
      </c>
      <c r="I128" s="21">
        <f>+Tableau1[[#This Row],[TH plafonds]]*2.11</f>
        <v>0</v>
      </c>
      <c r="J128" s="21">
        <f>+Tableau1[[#This Row],[TH plafonds]]*2.1</f>
        <v>0</v>
      </c>
      <c r="K128" s="22">
        <f>+Tableau1[[#This Row],[TH plafonds]]*2.21</f>
        <v>0</v>
      </c>
    </row>
    <row r="129" spans="1:11" x14ac:dyDescent="0.25">
      <c r="A129" s="18" t="s">
        <v>8</v>
      </c>
      <c r="B129" s="19" t="s">
        <v>72</v>
      </c>
      <c r="C129" s="19" t="s">
        <v>66</v>
      </c>
      <c r="D129" s="20"/>
      <c r="E129" s="21">
        <f>+Tableau1[[#This Row],[TH plafonds]]*1.11</f>
        <v>0</v>
      </c>
      <c r="F129" s="21">
        <f>+Tableau1[[#This Row],[TH plafonds]]*1.1</f>
        <v>0</v>
      </c>
      <c r="G129" s="21">
        <f>+Tableau1[[#This Row],[TH plafonds]]*1.21</f>
        <v>0</v>
      </c>
      <c r="H129" s="21">
        <f>+Tableau1[[#This Row],[TH plafonds]]*2</f>
        <v>0</v>
      </c>
      <c r="I129" s="21">
        <f>+Tableau1[[#This Row],[TH plafonds]]*2.11</f>
        <v>0</v>
      </c>
      <c r="J129" s="21">
        <f>+Tableau1[[#This Row],[TH plafonds]]*2.1</f>
        <v>0</v>
      </c>
      <c r="K129" s="22">
        <f>+Tableau1[[#This Row],[TH plafonds]]*2.21</f>
        <v>0</v>
      </c>
    </row>
    <row r="130" spans="1:11" x14ac:dyDescent="0.25">
      <c r="A130" s="18" t="s">
        <v>8</v>
      </c>
      <c r="B130" s="19" t="s">
        <v>72</v>
      </c>
      <c r="C130" s="19" t="s">
        <v>67</v>
      </c>
      <c r="D130" s="20"/>
      <c r="E130" s="21">
        <f>+Tableau1[[#This Row],[TH plafonds]]*1.11</f>
        <v>0</v>
      </c>
      <c r="F130" s="21">
        <f>+Tableau1[[#This Row],[TH plafonds]]*1.1</f>
        <v>0</v>
      </c>
      <c r="G130" s="21">
        <f>+Tableau1[[#This Row],[TH plafonds]]*1.21</f>
        <v>0</v>
      </c>
      <c r="H130" s="21">
        <f>+Tableau1[[#This Row],[TH plafonds]]*2</f>
        <v>0</v>
      </c>
      <c r="I130" s="21">
        <f>+Tableau1[[#This Row],[TH plafonds]]*2.11</f>
        <v>0</v>
      </c>
      <c r="J130" s="21">
        <f>+Tableau1[[#This Row],[TH plafonds]]*2.1</f>
        <v>0</v>
      </c>
      <c r="K130" s="22">
        <f>+Tableau1[[#This Row],[TH plafonds]]*2.21</f>
        <v>0</v>
      </c>
    </row>
    <row r="131" spans="1:11" ht="15.75" thickBot="1" x14ac:dyDescent="0.3">
      <c r="A131" s="23" t="s">
        <v>8</v>
      </c>
      <c r="B131" s="24" t="s">
        <v>72</v>
      </c>
      <c r="C131" s="24" t="s">
        <v>68</v>
      </c>
      <c r="D131" s="25"/>
      <c r="E131" s="26">
        <f>+Tableau1[[#This Row],[TH plafonds]]*1.11</f>
        <v>0</v>
      </c>
      <c r="F131" s="26">
        <f>+Tableau1[[#This Row],[TH plafonds]]*1.1</f>
        <v>0</v>
      </c>
      <c r="G131" s="26">
        <f>+Tableau1[[#This Row],[TH plafonds]]*1.21</f>
        <v>0</v>
      </c>
      <c r="H131" s="26">
        <f>+Tableau1[[#This Row],[TH plafonds]]*2</f>
        <v>0</v>
      </c>
      <c r="I131" s="26">
        <f>+Tableau1[[#This Row],[TH plafonds]]*2.11</f>
        <v>0</v>
      </c>
      <c r="J131" s="26">
        <f>+Tableau1[[#This Row],[TH plafonds]]*2.1</f>
        <v>0</v>
      </c>
      <c r="K131" s="27">
        <f>+Tableau1[[#This Row],[TH plafonds]]*2.21</f>
        <v>0</v>
      </c>
    </row>
    <row r="132" spans="1:11" ht="15.75" thickBot="1" x14ac:dyDescent="0.3">
      <c r="A132" s="36"/>
      <c r="B132" s="36"/>
      <c r="C132" s="38" t="s">
        <v>99</v>
      </c>
      <c r="D132" s="39"/>
      <c r="E132" s="37"/>
      <c r="F132" s="37"/>
      <c r="G132" s="37"/>
      <c r="H132" s="37"/>
      <c r="I132" s="37"/>
      <c r="J132" s="21"/>
      <c r="K132" s="21"/>
    </row>
    <row r="133" spans="1:11" x14ac:dyDescent="0.25">
      <c r="A133" s="28" t="s">
        <v>94</v>
      </c>
      <c r="B133" s="28"/>
      <c r="C133" s="28"/>
      <c r="E133" s="28" t="s">
        <v>95</v>
      </c>
      <c r="F133" s="28"/>
      <c r="G133" s="28"/>
      <c r="H133" s="28"/>
      <c r="I133" s="28"/>
    </row>
    <row r="134" spans="1:11" x14ac:dyDescent="0.25">
      <c r="A134" s="28"/>
      <c r="B134" s="28" t="s">
        <v>32</v>
      </c>
      <c r="C134" s="28"/>
      <c r="E134" s="28"/>
      <c r="F134" s="28" t="s">
        <v>16</v>
      </c>
      <c r="G134" s="28"/>
      <c r="H134" s="28"/>
      <c r="I134" s="28"/>
    </row>
    <row r="135" spans="1:11" x14ac:dyDescent="0.25">
      <c r="A135" s="28"/>
      <c r="B135" s="28" t="s">
        <v>31</v>
      </c>
      <c r="C135" s="28"/>
      <c r="E135" s="28"/>
      <c r="F135" s="28" t="s">
        <v>18</v>
      </c>
      <c r="G135" s="28"/>
      <c r="H135" s="28"/>
      <c r="I135" s="28"/>
    </row>
    <row r="136" spans="1:11" x14ac:dyDescent="0.25">
      <c r="A136" s="28"/>
      <c r="B136" s="28" t="s">
        <v>60</v>
      </c>
      <c r="C136" s="28"/>
      <c r="E136" s="28"/>
      <c r="F136" s="28" t="s">
        <v>17</v>
      </c>
      <c r="G136" s="28"/>
      <c r="H136" s="28"/>
      <c r="I136" s="28"/>
    </row>
    <row r="137" spans="1:11" x14ac:dyDescent="0.25">
      <c r="A137" s="28"/>
      <c r="B137" s="28" t="s">
        <v>33</v>
      </c>
      <c r="C137" s="28"/>
      <c r="E137" s="28"/>
      <c r="F137" s="28" t="s">
        <v>19</v>
      </c>
      <c r="G137" s="28"/>
      <c r="H137" s="28"/>
      <c r="I137" s="28"/>
    </row>
    <row r="138" spans="1:11" x14ac:dyDescent="0.25">
      <c r="A138" s="28"/>
      <c r="B138" s="28" t="s">
        <v>34</v>
      </c>
      <c r="C138" s="28"/>
      <c r="E138" s="28"/>
      <c r="F138" s="28" t="s">
        <v>59</v>
      </c>
      <c r="G138" s="28"/>
      <c r="H138" s="28"/>
      <c r="I138" s="28"/>
    </row>
    <row r="139" spans="1:11" x14ac:dyDescent="0.25">
      <c r="E139" s="28"/>
      <c r="F139" s="28" t="s">
        <v>61</v>
      </c>
      <c r="G139" s="28"/>
      <c r="H139" s="28"/>
      <c r="I139" s="28"/>
    </row>
    <row r="140" spans="1:11" x14ac:dyDescent="0.25">
      <c r="A140" s="1" t="s">
        <v>96</v>
      </c>
      <c r="E140" s="28"/>
      <c r="F140" s="28"/>
      <c r="G140" s="28"/>
      <c r="H140" s="28"/>
      <c r="I140" s="28"/>
    </row>
    <row r="141" spans="1:11" x14ac:dyDescent="0.25">
      <c r="A141" s="1" t="s">
        <v>97</v>
      </c>
    </row>
    <row r="142" spans="1:11" x14ac:dyDescent="0.25">
      <c r="A142" s="1" t="s">
        <v>98</v>
      </c>
    </row>
  </sheetData>
  <mergeCells count="1">
    <mergeCell ref="A1:K1"/>
  </mergeCells>
  <pageMargins left="0.7" right="0.7" top="0.75" bottom="0.75" header="0.3" footer="0.3"/>
  <pageSetup paperSize="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activeCell="D65" sqref="D65"/>
    </sheetView>
  </sheetViews>
  <sheetFormatPr baseColWidth="10" defaultRowHeight="15" x14ac:dyDescent="0.25"/>
  <cols>
    <col min="1" max="1" width="18" style="1" customWidth="1"/>
    <col min="2" max="2" width="30.7109375" style="1" customWidth="1"/>
    <col min="3" max="3" width="33.28515625" style="1" bestFit="1" customWidth="1"/>
    <col min="4" max="11" width="18" style="1" customWidth="1"/>
    <col min="12" max="16384" width="11.42578125" style="1"/>
  </cols>
  <sheetData>
    <row r="1" spans="1:11" ht="20.25" x14ac:dyDescent="0.3">
      <c r="A1" s="57" t="s">
        <v>91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x14ac:dyDescent="0.25">
      <c r="A2" s="11" t="s">
        <v>6</v>
      </c>
      <c r="B2" s="11" t="s">
        <v>0</v>
      </c>
      <c r="C2" s="11" t="s">
        <v>35</v>
      </c>
      <c r="D2" s="11" t="s">
        <v>20</v>
      </c>
      <c r="E2" s="11" t="s">
        <v>21</v>
      </c>
      <c r="F2" s="11" t="s">
        <v>22</v>
      </c>
      <c r="G2" s="11" t="s">
        <v>23</v>
      </c>
      <c r="H2" s="11" t="s">
        <v>24</v>
      </c>
      <c r="I2" s="11" t="s">
        <v>25</v>
      </c>
      <c r="J2" s="11" t="s">
        <v>26</v>
      </c>
      <c r="K2" s="11" t="s">
        <v>27</v>
      </c>
    </row>
    <row r="3" spans="1:11" x14ac:dyDescent="0.25">
      <c r="A3" s="11"/>
      <c r="B3" s="11"/>
      <c r="C3" s="12" t="s">
        <v>28</v>
      </c>
      <c r="D3" s="12" t="s">
        <v>10</v>
      </c>
      <c r="E3" s="12" t="s">
        <v>10</v>
      </c>
      <c r="F3" s="12" t="s">
        <v>12</v>
      </c>
      <c r="G3" s="12" t="s">
        <v>13</v>
      </c>
      <c r="H3" s="12" t="s">
        <v>14</v>
      </c>
      <c r="I3" s="12" t="s">
        <v>14</v>
      </c>
      <c r="J3" s="12" t="s">
        <v>15</v>
      </c>
      <c r="K3" s="12" t="s">
        <v>15</v>
      </c>
    </row>
    <row r="4" spans="1:11" x14ac:dyDescent="0.25">
      <c r="A4" s="11"/>
      <c r="B4" s="11"/>
      <c r="C4" s="12" t="s">
        <v>30</v>
      </c>
      <c r="D4" s="12" t="s">
        <v>9</v>
      </c>
      <c r="E4" s="12" t="s">
        <v>11</v>
      </c>
      <c r="F4" s="12" t="s">
        <v>9</v>
      </c>
      <c r="G4" s="12" t="s">
        <v>11</v>
      </c>
      <c r="H4" s="12" t="s">
        <v>9</v>
      </c>
      <c r="I4" s="12" t="s">
        <v>11</v>
      </c>
      <c r="J4" s="12" t="s">
        <v>9</v>
      </c>
      <c r="K4" s="12" t="s">
        <v>11</v>
      </c>
    </row>
    <row r="5" spans="1:11" ht="15.75" thickBot="1" x14ac:dyDescent="0.3">
      <c r="A5" s="11"/>
      <c r="B5" s="11"/>
      <c r="C5" s="12" t="s">
        <v>29</v>
      </c>
      <c r="D5" s="31">
        <v>0</v>
      </c>
      <c r="E5" s="31">
        <v>0.11</v>
      </c>
      <c r="F5" s="31">
        <v>0.1</v>
      </c>
      <c r="G5" s="31">
        <v>0.21</v>
      </c>
      <c r="H5" s="31">
        <v>1</v>
      </c>
      <c r="I5" s="31">
        <v>1.1100000000000001</v>
      </c>
      <c r="J5" s="31">
        <v>1.1000000000000001</v>
      </c>
      <c r="K5" s="31">
        <v>1.21</v>
      </c>
    </row>
    <row r="6" spans="1:11" x14ac:dyDescent="0.25">
      <c r="A6" s="13" t="s">
        <v>7</v>
      </c>
      <c r="B6" s="14">
        <v>130</v>
      </c>
      <c r="C6" s="14" t="s">
        <v>73</v>
      </c>
      <c r="D6" s="15"/>
      <c r="E6" s="16">
        <f>+Tableau14[[#This Row],[TH plafonds]]*1.11</f>
        <v>0</v>
      </c>
      <c r="F6" s="16">
        <f>+Tableau14[[#This Row],[TH plafonds]]*1.1</f>
        <v>0</v>
      </c>
      <c r="G6" s="16">
        <f>+Tableau14[[#This Row],[TH plafonds]]*1.21</f>
        <v>0</v>
      </c>
      <c r="H6" s="16">
        <f>+Tableau14[[#This Row],[TH plafonds]]*2</f>
        <v>0</v>
      </c>
      <c r="I6" s="16">
        <f>+Tableau14[[#This Row],[TH plafonds]]*2.11</f>
        <v>0</v>
      </c>
      <c r="J6" s="16">
        <f>+Tableau14[[#This Row],[TH plafonds]]*2.1</f>
        <v>0</v>
      </c>
      <c r="K6" s="17">
        <f>+Tableau14[[#This Row],[TH plafonds]]*2.21</f>
        <v>0</v>
      </c>
    </row>
    <row r="7" spans="1:11" x14ac:dyDescent="0.25">
      <c r="A7" s="18" t="s">
        <v>7</v>
      </c>
      <c r="B7" s="19">
        <v>130</v>
      </c>
      <c r="C7" s="19" t="s">
        <v>74</v>
      </c>
      <c r="D7" s="20"/>
      <c r="E7" s="21">
        <f>+Tableau14[[#This Row],[TH plafonds]]*1.11</f>
        <v>0</v>
      </c>
      <c r="F7" s="21">
        <f>+Tableau14[[#This Row],[TH plafonds]]*1.1</f>
        <v>0</v>
      </c>
      <c r="G7" s="21">
        <f>+Tableau14[[#This Row],[TH plafonds]]*1.21</f>
        <v>0</v>
      </c>
      <c r="H7" s="21">
        <f>+Tableau14[[#This Row],[TH plafonds]]*2</f>
        <v>0</v>
      </c>
      <c r="I7" s="21">
        <f>+Tableau14[[#This Row],[TH plafonds]]*2.11</f>
        <v>0</v>
      </c>
      <c r="J7" s="21">
        <f>+Tableau14[[#This Row],[TH plafonds]]*2.1</f>
        <v>0</v>
      </c>
      <c r="K7" s="22">
        <f>+Tableau14[[#This Row],[TH plafonds]]*2.21</f>
        <v>0</v>
      </c>
    </row>
    <row r="8" spans="1:11" ht="15.75" thickBot="1" x14ac:dyDescent="0.3">
      <c r="A8" s="18" t="s">
        <v>7</v>
      </c>
      <c r="B8" s="19">
        <v>130</v>
      </c>
      <c r="C8" s="19" t="s">
        <v>75</v>
      </c>
      <c r="D8" s="20"/>
      <c r="E8" s="21">
        <f>+Tableau14[[#This Row],[TH plafonds]]*1.11</f>
        <v>0</v>
      </c>
      <c r="F8" s="21">
        <f>+Tableau14[[#This Row],[TH plafonds]]*1.1</f>
        <v>0</v>
      </c>
      <c r="G8" s="21">
        <f>+Tableau14[[#This Row],[TH plafonds]]*1.21</f>
        <v>0</v>
      </c>
      <c r="H8" s="21">
        <f>+Tableau14[[#This Row],[TH plafonds]]*2</f>
        <v>0</v>
      </c>
      <c r="I8" s="21">
        <f>+Tableau14[[#This Row],[TH plafonds]]*2.11</f>
        <v>0</v>
      </c>
      <c r="J8" s="21">
        <f>+Tableau14[[#This Row],[TH plafonds]]*2.1</f>
        <v>0</v>
      </c>
      <c r="K8" s="22">
        <f>+Tableau14[[#This Row],[TH plafonds]]*2.21</f>
        <v>0</v>
      </c>
    </row>
    <row r="9" spans="1:11" x14ac:dyDescent="0.25">
      <c r="A9" s="13" t="s">
        <v>7</v>
      </c>
      <c r="B9" s="14">
        <v>140</v>
      </c>
      <c r="C9" s="14" t="s">
        <v>73</v>
      </c>
      <c r="D9" s="15"/>
      <c r="E9" s="16">
        <f>+Tableau14[[#This Row],[TH plafonds]]*1.11</f>
        <v>0</v>
      </c>
      <c r="F9" s="16">
        <f>+Tableau14[[#This Row],[TH plafonds]]*1.1</f>
        <v>0</v>
      </c>
      <c r="G9" s="16">
        <f>+Tableau14[[#This Row],[TH plafonds]]*1.21</f>
        <v>0</v>
      </c>
      <c r="H9" s="16">
        <f>+Tableau14[[#This Row],[TH plafonds]]*2</f>
        <v>0</v>
      </c>
      <c r="I9" s="16">
        <f>+Tableau14[[#This Row],[TH plafonds]]*2.11</f>
        <v>0</v>
      </c>
      <c r="J9" s="16">
        <f>+Tableau14[[#This Row],[TH plafonds]]*2.1</f>
        <v>0</v>
      </c>
      <c r="K9" s="17">
        <f>+Tableau14[[#This Row],[TH plafonds]]*2.21</f>
        <v>0</v>
      </c>
    </row>
    <row r="10" spans="1:11" x14ac:dyDescent="0.25">
      <c r="A10" s="18" t="s">
        <v>7</v>
      </c>
      <c r="B10" s="19">
        <v>140</v>
      </c>
      <c r="C10" s="19" t="s">
        <v>74</v>
      </c>
      <c r="D10" s="20"/>
      <c r="E10" s="21">
        <f>+Tableau14[[#This Row],[TH plafonds]]*1.11</f>
        <v>0</v>
      </c>
      <c r="F10" s="21">
        <f>+Tableau14[[#This Row],[TH plafonds]]*1.1</f>
        <v>0</v>
      </c>
      <c r="G10" s="21">
        <f>+Tableau14[[#This Row],[TH plafonds]]*1.21</f>
        <v>0</v>
      </c>
      <c r="H10" s="21">
        <f>+Tableau14[[#This Row],[TH plafonds]]*2</f>
        <v>0</v>
      </c>
      <c r="I10" s="21">
        <f>+Tableau14[[#This Row],[TH plafonds]]*2.11</f>
        <v>0</v>
      </c>
      <c r="J10" s="21">
        <f>+Tableau14[[#This Row],[TH plafonds]]*2.1</f>
        <v>0</v>
      </c>
      <c r="K10" s="22">
        <f>+Tableau14[[#This Row],[TH plafonds]]*2.21</f>
        <v>0</v>
      </c>
    </row>
    <row r="11" spans="1:11" ht="15.75" thickBot="1" x14ac:dyDescent="0.3">
      <c r="A11" s="18" t="s">
        <v>7</v>
      </c>
      <c r="B11" s="19">
        <v>140</v>
      </c>
      <c r="C11" s="19" t="s">
        <v>75</v>
      </c>
      <c r="D11" s="20"/>
      <c r="E11" s="21">
        <f>+Tableau14[[#This Row],[TH plafonds]]*1.11</f>
        <v>0</v>
      </c>
      <c r="F11" s="21">
        <f>+Tableau14[[#This Row],[TH plafonds]]*1.1</f>
        <v>0</v>
      </c>
      <c r="G11" s="21">
        <f>+Tableau14[[#This Row],[TH plafonds]]*1.21</f>
        <v>0</v>
      </c>
      <c r="H11" s="21">
        <f>+Tableau14[[#This Row],[TH plafonds]]*2</f>
        <v>0</v>
      </c>
      <c r="I11" s="21">
        <f>+Tableau14[[#This Row],[TH plafonds]]*2.11</f>
        <v>0</v>
      </c>
      <c r="J11" s="21">
        <f>+Tableau14[[#This Row],[TH plafonds]]*2.1</f>
        <v>0</v>
      </c>
      <c r="K11" s="22">
        <f>+Tableau14[[#This Row],[TH plafonds]]*2.21</f>
        <v>0</v>
      </c>
    </row>
    <row r="12" spans="1:11" x14ac:dyDescent="0.25">
      <c r="A12" s="13" t="s">
        <v>7</v>
      </c>
      <c r="B12" s="14">
        <v>150</v>
      </c>
      <c r="C12" s="14" t="s">
        <v>73</v>
      </c>
      <c r="D12" s="15"/>
      <c r="E12" s="16">
        <f>+Tableau14[[#This Row],[TH plafonds]]*1.11</f>
        <v>0</v>
      </c>
      <c r="F12" s="16">
        <f>+Tableau14[[#This Row],[TH plafonds]]*1.1</f>
        <v>0</v>
      </c>
      <c r="G12" s="16">
        <f>+Tableau14[[#This Row],[TH plafonds]]*1.21</f>
        <v>0</v>
      </c>
      <c r="H12" s="16">
        <f>+Tableau14[[#This Row],[TH plafonds]]*2</f>
        <v>0</v>
      </c>
      <c r="I12" s="16">
        <f>+Tableau14[[#This Row],[TH plafonds]]*2.11</f>
        <v>0</v>
      </c>
      <c r="J12" s="16">
        <f>+Tableau14[[#This Row],[TH plafonds]]*2.1</f>
        <v>0</v>
      </c>
      <c r="K12" s="17">
        <f>+Tableau14[[#This Row],[TH plafonds]]*2.21</f>
        <v>0</v>
      </c>
    </row>
    <row r="13" spans="1:11" x14ac:dyDescent="0.25">
      <c r="A13" s="18" t="s">
        <v>7</v>
      </c>
      <c r="B13" s="19">
        <v>150</v>
      </c>
      <c r="C13" s="19" t="s">
        <v>74</v>
      </c>
      <c r="D13" s="20"/>
      <c r="E13" s="21">
        <f>+Tableau14[[#This Row],[TH plafonds]]*1.11</f>
        <v>0</v>
      </c>
      <c r="F13" s="21">
        <f>+Tableau14[[#This Row],[TH plafonds]]*1.1</f>
        <v>0</v>
      </c>
      <c r="G13" s="21">
        <f>+Tableau14[[#This Row],[TH plafonds]]*1.21</f>
        <v>0</v>
      </c>
      <c r="H13" s="21">
        <f>+Tableau14[[#This Row],[TH plafonds]]*2</f>
        <v>0</v>
      </c>
      <c r="I13" s="21">
        <f>+Tableau14[[#This Row],[TH plafonds]]*2.11</f>
        <v>0</v>
      </c>
      <c r="J13" s="21">
        <f>+Tableau14[[#This Row],[TH plafonds]]*2.1</f>
        <v>0</v>
      </c>
      <c r="K13" s="22">
        <f>+Tableau14[[#This Row],[TH plafonds]]*2.21</f>
        <v>0</v>
      </c>
    </row>
    <row r="14" spans="1:11" ht="15.75" thickBot="1" x14ac:dyDescent="0.3">
      <c r="A14" s="18" t="s">
        <v>7</v>
      </c>
      <c r="B14" s="19">
        <v>150</v>
      </c>
      <c r="C14" s="19" t="s">
        <v>75</v>
      </c>
      <c r="D14" s="20"/>
      <c r="E14" s="21">
        <f>+Tableau14[[#This Row],[TH plafonds]]*1.11</f>
        <v>0</v>
      </c>
      <c r="F14" s="21">
        <f>+Tableau14[[#This Row],[TH plafonds]]*1.1</f>
        <v>0</v>
      </c>
      <c r="G14" s="21">
        <f>+Tableau14[[#This Row],[TH plafonds]]*1.21</f>
        <v>0</v>
      </c>
      <c r="H14" s="21">
        <f>+Tableau14[[#This Row],[TH plafonds]]*2</f>
        <v>0</v>
      </c>
      <c r="I14" s="21">
        <f>+Tableau14[[#This Row],[TH plafonds]]*2.11</f>
        <v>0</v>
      </c>
      <c r="J14" s="21">
        <f>+Tableau14[[#This Row],[TH plafonds]]*2.1</f>
        <v>0</v>
      </c>
      <c r="K14" s="22">
        <f>+Tableau14[[#This Row],[TH plafonds]]*2.21</f>
        <v>0</v>
      </c>
    </row>
    <row r="15" spans="1:11" x14ac:dyDescent="0.25">
      <c r="A15" s="13" t="s">
        <v>7</v>
      </c>
      <c r="B15" s="14">
        <v>160</v>
      </c>
      <c r="C15" s="14" t="s">
        <v>73</v>
      </c>
      <c r="D15" s="15"/>
      <c r="E15" s="16">
        <f>+Tableau14[[#This Row],[TH plafonds]]*1.11</f>
        <v>0</v>
      </c>
      <c r="F15" s="16">
        <f>+Tableau14[[#This Row],[TH plafonds]]*1.1</f>
        <v>0</v>
      </c>
      <c r="G15" s="16">
        <f>+Tableau14[[#This Row],[TH plafonds]]*1.21</f>
        <v>0</v>
      </c>
      <c r="H15" s="16">
        <f>+Tableau14[[#This Row],[TH plafonds]]*2</f>
        <v>0</v>
      </c>
      <c r="I15" s="16">
        <f>+Tableau14[[#This Row],[TH plafonds]]*2.11</f>
        <v>0</v>
      </c>
      <c r="J15" s="16">
        <f>+Tableau14[[#This Row],[TH plafonds]]*2.1</f>
        <v>0</v>
      </c>
      <c r="K15" s="17">
        <f>+Tableau14[[#This Row],[TH plafonds]]*2.21</f>
        <v>0</v>
      </c>
    </row>
    <row r="16" spans="1:11" x14ac:dyDescent="0.25">
      <c r="A16" s="18" t="s">
        <v>7</v>
      </c>
      <c r="B16" s="19">
        <v>160</v>
      </c>
      <c r="C16" s="19" t="s">
        <v>74</v>
      </c>
      <c r="D16" s="20"/>
      <c r="E16" s="21">
        <f>+Tableau14[[#This Row],[TH plafonds]]*1.11</f>
        <v>0</v>
      </c>
      <c r="F16" s="21">
        <f>+Tableau14[[#This Row],[TH plafonds]]*1.1</f>
        <v>0</v>
      </c>
      <c r="G16" s="21">
        <f>+Tableau14[[#This Row],[TH plafonds]]*1.21</f>
        <v>0</v>
      </c>
      <c r="H16" s="21">
        <f>+Tableau14[[#This Row],[TH plafonds]]*2</f>
        <v>0</v>
      </c>
      <c r="I16" s="21">
        <f>+Tableau14[[#This Row],[TH plafonds]]*2.11</f>
        <v>0</v>
      </c>
      <c r="J16" s="21">
        <f>+Tableau14[[#This Row],[TH plafonds]]*2.1</f>
        <v>0</v>
      </c>
      <c r="K16" s="22">
        <f>+Tableau14[[#This Row],[TH plafonds]]*2.21</f>
        <v>0</v>
      </c>
    </row>
    <row r="17" spans="1:11" ht="15.75" thickBot="1" x14ac:dyDescent="0.3">
      <c r="A17" s="18" t="s">
        <v>7</v>
      </c>
      <c r="B17" s="19">
        <v>160</v>
      </c>
      <c r="C17" s="19" t="s">
        <v>75</v>
      </c>
      <c r="D17" s="20"/>
      <c r="E17" s="21">
        <f>+Tableau14[[#This Row],[TH plafonds]]*1.11</f>
        <v>0</v>
      </c>
      <c r="F17" s="21">
        <f>+Tableau14[[#This Row],[TH plafonds]]*1.1</f>
        <v>0</v>
      </c>
      <c r="G17" s="21">
        <f>+Tableau14[[#This Row],[TH plafonds]]*1.21</f>
        <v>0</v>
      </c>
      <c r="H17" s="21">
        <f>+Tableau14[[#This Row],[TH plafonds]]*2</f>
        <v>0</v>
      </c>
      <c r="I17" s="21">
        <f>+Tableau14[[#This Row],[TH plafonds]]*2.11</f>
        <v>0</v>
      </c>
      <c r="J17" s="21">
        <f>+Tableau14[[#This Row],[TH plafonds]]*2.1</f>
        <v>0</v>
      </c>
      <c r="K17" s="22">
        <f>+Tableau14[[#This Row],[TH plafonds]]*2.21</f>
        <v>0</v>
      </c>
    </row>
    <row r="18" spans="1:11" x14ac:dyDescent="0.25">
      <c r="A18" s="13" t="s">
        <v>7</v>
      </c>
      <c r="B18" s="14">
        <v>175</v>
      </c>
      <c r="C18" s="14" t="s">
        <v>73</v>
      </c>
      <c r="D18" s="15"/>
      <c r="E18" s="16">
        <f>+Tableau14[[#This Row],[TH plafonds]]*1.11</f>
        <v>0</v>
      </c>
      <c r="F18" s="16">
        <f>+Tableau14[[#This Row],[TH plafonds]]*1.1</f>
        <v>0</v>
      </c>
      <c r="G18" s="16">
        <f>+Tableau14[[#This Row],[TH plafonds]]*1.21</f>
        <v>0</v>
      </c>
      <c r="H18" s="16">
        <f>+Tableau14[[#This Row],[TH plafonds]]*2</f>
        <v>0</v>
      </c>
      <c r="I18" s="16">
        <f>+Tableau14[[#This Row],[TH plafonds]]*2.11</f>
        <v>0</v>
      </c>
      <c r="J18" s="16">
        <f>+Tableau14[[#This Row],[TH plafonds]]*2.1</f>
        <v>0</v>
      </c>
      <c r="K18" s="17">
        <f>+Tableau14[[#This Row],[TH plafonds]]*2.21</f>
        <v>0</v>
      </c>
    </row>
    <row r="19" spans="1:11" x14ac:dyDescent="0.25">
      <c r="A19" s="18" t="s">
        <v>7</v>
      </c>
      <c r="B19" s="19">
        <v>175</v>
      </c>
      <c r="C19" s="19" t="s">
        <v>74</v>
      </c>
      <c r="D19" s="20"/>
      <c r="E19" s="21">
        <f>+Tableau14[[#This Row],[TH plafonds]]*1.11</f>
        <v>0</v>
      </c>
      <c r="F19" s="21">
        <f>+Tableau14[[#This Row],[TH plafonds]]*1.1</f>
        <v>0</v>
      </c>
      <c r="G19" s="21">
        <f>+Tableau14[[#This Row],[TH plafonds]]*1.21</f>
        <v>0</v>
      </c>
      <c r="H19" s="21">
        <f>+Tableau14[[#This Row],[TH plafonds]]*2</f>
        <v>0</v>
      </c>
      <c r="I19" s="21">
        <f>+Tableau14[[#This Row],[TH plafonds]]*2.11</f>
        <v>0</v>
      </c>
      <c r="J19" s="21">
        <f>+Tableau14[[#This Row],[TH plafonds]]*2.1</f>
        <v>0</v>
      </c>
      <c r="K19" s="22">
        <f>+Tableau14[[#This Row],[TH plafonds]]*2.21</f>
        <v>0</v>
      </c>
    </row>
    <row r="20" spans="1:11" ht="15.75" thickBot="1" x14ac:dyDescent="0.3">
      <c r="A20" s="18" t="s">
        <v>7</v>
      </c>
      <c r="B20" s="19">
        <v>175</v>
      </c>
      <c r="C20" s="19" t="s">
        <v>75</v>
      </c>
      <c r="D20" s="20"/>
      <c r="E20" s="21">
        <f>+Tableau14[[#This Row],[TH plafonds]]*1.11</f>
        <v>0</v>
      </c>
      <c r="F20" s="21">
        <f>+Tableau14[[#This Row],[TH plafonds]]*1.1</f>
        <v>0</v>
      </c>
      <c r="G20" s="21">
        <f>+Tableau14[[#This Row],[TH plafonds]]*1.21</f>
        <v>0</v>
      </c>
      <c r="H20" s="21">
        <f>+Tableau14[[#This Row],[TH plafonds]]*2</f>
        <v>0</v>
      </c>
      <c r="I20" s="21">
        <f>+Tableau14[[#This Row],[TH plafonds]]*2.11</f>
        <v>0</v>
      </c>
      <c r="J20" s="21">
        <f>+Tableau14[[#This Row],[TH plafonds]]*2.1</f>
        <v>0</v>
      </c>
      <c r="K20" s="22">
        <f>+Tableau14[[#This Row],[TH plafonds]]*2.21</f>
        <v>0</v>
      </c>
    </row>
    <row r="21" spans="1:11" x14ac:dyDescent="0.25">
      <c r="A21" s="13" t="s">
        <v>7</v>
      </c>
      <c r="B21" s="14">
        <v>190</v>
      </c>
      <c r="C21" s="14" t="s">
        <v>73</v>
      </c>
      <c r="D21" s="15"/>
      <c r="E21" s="16">
        <f>+Tableau14[[#This Row],[TH plafonds]]*1.11</f>
        <v>0</v>
      </c>
      <c r="F21" s="16">
        <f>+Tableau14[[#This Row],[TH plafonds]]*1.1</f>
        <v>0</v>
      </c>
      <c r="G21" s="16">
        <f>+Tableau14[[#This Row],[TH plafonds]]*1.21</f>
        <v>0</v>
      </c>
      <c r="H21" s="16">
        <f>+Tableau14[[#This Row],[TH plafonds]]*2</f>
        <v>0</v>
      </c>
      <c r="I21" s="16">
        <f>+Tableau14[[#This Row],[TH plafonds]]*2.11</f>
        <v>0</v>
      </c>
      <c r="J21" s="16">
        <f>+Tableau14[[#This Row],[TH plafonds]]*2.1</f>
        <v>0</v>
      </c>
      <c r="K21" s="17">
        <f>+Tableau14[[#This Row],[TH plafonds]]*2.21</f>
        <v>0</v>
      </c>
    </row>
    <row r="22" spans="1:11" x14ac:dyDescent="0.25">
      <c r="A22" s="18" t="s">
        <v>7</v>
      </c>
      <c r="B22" s="19">
        <v>190</v>
      </c>
      <c r="C22" s="19" t="s">
        <v>74</v>
      </c>
      <c r="D22" s="20"/>
      <c r="E22" s="21">
        <f>+Tableau14[[#This Row],[TH plafonds]]*1.11</f>
        <v>0</v>
      </c>
      <c r="F22" s="21">
        <f>+Tableau14[[#This Row],[TH plafonds]]*1.1</f>
        <v>0</v>
      </c>
      <c r="G22" s="21">
        <f>+Tableau14[[#This Row],[TH plafonds]]*1.21</f>
        <v>0</v>
      </c>
      <c r="H22" s="21">
        <f>+Tableau14[[#This Row],[TH plafonds]]*2</f>
        <v>0</v>
      </c>
      <c r="I22" s="21">
        <f>+Tableau14[[#This Row],[TH plafonds]]*2.11</f>
        <v>0</v>
      </c>
      <c r="J22" s="21">
        <f>+Tableau14[[#This Row],[TH plafonds]]*2.1</f>
        <v>0</v>
      </c>
      <c r="K22" s="22">
        <f>+Tableau14[[#This Row],[TH plafonds]]*2.21</f>
        <v>0</v>
      </c>
    </row>
    <row r="23" spans="1:11" ht="15.75" thickBot="1" x14ac:dyDescent="0.3">
      <c r="A23" s="18" t="s">
        <v>7</v>
      </c>
      <c r="B23" s="19">
        <v>190</v>
      </c>
      <c r="C23" s="19" t="s">
        <v>75</v>
      </c>
      <c r="D23" s="20"/>
      <c r="E23" s="21">
        <f>+Tableau14[[#This Row],[TH plafonds]]*1.11</f>
        <v>0</v>
      </c>
      <c r="F23" s="21">
        <f>+Tableau14[[#This Row],[TH plafonds]]*1.1</f>
        <v>0</v>
      </c>
      <c r="G23" s="21">
        <f>+Tableau14[[#This Row],[TH plafonds]]*1.21</f>
        <v>0</v>
      </c>
      <c r="H23" s="21">
        <f>+Tableau14[[#This Row],[TH plafonds]]*2</f>
        <v>0</v>
      </c>
      <c r="I23" s="21">
        <f>+Tableau14[[#This Row],[TH plafonds]]*2.11</f>
        <v>0</v>
      </c>
      <c r="J23" s="21">
        <f>+Tableau14[[#This Row],[TH plafonds]]*2.1</f>
        <v>0</v>
      </c>
      <c r="K23" s="22">
        <f>+Tableau14[[#This Row],[TH plafonds]]*2.21</f>
        <v>0</v>
      </c>
    </row>
    <row r="24" spans="1:11" x14ac:dyDescent="0.25">
      <c r="A24" s="13" t="s">
        <v>7</v>
      </c>
      <c r="B24" s="14">
        <v>210</v>
      </c>
      <c r="C24" s="14" t="s">
        <v>73</v>
      </c>
      <c r="D24" s="15"/>
      <c r="E24" s="16">
        <f>+Tableau14[[#This Row],[TH plafonds]]*1.11</f>
        <v>0</v>
      </c>
      <c r="F24" s="16">
        <f>+Tableau14[[#This Row],[TH plafonds]]*1.1</f>
        <v>0</v>
      </c>
      <c r="G24" s="16">
        <f>+Tableau14[[#This Row],[TH plafonds]]*1.21</f>
        <v>0</v>
      </c>
      <c r="H24" s="16">
        <f>+Tableau14[[#This Row],[TH plafonds]]*2</f>
        <v>0</v>
      </c>
      <c r="I24" s="16">
        <f>+Tableau14[[#This Row],[TH plafonds]]*2.11</f>
        <v>0</v>
      </c>
      <c r="J24" s="16">
        <f>+Tableau14[[#This Row],[TH plafonds]]*2.1</f>
        <v>0</v>
      </c>
      <c r="K24" s="17">
        <f>+Tableau14[[#This Row],[TH plafonds]]*2.21</f>
        <v>0</v>
      </c>
    </row>
    <row r="25" spans="1:11" x14ac:dyDescent="0.25">
      <c r="A25" s="18" t="s">
        <v>7</v>
      </c>
      <c r="B25" s="19">
        <v>210</v>
      </c>
      <c r="C25" s="19" t="s">
        <v>74</v>
      </c>
      <c r="D25" s="20"/>
      <c r="E25" s="21">
        <f>+Tableau14[[#This Row],[TH plafonds]]*1.11</f>
        <v>0</v>
      </c>
      <c r="F25" s="21">
        <f>+Tableau14[[#This Row],[TH plafonds]]*1.1</f>
        <v>0</v>
      </c>
      <c r="G25" s="21">
        <f>+Tableau14[[#This Row],[TH plafonds]]*1.21</f>
        <v>0</v>
      </c>
      <c r="H25" s="21">
        <f>+Tableau14[[#This Row],[TH plafonds]]*2</f>
        <v>0</v>
      </c>
      <c r="I25" s="21">
        <f>+Tableau14[[#This Row],[TH plafonds]]*2.11</f>
        <v>0</v>
      </c>
      <c r="J25" s="21">
        <f>+Tableau14[[#This Row],[TH plafonds]]*2.1</f>
        <v>0</v>
      </c>
      <c r="K25" s="22">
        <f>+Tableau14[[#This Row],[TH plafonds]]*2.21</f>
        <v>0</v>
      </c>
    </row>
    <row r="26" spans="1:11" ht="15.75" thickBot="1" x14ac:dyDescent="0.3">
      <c r="A26" s="18" t="s">
        <v>7</v>
      </c>
      <c r="B26" s="19">
        <v>210</v>
      </c>
      <c r="C26" s="19" t="s">
        <v>75</v>
      </c>
      <c r="D26" s="20"/>
      <c r="E26" s="21">
        <f>+Tableau14[[#This Row],[TH plafonds]]*1.11</f>
        <v>0</v>
      </c>
      <c r="F26" s="21">
        <f>+Tableau14[[#This Row],[TH plafonds]]*1.1</f>
        <v>0</v>
      </c>
      <c r="G26" s="21">
        <f>+Tableau14[[#This Row],[TH plafonds]]*1.21</f>
        <v>0</v>
      </c>
      <c r="H26" s="21">
        <f>+Tableau14[[#This Row],[TH plafonds]]*2</f>
        <v>0</v>
      </c>
      <c r="I26" s="21">
        <f>+Tableau14[[#This Row],[TH plafonds]]*2.11</f>
        <v>0</v>
      </c>
      <c r="J26" s="21">
        <f>+Tableau14[[#This Row],[TH plafonds]]*2.1</f>
        <v>0</v>
      </c>
      <c r="K26" s="22">
        <f>+Tableau14[[#This Row],[TH plafonds]]*2.21</f>
        <v>0</v>
      </c>
    </row>
    <row r="27" spans="1:11" x14ac:dyDescent="0.25">
      <c r="A27" s="13" t="s">
        <v>7</v>
      </c>
      <c r="B27" s="14">
        <v>230</v>
      </c>
      <c r="C27" s="14" t="s">
        <v>73</v>
      </c>
      <c r="D27" s="15"/>
      <c r="E27" s="16">
        <f>+Tableau14[[#This Row],[TH plafonds]]*1.11</f>
        <v>0</v>
      </c>
      <c r="F27" s="16">
        <f>+Tableau14[[#This Row],[TH plafonds]]*1.1</f>
        <v>0</v>
      </c>
      <c r="G27" s="16">
        <f>+Tableau14[[#This Row],[TH plafonds]]*1.21</f>
        <v>0</v>
      </c>
      <c r="H27" s="16">
        <f>+Tableau14[[#This Row],[TH plafonds]]*2</f>
        <v>0</v>
      </c>
      <c r="I27" s="16">
        <f>+Tableau14[[#This Row],[TH plafonds]]*2.11</f>
        <v>0</v>
      </c>
      <c r="J27" s="16">
        <f>+Tableau14[[#This Row],[TH plafonds]]*2.1</f>
        <v>0</v>
      </c>
      <c r="K27" s="17">
        <f>+Tableau14[[#This Row],[TH plafonds]]*2.21</f>
        <v>0</v>
      </c>
    </row>
    <row r="28" spans="1:11" x14ac:dyDescent="0.25">
      <c r="A28" s="18" t="s">
        <v>7</v>
      </c>
      <c r="B28" s="19">
        <v>230</v>
      </c>
      <c r="C28" s="19" t="s">
        <v>74</v>
      </c>
      <c r="D28" s="20"/>
      <c r="E28" s="21">
        <f>+Tableau14[[#This Row],[TH plafonds]]*1.11</f>
        <v>0</v>
      </c>
      <c r="F28" s="21">
        <f>+Tableau14[[#This Row],[TH plafonds]]*1.1</f>
        <v>0</v>
      </c>
      <c r="G28" s="21">
        <f>+Tableau14[[#This Row],[TH plafonds]]*1.21</f>
        <v>0</v>
      </c>
      <c r="H28" s="21">
        <f>+Tableau14[[#This Row],[TH plafonds]]*2</f>
        <v>0</v>
      </c>
      <c r="I28" s="21">
        <f>+Tableau14[[#This Row],[TH plafonds]]*2.11</f>
        <v>0</v>
      </c>
      <c r="J28" s="21">
        <f>+Tableau14[[#This Row],[TH plafonds]]*2.1</f>
        <v>0</v>
      </c>
      <c r="K28" s="22">
        <f>+Tableau14[[#This Row],[TH plafonds]]*2.21</f>
        <v>0</v>
      </c>
    </row>
    <row r="29" spans="1:11" ht="15.75" thickBot="1" x14ac:dyDescent="0.3">
      <c r="A29" s="18" t="s">
        <v>7</v>
      </c>
      <c r="B29" s="19">
        <v>230</v>
      </c>
      <c r="C29" s="19" t="s">
        <v>75</v>
      </c>
      <c r="D29" s="20"/>
      <c r="E29" s="21">
        <f>+Tableau14[[#This Row],[TH plafonds]]*1.11</f>
        <v>0</v>
      </c>
      <c r="F29" s="21">
        <f>+Tableau14[[#This Row],[TH plafonds]]*1.1</f>
        <v>0</v>
      </c>
      <c r="G29" s="21">
        <f>+Tableau14[[#This Row],[TH plafonds]]*1.21</f>
        <v>0</v>
      </c>
      <c r="H29" s="21">
        <f>+Tableau14[[#This Row],[TH plafonds]]*2</f>
        <v>0</v>
      </c>
      <c r="I29" s="21">
        <f>+Tableau14[[#This Row],[TH plafonds]]*2.11</f>
        <v>0</v>
      </c>
      <c r="J29" s="21">
        <f>+Tableau14[[#This Row],[TH plafonds]]*2.1</f>
        <v>0</v>
      </c>
      <c r="K29" s="22">
        <f>+Tableau14[[#This Row],[TH plafonds]]*2.21</f>
        <v>0</v>
      </c>
    </row>
    <row r="30" spans="1:11" x14ac:dyDescent="0.25">
      <c r="A30" s="13" t="s">
        <v>7</v>
      </c>
      <c r="B30" s="14">
        <v>250</v>
      </c>
      <c r="C30" s="14" t="s">
        <v>73</v>
      </c>
      <c r="D30" s="15"/>
      <c r="E30" s="16">
        <f>+Tableau14[[#This Row],[TH plafonds]]*1.11</f>
        <v>0</v>
      </c>
      <c r="F30" s="16">
        <f>+Tableau14[[#This Row],[TH plafonds]]*1.1</f>
        <v>0</v>
      </c>
      <c r="G30" s="16">
        <f>+Tableau14[[#This Row],[TH plafonds]]*1.21</f>
        <v>0</v>
      </c>
      <c r="H30" s="16">
        <f>+Tableau14[[#This Row],[TH plafonds]]*2</f>
        <v>0</v>
      </c>
      <c r="I30" s="16">
        <f>+Tableau14[[#This Row],[TH plafonds]]*2.11</f>
        <v>0</v>
      </c>
      <c r="J30" s="16">
        <f>+Tableau14[[#This Row],[TH plafonds]]*2.1</f>
        <v>0</v>
      </c>
      <c r="K30" s="17">
        <f>+Tableau14[[#This Row],[TH plafonds]]*2.21</f>
        <v>0</v>
      </c>
    </row>
    <row r="31" spans="1:11" x14ac:dyDescent="0.25">
      <c r="A31" s="18" t="s">
        <v>7</v>
      </c>
      <c r="B31" s="19">
        <v>250</v>
      </c>
      <c r="C31" s="19" t="s">
        <v>74</v>
      </c>
      <c r="D31" s="20"/>
      <c r="E31" s="21">
        <f>+Tableau14[[#This Row],[TH plafonds]]*1.11</f>
        <v>0</v>
      </c>
      <c r="F31" s="21">
        <f>+Tableau14[[#This Row],[TH plafonds]]*1.1</f>
        <v>0</v>
      </c>
      <c r="G31" s="21">
        <f>+Tableau14[[#This Row],[TH plafonds]]*1.21</f>
        <v>0</v>
      </c>
      <c r="H31" s="21">
        <f>+Tableau14[[#This Row],[TH plafonds]]*2</f>
        <v>0</v>
      </c>
      <c r="I31" s="21">
        <f>+Tableau14[[#This Row],[TH plafonds]]*2.11</f>
        <v>0</v>
      </c>
      <c r="J31" s="21">
        <f>+Tableau14[[#This Row],[TH plafonds]]*2.1</f>
        <v>0</v>
      </c>
      <c r="K31" s="22">
        <f>+Tableau14[[#This Row],[TH plafonds]]*2.21</f>
        <v>0</v>
      </c>
    </row>
    <row r="32" spans="1:11" ht="15.75" thickBot="1" x14ac:dyDescent="0.3">
      <c r="A32" s="18" t="s">
        <v>7</v>
      </c>
      <c r="B32" s="19">
        <v>250</v>
      </c>
      <c r="C32" s="19" t="s">
        <v>75</v>
      </c>
      <c r="D32" s="20"/>
      <c r="E32" s="21">
        <f>+Tableau14[[#This Row],[TH plafonds]]*1.11</f>
        <v>0</v>
      </c>
      <c r="F32" s="21">
        <f>+Tableau14[[#This Row],[TH plafonds]]*1.1</f>
        <v>0</v>
      </c>
      <c r="G32" s="21">
        <f>+Tableau14[[#This Row],[TH plafonds]]*1.21</f>
        <v>0</v>
      </c>
      <c r="H32" s="21">
        <f>+Tableau14[[#This Row],[TH plafonds]]*2</f>
        <v>0</v>
      </c>
      <c r="I32" s="21">
        <f>+Tableau14[[#This Row],[TH plafonds]]*2.11</f>
        <v>0</v>
      </c>
      <c r="J32" s="21">
        <f>+Tableau14[[#This Row],[TH plafonds]]*2.1</f>
        <v>0</v>
      </c>
      <c r="K32" s="22">
        <f>+Tableau14[[#This Row],[TH plafonds]]*2.21</f>
        <v>0</v>
      </c>
    </row>
    <row r="33" spans="1:11" x14ac:dyDescent="0.25">
      <c r="A33" s="13" t="s">
        <v>8</v>
      </c>
      <c r="B33" s="14" t="s">
        <v>1</v>
      </c>
      <c r="C33" s="14" t="s">
        <v>73</v>
      </c>
      <c r="D33" s="15"/>
      <c r="E33" s="16">
        <f>+Tableau14[[#This Row],[TH plafonds]]*1.11</f>
        <v>0</v>
      </c>
      <c r="F33" s="16">
        <f>+Tableau14[[#This Row],[TH plafonds]]*1.1</f>
        <v>0</v>
      </c>
      <c r="G33" s="16">
        <f>+Tableau14[[#This Row],[TH plafonds]]*1.21</f>
        <v>0</v>
      </c>
      <c r="H33" s="16">
        <f>+Tableau14[[#This Row],[TH plafonds]]*2</f>
        <v>0</v>
      </c>
      <c r="I33" s="16">
        <f>+Tableau14[[#This Row],[TH plafonds]]*2.11</f>
        <v>0</v>
      </c>
      <c r="J33" s="16">
        <f>+Tableau14[[#This Row],[TH plafonds]]*2.1</f>
        <v>0</v>
      </c>
      <c r="K33" s="17">
        <f>+Tableau14[[#This Row],[TH plafonds]]*2.21</f>
        <v>0</v>
      </c>
    </row>
    <row r="34" spans="1:11" x14ac:dyDescent="0.25">
      <c r="A34" s="18" t="s">
        <v>8</v>
      </c>
      <c r="B34" s="19" t="s">
        <v>1</v>
      </c>
      <c r="C34" s="19" t="s">
        <v>74</v>
      </c>
      <c r="D34" s="20"/>
      <c r="E34" s="21">
        <f>+Tableau14[[#This Row],[TH plafonds]]*1.11</f>
        <v>0</v>
      </c>
      <c r="F34" s="21">
        <f>+Tableau14[[#This Row],[TH plafonds]]*1.1</f>
        <v>0</v>
      </c>
      <c r="G34" s="21">
        <f>+Tableau14[[#This Row],[TH plafonds]]*1.21</f>
        <v>0</v>
      </c>
      <c r="H34" s="21">
        <f>+Tableau14[[#This Row],[TH plafonds]]*2</f>
        <v>0</v>
      </c>
      <c r="I34" s="21">
        <f>+Tableau14[[#This Row],[TH plafonds]]*2.11</f>
        <v>0</v>
      </c>
      <c r="J34" s="21">
        <f>+Tableau14[[#This Row],[TH plafonds]]*2.1</f>
        <v>0</v>
      </c>
      <c r="K34" s="22">
        <f>+Tableau14[[#This Row],[TH plafonds]]*2.21</f>
        <v>0</v>
      </c>
    </row>
    <row r="35" spans="1:11" ht="15.75" thickBot="1" x14ac:dyDescent="0.3">
      <c r="A35" s="23" t="s">
        <v>8</v>
      </c>
      <c r="B35" s="24" t="s">
        <v>1</v>
      </c>
      <c r="C35" s="24" t="s">
        <v>75</v>
      </c>
      <c r="D35" s="25"/>
      <c r="E35" s="26">
        <f>+Tableau14[[#This Row],[TH plafonds]]*1.11</f>
        <v>0</v>
      </c>
      <c r="F35" s="26">
        <f>+Tableau14[[#This Row],[TH plafonds]]*1.1</f>
        <v>0</v>
      </c>
      <c r="G35" s="26">
        <f>+Tableau14[[#This Row],[TH plafonds]]*1.21</f>
        <v>0</v>
      </c>
      <c r="H35" s="26">
        <f>+Tableau14[[#This Row],[TH plafonds]]*2</f>
        <v>0</v>
      </c>
      <c r="I35" s="26">
        <f>+Tableau14[[#This Row],[TH plafonds]]*2.11</f>
        <v>0</v>
      </c>
      <c r="J35" s="26">
        <f>+Tableau14[[#This Row],[TH plafonds]]*2.1</f>
        <v>0</v>
      </c>
      <c r="K35" s="27">
        <f>+Tableau14[[#This Row],[TH plafonds]]*2.21</f>
        <v>0</v>
      </c>
    </row>
    <row r="36" spans="1:11" x14ac:dyDescent="0.25">
      <c r="A36" s="13" t="s">
        <v>8</v>
      </c>
      <c r="B36" s="14" t="s">
        <v>2</v>
      </c>
      <c r="C36" s="14" t="s">
        <v>73</v>
      </c>
      <c r="D36" s="15"/>
      <c r="E36" s="16">
        <f>+Tableau14[[#This Row],[TH plafonds]]*1.11</f>
        <v>0</v>
      </c>
      <c r="F36" s="16">
        <f>+Tableau14[[#This Row],[TH plafonds]]*1.1</f>
        <v>0</v>
      </c>
      <c r="G36" s="16">
        <f>+Tableau14[[#This Row],[TH plafonds]]*1.21</f>
        <v>0</v>
      </c>
      <c r="H36" s="16">
        <f>+Tableau14[[#This Row],[TH plafonds]]*2</f>
        <v>0</v>
      </c>
      <c r="I36" s="16">
        <f>+Tableau14[[#This Row],[TH plafonds]]*2.11</f>
        <v>0</v>
      </c>
      <c r="J36" s="16">
        <f>+Tableau14[[#This Row],[TH plafonds]]*2.1</f>
        <v>0</v>
      </c>
      <c r="K36" s="17">
        <f>+Tableau14[[#This Row],[TH plafonds]]*2.21</f>
        <v>0</v>
      </c>
    </row>
    <row r="37" spans="1:11" x14ac:dyDescent="0.25">
      <c r="A37" s="18" t="s">
        <v>8</v>
      </c>
      <c r="B37" s="19" t="s">
        <v>2</v>
      </c>
      <c r="C37" s="19" t="s">
        <v>74</v>
      </c>
      <c r="D37" s="20"/>
      <c r="E37" s="21">
        <f>+Tableau14[[#This Row],[TH plafonds]]*1.11</f>
        <v>0</v>
      </c>
      <c r="F37" s="21">
        <f>+Tableau14[[#This Row],[TH plafonds]]*1.1</f>
        <v>0</v>
      </c>
      <c r="G37" s="21">
        <f>+Tableau14[[#This Row],[TH plafonds]]*1.21</f>
        <v>0</v>
      </c>
      <c r="H37" s="21">
        <f>+Tableau14[[#This Row],[TH plafonds]]*2</f>
        <v>0</v>
      </c>
      <c r="I37" s="21">
        <f>+Tableau14[[#This Row],[TH plafonds]]*2.11</f>
        <v>0</v>
      </c>
      <c r="J37" s="21">
        <f>+Tableau14[[#This Row],[TH plafonds]]*2.1</f>
        <v>0</v>
      </c>
      <c r="K37" s="22">
        <f>+Tableau14[[#This Row],[TH plafonds]]*2.21</f>
        <v>0</v>
      </c>
    </row>
    <row r="38" spans="1:11" ht="15.75" thickBot="1" x14ac:dyDescent="0.3">
      <c r="A38" s="18" t="s">
        <v>8</v>
      </c>
      <c r="B38" s="19" t="s">
        <v>2</v>
      </c>
      <c r="C38" s="19" t="s">
        <v>75</v>
      </c>
      <c r="D38" s="20"/>
      <c r="E38" s="21">
        <f>+Tableau14[[#This Row],[TH plafonds]]*1.11</f>
        <v>0</v>
      </c>
      <c r="F38" s="21">
        <f>+Tableau14[[#This Row],[TH plafonds]]*1.1</f>
        <v>0</v>
      </c>
      <c r="G38" s="21">
        <f>+Tableau14[[#This Row],[TH plafonds]]*1.21</f>
        <v>0</v>
      </c>
      <c r="H38" s="21">
        <f>+Tableau14[[#This Row],[TH plafonds]]*2</f>
        <v>0</v>
      </c>
      <c r="I38" s="21">
        <f>+Tableau14[[#This Row],[TH plafonds]]*2.11</f>
        <v>0</v>
      </c>
      <c r="J38" s="21">
        <f>+Tableau14[[#This Row],[TH plafonds]]*2.1</f>
        <v>0</v>
      </c>
      <c r="K38" s="22">
        <f>+Tableau14[[#This Row],[TH plafonds]]*2.21</f>
        <v>0</v>
      </c>
    </row>
    <row r="39" spans="1:11" x14ac:dyDescent="0.25">
      <c r="A39" s="13" t="s">
        <v>8</v>
      </c>
      <c r="B39" s="14" t="s">
        <v>3</v>
      </c>
      <c r="C39" s="14" t="s">
        <v>73</v>
      </c>
      <c r="D39" s="15"/>
      <c r="E39" s="16">
        <f>+Tableau14[[#This Row],[TH plafonds]]*1.11</f>
        <v>0</v>
      </c>
      <c r="F39" s="16">
        <f>+Tableau14[[#This Row],[TH plafonds]]*1.1</f>
        <v>0</v>
      </c>
      <c r="G39" s="16">
        <f>+Tableau14[[#This Row],[TH plafonds]]*1.21</f>
        <v>0</v>
      </c>
      <c r="H39" s="16">
        <f>+Tableau14[[#This Row],[TH plafonds]]*2</f>
        <v>0</v>
      </c>
      <c r="I39" s="16">
        <f>+Tableau14[[#This Row],[TH plafonds]]*2.11</f>
        <v>0</v>
      </c>
      <c r="J39" s="16">
        <f>+Tableau14[[#This Row],[TH plafonds]]*2.1</f>
        <v>0</v>
      </c>
      <c r="K39" s="17">
        <f>+Tableau14[[#This Row],[TH plafonds]]*2.21</f>
        <v>0</v>
      </c>
    </row>
    <row r="40" spans="1:11" x14ac:dyDescent="0.25">
      <c r="A40" s="18" t="s">
        <v>8</v>
      </c>
      <c r="B40" s="19" t="s">
        <v>3</v>
      </c>
      <c r="C40" s="19" t="s">
        <v>74</v>
      </c>
      <c r="D40" s="20"/>
      <c r="E40" s="21">
        <f>+Tableau14[[#This Row],[TH plafonds]]*1.11</f>
        <v>0</v>
      </c>
      <c r="F40" s="21">
        <f>+Tableau14[[#This Row],[TH plafonds]]*1.1</f>
        <v>0</v>
      </c>
      <c r="G40" s="21">
        <f>+Tableau14[[#This Row],[TH plafonds]]*1.21</f>
        <v>0</v>
      </c>
      <c r="H40" s="21">
        <f>+Tableau14[[#This Row],[TH plafonds]]*2</f>
        <v>0</v>
      </c>
      <c r="I40" s="21">
        <f>+Tableau14[[#This Row],[TH plafonds]]*2.11</f>
        <v>0</v>
      </c>
      <c r="J40" s="21">
        <f>+Tableau14[[#This Row],[TH plafonds]]*2.1</f>
        <v>0</v>
      </c>
      <c r="K40" s="22">
        <f>+Tableau14[[#This Row],[TH plafonds]]*2.21</f>
        <v>0</v>
      </c>
    </row>
    <row r="41" spans="1:11" ht="15.75" thickBot="1" x14ac:dyDescent="0.3">
      <c r="A41" s="18" t="s">
        <v>8</v>
      </c>
      <c r="B41" s="19" t="s">
        <v>3</v>
      </c>
      <c r="C41" s="19" t="s">
        <v>75</v>
      </c>
      <c r="D41" s="20"/>
      <c r="E41" s="21">
        <f>+Tableau14[[#This Row],[TH plafonds]]*1.11</f>
        <v>0</v>
      </c>
      <c r="F41" s="21">
        <f>+Tableau14[[#This Row],[TH plafonds]]*1.1</f>
        <v>0</v>
      </c>
      <c r="G41" s="21">
        <f>+Tableau14[[#This Row],[TH plafonds]]*1.21</f>
        <v>0</v>
      </c>
      <c r="H41" s="21">
        <f>+Tableau14[[#This Row],[TH plafonds]]*2</f>
        <v>0</v>
      </c>
      <c r="I41" s="21">
        <f>+Tableau14[[#This Row],[TH plafonds]]*2.11</f>
        <v>0</v>
      </c>
      <c r="J41" s="21">
        <f>+Tableau14[[#This Row],[TH plafonds]]*2.1</f>
        <v>0</v>
      </c>
      <c r="K41" s="22">
        <f>+Tableau14[[#This Row],[TH plafonds]]*2.21</f>
        <v>0</v>
      </c>
    </row>
    <row r="42" spans="1:11" x14ac:dyDescent="0.25">
      <c r="A42" s="13" t="s">
        <v>8</v>
      </c>
      <c r="B42" s="14" t="s">
        <v>4</v>
      </c>
      <c r="C42" s="14" t="s">
        <v>73</v>
      </c>
      <c r="D42" s="15"/>
      <c r="E42" s="16">
        <f>+Tableau14[[#This Row],[TH plafonds]]*1.11</f>
        <v>0</v>
      </c>
      <c r="F42" s="16">
        <f>+Tableau14[[#This Row],[TH plafonds]]*1.1</f>
        <v>0</v>
      </c>
      <c r="G42" s="16">
        <f>+Tableau14[[#This Row],[TH plafonds]]*1.21</f>
        <v>0</v>
      </c>
      <c r="H42" s="16">
        <f>+Tableau14[[#This Row],[TH plafonds]]*2</f>
        <v>0</v>
      </c>
      <c r="I42" s="16">
        <f>+Tableau14[[#This Row],[TH plafonds]]*2.11</f>
        <v>0</v>
      </c>
      <c r="J42" s="16">
        <f>+Tableau14[[#This Row],[TH plafonds]]*2.1</f>
        <v>0</v>
      </c>
      <c r="K42" s="17">
        <f>+Tableau14[[#This Row],[TH plafonds]]*2.21</f>
        <v>0</v>
      </c>
    </row>
    <row r="43" spans="1:11" x14ac:dyDescent="0.25">
      <c r="A43" s="18" t="s">
        <v>8</v>
      </c>
      <c r="B43" s="19" t="s">
        <v>4</v>
      </c>
      <c r="C43" s="19" t="s">
        <v>74</v>
      </c>
      <c r="D43" s="20"/>
      <c r="E43" s="21">
        <f>+Tableau14[[#This Row],[TH plafonds]]*1.11</f>
        <v>0</v>
      </c>
      <c r="F43" s="21">
        <f>+Tableau14[[#This Row],[TH plafonds]]*1.1</f>
        <v>0</v>
      </c>
      <c r="G43" s="21">
        <f>+Tableau14[[#This Row],[TH plafonds]]*1.21</f>
        <v>0</v>
      </c>
      <c r="H43" s="21">
        <f>+Tableau14[[#This Row],[TH plafonds]]*2</f>
        <v>0</v>
      </c>
      <c r="I43" s="21">
        <f>+Tableau14[[#This Row],[TH plafonds]]*2.11</f>
        <v>0</v>
      </c>
      <c r="J43" s="21">
        <f>+Tableau14[[#This Row],[TH plafonds]]*2.1</f>
        <v>0</v>
      </c>
      <c r="K43" s="22">
        <f>+Tableau14[[#This Row],[TH plafonds]]*2.21</f>
        <v>0</v>
      </c>
    </row>
    <row r="44" spans="1:11" ht="15.75" thickBot="1" x14ac:dyDescent="0.3">
      <c r="A44" s="18" t="s">
        <v>8</v>
      </c>
      <c r="B44" s="19" t="s">
        <v>4</v>
      </c>
      <c r="C44" s="19" t="s">
        <v>75</v>
      </c>
      <c r="D44" s="20"/>
      <c r="E44" s="21">
        <f>+Tableau14[[#This Row],[TH plafonds]]*1.11</f>
        <v>0</v>
      </c>
      <c r="F44" s="21">
        <f>+Tableau14[[#This Row],[TH plafonds]]*1.1</f>
        <v>0</v>
      </c>
      <c r="G44" s="21">
        <f>+Tableau14[[#This Row],[TH plafonds]]*1.21</f>
        <v>0</v>
      </c>
      <c r="H44" s="21">
        <f>+Tableau14[[#This Row],[TH plafonds]]*2</f>
        <v>0</v>
      </c>
      <c r="I44" s="21">
        <f>+Tableau14[[#This Row],[TH plafonds]]*2.11</f>
        <v>0</v>
      </c>
      <c r="J44" s="21">
        <f>+Tableau14[[#This Row],[TH plafonds]]*2.1</f>
        <v>0</v>
      </c>
      <c r="K44" s="22">
        <f>+Tableau14[[#This Row],[TH plafonds]]*2.21</f>
        <v>0</v>
      </c>
    </row>
    <row r="45" spans="1:11" x14ac:dyDescent="0.25">
      <c r="A45" s="13" t="s">
        <v>8</v>
      </c>
      <c r="B45" s="14" t="s">
        <v>5</v>
      </c>
      <c r="C45" s="14" t="s">
        <v>73</v>
      </c>
      <c r="D45" s="15"/>
      <c r="E45" s="16">
        <f>+Tableau14[[#This Row],[TH plafonds]]*1.11</f>
        <v>0</v>
      </c>
      <c r="F45" s="16">
        <f>+Tableau14[[#This Row],[TH plafonds]]*1.1</f>
        <v>0</v>
      </c>
      <c r="G45" s="16">
        <f>+Tableau14[[#This Row],[TH plafonds]]*1.21</f>
        <v>0</v>
      </c>
      <c r="H45" s="16">
        <f>+Tableau14[[#This Row],[TH plafonds]]*2</f>
        <v>0</v>
      </c>
      <c r="I45" s="16">
        <f>+Tableau14[[#This Row],[TH plafonds]]*2.11</f>
        <v>0</v>
      </c>
      <c r="J45" s="16">
        <f>+Tableau14[[#This Row],[TH plafonds]]*2.1</f>
        <v>0</v>
      </c>
      <c r="K45" s="17">
        <f>+Tableau14[[#This Row],[TH plafonds]]*2.21</f>
        <v>0</v>
      </c>
    </row>
    <row r="46" spans="1:11" x14ac:dyDescent="0.25">
      <c r="A46" s="18" t="s">
        <v>8</v>
      </c>
      <c r="B46" s="19" t="s">
        <v>5</v>
      </c>
      <c r="C46" s="19" t="s">
        <v>74</v>
      </c>
      <c r="D46" s="20"/>
      <c r="E46" s="21">
        <f>+Tableau14[[#This Row],[TH plafonds]]*1.11</f>
        <v>0</v>
      </c>
      <c r="F46" s="21">
        <f>+Tableau14[[#This Row],[TH plafonds]]*1.1</f>
        <v>0</v>
      </c>
      <c r="G46" s="21">
        <f>+Tableau14[[#This Row],[TH plafonds]]*1.21</f>
        <v>0</v>
      </c>
      <c r="H46" s="21">
        <f>+Tableau14[[#This Row],[TH plafonds]]*2</f>
        <v>0</v>
      </c>
      <c r="I46" s="21">
        <f>+Tableau14[[#This Row],[TH plafonds]]*2.11</f>
        <v>0</v>
      </c>
      <c r="J46" s="21">
        <f>+Tableau14[[#This Row],[TH plafonds]]*2.1</f>
        <v>0</v>
      </c>
      <c r="K46" s="22">
        <f>+Tableau14[[#This Row],[TH plafonds]]*2.21</f>
        <v>0</v>
      </c>
    </row>
    <row r="47" spans="1:11" ht="15.75" thickBot="1" x14ac:dyDescent="0.3">
      <c r="A47" s="18" t="s">
        <v>8</v>
      </c>
      <c r="B47" s="19" t="s">
        <v>5</v>
      </c>
      <c r="C47" s="19" t="s">
        <v>75</v>
      </c>
      <c r="D47" s="20"/>
      <c r="E47" s="21">
        <f>+Tableau14[[#This Row],[TH plafonds]]*1.11</f>
        <v>0</v>
      </c>
      <c r="F47" s="21">
        <f>+Tableau14[[#This Row],[TH plafonds]]*1.1</f>
        <v>0</v>
      </c>
      <c r="G47" s="21">
        <f>+Tableau14[[#This Row],[TH plafonds]]*1.21</f>
        <v>0</v>
      </c>
      <c r="H47" s="21">
        <f>+Tableau14[[#This Row],[TH plafonds]]*2</f>
        <v>0</v>
      </c>
      <c r="I47" s="21">
        <f>+Tableau14[[#This Row],[TH plafonds]]*2.11</f>
        <v>0</v>
      </c>
      <c r="J47" s="21">
        <f>+Tableau14[[#This Row],[TH plafonds]]*2.1</f>
        <v>0</v>
      </c>
      <c r="K47" s="22">
        <f>+Tableau14[[#This Row],[TH plafonds]]*2.21</f>
        <v>0</v>
      </c>
    </row>
    <row r="48" spans="1:11" x14ac:dyDescent="0.25">
      <c r="A48" s="13" t="s">
        <v>8</v>
      </c>
      <c r="B48" s="14" t="s">
        <v>69</v>
      </c>
      <c r="C48" s="14" t="s">
        <v>73</v>
      </c>
      <c r="D48" s="15"/>
      <c r="E48" s="16">
        <f>+Tableau14[[#This Row],[TH plafonds]]*1.11</f>
        <v>0</v>
      </c>
      <c r="F48" s="16">
        <f>+Tableau14[[#This Row],[TH plafonds]]*1.1</f>
        <v>0</v>
      </c>
      <c r="G48" s="16">
        <f>+Tableau14[[#This Row],[TH plafonds]]*1.21</f>
        <v>0</v>
      </c>
      <c r="H48" s="16">
        <f>+Tableau14[[#This Row],[TH plafonds]]*2</f>
        <v>0</v>
      </c>
      <c r="I48" s="16">
        <f>+Tableau14[[#This Row],[TH plafonds]]*2.11</f>
        <v>0</v>
      </c>
      <c r="J48" s="16">
        <f>+Tableau14[[#This Row],[TH plafonds]]*2.1</f>
        <v>0</v>
      </c>
      <c r="K48" s="17">
        <f>+Tableau14[[#This Row],[TH plafonds]]*2.21</f>
        <v>0</v>
      </c>
    </row>
    <row r="49" spans="1:11" x14ac:dyDescent="0.25">
      <c r="A49" s="18" t="s">
        <v>8</v>
      </c>
      <c r="B49" s="19" t="s">
        <v>69</v>
      </c>
      <c r="C49" s="19" t="s">
        <v>74</v>
      </c>
      <c r="D49" s="20"/>
      <c r="E49" s="21">
        <f>+Tableau14[[#This Row],[TH plafonds]]*1.11</f>
        <v>0</v>
      </c>
      <c r="F49" s="21">
        <f>+Tableau14[[#This Row],[TH plafonds]]*1.1</f>
        <v>0</v>
      </c>
      <c r="G49" s="21">
        <f>+Tableau14[[#This Row],[TH plafonds]]*1.21</f>
        <v>0</v>
      </c>
      <c r="H49" s="21">
        <f>+Tableau14[[#This Row],[TH plafonds]]*2</f>
        <v>0</v>
      </c>
      <c r="I49" s="21">
        <f>+Tableau14[[#This Row],[TH plafonds]]*2.11</f>
        <v>0</v>
      </c>
      <c r="J49" s="21">
        <f>+Tableau14[[#This Row],[TH plafonds]]*2.1</f>
        <v>0</v>
      </c>
      <c r="K49" s="22">
        <f>+Tableau14[[#This Row],[TH plafonds]]*2.21</f>
        <v>0</v>
      </c>
    </row>
    <row r="50" spans="1:11" ht="15.75" thickBot="1" x14ac:dyDescent="0.3">
      <c r="A50" s="18" t="s">
        <v>8</v>
      </c>
      <c r="B50" s="19" t="s">
        <v>69</v>
      </c>
      <c r="C50" s="19" t="s">
        <v>75</v>
      </c>
      <c r="D50" s="20"/>
      <c r="E50" s="21">
        <f>+Tableau14[[#This Row],[TH plafonds]]*1.11</f>
        <v>0</v>
      </c>
      <c r="F50" s="21">
        <f>+Tableau14[[#This Row],[TH plafonds]]*1.1</f>
        <v>0</v>
      </c>
      <c r="G50" s="21">
        <f>+Tableau14[[#This Row],[TH plafonds]]*1.21</f>
        <v>0</v>
      </c>
      <c r="H50" s="21">
        <f>+Tableau14[[#This Row],[TH plafonds]]*2</f>
        <v>0</v>
      </c>
      <c r="I50" s="21">
        <f>+Tableau14[[#This Row],[TH plafonds]]*2.11</f>
        <v>0</v>
      </c>
      <c r="J50" s="21">
        <f>+Tableau14[[#This Row],[TH plafonds]]*2.1</f>
        <v>0</v>
      </c>
      <c r="K50" s="22">
        <f>+Tableau14[[#This Row],[TH plafonds]]*2.21</f>
        <v>0</v>
      </c>
    </row>
    <row r="51" spans="1:11" x14ac:dyDescent="0.25">
      <c r="A51" s="13" t="s">
        <v>8</v>
      </c>
      <c r="B51" s="14" t="s">
        <v>70</v>
      </c>
      <c r="C51" s="14" t="s">
        <v>73</v>
      </c>
      <c r="D51" s="15"/>
      <c r="E51" s="16">
        <f>+Tableau14[[#This Row],[TH plafonds]]*1.11</f>
        <v>0</v>
      </c>
      <c r="F51" s="16">
        <f>+Tableau14[[#This Row],[TH plafonds]]*1.1</f>
        <v>0</v>
      </c>
      <c r="G51" s="16">
        <f>+Tableau14[[#This Row],[TH plafonds]]*1.21</f>
        <v>0</v>
      </c>
      <c r="H51" s="16">
        <f>+Tableau14[[#This Row],[TH plafonds]]*2</f>
        <v>0</v>
      </c>
      <c r="I51" s="16">
        <f>+Tableau14[[#This Row],[TH plafonds]]*2.11</f>
        <v>0</v>
      </c>
      <c r="J51" s="16">
        <f>+Tableau14[[#This Row],[TH plafonds]]*2.1</f>
        <v>0</v>
      </c>
      <c r="K51" s="17">
        <f>+Tableau14[[#This Row],[TH plafonds]]*2.21</f>
        <v>0</v>
      </c>
    </row>
    <row r="52" spans="1:11" x14ac:dyDescent="0.25">
      <c r="A52" s="18" t="s">
        <v>8</v>
      </c>
      <c r="B52" s="19" t="s">
        <v>70</v>
      </c>
      <c r="C52" s="19" t="s">
        <v>74</v>
      </c>
      <c r="D52" s="20"/>
      <c r="E52" s="21">
        <f>+Tableau14[[#This Row],[TH plafonds]]*1.11</f>
        <v>0</v>
      </c>
      <c r="F52" s="21">
        <f>+Tableau14[[#This Row],[TH plafonds]]*1.1</f>
        <v>0</v>
      </c>
      <c r="G52" s="21">
        <f>+Tableau14[[#This Row],[TH plafonds]]*1.21</f>
        <v>0</v>
      </c>
      <c r="H52" s="21">
        <f>+Tableau14[[#This Row],[TH plafonds]]*2</f>
        <v>0</v>
      </c>
      <c r="I52" s="21">
        <f>+Tableau14[[#This Row],[TH plafonds]]*2.11</f>
        <v>0</v>
      </c>
      <c r="J52" s="21">
        <f>+Tableau14[[#This Row],[TH plafonds]]*2.1</f>
        <v>0</v>
      </c>
      <c r="K52" s="22">
        <f>+Tableau14[[#This Row],[TH plafonds]]*2.21</f>
        <v>0</v>
      </c>
    </row>
    <row r="53" spans="1:11" ht="15.75" thickBot="1" x14ac:dyDescent="0.3">
      <c r="A53" s="18" t="s">
        <v>8</v>
      </c>
      <c r="B53" s="19" t="s">
        <v>70</v>
      </c>
      <c r="C53" s="19" t="s">
        <v>75</v>
      </c>
      <c r="D53" s="20"/>
      <c r="E53" s="21">
        <f>+Tableau14[[#This Row],[TH plafonds]]*1.11</f>
        <v>0</v>
      </c>
      <c r="F53" s="21">
        <f>+Tableau14[[#This Row],[TH plafonds]]*1.1</f>
        <v>0</v>
      </c>
      <c r="G53" s="21">
        <f>+Tableau14[[#This Row],[TH plafonds]]*1.21</f>
        <v>0</v>
      </c>
      <c r="H53" s="21">
        <f>+Tableau14[[#This Row],[TH plafonds]]*2</f>
        <v>0</v>
      </c>
      <c r="I53" s="21">
        <f>+Tableau14[[#This Row],[TH plafonds]]*2.11</f>
        <v>0</v>
      </c>
      <c r="J53" s="21">
        <f>+Tableau14[[#This Row],[TH plafonds]]*2.1</f>
        <v>0</v>
      </c>
      <c r="K53" s="22">
        <f>+Tableau14[[#This Row],[TH plafonds]]*2.21</f>
        <v>0</v>
      </c>
    </row>
    <row r="54" spans="1:11" x14ac:dyDescent="0.25">
      <c r="A54" s="13" t="s">
        <v>8</v>
      </c>
      <c r="B54" s="14" t="s">
        <v>71</v>
      </c>
      <c r="C54" s="14" t="s">
        <v>73</v>
      </c>
      <c r="D54" s="15"/>
      <c r="E54" s="16">
        <f>+Tableau14[[#This Row],[TH plafonds]]*1.11</f>
        <v>0</v>
      </c>
      <c r="F54" s="16">
        <f>+Tableau14[[#This Row],[TH plafonds]]*1.1</f>
        <v>0</v>
      </c>
      <c r="G54" s="16">
        <f>+Tableau14[[#This Row],[TH plafonds]]*1.21</f>
        <v>0</v>
      </c>
      <c r="H54" s="16">
        <f>+Tableau14[[#This Row],[TH plafonds]]*2</f>
        <v>0</v>
      </c>
      <c r="I54" s="16">
        <f>+Tableau14[[#This Row],[TH plafonds]]*2.11</f>
        <v>0</v>
      </c>
      <c r="J54" s="16">
        <f>+Tableau14[[#This Row],[TH plafonds]]*2.1</f>
        <v>0</v>
      </c>
      <c r="K54" s="17">
        <f>+Tableau14[[#This Row],[TH plafonds]]*2.21</f>
        <v>0</v>
      </c>
    </row>
    <row r="55" spans="1:11" x14ac:dyDescent="0.25">
      <c r="A55" s="18" t="s">
        <v>8</v>
      </c>
      <c r="B55" s="19" t="s">
        <v>71</v>
      </c>
      <c r="C55" s="19" t="s">
        <v>74</v>
      </c>
      <c r="D55" s="20"/>
      <c r="E55" s="21">
        <f>+Tableau14[[#This Row],[TH plafonds]]*1.11</f>
        <v>0</v>
      </c>
      <c r="F55" s="21">
        <f>+Tableau14[[#This Row],[TH plafonds]]*1.1</f>
        <v>0</v>
      </c>
      <c r="G55" s="21">
        <f>+Tableau14[[#This Row],[TH plafonds]]*1.21</f>
        <v>0</v>
      </c>
      <c r="H55" s="21">
        <f>+Tableau14[[#This Row],[TH plafonds]]*2</f>
        <v>0</v>
      </c>
      <c r="I55" s="21">
        <f>+Tableau14[[#This Row],[TH plafonds]]*2.11</f>
        <v>0</v>
      </c>
      <c r="J55" s="21">
        <f>+Tableau14[[#This Row],[TH plafonds]]*2.1</f>
        <v>0</v>
      </c>
      <c r="K55" s="22">
        <f>+Tableau14[[#This Row],[TH plafonds]]*2.21</f>
        <v>0</v>
      </c>
    </row>
    <row r="56" spans="1:11" ht="15.75" thickBot="1" x14ac:dyDescent="0.3">
      <c r="A56" s="18" t="s">
        <v>8</v>
      </c>
      <c r="B56" s="19" t="s">
        <v>71</v>
      </c>
      <c r="C56" s="19" t="s">
        <v>75</v>
      </c>
      <c r="D56" s="20"/>
      <c r="E56" s="21">
        <f>+Tableau14[[#This Row],[TH plafonds]]*1.11</f>
        <v>0</v>
      </c>
      <c r="F56" s="21">
        <f>+Tableau14[[#This Row],[TH plafonds]]*1.1</f>
        <v>0</v>
      </c>
      <c r="G56" s="21">
        <f>+Tableau14[[#This Row],[TH plafonds]]*1.21</f>
        <v>0</v>
      </c>
      <c r="H56" s="21">
        <f>+Tableau14[[#This Row],[TH plafonds]]*2</f>
        <v>0</v>
      </c>
      <c r="I56" s="21">
        <f>+Tableau14[[#This Row],[TH plafonds]]*2.11</f>
        <v>0</v>
      </c>
      <c r="J56" s="21">
        <f>+Tableau14[[#This Row],[TH plafonds]]*2.1</f>
        <v>0</v>
      </c>
      <c r="K56" s="22">
        <f>+Tableau14[[#This Row],[TH plafonds]]*2.21</f>
        <v>0</v>
      </c>
    </row>
    <row r="57" spans="1:11" x14ac:dyDescent="0.25">
      <c r="A57" s="13" t="s">
        <v>8</v>
      </c>
      <c r="B57" s="14" t="s">
        <v>72</v>
      </c>
      <c r="C57" s="14" t="s">
        <v>73</v>
      </c>
      <c r="D57" s="15"/>
      <c r="E57" s="16">
        <f>+Tableau14[[#This Row],[TH plafonds]]*1.11</f>
        <v>0</v>
      </c>
      <c r="F57" s="16">
        <f>+Tableau14[[#This Row],[TH plafonds]]*1.1</f>
        <v>0</v>
      </c>
      <c r="G57" s="16">
        <f>+Tableau14[[#This Row],[TH plafonds]]*1.21</f>
        <v>0</v>
      </c>
      <c r="H57" s="16">
        <f>+Tableau14[[#This Row],[TH plafonds]]*2</f>
        <v>0</v>
      </c>
      <c r="I57" s="16">
        <f>+Tableau14[[#This Row],[TH plafonds]]*2.11</f>
        <v>0</v>
      </c>
      <c r="J57" s="16">
        <f>+Tableau14[[#This Row],[TH plafonds]]*2.1</f>
        <v>0</v>
      </c>
      <c r="K57" s="17">
        <f>+Tableau14[[#This Row],[TH plafonds]]*2.21</f>
        <v>0</v>
      </c>
    </row>
    <row r="58" spans="1:11" x14ac:dyDescent="0.25">
      <c r="A58" s="18" t="s">
        <v>8</v>
      </c>
      <c r="B58" s="19" t="s">
        <v>72</v>
      </c>
      <c r="C58" s="19" t="s">
        <v>74</v>
      </c>
      <c r="D58" s="20"/>
      <c r="E58" s="21">
        <f>+Tableau14[[#This Row],[TH plafonds]]*1.11</f>
        <v>0</v>
      </c>
      <c r="F58" s="21">
        <f>+Tableau14[[#This Row],[TH plafonds]]*1.1</f>
        <v>0</v>
      </c>
      <c r="G58" s="21">
        <f>+Tableau14[[#This Row],[TH plafonds]]*1.21</f>
        <v>0</v>
      </c>
      <c r="H58" s="21">
        <f>+Tableau14[[#This Row],[TH plafonds]]*2</f>
        <v>0</v>
      </c>
      <c r="I58" s="21">
        <f>+Tableau14[[#This Row],[TH plafonds]]*2.11</f>
        <v>0</v>
      </c>
      <c r="J58" s="21">
        <f>+Tableau14[[#This Row],[TH plafonds]]*2.1</f>
        <v>0</v>
      </c>
      <c r="K58" s="22">
        <f>+Tableau14[[#This Row],[TH plafonds]]*2.21</f>
        <v>0</v>
      </c>
    </row>
    <row r="59" spans="1:11" ht="15.75" thickBot="1" x14ac:dyDescent="0.3">
      <c r="A59" s="23" t="s">
        <v>8</v>
      </c>
      <c r="B59" s="24" t="s">
        <v>72</v>
      </c>
      <c r="C59" s="24" t="s">
        <v>75</v>
      </c>
      <c r="D59" s="25"/>
      <c r="E59" s="26">
        <f>+Tableau14[[#This Row],[TH plafonds]]*1.11</f>
        <v>0</v>
      </c>
      <c r="F59" s="26">
        <f>+Tableau14[[#This Row],[TH plafonds]]*1.1</f>
        <v>0</v>
      </c>
      <c r="G59" s="26">
        <f>+Tableau14[[#This Row],[TH plafonds]]*1.21</f>
        <v>0</v>
      </c>
      <c r="H59" s="26">
        <f>+Tableau14[[#This Row],[TH plafonds]]*2</f>
        <v>0</v>
      </c>
      <c r="I59" s="26">
        <f>+Tableau14[[#This Row],[TH plafonds]]*2.11</f>
        <v>0</v>
      </c>
      <c r="J59" s="26">
        <f>+Tableau14[[#This Row],[TH plafonds]]*2.1</f>
        <v>0</v>
      </c>
      <c r="K59" s="27">
        <f>+Tableau14[[#This Row],[TH plafonds]]*2.21</f>
        <v>0</v>
      </c>
    </row>
    <row r="60" spans="1:11" ht="15.75" thickBot="1" x14ac:dyDescent="0.3">
      <c r="A60" s="36"/>
      <c r="B60" s="40"/>
      <c r="C60" s="38" t="s">
        <v>99</v>
      </c>
      <c r="D60" s="39"/>
      <c r="E60" s="41"/>
      <c r="F60" s="37"/>
      <c r="G60" s="37"/>
      <c r="H60" s="37"/>
      <c r="I60" s="37"/>
      <c r="J60" s="16"/>
      <c r="K60" s="21"/>
    </row>
    <row r="61" spans="1:11" x14ac:dyDescent="0.25">
      <c r="A61" s="28" t="s">
        <v>94</v>
      </c>
      <c r="B61" s="28"/>
      <c r="C61" s="29"/>
      <c r="E61" s="28" t="s">
        <v>95</v>
      </c>
      <c r="F61" s="28"/>
      <c r="G61" s="28"/>
      <c r="H61" s="28"/>
      <c r="I61" s="28"/>
    </row>
    <row r="62" spans="1:11" x14ac:dyDescent="0.25">
      <c r="A62" s="28"/>
      <c r="B62" s="28" t="s">
        <v>32</v>
      </c>
      <c r="C62" s="28"/>
      <c r="E62" s="28"/>
      <c r="F62" s="28" t="s">
        <v>16</v>
      </c>
      <c r="G62" s="28"/>
      <c r="H62" s="28"/>
      <c r="I62" s="28"/>
    </row>
    <row r="63" spans="1:11" x14ac:dyDescent="0.25">
      <c r="A63" s="28"/>
      <c r="B63" s="28" t="s">
        <v>31</v>
      </c>
      <c r="C63" s="28"/>
      <c r="E63" s="28"/>
      <c r="F63" s="28" t="s">
        <v>18</v>
      </c>
      <c r="G63" s="28"/>
      <c r="H63" s="28"/>
      <c r="I63" s="28"/>
    </row>
    <row r="64" spans="1:11" x14ac:dyDescent="0.25">
      <c r="A64" s="28"/>
      <c r="B64" s="28" t="s">
        <v>60</v>
      </c>
      <c r="C64" s="28"/>
      <c r="E64" s="28"/>
      <c r="F64" s="28" t="s">
        <v>19</v>
      </c>
      <c r="G64" s="28"/>
      <c r="H64" s="28"/>
      <c r="I64" s="28"/>
    </row>
    <row r="65" spans="1:9" x14ac:dyDescent="0.25">
      <c r="A65" s="28"/>
      <c r="B65" s="28" t="s">
        <v>33</v>
      </c>
      <c r="C65" s="28"/>
      <c r="E65" s="28"/>
      <c r="F65" s="28" t="s">
        <v>59</v>
      </c>
      <c r="G65" s="28"/>
      <c r="H65" s="28"/>
      <c r="I65" s="28"/>
    </row>
    <row r="66" spans="1:9" x14ac:dyDescent="0.25">
      <c r="A66" s="28"/>
      <c r="B66" s="28" t="s">
        <v>34</v>
      </c>
      <c r="C66" s="28"/>
      <c r="E66" s="28"/>
      <c r="F66" s="28" t="s">
        <v>61</v>
      </c>
      <c r="G66" s="28"/>
      <c r="H66" s="28"/>
      <c r="I66" s="28"/>
    </row>
    <row r="67" spans="1:9" x14ac:dyDescent="0.25">
      <c r="E67" s="28"/>
      <c r="F67" s="28"/>
      <c r="G67" s="28"/>
      <c r="H67" s="28"/>
      <c r="I67" s="28"/>
    </row>
    <row r="68" spans="1:9" x14ac:dyDescent="0.25">
      <c r="A68" s="1" t="s">
        <v>96</v>
      </c>
      <c r="E68" s="28"/>
      <c r="I68" s="28"/>
    </row>
    <row r="69" spans="1:9" x14ac:dyDescent="0.25">
      <c r="A69" s="1" t="s">
        <v>97</v>
      </c>
    </row>
    <row r="70" spans="1:9" x14ac:dyDescent="0.25">
      <c r="A70" s="1" t="s">
        <v>98</v>
      </c>
    </row>
  </sheetData>
  <mergeCells count="1">
    <mergeCell ref="A1:K1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workbookViewId="0">
      <selection activeCell="F11" sqref="F11"/>
    </sheetView>
  </sheetViews>
  <sheetFormatPr baseColWidth="10" defaultRowHeight="15" x14ac:dyDescent="0.25"/>
  <cols>
    <col min="1" max="1" width="11.42578125" style="1"/>
    <col min="2" max="2" width="40" style="1" customWidth="1"/>
    <col min="3" max="3" width="34.7109375" style="1" customWidth="1"/>
    <col min="4" max="4" width="44.28515625" style="1" bestFit="1" customWidth="1"/>
    <col min="5" max="16384" width="11.42578125" style="1"/>
  </cols>
  <sheetData>
    <row r="1" spans="1:7" ht="20.25" x14ac:dyDescent="0.3">
      <c r="A1" s="57" t="s">
        <v>92</v>
      </c>
      <c r="B1" s="57"/>
      <c r="C1" s="57"/>
      <c r="D1" s="57"/>
    </row>
    <row r="2" spans="1:7" ht="15.75" thickBot="1" x14ac:dyDescent="0.3"/>
    <row r="3" spans="1:7" ht="15.75" thickBot="1" x14ac:dyDescent="0.3">
      <c r="A3" s="58" t="s">
        <v>40</v>
      </c>
      <c r="B3" s="59"/>
      <c r="C3" s="3" t="s">
        <v>39</v>
      </c>
      <c r="D3" s="4" t="s">
        <v>100</v>
      </c>
    </row>
    <row r="4" spans="1:7" ht="20.100000000000001" customHeight="1" x14ac:dyDescent="0.25">
      <c r="A4" s="64" t="s">
        <v>38</v>
      </c>
      <c r="B4" s="65"/>
      <c r="C4" s="5"/>
      <c r="D4" s="6"/>
    </row>
    <row r="5" spans="1:7" ht="20.100000000000001" customHeight="1" x14ac:dyDescent="0.25">
      <c r="A5" s="62" t="s">
        <v>36</v>
      </c>
      <c r="B5" s="63"/>
      <c r="C5" s="7"/>
      <c r="D5" s="8"/>
    </row>
    <row r="6" spans="1:7" ht="20.100000000000001" customHeight="1" x14ac:dyDescent="0.25">
      <c r="A6" s="62" t="s">
        <v>44</v>
      </c>
      <c r="B6" s="63"/>
      <c r="C6" s="7"/>
      <c r="D6" s="8"/>
    </row>
    <row r="7" spans="1:7" ht="20.100000000000001" customHeight="1" x14ac:dyDescent="0.25">
      <c r="A7" s="62" t="s">
        <v>37</v>
      </c>
      <c r="B7" s="63"/>
      <c r="C7" s="7"/>
      <c r="D7" s="8"/>
    </row>
    <row r="8" spans="1:7" ht="20.100000000000001" customHeight="1" x14ac:dyDescent="0.25">
      <c r="A8" s="62" t="s">
        <v>41</v>
      </c>
      <c r="B8" s="63"/>
      <c r="C8" s="7"/>
      <c r="D8" s="8"/>
    </row>
    <row r="9" spans="1:7" ht="20.100000000000001" customHeight="1" x14ac:dyDescent="0.25">
      <c r="A9" s="62" t="s">
        <v>42</v>
      </c>
      <c r="B9" s="63"/>
      <c r="C9" s="7"/>
      <c r="D9" s="8"/>
    </row>
    <row r="10" spans="1:7" ht="20.100000000000001" customHeight="1" x14ac:dyDescent="0.25">
      <c r="A10" s="62" t="s">
        <v>43</v>
      </c>
      <c r="B10" s="63"/>
      <c r="C10" s="7"/>
      <c r="D10" s="8"/>
      <c r="F10" s="1" t="s">
        <v>102</v>
      </c>
    </row>
    <row r="11" spans="1:7" ht="20.100000000000001" customHeight="1" x14ac:dyDescent="0.25">
      <c r="A11" s="62" t="s">
        <v>50</v>
      </c>
      <c r="B11" s="63"/>
      <c r="C11" s="7"/>
      <c r="D11" s="8"/>
    </row>
    <row r="12" spans="1:7" ht="20.100000000000001" customHeight="1" x14ac:dyDescent="0.25">
      <c r="A12" s="62" t="s">
        <v>51</v>
      </c>
      <c r="B12" s="63"/>
      <c r="C12" s="7"/>
      <c r="D12" s="8"/>
    </row>
    <row r="13" spans="1:7" ht="20.100000000000001" customHeight="1" x14ac:dyDescent="0.25">
      <c r="A13" s="62" t="s">
        <v>85</v>
      </c>
      <c r="B13" s="63"/>
      <c r="C13" s="7"/>
      <c r="D13" s="8"/>
    </row>
    <row r="14" spans="1:7" ht="20.100000000000001" customHeight="1" x14ac:dyDescent="0.25">
      <c r="A14" s="62" t="s">
        <v>45</v>
      </c>
      <c r="B14" s="63"/>
      <c r="C14" s="7"/>
      <c r="D14" s="8"/>
      <c r="F14" s="1" t="s">
        <v>49</v>
      </c>
    </row>
    <row r="15" spans="1:7" ht="20.100000000000001" customHeight="1" x14ac:dyDescent="0.25">
      <c r="A15" s="62" t="s">
        <v>46</v>
      </c>
      <c r="B15" s="63"/>
      <c r="C15" s="7"/>
      <c r="D15" s="8"/>
    </row>
    <row r="16" spans="1:7" ht="20.100000000000001" customHeight="1" x14ac:dyDescent="0.25">
      <c r="A16" s="62" t="s">
        <v>47</v>
      </c>
      <c r="B16" s="63"/>
      <c r="C16" s="7"/>
      <c r="D16" s="8"/>
      <c r="G16" s="1" t="s">
        <v>57</v>
      </c>
    </row>
    <row r="17" spans="1:7" ht="20.100000000000001" customHeight="1" x14ac:dyDescent="0.25">
      <c r="A17" s="62" t="s">
        <v>48</v>
      </c>
      <c r="B17" s="63"/>
      <c r="C17" s="7"/>
      <c r="D17" s="8"/>
      <c r="G17" s="1" t="s">
        <v>58</v>
      </c>
    </row>
    <row r="18" spans="1:7" ht="20.100000000000001" customHeight="1" x14ac:dyDescent="0.25">
      <c r="A18" s="62" t="s">
        <v>52</v>
      </c>
      <c r="B18" s="63"/>
      <c r="C18" s="7"/>
      <c r="D18" s="8"/>
    </row>
    <row r="19" spans="1:7" ht="20.100000000000001" customHeight="1" x14ac:dyDescent="0.25">
      <c r="A19" s="62" t="s">
        <v>87</v>
      </c>
      <c r="B19" s="63"/>
      <c r="C19" s="7"/>
      <c r="D19" s="8"/>
    </row>
    <row r="20" spans="1:7" ht="20.100000000000001" customHeight="1" x14ac:dyDescent="0.25">
      <c r="A20" s="62" t="s">
        <v>88</v>
      </c>
      <c r="B20" s="63"/>
      <c r="C20" s="7"/>
      <c r="D20" s="8"/>
    </row>
    <row r="21" spans="1:7" ht="20.100000000000001" customHeight="1" x14ac:dyDescent="0.25">
      <c r="A21" s="62" t="s">
        <v>53</v>
      </c>
      <c r="B21" s="63"/>
      <c r="C21" s="7"/>
      <c r="D21" s="8"/>
    </row>
    <row r="22" spans="1:7" ht="20.100000000000001" customHeight="1" x14ac:dyDescent="0.25">
      <c r="A22" s="62" t="s">
        <v>54</v>
      </c>
      <c r="B22" s="63"/>
      <c r="C22" s="7"/>
      <c r="D22" s="8"/>
    </row>
    <row r="23" spans="1:7" ht="20.100000000000001" customHeight="1" x14ac:dyDescent="0.25">
      <c r="A23" s="62" t="s">
        <v>56</v>
      </c>
      <c r="B23" s="63"/>
      <c r="C23" s="7"/>
      <c r="D23" s="8"/>
    </row>
    <row r="24" spans="1:7" ht="20.100000000000001" customHeight="1" x14ac:dyDescent="0.25">
      <c r="A24" s="62" t="s">
        <v>86</v>
      </c>
      <c r="B24" s="63"/>
      <c r="C24" s="7"/>
      <c r="D24" s="8"/>
    </row>
    <row r="25" spans="1:7" ht="20.100000000000001" customHeight="1" x14ac:dyDescent="0.25">
      <c r="A25" s="60" t="s">
        <v>55</v>
      </c>
      <c r="B25" s="61"/>
      <c r="C25" s="7"/>
      <c r="D25" s="8"/>
    </row>
    <row r="26" spans="1:7" ht="20.100000000000001" customHeight="1" x14ac:dyDescent="0.25">
      <c r="A26" s="60" t="s">
        <v>55</v>
      </c>
      <c r="B26" s="61"/>
      <c r="C26" s="7"/>
      <c r="D26" s="8"/>
    </row>
    <row r="27" spans="1:7" ht="20.100000000000001" customHeight="1" x14ac:dyDescent="0.25">
      <c r="A27" s="60" t="s">
        <v>55</v>
      </c>
      <c r="B27" s="61"/>
      <c r="C27" s="7"/>
      <c r="D27" s="8"/>
    </row>
    <row r="28" spans="1:7" ht="20.100000000000001" customHeight="1" thickBot="1" x14ac:dyDescent="0.3">
      <c r="A28" s="60" t="s">
        <v>55</v>
      </c>
      <c r="B28" s="61"/>
      <c r="C28" s="9"/>
      <c r="D28" s="10"/>
    </row>
    <row r="29" spans="1:7" ht="15.75" thickBot="1" x14ac:dyDescent="0.3">
      <c r="C29" s="42" t="s">
        <v>101</v>
      </c>
      <c r="D29" s="43"/>
    </row>
  </sheetData>
  <mergeCells count="27">
    <mergeCell ref="A28:B28"/>
    <mergeCell ref="A6:B6"/>
    <mergeCell ref="A7:B7"/>
    <mergeCell ref="A21:B21"/>
    <mergeCell ref="A22:B22"/>
    <mergeCell ref="A23:B23"/>
    <mergeCell ref="A25:B25"/>
    <mergeCell ref="A12:B12"/>
    <mergeCell ref="A14:B14"/>
    <mergeCell ref="A15:B15"/>
    <mergeCell ref="A16:B16"/>
    <mergeCell ref="A17:B17"/>
    <mergeCell ref="A18:B18"/>
    <mergeCell ref="A1:D1"/>
    <mergeCell ref="A3:B3"/>
    <mergeCell ref="A26:B26"/>
    <mergeCell ref="A27:B27"/>
    <mergeCell ref="A11:B11"/>
    <mergeCell ref="A24:B24"/>
    <mergeCell ref="A20:B20"/>
    <mergeCell ref="A13:B13"/>
    <mergeCell ref="A19:B19"/>
    <mergeCell ref="A4:B4"/>
    <mergeCell ref="A5:B5"/>
    <mergeCell ref="A8:B8"/>
    <mergeCell ref="A9:B9"/>
    <mergeCell ref="A10:B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G24" sqref="G24"/>
    </sheetView>
  </sheetViews>
  <sheetFormatPr baseColWidth="10" defaultRowHeight="15" x14ac:dyDescent="0.25"/>
  <cols>
    <col min="1" max="1" width="19.7109375" style="1" customWidth="1"/>
    <col min="2" max="2" width="17.7109375" style="1" customWidth="1"/>
    <col min="3" max="3" width="31.42578125" style="1" customWidth="1"/>
    <col min="4" max="4" width="2.28515625" style="1" customWidth="1"/>
    <col min="5" max="5" width="19.7109375" style="1" customWidth="1"/>
    <col min="6" max="6" width="17.7109375" style="1" customWidth="1"/>
    <col min="7" max="7" width="31.42578125" style="1" customWidth="1"/>
    <col min="8" max="8" width="2.28515625" style="1" customWidth="1"/>
    <col min="9" max="9" width="19.7109375" style="1" customWidth="1"/>
    <col min="10" max="10" width="17.7109375" style="1" customWidth="1"/>
    <col min="11" max="11" width="31.42578125" style="1" customWidth="1"/>
    <col min="12" max="16384" width="11.42578125" style="1"/>
  </cols>
  <sheetData>
    <row r="1" spans="1:11" ht="15.75" x14ac:dyDescent="0.25">
      <c r="A1" s="67" t="s">
        <v>103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5.75" x14ac:dyDescent="0.25">
      <c r="A2" s="67" t="s">
        <v>104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11" ht="15.75" thickBot="1" x14ac:dyDescent="0.3">
      <c r="A4" s="68" t="s">
        <v>105</v>
      </c>
      <c r="B4" s="68"/>
      <c r="C4" s="68"/>
      <c r="E4" s="68" t="s">
        <v>106</v>
      </c>
      <c r="F4" s="68"/>
      <c r="G4" s="68"/>
      <c r="I4" s="68" t="s">
        <v>107</v>
      </c>
      <c r="J4" s="68"/>
      <c r="K4" s="68"/>
    </row>
    <row r="5" spans="1:11" ht="15.75" thickBot="1" x14ac:dyDescent="0.3">
      <c r="A5" s="66" t="s">
        <v>108</v>
      </c>
      <c r="B5" s="66"/>
      <c r="C5" s="44"/>
      <c r="E5" s="66" t="s">
        <v>108</v>
      </c>
      <c r="F5" s="66"/>
      <c r="G5" s="44"/>
      <c r="I5" s="66" t="s">
        <v>108</v>
      </c>
      <c r="J5" s="66"/>
      <c r="K5" s="44"/>
    </row>
    <row r="6" spans="1:11" ht="15.75" thickBot="1" x14ac:dyDescent="0.3">
      <c r="A6" s="45" t="s">
        <v>109</v>
      </c>
      <c r="B6" s="46" t="s">
        <v>110</v>
      </c>
      <c r="C6" s="47" t="s">
        <v>111</v>
      </c>
      <c r="E6" s="45" t="s">
        <v>109</v>
      </c>
      <c r="F6" s="46" t="s">
        <v>110</v>
      </c>
      <c r="G6" s="47" t="s">
        <v>111</v>
      </c>
      <c r="I6" s="45" t="s">
        <v>109</v>
      </c>
      <c r="J6" s="46" t="s">
        <v>110</v>
      </c>
      <c r="K6" s="47" t="s">
        <v>111</v>
      </c>
    </row>
    <row r="7" spans="1:11" x14ac:dyDescent="0.25">
      <c r="A7" s="13" t="s">
        <v>112</v>
      </c>
      <c r="B7" s="14" t="s">
        <v>113</v>
      </c>
      <c r="C7" s="48"/>
      <c r="E7" s="13" t="s">
        <v>112</v>
      </c>
      <c r="F7" s="14" t="s">
        <v>113</v>
      </c>
      <c r="G7" s="48"/>
      <c r="I7" s="13" t="s">
        <v>112</v>
      </c>
      <c r="J7" s="14" t="s">
        <v>113</v>
      </c>
      <c r="K7" s="48"/>
    </row>
    <row r="8" spans="1:11" x14ac:dyDescent="0.25">
      <c r="A8" s="33" t="s">
        <v>112</v>
      </c>
      <c r="B8" s="32" t="s">
        <v>114</v>
      </c>
      <c r="C8" s="49"/>
      <c r="E8" s="33" t="s">
        <v>112</v>
      </c>
      <c r="F8" s="32" t="s">
        <v>114</v>
      </c>
      <c r="G8" s="49"/>
      <c r="I8" s="33" t="s">
        <v>112</v>
      </c>
      <c r="J8" s="32" t="s">
        <v>114</v>
      </c>
      <c r="K8" s="49"/>
    </row>
    <row r="9" spans="1:11" x14ac:dyDescent="0.25">
      <c r="A9" s="33" t="s">
        <v>112</v>
      </c>
      <c r="B9" s="32" t="s">
        <v>115</v>
      </c>
      <c r="C9" s="49"/>
      <c r="E9" s="33" t="s">
        <v>112</v>
      </c>
      <c r="F9" s="32" t="s">
        <v>115</v>
      </c>
      <c r="G9" s="49"/>
      <c r="I9" s="33" t="s">
        <v>112</v>
      </c>
      <c r="J9" s="32" t="s">
        <v>115</v>
      </c>
      <c r="K9" s="49"/>
    </row>
    <row r="10" spans="1:11" x14ac:dyDescent="0.25">
      <c r="A10" s="33" t="s">
        <v>112</v>
      </c>
      <c r="B10" s="32" t="s">
        <v>116</v>
      </c>
      <c r="C10" s="49"/>
      <c r="E10" s="33" t="s">
        <v>112</v>
      </c>
      <c r="F10" s="32" t="s">
        <v>116</v>
      </c>
      <c r="G10" s="49"/>
      <c r="I10" s="33" t="s">
        <v>112</v>
      </c>
      <c r="J10" s="32" t="s">
        <v>116</v>
      </c>
      <c r="K10" s="49"/>
    </row>
    <row r="11" spans="1:11" x14ac:dyDescent="0.25">
      <c r="A11" s="33" t="s">
        <v>112</v>
      </c>
      <c r="B11" s="32" t="s">
        <v>117</v>
      </c>
      <c r="C11" s="49"/>
      <c r="E11" s="33" t="s">
        <v>112</v>
      </c>
      <c r="F11" s="32" t="s">
        <v>117</v>
      </c>
      <c r="G11" s="49"/>
      <c r="I11" s="33" t="s">
        <v>112</v>
      </c>
      <c r="J11" s="32" t="s">
        <v>117</v>
      </c>
      <c r="K11" s="49"/>
    </row>
    <row r="12" spans="1:11" x14ac:dyDescent="0.25">
      <c r="A12" s="33" t="s">
        <v>112</v>
      </c>
      <c r="B12" s="32" t="s">
        <v>118</v>
      </c>
      <c r="C12" s="49"/>
      <c r="E12" s="33" t="s">
        <v>112</v>
      </c>
      <c r="F12" s="32" t="s">
        <v>118</v>
      </c>
      <c r="G12" s="49"/>
      <c r="I12" s="33" t="s">
        <v>112</v>
      </c>
      <c r="J12" s="32" t="s">
        <v>118</v>
      </c>
      <c r="K12" s="49"/>
    </row>
    <row r="13" spans="1:11" x14ac:dyDescent="0.25">
      <c r="A13" s="33" t="s">
        <v>112</v>
      </c>
      <c r="B13" s="32" t="s">
        <v>119</v>
      </c>
      <c r="C13" s="49"/>
      <c r="E13" s="33" t="s">
        <v>112</v>
      </c>
      <c r="F13" s="32" t="s">
        <v>119</v>
      </c>
      <c r="G13" s="49"/>
      <c r="I13" s="33" t="s">
        <v>112</v>
      </c>
      <c r="J13" s="32" t="s">
        <v>119</v>
      </c>
      <c r="K13" s="49"/>
    </row>
    <row r="14" spans="1:11" ht="15.75" thickBot="1" x14ac:dyDescent="0.3">
      <c r="A14" s="34" t="s">
        <v>112</v>
      </c>
      <c r="B14" s="35" t="s">
        <v>120</v>
      </c>
      <c r="C14" s="50"/>
      <c r="E14" s="34" t="s">
        <v>112</v>
      </c>
      <c r="F14" s="35" t="s">
        <v>120</v>
      </c>
      <c r="G14" s="50"/>
      <c r="I14" s="34" t="s">
        <v>112</v>
      </c>
      <c r="J14" s="35" t="s">
        <v>120</v>
      </c>
      <c r="K14" s="50"/>
    </row>
    <row r="15" spans="1:11" ht="15.75" thickBot="1" x14ac:dyDescent="0.3">
      <c r="A15" s="45" t="s">
        <v>109</v>
      </c>
      <c r="B15" s="46" t="s">
        <v>110</v>
      </c>
      <c r="C15" s="47" t="s">
        <v>111</v>
      </c>
      <c r="E15" s="45" t="s">
        <v>109</v>
      </c>
      <c r="F15" s="46" t="s">
        <v>110</v>
      </c>
      <c r="G15" s="47" t="s">
        <v>111</v>
      </c>
      <c r="I15" s="45" t="s">
        <v>109</v>
      </c>
      <c r="J15" s="46" t="s">
        <v>110</v>
      </c>
      <c r="K15" s="47" t="s">
        <v>111</v>
      </c>
    </row>
    <row r="16" spans="1:11" x14ac:dyDescent="0.25">
      <c r="A16" s="13" t="s">
        <v>121</v>
      </c>
      <c r="B16" s="14" t="s">
        <v>113</v>
      </c>
      <c r="C16" s="48"/>
      <c r="E16" s="33" t="s">
        <v>121</v>
      </c>
      <c r="F16" s="14" t="s">
        <v>113</v>
      </c>
      <c r="G16" s="48"/>
      <c r="I16" s="33" t="s">
        <v>121</v>
      </c>
      <c r="J16" s="14" t="s">
        <v>113</v>
      </c>
      <c r="K16" s="48"/>
    </row>
    <row r="17" spans="1:11" x14ac:dyDescent="0.25">
      <c r="A17" s="33" t="s">
        <v>121</v>
      </c>
      <c r="B17" s="32" t="s">
        <v>114</v>
      </c>
      <c r="C17" s="49"/>
      <c r="E17" s="33" t="s">
        <v>121</v>
      </c>
      <c r="F17" s="32" t="s">
        <v>114</v>
      </c>
      <c r="G17" s="49"/>
      <c r="I17" s="33" t="s">
        <v>121</v>
      </c>
      <c r="J17" s="32" t="s">
        <v>114</v>
      </c>
      <c r="K17" s="49"/>
    </row>
    <row r="18" spans="1:11" x14ac:dyDescent="0.25">
      <c r="A18" s="33" t="s">
        <v>121</v>
      </c>
      <c r="B18" s="32" t="s">
        <v>115</v>
      </c>
      <c r="C18" s="49"/>
      <c r="E18" s="33" t="s">
        <v>121</v>
      </c>
      <c r="F18" s="32" t="s">
        <v>115</v>
      </c>
      <c r="G18" s="49"/>
      <c r="I18" s="33" t="s">
        <v>121</v>
      </c>
      <c r="J18" s="32" t="s">
        <v>115</v>
      </c>
      <c r="K18" s="49"/>
    </row>
    <row r="19" spans="1:11" x14ac:dyDescent="0.25">
      <c r="A19" s="33" t="s">
        <v>121</v>
      </c>
      <c r="B19" s="32" t="s">
        <v>116</v>
      </c>
      <c r="C19" s="49"/>
      <c r="E19" s="33" t="s">
        <v>121</v>
      </c>
      <c r="F19" s="32" t="s">
        <v>116</v>
      </c>
      <c r="G19" s="49"/>
      <c r="I19" s="33" t="s">
        <v>121</v>
      </c>
      <c r="J19" s="32" t="s">
        <v>116</v>
      </c>
      <c r="K19" s="49"/>
    </row>
    <row r="20" spans="1:11" x14ac:dyDescent="0.25">
      <c r="A20" s="33" t="s">
        <v>121</v>
      </c>
      <c r="B20" s="32" t="s">
        <v>117</v>
      </c>
      <c r="C20" s="49"/>
      <c r="E20" s="33" t="s">
        <v>121</v>
      </c>
      <c r="F20" s="32" t="s">
        <v>117</v>
      </c>
      <c r="G20" s="49"/>
      <c r="I20" s="33" t="s">
        <v>121</v>
      </c>
      <c r="J20" s="32" t="s">
        <v>117</v>
      </c>
      <c r="K20" s="49"/>
    </row>
    <row r="21" spans="1:11" x14ac:dyDescent="0.25">
      <c r="A21" s="33" t="s">
        <v>121</v>
      </c>
      <c r="B21" s="32" t="s">
        <v>118</v>
      </c>
      <c r="C21" s="49"/>
      <c r="E21" s="33" t="s">
        <v>121</v>
      </c>
      <c r="F21" s="32" t="s">
        <v>118</v>
      </c>
      <c r="G21" s="49"/>
      <c r="I21" s="33" t="s">
        <v>121</v>
      </c>
      <c r="J21" s="32" t="s">
        <v>118</v>
      </c>
      <c r="K21" s="49"/>
    </row>
    <row r="22" spans="1:11" x14ac:dyDescent="0.25">
      <c r="A22" s="33" t="s">
        <v>121</v>
      </c>
      <c r="B22" s="32" t="s">
        <v>119</v>
      </c>
      <c r="C22" s="49"/>
      <c r="E22" s="33" t="s">
        <v>121</v>
      </c>
      <c r="F22" s="32" t="s">
        <v>119</v>
      </c>
      <c r="G22" s="49"/>
      <c r="I22" s="33" t="s">
        <v>121</v>
      </c>
      <c r="J22" s="32" t="s">
        <v>119</v>
      </c>
      <c r="K22" s="49"/>
    </row>
    <row r="23" spans="1:11" ht="15.75" thickBot="1" x14ac:dyDescent="0.3">
      <c r="A23" s="33" t="s">
        <v>121</v>
      </c>
      <c r="B23" s="35" t="s">
        <v>120</v>
      </c>
      <c r="C23" s="50"/>
      <c r="E23" s="33" t="s">
        <v>121</v>
      </c>
      <c r="F23" s="35" t="s">
        <v>120</v>
      </c>
      <c r="G23" s="50"/>
      <c r="I23" s="33" t="s">
        <v>121</v>
      </c>
      <c r="J23" s="35" t="s">
        <v>120</v>
      </c>
      <c r="K23" s="50"/>
    </row>
    <row r="24" spans="1:11" ht="15.75" thickBot="1" x14ac:dyDescent="0.3">
      <c r="A24" s="45" t="s">
        <v>109</v>
      </c>
      <c r="B24" s="46" t="s">
        <v>110</v>
      </c>
      <c r="C24" s="47" t="s">
        <v>111</v>
      </c>
      <c r="E24" s="45" t="s">
        <v>109</v>
      </c>
      <c r="F24" s="46" t="s">
        <v>110</v>
      </c>
      <c r="G24" s="47" t="s">
        <v>111</v>
      </c>
      <c r="I24" s="45" t="s">
        <v>109</v>
      </c>
      <c r="J24" s="46" t="s">
        <v>110</v>
      </c>
      <c r="K24" s="47" t="s">
        <v>111</v>
      </c>
    </row>
    <row r="25" spans="1:11" x14ac:dyDescent="0.25">
      <c r="A25" s="13" t="s">
        <v>122</v>
      </c>
      <c r="B25" s="14" t="s">
        <v>113</v>
      </c>
      <c r="C25" s="48"/>
      <c r="E25" s="13" t="s">
        <v>122</v>
      </c>
      <c r="F25" s="14" t="s">
        <v>113</v>
      </c>
      <c r="G25" s="48"/>
      <c r="I25" s="13" t="s">
        <v>122</v>
      </c>
      <c r="J25" s="14" t="s">
        <v>113</v>
      </c>
      <c r="K25" s="48"/>
    </row>
    <row r="26" spans="1:11" x14ac:dyDescent="0.25">
      <c r="A26" s="33" t="s">
        <v>122</v>
      </c>
      <c r="B26" s="32" t="s">
        <v>114</v>
      </c>
      <c r="C26" s="49"/>
      <c r="E26" s="33" t="s">
        <v>122</v>
      </c>
      <c r="F26" s="32" t="s">
        <v>114</v>
      </c>
      <c r="G26" s="49"/>
      <c r="I26" s="33" t="s">
        <v>122</v>
      </c>
      <c r="J26" s="32" t="s">
        <v>114</v>
      </c>
      <c r="K26" s="49"/>
    </row>
    <row r="27" spans="1:11" x14ac:dyDescent="0.25">
      <c r="A27" s="33" t="s">
        <v>122</v>
      </c>
      <c r="B27" s="32" t="s">
        <v>115</v>
      </c>
      <c r="C27" s="49"/>
      <c r="E27" s="33" t="s">
        <v>122</v>
      </c>
      <c r="F27" s="32" t="s">
        <v>115</v>
      </c>
      <c r="G27" s="49"/>
      <c r="I27" s="33" t="s">
        <v>122</v>
      </c>
      <c r="J27" s="32" t="s">
        <v>115</v>
      </c>
      <c r="K27" s="49"/>
    </row>
    <row r="28" spans="1:11" x14ac:dyDescent="0.25">
      <c r="A28" s="33" t="s">
        <v>122</v>
      </c>
      <c r="B28" s="32" t="s">
        <v>116</v>
      </c>
      <c r="C28" s="49"/>
      <c r="E28" s="33" t="s">
        <v>122</v>
      </c>
      <c r="F28" s="32" t="s">
        <v>116</v>
      </c>
      <c r="G28" s="49"/>
      <c r="I28" s="33" t="s">
        <v>122</v>
      </c>
      <c r="J28" s="32" t="s">
        <v>116</v>
      </c>
      <c r="K28" s="49"/>
    </row>
    <row r="29" spans="1:11" x14ac:dyDescent="0.25">
      <c r="A29" s="33" t="s">
        <v>122</v>
      </c>
      <c r="B29" s="32" t="s">
        <v>117</v>
      </c>
      <c r="C29" s="49"/>
      <c r="E29" s="33" t="s">
        <v>122</v>
      </c>
      <c r="F29" s="32" t="s">
        <v>117</v>
      </c>
      <c r="G29" s="49"/>
      <c r="I29" s="33" t="s">
        <v>122</v>
      </c>
      <c r="J29" s="32" t="s">
        <v>117</v>
      </c>
      <c r="K29" s="49"/>
    </row>
    <row r="30" spans="1:11" x14ac:dyDescent="0.25">
      <c r="A30" s="33" t="s">
        <v>122</v>
      </c>
      <c r="B30" s="32" t="s">
        <v>118</v>
      </c>
      <c r="C30" s="49"/>
      <c r="E30" s="33" t="s">
        <v>122</v>
      </c>
      <c r="F30" s="32" t="s">
        <v>118</v>
      </c>
      <c r="G30" s="49"/>
      <c r="I30" s="33" t="s">
        <v>122</v>
      </c>
      <c r="J30" s="32" t="s">
        <v>118</v>
      </c>
      <c r="K30" s="49"/>
    </row>
    <row r="31" spans="1:11" x14ac:dyDescent="0.25">
      <c r="A31" s="33" t="s">
        <v>122</v>
      </c>
      <c r="B31" s="32" t="s">
        <v>119</v>
      </c>
      <c r="C31" s="49"/>
      <c r="E31" s="33" t="s">
        <v>122</v>
      </c>
      <c r="F31" s="32" t="s">
        <v>119</v>
      </c>
      <c r="G31" s="49"/>
      <c r="I31" s="33" t="s">
        <v>122</v>
      </c>
      <c r="J31" s="32" t="s">
        <v>119</v>
      </c>
      <c r="K31" s="49"/>
    </row>
    <row r="32" spans="1:11" ht="15.75" thickBot="1" x14ac:dyDescent="0.3">
      <c r="A32" s="34" t="s">
        <v>122</v>
      </c>
      <c r="B32" s="35" t="s">
        <v>120</v>
      </c>
      <c r="C32" s="50"/>
      <c r="E32" s="34" t="s">
        <v>122</v>
      </c>
      <c r="F32" s="35" t="s">
        <v>120</v>
      </c>
      <c r="G32" s="50"/>
      <c r="I32" s="34" t="s">
        <v>122</v>
      </c>
      <c r="J32" s="35" t="s">
        <v>120</v>
      </c>
      <c r="K32" s="50"/>
    </row>
    <row r="33" spans="1:11" ht="15.75" thickBot="1" x14ac:dyDescent="0.3">
      <c r="A33" s="45" t="s">
        <v>109</v>
      </c>
      <c r="B33" s="46" t="s">
        <v>110</v>
      </c>
      <c r="C33" s="47" t="s">
        <v>111</v>
      </c>
      <c r="E33" s="45" t="s">
        <v>109</v>
      </c>
      <c r="F33" s="46" t="s">
        <v>110</v>
      </c>
      <c r="G33" s="47" t="s">
        <v>111</v>
      </c>
      <c r="I33" s="45" t="s">
        <v>109</v>
      </c>
      <c r="J33" s="46" t="s">
        <v>110</v>
      </c>
      <c r="K33" s="47" t="s">
        <v>111</v>
      </c>
    </row>
    <row r="34" spans="1:11" x14ac:dyDescent="0.25">
      <c r="A34" s="13" t="s">
        <v>123</v>
      </c>
      <c r="B34" s="14" t="s">
        <v>113</v>
      </c>
      <c r="C34" s="48"/>
      <c r="E34" s="13" t="s">
        <v>123</v>
      </c>
      <c r="F34" s="14" t="s">
        <v>113</v>
      </c>
      <c r="G34" s="48"/>
      <c r="I34" s="13" t="s">
        <v>123</v>
      </c>
      <c r="J34" s="14" t="s">
        <v>113</v>
      </c>
      <c r="K34" s="48"/>
    </row>
    <row r="35" spans="1:11" x14ac:dyDescent="0.25">
      <c r="A35" s="33" t="s">
        <v>123</v>
      </c>
      <c r="B35" s="32" t="s">
        <v>114</v>
      </c>
      <c r="C35" s="49"/>
      <c r="E35" s="33" t="s">
        <v>123</v>
      </c>
      <c r="F35" s="32" t="s">
        <v>114</v>
      </c>
      <c r="G35" s="49"/>
      <c r="I35" s="33" t="s">
        <v>123</v>
      </c>
      <c r="J35" s="32" t="s">
        <v>114</v>
      </c>
      <c r="K35" s="49"/>
    </row>
    <row r="36" spans="1:11" x14ac:dyDescent="0.25">
      <c r="A36" s="33" t="s">
        <v>123</v>
      </c>
      <c r="B36" s="32" t="s">
        <v>115</v>
      </c>
      <c r="C36" s="49"/>
      <c r="E36" s="33" t="s">
        <v>123</v>
      </c>
      <c r="F36" s="32" t="s">
        <v>115</v>
      </c>
      <c r="G36" s="49"/>
      <c r="I36" s="33" t="s">
        <v>123</v>
      </c>
      <c r="J36" s="32" t="s">
        <v>115</v>
      </c>
      <c r="K36" s="49"/>
    </row>
    <row r="37" spans="1:11" x14ac:dyDescent="0.25">
      <c r="A37" s="33" t="s">
        <v>123</v>
      </c>
      <c r="B37" s="32" t="s">
        <v>116</v>
      </c>
      <c r="C37" s="49"/>
      <c r="E37" s="33" t="s">
        <v>123</v>
      </c>
      <c r="F37" s="32" t="s">
        <v>116</v>
      </c>
      <c r="G37" s="49"/>
      <c r="I37" s="33" t="s">
        <v>123</v>
      </c>
      <c r="J37" s="32" t="s">
        <v>116</v>
      </c>
      <c r="K37" s="49"/>
    </row>
    <row r="38" spans="1:11" x14ac:dyDescent="0.25">
      <c r="A38" s="33" t="s">
        <v>123</v>
      </c>
      <c r="B38" s="32" t="s">
        <v>117</v>
      </c>
      <c r="C38" s="49"/>
      <c r="E38" s="33" t="s">
        <v>123</v>
      </c>
      <c r="F38" s="32" t="s">
        <v>117</v>
      </c>
      <c r="G38" s="49"/>
      <c r="I38" s="33" t="s">
        <v>123</v>
      </c>
      <c r="J38" s="32" t="s">
        <v>117</v>
      </c>
      <c r="K38" s="49"/>
    </row>
    <row r="39" spans="1:11" x14ac:dyDescent="0.25">
      <c r="A39" s="33" t="s">
        <v>123</v>
      </c>
      <c r="B39" s="32" t="s">
        <v>118</v>
      </c>
      <c r="C39" s="49"/>
      <c r="E39" s="33" t="s">
        <v>123</v>
      </c>
      <c r="F39" s="32" t="s">
        <v>118</v>
      </c>
      <c r="G39" s="49"/>
      <c r="I39" s="33" t="s">
        <v>123</v>
      </c>
      <c r="J39" s="32" t="s">
        <v>118</v>
      </c>
      <c r="K39" s="49"/>
    </row>
    <row r="40" spans="1:11" x14ac:dyDescent="0.25">
      <c r="A40" s="33" t="s">
        <v>123</v>
      </c>
      <c r="B40" s="32" t="s">
        <v>119</v>
      </c>
      <c r="C40" s="49"/>
      <c r="E40" s="33" t="s">
        <v>123</v>
      </c>
      <c r="F40" s="32" t="s">
        <v>119</v>
      </c>
      <c r="G40" s="49"/>
      <c r="I40" s="33" t="s">
        <v>123</v>
      </c>
      <c r="J40" s="32" t="s">
        <v>119</v>
      </c>
      <c r="K40" s="49"/>
    </row>
    <row r="41" spans="1:11" ht="15.75" thickBot="1" x14ac:dyDescent="0.3">
      <c r="A41" s="34" t="s">
        <v>123</v>
      </c>
      <c r="B41" s="35" t="s">
        <v>120</v>
      </c>
      <c r="C41" s="50"/>
      <c r="E41" s="34" t="s">
        <v>123</v>
      </c>
      <c r="F41" s="35" t="s">
        <v>120</v>
      </c>
      <c r="G41" s="50"/>
      <c r="I41" s="34" t="s">
        <v>123</v>
      </c>
      <c r="J41" s="35" t="s">
        <v>120</v>
      </c>
      <c r="K41" s="50"/>
    </row>
    <row r="42" spans="1:11" ht="15.75" thickBot="1" x14ac:dyDescent="0.3">
      <c r="A42" s="45" t="s">
        <v>109</v>
      </c>
      <c r="B42" s="46" t="s">
        <v>110</v>
      </c>
      <c r="C42" s="47" t="s">
        <v>111</v>
      </c>
      <c r="E42" s="45" t="s">
        <v>109</v>
      </c>
      <c r="F42" s="46" t="s">
        <v>110</v>
      </c>
      <c r="G42" s="47" t="s">
        <v>111</v>
      </c>
      <c r="I42" s="45" t="s">
        <v>109</v>
      </c>
      <c r="J42" s="46" t="s">
        <v>110</v>
      </c>
      <c r="K42" s="47" t="s">
        <v>111</v>
      </c>
    </row>
    <row r="43" spans="1:11" x14ac:dyDescent="0.25">
      <c r="A43" s="13" t="s">
        <v>124</v>
      </c>
      <c r="B43" s="14" t="s">
        <v>113</v>
      </c>
      <c r="C43" s="48"/>
      <c r="E43" s="13" t="s">
        <v>124</v>
      </c>
      <c r="F43" s="14" t="s">
        <v>113</v>
      </c>
      <c r="G43" s="48"/>
      <c r="I43" s="13" t="s">
        <v>124</v>
      </c>
      <c r="J43" s="14" t="s">
        <v>113</v>
      </c>
      <c r="K43" s="48"/>
    </row>
    <row r="44" spans="1:11" x14ac:dyDescent="0.25">
      <c r="A44" s="33" t="s">
        <v>124</v>
      </c>
      <c r="B44" s="32" t="s">
        <v>114</v>
      </c>
      <c r="C44" s="49"/>
      <c r="E44" s="33" t="s">
        <v>124</v>
      </c>
      <c r="F44" s="32" t="s">
        <v>114</v>
      </c>
      <c r="G44" s="49"/>
      <c r="I44" s="33" t="s">
        <v>124</v>
      </c>
      <c r="J44" s="32" t="s">
        <v>114</v>
      </c>
      <c r="K44" s="49"/>
    </row>
    <row r="45" spans="1:11" x14ac:dyDescent="0.25">
      <c r="A45" s="33" t="s">
        <v>124</v>
      </c>
      <c r="B45" s="32" t="s">
        <v>115</v>
      </c>
      <c r="C45" s="49"/>
      <c r="E45" s="33" t="s">
        <v>124</v>
      </c>
      <c r="F45" s="32" t="s">
        <v>115</v>
      </c>
      <c r="G45" s="49"/>
      <c r="I45" s="33" t="s">
        <v>124</v>
      </c>
      <c r="J45" s="32" t="s">
        <v>115</v>
      </c>
      <c r="K45" s="49"/>
    </row>
    <row r="46" spans="1:11" x14ac:dyDescent="0.25">
      <c r="A46" s="33" t="s">
        <v>124</v>
      </c>
      <c r="B46" s="32" t="s">
        <v>116</v>
      </c>
      <c r="C46" s="49"/>
      <c r="E46" s="33" t="s">
        <v>124</v>
      </c>
      <c r="F46" s="32" t="s">
        <v>116</v>
      </c>
      <c r="G46" s="49"/>
      <c r="I46" s="33" t="s">
        <v>124</v>
      </c>
      <c r="J46" s="32" t="s">
        <v>116</v>
      </c>
      <c r="K46" s="49"/>
    </row>
    <row r="47" spans="1:11" x14ac:dyDescent="0.25">
      <c r="A47" s="33" t="s">
        <v>124</v>
      </c>
      <c r="B47" s="32" t="s">
        <v>117</v>
      </c>
      <c r="C47" s="49"/>
      <c r="E47" s="33" t="s">
        <v>124</v>
      </c>
      <c r="F47" s="32" t="s">
        <v>117</v>
      </c>
      <c r="G47" s="49"/>
      <c r="I47" s="33" t="s">
        <v>124</v>
      </c>
      <c r="J47" s="32" t="s">
        <v>117</v>
      </c>
      <c r="K47" s="49"/>
    </row>
    <row r="48" spans="1:11" x14ac:dyDescent="0.25">
      <c r="A48" s="33" t="s">
        <v>124</v>
      </c>
      <c r="B48" s="32" t="s">
        <v>118</v>
      </c>
      <c r="C48" s="49"/>
      <c r="E48" s="33" t="s">
        <v>124</v>
      </c>
      <c r="F48" s="32" t="s">
        <v>118</v>
      </c>
      <c r="G48" s="49"/>
      <c r="I48" s="33" t="s">
        <v>124</v>
      </c>
      <c r="J48" s="32" t="s">
        <v>118</v>
      </c>
      <c r="K48" s="49"/>
    </row>
    <row r="49" spans="1:11" x14ac:dyDescent="0.25">
      <c r="A49" s="33" t="s">
        <v>124</v>
      </c>
      <c r="B49" s="32" t="s">
        <v>119</v>
      </c>
      <c r="C49" s="49"/>
      <c r="E49" s="33" t="s">
        <v>124</v>
      </c>
      <c r="F49" s="32" t="s">
        <v>119</v>
      </c>
      <c r="G49" s="49"/>
      <c r="I49" s="33" t="s">
        <v>124</v>
      </c>
      <c r="J49" s="32" t="s">
        <v>119</v>
      </c>
      <c r="K49" s="49"/>
    </row>
    <row r="50" spans="1:11" ht="15.75" thickBot="1" x14ac:dyDescent="0.3">
      <c r="A50" s="34" t="s">
        <v>124</v>
      </c>
      <c r="B50" s="35" t="s">
        <v>120</v>
      </c>
      <c r="C50" s="50"/>
      <c r="E50" s="34" t="s">
        <v>124</v>
      </c>
      <c r="F50" s="35" t="s">
        <v>120</v>
      </c>
      <c r="G50" s="50"/>
      <c r="I50" s="34" t="s">
        <v>124</v>
      </c>
      <c r="J50" s="35" t="s">
        <v>120</v>
      </c>
      <c r="K50" s="50"/>
    </row>
    <row r="51" spans="1:11" ht="15.75" thickBot="1" x14ac:dyDescent="0.3">
      <c r="A51" s="45" t="s">
        <v>109</v>
      </c>
      <c r="B51" s="46" t="s">
        <v>110</v>
      </c>
      <c r="C51" s="47" t="s">
        <v>111</v>
      </c>
      <c r="E51" s="45" t="s">
        <v>109</v>
      </c>
      <c r="F51" s="46" t="s">
        <v>110</v>
      </c>
      <c r="G51" s="47" t="s">
        <v>111</v>
      </c>
      <c r="I51" s="45" t="s">
        <v>109</v>
      </c>
      <c r="J51" s="46" t="s">
        <v>110</v>
      </c>
      <c r="K51" s="47" t="s">
        <v>111</v>
      </c>
    </row>
    <row r="52" spans="1:11" x14ac:dyDescent="0.25">
      <c r="A52" s="13" t="s">
        <v>125</v>
      </c>
      <c r="B52" s="14" t="s">
        <v>113</v>
      </c>
      <c r="C52" s="48"/>
      <c r="E52" s="13" t="s">
        <v>125</v>
      </c>
      <c r="F52" s="14" t="s">
        <v>113</v>
      </c>
      <c r="G52" s="48"/>
      <c r="I52" s="13" t="s">
        <v>125</v>
      </c>
      <c r="J52" s="14" t="s">
        <v>113</v>
      </c>
      <c r="K52" s="48"/>
    </row>
    <row r="53" spans="1:11" x14ac:dyDescent="0.25">
      <c r="A53" s="33" t="s">
        <v>125</v>
      </c>
      <c r="B53" s="32" t="s">
        <v>114</v>
      </c>
      <c r="C53" s="49"/>
      <c r="E53" s="33" t="s">
        <v>125</v>
      </c>
      <c r="F53" s="32" t="s">
        <v>114</v>
      </c>
      <c r="G53" s="49"/>
      <c r="I53" s="33" t="s">
        <v>125</v>
      </c>
      <c r="J53" s="32" t="s">
        <v>114</v>
      </c>
      <c r="K53" s="49"/>
    </row>
    <row r="54" spans="1:11" x14ac:dyDescent="0.25">
      <c r="A54" s="33" t="s">
        <v>125</v>
      </c>
      <c r="B54" s="32" t="s">
        <v>115</v>
      </c>
      <c r="C54" s="49"/>
      <c r="E54" s="33" t="s">
        <v>125</v>
      </c>
      <c r="F54" s="32" t="s">
        <v>115</v>
      </c>
      <c r="G54" s="49"/>
      <c r="I54" s="33" t="s">
        <v>125</v>
      </c>
      <c r="J54" s="32" t="s">
        <v>115</v>
      </c>
      <c r="K54" s="49"/>
    </row>
    <row r="55" spans="1:11" x14ac:dyDescent="0.25">
      <c r="A55" s="33" t="s">
        <v>125</v>
      </c>
      <c r="B55" s="32" t="s">
        <v>116</v>
      </c>
      <c r="C55" s="49"/>
      <c r="E55" s="33" t="s">
        <v>125</v>
      </c>
      <c r="F55" s="32" t="s">
        <v>116</v>
      </c>
      <c r="G55" s="49"/>
      <c r="I55" s="33" t="s">
        <v>125</v>
      </c>
      <c r="J55" s="32" t="s">
        <v>116</v>
      </c>
      <c r="K55" s="49"/>
    </row>
    <row r="56" spans="1:11" x14ac:dyDescent="0.25">
      <c r="A56" s="33" t="s">
        <v>125</v>
      </c>
      <c r="B56" s="32" t="s">
        <v>117</v>
      </c>
      <c r="C56" s="49"/>
      <c r="E56" s="33" t="s">
        <v>125</v>
      </c>
      <c r="F56" s="32" t="s">
        <v>117</v>
      </c>
      <c r="G56" s="49"/>
      <c r="I56" s="33" t="s">
        <v>125</v>
      </c>
      <c r="J56" s="32" t="s">
        <v>117</v>
      </c>
      <c r="K56" s="49"/>
    </row>
    <row r="57" spans="1:11" x14ac:dyDescent="0.25">
      <c r="A57" s="33" t="s">
        <v>125</v>
      </c>
      <c r="B57" s="32" t="s">
        <v>118</v>
      </c>
      <c r="C57" s="49"/>
      <c r="E57" s="33" t="s">
        <v>125</v>
      </c>
      <c r="F57" s="32" t="s">
        <v>118</v>
      </c>
      <c r="G57" s="49"/>
      <c r="I57" s="33" t="s">
        <v>125</v>
      </c>
      <c r="J57" s="32" t="s">
        <v>118</v>
      </c>
      <c r="K57" s="49"/>
    </row>
    <row r="58" spans="1:11" x14ac:dyDescent="0.25">
      <c r="A58" s="33" t="s">
        <v>125</v>
      </c>
      <c r="B58" s="32" t="s">
        <v>119</v>
      </c>
      <c r="C58" s="49"/>
      <c r="E58" s="33" t="s">
        <v>125</v>
      </c>
      <c r="F58" s="32" t="s">
        <v>119</v>
      </c>
      <c r="G58" s="49"/>
      <c r="I58" s="33" t="s">
        <v>125</v>
      </c>
      <c r="J58" s="32" t="s">
        <v>119</v>
      </c>
      <c r="K58" s="49"/>
    </row>
    <row r="59" spans="1:11" ht="15.75" thickBot="1" x14ac:dyDescent="0.3">
      <c r="A59" s="34" t="s">
        <v>125</v>
      </c>
      <c r="B59" s="35" t="s">
        <v>120</v>
      </c>
      <c r="C59" s="50"/>
      <c r="E59" s="34" t="s">
        <v>125</v>
      </c>
      <c r="F59" s="35" t="s">
        <v>120</v>
      </c>
      <c r="G59" s="50"/>
      <c r="I59" s="34" t="s">
        <v>125</v>
      </c>
      <c r="J59" s="35" t="s">
        <v>120</v>
      </c>
      <c r="K59" s="50"/>
    </row>
    <row r="61" spans="1:11" x14ac:dyDescent="0.25">
      <c r="A61" s="1" t="s">
        <v>126</v>
      </c>
    </row>
    <row r="62" spans="1:11" x14ac:dyDescent="0.25">
      <c r="A62" s="1" t="s">
        <v>127</v>
      </c>
    </row>
    <row r="63" spans="1:11" x14ac:dyDescent="0.25">
      <c r="A63" s="1" t="s">
        <v>128</v>
      </c>
    </row>
  </sheetData>
  <mergeCells count="8">
    <mergeCell ref="A5:B5"/>
    <mergeCell ref="E5:F5"/>
    <mergeCell ref="I5:J5"/>
    <mergeCell ref="A1:K1"/>
    <mergeCell ref="A2:K2"/>
    <mergeCell ref="A4:C4"/>
    <mergeCell ref="E4:G4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PP SURVEILLANCE</vt:lpstr>
      <vt:lpstr>PP INCENDIE</vt:lpstr>
      <vt:lpstr>matériel</vt:lpstr>
      <vt:lpstr>coefficient de majoration</vt:lpstr>
    </vt:vector>
  </TitlesOfParts>
  <Company>SAMSIC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MOURGEON</dc:creator>
  <cp:lastModifiedBy>LAMANDÉ Marina ADC</cp:lastModifiedBy>
  <cp:lastPrinted>2025-01-15T14:39:40Z</cp:lastPrinted>
  <dcterms:created xsi:type="dcterms:W3CDTF">2024-10-01T09:34:03Z</dcterms:created>
  <dcterms:modified xsi:type="dcterms:W3CDTF">2025-02-11T10:30:05Z</dcterms:modified>
</cp:coreProperties>
</file>