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P:\83\99-Commun\Achat\Marchés ATE_DT COA\8325 - ATE Bretagne\2025\2025-8325-001 Abattage  méca et débardage PdL-VdL\1-DCE\DCE Définitif\"/>
    </mc:Choice>
  </mc:AlternateContent>
  <xr:revisionPtr revIDLastSave="0" documentId="8_{9FD2B925-C44A-41B6-BCE0-DAFC73FD3F41}" xr6:coauthVersionLast="47" xr6:coauthVersionMax="47" xr10:uidLastSave="{00000000-0000-0000-0000-000000000000}"/>
  <bookViews>
    <workbookView xWindow="-120" yWindow="-120" windowWidth="29040" windowHeight="15720" xr2:uid="{CC6EC59E-CC3D-4ED4-AA28-60426A6ACC16}"/>
  </bookViews>
  <sheets>
    <sheet name="Nouvelle fiche renseignements" sheetId="1" r:id="rId1"/>
  </sheets>
  <definedNames>
    <definedName name="_xlnm.Print_Area" localSheetId="0">'Nouvelle fiche renseignements'!$B$2:$G$201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0" i="1" l="1"/>
  <c r="C150" i="1"/>
  <c r="F148" i="1"/>
  <c r="C148" i="1"/>
  <c r="E134" i="1"/>
  <c r="D134" i="1"/>
  <c r="C134" i="1"/>
  <c r="E132" i="1"/>
  <c r="C132" i="1"/>
  <c r="E130" i="1"/>
  <c r="D130" i="1"/>
  <c r="B74" i="1"/>
  <c r="B73" i="1"/>
  <c r="B72" i="1"/>
  <c r="B51" i="1"/>
  <c r="B50" i="1"/>
  <c r="B49" i="1"/>
  <c r="B35" i="1"/>
  <c r="B34" i="1"/>
  <c r="B33" i="1"/>
  <c r="B32" i="1"/>
</calcChain>
</file>

<file path=xl/sharedStrings.xml><?xml version="1.0" encoding="utf-8"?>
<sst xmlns="http://schemas.openxmlformats.org/spreadsheetml/2006/main" count="207" uniqueCount="187">
  <si>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</si>
  <si>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</si>
  <si>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</si>
  <si>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</si>
  <si>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</si>
  <si>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</si>
  <si>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</si>
  <si>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</si>
  <si>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</si>
  <si>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</si>
  <si>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</si>
  <si>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</si>
  <si>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</si>
  <si>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</si>
  <si>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</si>
  <si>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</si>
  <si>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</si>
  <si>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</si>
  <si>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</si>
  <si>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</si>
  <si>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</si>
  <si>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</si>
  <si>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</si>
  <si>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</si>
  <si>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 xml:space="preserve">ABATTEUSE(S)
</t>
    </r>
    <r>
      <rPr>
        <sz val="11"/>
        <color theme="1"/>
        <rFont val="Aptos Narrow"/>
        <family val="2"/>
        <scheme val="minor"/>
      </rPr>
      <t>Marque - Type</t>
    </r>
  </si>
  <si>
    <t>Equipée Traitement des souches</t>
  </si>
  <si>
    <t>ANNEE</t>
  </si>
  <si>
    <r>
      <t xml:space="preserve">ABATTEUSE(S)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</si>
  <si>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Masse à vide 
</t>
    </r>
    <r>
      <rPr>
        <sz val="11"/>
        <color theme="1"/>
        <rFont val="Aptos Narrow"/>
        <family val="2"/>
        <scheme val="minor"/>
      </rPr>
      <t>(t)</t>
    </r>
  </si>
  <si>
    <r>
      <t xml:space="preserve">Nombre de roues - Largeur </t>
    </r>
    <r>
      <rPr>
        <sz val="11"/>
        <color theme="1"/>
        <rFont val="Aptos Narrow"/>
        <family val="2"/>
        <scheme val="minor"/>
      </rPr>
      <t>(mm)</t>
    </r>
  </si>
  <si>
    <r>
      <t xml:space="preserve">Tracks 
</t>
    </r>
    <r>
      <rPr>
        <sz val="11"/>
        <color theme="1"/>
        <rFont val="Aptos Narrow"/>
        <family val="2"/>
        <scheme val="minor"/>
      </rPr>
      <t>(type)</t>
    </r>
  </si>
  <si>
    <t xml:space="preserve">Huile biodégradable (scie à chaîne) - Marque </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</si>
  <si>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</si>
  <si>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</si>
  <si>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 xml:space="preserve">Format :  </t>
  </si>
  <si>
    <r>
      <t>Fréquence :             Jounalière</t>
    </r>
    <r>
      <rPr>
        <b/>
        <vertAlign val="superscript"/>
        <sz val="11"/>
        <color theme="1"/>
        <rFont val="Arial"/>
        <family val="2"/>
      </rPr>
      <t>1</t>
    </r>
    <r>
      <rPr>
        <b/>
        <sz val="11"/>
        <color theme="1"/>
        <rFont val="Aptos Narrow"/>
        <family val="2"/>
        <scheme val="minor"/>
      </rPr>
      <t xml:space="preserve">                   Hebdomadaire</t>
    </r>
    <r>
      <rPr>
        <b/>
        <vertAlign val="superscript"/>
        <sz val="11"/>
        <color theme="1"/>
        <rFont val="Arial"/>
        <family val="2"/>
      </rPr>
      <t>1</t>
    </r>
    <r>
      <rPr>
        <b/>
        <sz val="11"/>
        <color theme="1"/>
        <rFont val="Aptos Narrow"/>
        <family val="2"/>
        <scheme val="minor"/>
      </rPr>
      <t xml:space="preserve">                      Mensuelle</t>
    </r>
    <r>
      <rPr>
        <b/>
        <vertAlign val="superscript"/>
        <sz val="11"/>
        <color theme="1"/>
        <rFont val="Arial"/>
        <family val="2"/>
      </rPr>
      <t>1</t>
    </r>
    <r>
      <rPr>
        <b/>
        <sz val="11"/>
        <color theme="1"/>
        <rFont val="Aptos Narrow"/>
        <family val="2"/>
        <scheme val="minor"/>
      </rPr>
      <t xml:space="preserve">                                   Autre </t>
    </r>
    <r>
      <rPr>
        <sz val="11"/>
        <color theme="1"/>
        <rFont val="Aptos Narrow"/>
        <family val="2"/>
        <scheme val="minor"/>
      </rPr>
      <t>(préciser)</t>
    </r>
  </si>
  <si>
    <r>
      <t xml:space="preserve">         </t>
    </r>
    <r>
      <rPr>
        <b/>
        <sz val="11"/>
        <color theme="1"/>
        <rFont val="Aptos Narrow"/>
        <family val="2"/>
        <scheme val="minor"/>
      </rPr>
      <t xml:space="preserve">Autre </t>
    </r>
    <r>
      <rPr>
        <sz val="11"/>
        <color theme="1"/>
        <rFont val="Aptos Narrow"/>
        <family val="2"/>
        <scheme val="minor"/>
      </rPr>
      <t>(préciser)</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</si>
  <si>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</si>
  <si>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</si>
  <si>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</si>
  <si>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</si>
  <si>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</si>
  <si>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</si>
  <si>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</si>
  <si>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</si>
  <si>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</si>
  <si>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</si>
  <si>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</si>
  <si>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</si>
  <si>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</si>
  <si>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</si>
  <si>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</si>
  <si>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</si>
  <si>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</si>
  <si>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</si>
  <si>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</si>
  <si>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</si>
  <si>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</si>
  <si>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</si>
  <si>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</si>
  <si>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</si>
  <si>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 xml:space="preserve">                                                                     Si oui, Descriptif  </t>
  </si>
  <si>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</si>
  <si>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</si>
  <si>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</si>
  <si>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</si>
  <si>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</si>
  <si>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</si>
  <si>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</si>
  <si>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</si>
  <si>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</si>
  <si>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</si>
  <si>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</si>
  <si>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</si>
  <si>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</si>
  <si>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</si>
  <si>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</si>
  <si>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</si>
  <si>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</si>
  <si>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</si>
  <si>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r>
      <t xml:space="preserve">Abattage mécanisé </t>
    </r>
    <r>
      <rPr>
        <sz val="9"/>
        <rFont val="Arial"/>
        <family val="2"/>
      </rPr>
      <t>(calculs arrondis à deux décimales)</t>
    </r>
  </si>
  <si>
    <t>Prix de base = € HT /m3a ou m3 applicable pour des chantiers :</t>
  </si>
  <si>
    <t>Saisir ci-dessous votre prix proposé</t>
  </si>
  <si>
    <r>
      <t>-</t>
    </r>
    <r>
      <rPr>
        <sz val="7"/>
        <color rgb="FFFF0000"/>
        <rFont val="Times New Roman"/>
        <family val="1"/>
      </rPr>
      <t xml:space="preserve">       </t>
    </r>
    <r>
      <rPr>
        <b/>
        <i/>
        <sz val="9"/>
        <color rgb="FFFF0000"/>
        <rFont val="Arial"/>
        <family val="2"/>
      </rPr>
      <t>d’un volume total compris entre 300 et 2000 m3</t>
    </r>
  </si>
  <si>
    <r>
      <t>-</t>
    </r>
    <r>
      <rPr>
        <sz val="7"/>
        <color rgb="FFFF0000"/>
        <rFont val="Times New Roman"/>
        <family val="1"/>
      </rPr>
      <t xml:space="preserve">       </t>
    </r>
    <r>
      <rPr>
        <b/>
        <i/>
        <sz val="9"/>
        <color rgb="FFFF0000"/>
        <rFont val="Arial"/>
        <family val="2"/>
      </rPr>
      <t xml:space="preserve"> d’un prélèvement moyen compris entre 25 et 80 m3/ha</t>
    </r>
  </si>
  <si>
    <r>
      <t>-</t>
    </r>
    <r>
      <rPr>
        <sz val="7"/>
        <color rgb="FFFF0000"/>
        <rFont val="Times New Roman"/>
        <family val="1"/>
      </rPr>
      <t xml:space="preserve">       </t>
    </r>
    <r>
      <rPr>
        <b/>
        <i/>
        <sz val="9"/>
        <color rgb="FFFF0000"/>
        <rFont val="Arial"/>
        <family val="2"/>
      </rPr>
      <t>Pour l‘exploitation de tiges de résineux d’un volume unitaire compris entre 0.3 et 1.5 m3</t>
    </r>
  </si>
  <si>
    <r>
      <t xml:space="preserve">Le prix de base sera pondéré comme suit en fonction des conditions réelles d’exécution des chantiers : 
</t>
    </r>
    <r>
      <rPr>
        <b/>
        <i/>
        <sz val="8"/>
        <rFont val="Arial"/>
        <family val="2"/>
      </rPr>
      <t>m3a = mètre cube apparent = anciens stères</t>
    </r>
  </si>
  <si>
    <t>Prélèvement/ha</t>
  </si>
  <si>
    <t>de 25 à 50 m3</t>
  </si>
  <si>
    <t>de 25 à 80 m3</t>
  </si>
  <si>
    <t>&gt; 80 à 150 m3 (**)</t>
  </si>
  <si>
    <t>Volume unitaire du chantier à partir des fiches bois</t>
  </si>
  <si>
    <t>de 0,1 à 0,3 m3</t>
  </si>
  <si>
    <t>&gt; 0,3 m3 à 1.5 m3</t>
  </si>
  <si>
    <t>&gt; 0,6 à 1.5 m3 (**)</t>
  </si>
  <si>
    <t>Volume estimatif à partir des fiches bois</t>
  </si>
  <si>
    <t>Entre 300 et 2 000 m3</t>
  </si>
  <si>
    <t>&gt;500 m3 (**)</t>
  </si>
  <si>
    <t>Abattage façonnage de grumes, cubage (€/m3)</t>
  </si>
  <si>
    <t>Prix de base x 0,9 =</t>
  </si>
  <si>
    <t>Prix de base x 0.85 =</t>
  </si>
  <si>
    <t>Abattage de billons Résineux (€/m3a) et feuillus tendre</t>
  </si>
  <si>
    <t>Prix de base + 1 € =</t>
  </si>
  <si>
    <t>Prix de base </t>
  </si>
  <si>
    <t>Prix de base - 0.5 € =</t>
  </si>
  <si>
    <t>Abattage de billons Feuillus dur (€/m3a)*****</t>
  </si>
  <si>
    <t>Prix de base + 3 € =</t>
  </si>
  <si>
    <t>Prix de base + 2 € =</t>
  </si>
  <si>
    <t>Abattage mécanisé produit non dénombré (€/Heure)</t>
  </si>
  <si>
    <r>
      <t xml:space="preserve">Débardage </t>
    </r>
    <r>
      <rPr>
        <sz val="9"/>
        <rFont val="Arial"/>
        <family val="2"/>
      </rPr>
      <t>(calculs arrondis à deux décimales)</t>
    </r>
  </si>
  <si>
    <t>- d'un volume total compris entre 300 et 2000 m3</t>
  </si>
  <si>
    <t>- Avec une longuer de débardage inférieure à 500m</t>
  </si>
  <si>
    <t xml:space="preserve">- Avec trois à six produits à trier </t>
  </si>
  <si>
    <t>Entre 300  et 2 000 m3</t>
  </si>
  <si>
    <t xml:space="preserve">Longueur moyenne de débardage </t>
  </si>
  <si>
    <t>&lt; 500 m</t>
  </si>
  <si>
    <t>500 à 1000 m</t>
  </si>
  <si>
    <t>Nombre de produit par parcelle</t>
  </si>
  <si>
    <t>2 et -</t>
  </si>
  <si>
    <t>3 à 6</t>
  </si>
  <si>
    <t>PU en €/m3a pour les billons</t>
  </si>
  <si>
    <t> Prix de base - 0,5 € =</t>
  </si>
  <si>
    <t>Prix de base</t>
  </si>
  <si>
    <t> Prix de base</t>
  </si>
  <si>
    <t>Prix de base + 0,5 € =</t>
  </si>
  <si>
    <t>PU en €/m3* sur écorce pour les grumes**</t>
  </si>
  <si>
    <t>Prix de base x 1.2 =</t>
  </si>
  <si>
    <t>Prix de base x 1.25 =</t>
  </si>
  <si>
    <t>Débardage produits non dénombrés PU horaire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</si>
  <si>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</si>
  <si>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</si>
  <si>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</si>
  <si>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</si>
  <si>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</si>
  <si>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</si>
  <si>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Traitement fomès****</t>
  </si>
  <si>
    <t>Facultative</t>
  </si>
  <si>
    <t>0.7</t>
  </si>
  <si>
    <t>m3a</t>
  </si>
  <si>
    <t>Chargement plateau au porteur</t>
  </si>
  <si>
    <t>Complémentaire</t>
  </si>
  <si>
    <t>Bonus pour débardage avec tracks type marais (tuile plate)</t>
  </si>
  <si>
    <t>0.5</t>
  </si>
  <si>
    <t>Heure</t>
  </si>
  <si>
    <t>M3</t>
  </si>
  <si>
    <t>Débardage au grappin scie</t>
  </si>
  <si>
    <t>heure</t>
  </si>
  <si>
    <t>Bonus pour l’utilisation d’huile hydaulique bio****</t>
  </si>
  <si>
    <t xml:space="preserve">Le volume pris en compte est le volume calculé par application de la norme NF B53-020 (Aout 2019). </t>
  </si>
  <si>
    <t xml:space="preserve">(***) l’abattage manuel inclut la fourniture d’un listing de cubage avec numérotation des bois à la culée ou pose de plaquette fournies par l’ONF. </t>
  </si>
  <si>
    <t>(****) sur fourniture de justificatifs</t>
  </si>
  <si>
    <t>(*****) Feuillus durs : chêne, hêtre, charme, châtaignier</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</si>
  <si>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</si>
  <si>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</si>
  <si>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</si>
  <si>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</si>
  <si>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</si>
  <si>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</si>
  <si>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</si>
  <si>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</si>
  <si>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</si>
  <si>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</si>
  <si>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</si>
  <si>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</si>
  <si>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1</t>
  </si>
  <si>
    <t>Page 2</t>
  </si>
  <si>
    <t>Page 3</t>
  </si>
  <si>
    <t>Page 4</t>
  </si>
  <si>
    <t>RESTITUTION DES DONNEES DE PRODUCTION DE LA MACHINE AU DONNEUR D'ORDRE</t>
  </si>
  <si>
    <r>
      <t xml:space="preserve">Rapport de production </t>
    </r>
    <r>
      <rPr>
        <sz val="8"/>
        <color theme="1"/>
        <rFont val="Aptos Narrow"/>
        <family val="2"/>
        <scheme val="minor"/>
      </rPr>
      <t>(chantiers, produits, nb de pièces, longueur, diamère médian, volume commercial…)</t>
    </r>
    <r>
      <rPr>
        <b/>
        <sz val="11"/>
        <color theme="1"/>
        <rFont val="Aptos Narrow"/>
        <family val="2"/>
        <scheme val="minor"/>
      </rPr>
      <t xml:space="preserve">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</si>
  <si>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r>
      <t>Listing de pièces :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</si>
  <si>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t xml:space="preserve">Découpe** </t>
  </si>
  <si>
    <t>(**) la découpe comprend l’abattage/bucheronnage manuel sans dénombrement</t>
  </si>
  <si>
    <t>Abattage manuel***</t>
  </si>
  <si>
    <t>Marché public d'exploitation forestière mécanisée n° 2025-8325-001</t>
  </si>
  <si>
    <r>
      <t xml:space="preserve">06. </t>
    </r>
    <r>
      <rPr>
        <sz val="8"/>
        <color theme="1"/>
        <rFont val="Aptos Narrow"/>
        <family val="2"/>
        <scheme val="minor"/>
      </rPr>
      <t>…...........................</t>
    </r>
  </si>
  <si>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</si>
  <si>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Prix de base = € HT /m3a applicable pour des chantiers :</t>
  </si>
  <si>
    <t>NOTA : Les commandes hivernales seront conditionnées à la réalisation des chantiers sur la période août-septembre</t>
  </si>
  <si>
    <t>Dans le cas où le candidat se positionne sur plusieurs lots, indiquer l'ordre de priorité  (de 1 à 4) face à chaque lot</t>
  </si>
  <si>
    <t>Lot</t>
  </si>
  <si>
    <t>Priorité</t>
  </si>
  <si>
    <r>
      <t xml:space="preserve">PRIORISATION DES LOTS SUR LESQUELS LE CANDIDAT SE PRESENTE </t>
    </r>
    <r>
      <rPr>
        <sz val="10"/>
        <color theme="1"/>
        <rFont val="Aptos Narrow"/>
        <family val="2"/>
        <scheme val="minor"/>
      </rPr>
      <t>(à titre indicatif - non contractuel)</t>
    </r>
  </si>
  <si>
    <t>1 - Départements 29 22 56 (ouest axe Dinard-Vannes)</t>
  </si>
  <si>
    <t>2 -  Départements 35 - 22Est - 56Est - 44Nord</t>
  </si>
  <si>
    <t>3 - Départements 53 - 72Nord</t>
  </si>
  <si>
    <t>4 - Départements 72Sud - 49 - 37Ouest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</si>
</sst>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5"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b/>
      <sz val="11"/>
      <color rgb="FFFF0000"/>
      <name val="Aptos Narrow"/>
      <family val="2"/>
      <scheme val="minor"/>
    </font>
    <font>
      <vertAlign val="superscript"/>
      <sz val="11"/>
      <color theme="1"/>
      <name val="Arial"/>
      <family val="2"/>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sz val="9"/>
      <color rgb="FFFF0000"/>
      <name val="Arial"/>
      <family val="2"/>
    </font>
    <font>
      <sz val="7"/>
      <color rgb="FFFF0000"/>
      <name val="Times New Roman"/>
      <family val="1"/>
    </font>
    <font>
      <b/>
      <i/>
      <sz val="9"/>
      <color rgb="FFFF0000"/>
      <name val="Arial"/>
      <family val="2"/>
    </font>
    <font>
      <b/>
      <u val="doubleAccounting"/>
      <sz val="22"/>
      <color rgb="FFFF0000"/>
      <name val="Aptos Narrow"/>
      <family val="2"/>
      <scheme val="minor"/>
    </font>
    <font>
      <b/>
      <u val="doubleAccounting"/>
      <sz val="11"/>
      <color rgb="FFFF0000"/>
      <name val="Aptos Narrow"/>
      <family val="2"/>
      <scheme val="minor"/>
    </font>
    <font>
      <b/>
      <i/>
      <sz val="9"/>
      <color rgb="FF4472C4"/>
      <name val="Arial"/>
      <family val="2"/>
    </font>
    <font>
      <b/>
      <i/>
      <sz val="8"/>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
      <b/>
      <sz val="10"/>
      <color rgb="FFFF0000"/>
      <name val="Aptos Narrow"/>
      <family val="2"/>
      <scheme val="minor"/>
    </font>
  </fonts>
  <fills count="10">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0000"/>
        <bgColor indexed="64"/>
      </patternFill>
    </fill>
    <fill>
      <patternFill patternType="solid">
        <fgColor rgb="FFFFFFFF"/>
        <bgColor indexed="64"/>
      </patternFill>
    </fill>
  </fills>
  <borders count="5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right/>
      <top style="thin">
        <color indexed="64"/>
      </top>
      <bottom style="thin">
        <color indexed="64"/>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s>
  <cellStyleXfs count="1">
    <xf numFmtId="0" fontId="0" fillId="0" borderId="0"/>
  </cellStyleXfs>
  <cellXfs count="186">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17" fillId="0" borderId="0" xfId="0" applyFont="1" applyAlignment="1">
      <alignment horizontal="center" vertical="center" wrapText="1"/>
    </xf>
    <xf numFmtId="0" fontId="48"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center" wrapText="1"/>
    </xf>
    <xf numFmtId="0" fontId="2" fillId="0" borderId="18" xfId="0" applyFont="1" applyBorder="1" applyAlignment="1">
      <alignment horizontal="center"/>
    </xf>
    <xf numFmtId="0" fontId="2" fillId="0" borderId="18" xfId="0" applyFont="1" applyBorder="1"/>
    <xf numFmtId="0" fontId="0" fillId="0" borderId="18" xfId="0" applyBorder="1"/>
    <xf numFmtId="0" fontId="23"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8" fillId="0" borderId="18" xfId="0" applyFont="1" applyBorder="1" applyAlignment="1">
      <alignment horizontal="center" vertical="center" wrapText="1"/>
    </xf>
    <xf numFmtId="0" fontId="2" fillId="0" borderId="30" xfId="0" applyFont="1" applyBorder="1"/>
    <xf numFmtId="0" fontId="45" fillId="0" borderId="18" xfId="0" applyFont="1" applyBorder="1" applyAlignment="1">
      <alignment horizontal="center" vertical="center" wrapText="1"/>
    </xf>
    <xf numFmtId="0" fontId="46" fillId="0" borderId="18" xfId="0" applyFont="1" applyBorder="1" applyAlignment="1">
      <alignment horizontal="justify" vertical="center" wrapText="1"/>
    </xf>
    <xf numFmtId="0" fontId="46" fillId="0" borderId="18" xfId="0" applyFont="1" applyBorder="1" applyAlignment="1">
      <alignment horizontal="right" vertical="center" wrapText="1"/>
    </xf>
    <xf numFmtId="0" fontId="45" fillId="7" borderId="18" xfId="0" applyFont="1" applyFill="1" applyBorder="1" applyAlignment="1">
      <alignment horizontal="center" vertical="center" wrapText="1"/>
    </xf>
    <xf numFmtId="0" fontId="46" fillId="0" borderId="18" xfId="0" applyFont="1" applyBorder="1" applyAlignment="1">
      <alignment horizontal="center" vertical="center" wrapText="1"/>
    </xf>
    <xf numFmtId="0" fontId="42" fillId="7" borderId="18" xfId="0" applyFont="1" applyFill="1" applyBorder="1" applyAlignment="1">
      <alignment vertical="center"/>
    </xf>
    <xf numFmtId="0" fontId="44" fillId="7" borderId="18" xfId="0" applyFont="1" applyFill="1" applyBorder="1" applyAlignment="1">
      <alignment horizontal="center" vertical="center"/>
    </xf>
    <xf numFmtId="0" fontId="42" fillId="7" borderId="18" xfId="0" applyFont="1" applyFill="1" applyBorder="1" applyAlignment="1">
      <alignment vertical="center" wrapText="1"/>
    </xf>
    <xf numFmtId="0" fontId="42" fillId="0" borderId="18" xfId="0" applyFont="1" applyBorder="1" applyAlignment="1">
      <alignment vertical="center"/>
    </xf>
    <xf numFmtId="0" fontId="44" fillId="0" borderId="18" xfId="0" applyFont="1" applyBorder="1" applyAlignment="1">
      <alignment horizontal="center" vertical="center"/>
    </xf>
    <xf numFmtId="0" fontId="44" fillId="9" borderId="18" xfId="0" applyFont="1" applyFill="1" applyBorder="1" applyAlignment="1">
      <alignment horizontal="center" vertical="center"/>
    </xf>
    <xf numFmtId="164" fontId="42" fillId="7" borderId="18" xfId="0" applyNumberFormat="1" applyFont="1" applyFill="1" applyBorder="1" applyAlignment="1">
      <alignment horizontal="center" vertical="center"/>
    </xf>
    <xf numFmtId="0" fontId="0" fillId="0" borderId="18" xfId="0" applyBorder="1" applyAlignment="1">
      <alignment vertical="center"/>
    </xf>
    <xf numFmtId="164" fontId="42" fillId="0" borderId="18" xfId="0" applyNumberFormat="1" applyFont="1" applyBorder="1" applyAlignment="1">
      <alignment horizontal="center" vertical="center"/>
    </xf>
    <xf numFmtId="0" fontId="2" fillId="0" borderId="18" xfId="0" applyFont="1" applyBorder="1" applyAlignment="1">
      <alignment horizontal="center" vertical="center"/>
    </xf>
    <xf numFmtId="0" fontId="44" fillId="7" borderId="18" xfId="0" applyFont="1" applyFill="1" applyBorder="1" applyAlignment="1">
      <alignment horizontal="center" vertical="center" wrapText="1"/>
    </xf>
    <xf numFmtId="0" fontId="16" fillId="3" borderId="0" xfId="0" applyFont="1" applyFill="1" applyAlignment="1">
      <alignment horizontal="left" vertical="center"/>
    </xf>
    <xf numFmtId="0" fontId="2" fillId="3" borderId="0" xfId="0" applyFont="1" applyFill="1"/>
    <xf numFmtId="0" fontId="2" fillId="0" borderId="18" xfId="0" applyFont="1" applyBorder="1" applyAlignment="1">
      <alignment vertical="center"/>
    </xf>
    <xf numFmtId="0" fontId="0" fillId="0" borderId="22" xfId="0" applyBorder="1" applyAlignment="1">
      <alignment vertical="center"/>
    </xf>
    <xf numFmtId="0" fontId="46" fillId="0" borderId="18" xfId="0" applyFont="1" applyBorder="1" applyAlignment="1">
      <alignment horizontal="left" vertical="center" wrapText="1"/>
    </xf>
    <xf numFmtId="0" fontId="0" fillId="0" borderId="17" xfId="0" applyBorder="1"/>
    <xf numFmtId="0" fontId="51" fillId="0" borderId="0" xfId="0" applyFont="1" applyAlignment="1">
      <alignment horizontal="center" vertical="center"/>
    </xf>
    <xf numFmtId="0" fontId="29" fillId="3" borderId="0" xfId="0" applyFont="1" applyFill="1" applyAlignment="1">
      <alignment horizontal="center"/>
    </xf>
    <xf numFmtId="0" fontId="0" fillId="0" borderId="0" xfId="0"/>
    <xf numFmtId="0" fontId="49"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5" borderId="6" xfId="0" applyFill="1" applyBorder="1"/>
    <xf numFmtId="0" fontId="0" fillId="0" borderId="8" xfId="0" applyBorder="1"/>
    <xf numFmtId="0" fontId="0" fillId="0" borderId="15" xfId="0" applyBorder="1"/>
    <xf numFmtId="0" fontId="0" fillId="0" borderId="16" xfId="0" applyBorder="1"/>
    <xf numFmtId="0" fontId="0" fillId="0" borderId="9" xfId="0" applyBorder="1"/>
    <xf numFmtId="0" fontId="0" fillId="0" borderId="11" xfId="0" applyBorder="1"/>
    <xf numFmtId="0" fontId="0" fillId="0" borderId="1" xfId="0" applyBorder="1"/>
    <xf numFmtId="0" fontId="0" fillId="0" borderId="2" xfId="0" applyBorder="1"/>
    <xf numFmtId="0" fontId="42" fillId="0" borderId="0" xfId="0" applyFont="1" applyAlignment="1">
      <alignment horizontal="center" vertical="center" wrapText="1"/>
    </xf>
    <xf numFmtId="0" fontId="0" fillId="0" borderId="0" xfId="0" applyAlignment="1">
      <alignment horizontal="center" vertical="center" wrapText="1"/>
    </xf>
    <xf numFmtId="0" fontId="30" fillId="3" borderId="18" xfId="0" applyFont="1" applyFill="1" applyBorder="1" applyAlignment="1">
      <alignment horizontal="center" vertical="center"/>
    </xf>
    <xf numFmtId="0" fontId="0" fillId="3" borderId="18" xfId="0" applyFill="1" applyBorder="1" applyAlignment="1">
      <alignment horizontal="center" vertical="center"/>
    </xf>
    <xf numFmtId="0" fontId="47" fillId="0" borderId="0" xfId="0" applyFont="1" applyAlignment="1">
      <alignment horizontal="justify" vertical="center"/>
    </xf>
    <xf numFmtId="0" fontId="0" fillId="0" borderId="7" xfId="0" applyBorder="1"/>
    <xf numFmtId="0" fontId="0" fillId="0" borderId="10" xfId="0" applyBorder="1"/>
    <xf numFmtId="0" fontId="2" fillId="0" borderId="29"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42" fillId="0" borderId="18" xfId="0" applyFont="1" applyBorder="1" applyAlignment="1">
      <alignment vertical="center"/>
    </xf>
    <xf numFmtId="0" fontId="0" fillId="0" borderId="18" xfId="0" applyBorder="1" applyAlignment="1">
      <alignment vertical="center"/>
    </xf>
    <xf numFmtId="0" fontId="44" fillId="0" borderId="18" xfId="0" applyFont="1" applyBorder="1" applyAlignment="1">
      <alignment horizontal="center" vertical="center"/>
    </xf>
    <xf numFmtId="164" fontId="42" fillId="7" borderId="18" xfId="0" applyNumberFormat="1" applyFont="1" applyFill="1" applyBorder="1" applyAlignment="1">
      <alignment horizontal="center" vertical="center"/>
    </xf>
    <xf numFmtId="164" fontId="2" fillId="7" borderId="18" xfId="0" applyNumberFormat="1" applyFont="1" applyFill="1" applyBorder="1" applyAlignment="1">
      <alignment horizontal="center" vertical="center"/>
    </xf>
    <xf numFmtId="0" fontId="42" fillId="0" borderId="19" xfId="0" applyFont="1" applyBorder="1" applyAlignment="1">
      <alignment horizontal="center" vertical="center" wrapText="1"/>
    </xf>
    <xf numFmtId="0" fontId="0" fillId="0" borderId="19" xfId="0" applyBorder="1" applyAlignment="1">
      <alignment horizontal="center" vertical="center"/>
    </xf>
    <xf numFmtId="0" fontId="0" fillId="0" borderId="18" xfId="0" applyBorder="1" applyAlignment="1">
      <alignment horizontal="center" vertical="center"/>
    </xf>
    <xf numFmtId="0" fontId="44" fillId="7" borderId="18" xfId="0" applyFont="1" applyFill="1" applyBorder="1" applyAlignment="1">
      <alignment horizontal="center" vertical="center"/>
    </xf>
    <xf numFmtId="0" fontId="44" fillId="7" borderId="18" xfId="0" applyFont="1" applyFill="1" applyBorder="1" applyAlignment="1">
      <alignment horizontal="center" vertical="center" wrapText="1"/>
    </xf>
    <xf numFmtId="0" fontId="39" fillId="0" borderId="18" xfId="0" applyFont="1" applyBorder="1" applyAlignment="1">
      <alignment horizontal="center" vertical="center" wrapText="1"/>
    </xf>
    <xf numFmtId="0" fontId="44" fillId="0" borderId="18" xfId="0" applyFont="1" applyBorder="1" applyAlignment="1">
      <alignment horizontal="center" vertical="center" wrapText="1"/>
    </xf>
    <xf numFmtId="0" fontId="0" fillId="0" borderId="18" xfId="0" applyBorder="1" applyAlignment="1">
      <alignment horizontal="center" vertical="center" wrapText="1"/>
    </xf>
    <xf numFmtId="164" fontId="42" fillId="7" borderId="18" xfId="0" applyNumberFormat="1" applyFont="1" applyFill="1" applyBorder="1" applyAlignment="1">
      <alignment horizontal="center" vertical="center" wrapText="1"/>
    </xf>
    <xf numFmtId="164" fontId="2" fillId="7" borderId="18" xfId="0" applyNumberFormat="1" applyFont="1" applyFill="1" applyBorder="1" applyAlignment="1">
      <alignment horizontal="center" vertical="center" wrapText="1"/>
    </xf>
    <xf numFmtId="0" fontId="31" fillId="3" borderId="18" xfId="0" applyFont="1" applyFill="1" applyBorder="1" applyAlignment="1">
      <alignment horizontal="center" vertical="center"/>
    </xf>
    <xf numFmtId="0" fontId="33" fillId="3" borderId="28" xfId="0" applyFont="1" applyFill="1" applyBorder="1" applyAlignment="1">
      <alignment horizontal="center" vertical="center"/>
    </xf>
    <xf numFmtId="0" fontId="34" fillId="0" borderId="31" xfId="0" applyFont="1" applyBorder="1" applyAlignment="1">
      <alignment horizontal="center" vertical="center"/>
    </xf>
    <xf numFmtId="0" fontId="1" fillId="0" borderId="32" xfId="0" applyFont="1" applyBorder="1" applyAlignment="1">
      <alignment horizontal="center"/>
    </xf>
    <xf numFmtId="0" fontId="35" fillId="0" borderId="32" xfId="0" applyFont="1" applyBorder="1" applyAlignment="1">
      <alignment horizontal="center" vertical="center" wrapText="1"/>
    </xf>
    <xf numFmtId="0" fontId="36" fillId="0" borderId="33" xfId="0" applyFont="1" applyBorder="1" applyAlignment="1">
      <alignment horizontal="center" wrapText="1"/>
    </xf>
    <xf numFmtId="0" fontId="14" fillId="0" borderId="34" xfId="0" quotePrefix="1" applyFont="1" applyBorder="1" applyAlignment="1">
      <alignment horizontal="center" vertical="center"/>
    </xf>
    <xf numFmtId="0" fontId="2" fillId="0" borderId="18" xfId="0" applyFont="1" applyBorder="1" applyAlignment="1">
      <alignment horizontal="center" vertical="center"/>
    </xf>
    <xf numFmtId="0" fontId="40" fillId="6" borderId="18" xfId="0" applyFont="1" applyFill="1" applyBorder="1" applyAlignment="1">
      <alignment horizontal="center" vertical="center"/>
    </xf>
    <xf numFmtId="0" fontId="41" fillId="6" borderId="35" xfId="0" applyFont="1" applyFill="1" applyBorder="1" applyAlignment="1">
      <alignment horizontal="center" vertical="center"/>
    </xf>
    <xf numFmtId="0" fontId="41" fillId="6" borderId="18" xfId="0" applyFont="1" applyFill="1" applyBorder="1" applyAlignment="1">
      <alignment horizontal="center" vertical="center"/>
    </xf>
    <xf numFmtId="0" fontId="41" fillId="6" borderId="37" xfId="0" applyFont="1" applyFill="1" applyBorder="1" applyAlignment="1">
      <alignment horizontal="center" vertical="center"/>
    </xf>
    <xf numFmtId="0" fontId="41" fillId="6" borderId="38" xfId="0" applyFont="1" applyFill="1" applyBorder="1" applyAlignment="1">
      <alignment horizontal="center" vertical="center"/>
    </xf>
    <xf numFmtId="0" fontId="14" fillId="0" borderId="36" xfId="0" quotePrefix="1" applyFont="1" applyBorder="1" applyAlignment="1">
      <alignment horizontal="center" vertical="center"/>
    </xf>
    <xf numFmtId="0" fontId="2" fillId="0" borderId="37" xfId="0" applyFont="1" applyBorder="1" applyAlignment="1">
      <alignment horizontal="center" vertical="center"/>
    </xf>
    <xf numFmtId="0" fontId="39" fillId="9" borderId="18" xfId="0" applyFont="1" applyFill="1" applyBorder="1" applyAlignment="1">
      <alignment horizontal="center" vertical="center"/>
    </xf>
    <xf numFmtId="0" fontId="44" fillId="9" borderId="18" xfId="0" applyFont="1" applyFill="1" applyBorder="1" applyAlignment="1">
      <alignment horizontal="center" vertical="center"/>
    </xf>
    <xf numFmtId="164" fontId="0" fillId="7" borderId="18" xfId="0" applyNumberFormat="1" applyFill="1" applyBorder="1" applyAlignment="1">
      <alignment horizontal="center" vertical="center"/>
    </xf>
    <xf numFmtId="0" fontId="44" fillId="8" borderId="18" xfId="0" applyFont="1" applyFill="1" applyBorder="1" applyAlignment="1">
      <alignment horizontal="center" vertical="center"/>
    </xf>
    <xf numFmtId="0" fontId="17" fillId="0" borderId="0" xfId="0" applyFont="1" applyAlignment="1">
      <alignment horizontal="center" vertical="center" wrapText="1"/>
    </xf>
    <xf numFmtId="0" fontId="30" fillId="0" borderId="0" xfId="0" applyFont="1" applyAlignment="1">
      <alignment horizontal="center" vertical="center"/>
    </xf>
    <xf numFmtId="0" fontId="33" fillId="3" borderId="28" xfId="0" applyFont="1" applyFill="1" applyBorder="1" applyAlignment="1">
      <alignment vertical="center"/>
    </xf>
    <xf numFmtId="0" fontId="37" fillId="0" borderId="34" xfId="0" applyFont="1" applyBorder="1" applyAlignment="1">
      <alignment horizontal="center" vertical="center"/>
    </xf>
    <xf numFmtId="0" fontId="37" fillId="0" borderId="36" xfId="0" applyFont="1" applyBorder="1" applyAlignment="1">
      <alignment horizontal="center" vertical="center"/>
    </xf>
    <xf numFmtId="0" fontId="0" fillId="0" borderId="37" xfId="0" applyBorder="1" applyAlignment="1">
      <alignment horizontal="center" vertical="center"/>
    </xf>
    <xf numFmtId="0" fontId="16" fillId="4"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0" fillId="0" borderId="18" xfId="0" applyBorder="1" applyAlignment="1">
      <alignment vertical="center" wrapText="1"/>
    </xf>
    <xf numFmtId="0" fontId="30" fillId="3" borderId="0" xfId="0" applyFont="1" applyFill="1" applyAlignment="1">
      <alignment horizontal="center"/>
    </xf>
    <xf numFmtId="0" fontId="28" fillId="0" borderId="18" xfId="0" applyFont="1" applyBorder="1" applyAlignment="1">
      <alignment horizontal="center" vertical="center" wrapText="1"/>
    </xf>
    <xf numFmtId="0" fontId="17" fillId="0" borderId="18" xfId="0" applyFont="1" applyBorder="1" applyAlignment="1">
      <alignment vertical="center" wrapText="1"/>
    </xf>
    <xf numFmtId="0" fontId="2" fillId="0" borderId="1" xfId="0" applyFont="1" applyBorder="1"/>
    <xf numFmtId="0" fontId="0" fillId="0" borderId="23" xfId="0" applyBorder="1"/>
    <xf numFmtId="0" fontId="0" fillId="0" borderId="24" xfId="0" applyBorder="1"/>
    <xf numFmtId="0" fontId="25" fillId="0" borderId="6" xfId="0" applyFont="1" applyBorder="1"/>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2" fillId="0" borderId="18" xfId="0" applyFont="1" applyBorder="1"/>
    <xf numFmtId="0" fontId="0" fillId="0" borderId="18" xfId="0" applyBorder="1"/>
    <xf numFmtId="0" fontId="2" fillId="0" borderId="20" xfId="0" applyFont="1" applyBorder="1"/>
    <xf numFmtId="0" fontId="0" fillId="0" borderId="20" xfId="0" applyBorder="1"/>
    <xf numFmtId="0" fontId="0" fillId="0" borderId="21" xfId="0" applyBorder="1"/>
    <xf numFmtId="0" fontId="14" fillId="0" borderId="12" xfId="0" applyFont="1" applyBorder="1" applyAlignment="1">
      <alignment horizontal="center" vertical="center"/>
    </xf>
    <xf numFmtId="0" fontId="0" fillId="0" borderId="13" xfId="0" applyBorder="1"/>
    <xf numFmtId="0" fontId="0" fillId="0" borderId="14" xfId="0" applyBorder="1"/>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52" fillId="0" borderId="1" xfId="0" applyFont="1" applyBorder="1"/>
    <xf numFmtId="0" fontId="52" fillId="0" borderId="2" xfId="0" applyFont="1" applyBorder="1"/>
    <xf numFmtId="0" fontId="52" fillId="0" borderId="4" xfId="0" applyFont="1" applyBorder="1"/>
    <xf numFmtId="0" fontId="52" fillId="0" borderId="5" xfId="0" applyFont="1" applyBorder="1"/>
    <xf numFmtId="0" fontId="2" fillId="0" borderId="18" xfId="0" applyFont="1" applyBorder="1" applyAlignment="1">
      <alignment vertical="center"/>
    </xf>
    <xf numFmtId="0" fontId="5" fillId="0" borderId="0" xfId="0" applyFont="1" applyAlignment="1">
      <alignment horizontal="left" vertical="center"/>
    </xf>
    <xf numFmtId="0" fontId="2" fillId="0" borderId="1" xfId="0" applyFont="1" applyBorder="1" applyAlignment="1">
      <alignment vertical="center"/>
    </xf>
    <xf numFmtId="0" fontId="0" fillId="0" borderId="39" xfId="0" applyBorder="1" applyAlignment="1">
      <alignment vertical="center"/>
    </xf>
    <xf numFmtId="0" fontId="0" fillId="0" borderId="2" xfId="0" applyBorder="1" applyAlignment="1">
      <alignment vertical="center"/>
    </xf>
    <xf numFmtId="0" fontId="52" fillId="0" borderId="6" xfId="0" applyFont="1" applyBorder="1"/>
    <xf numFmtId="0" fontId="52" fillId="0" borderId="7" xfId="0" applyFont="1" applyBorder="1"/>
    <xf numFmtId="0" fontId="52" fillId="0" borderId="0" xfId="0" applyFont="1"/>
    <xf numFmtId="0" fontId="52" fillId="0" borderId="8" xfId="0" applyFont="1" applyBorder="1"/>
    <xf numFmtId="0" fontId="52" fillId="0" borderId="9" xfId="0" applyFont="1" applyBorder="1"/>
    <xf numFmtId="0" fontId="52" fillId="0" borderId="10" xfId="0" applyFont="1" applyBorder="1"/>
    <xf numFmtId="0" fontId="52" fillId="0" borderId="11" xfId="0" applyFont="1" applyBorder="1"/>
    <xf numFmtId="0" fontId="53" fillId="0" borderId="4" xfId="0" applyFont="1" applyBorder="1" applyAlignment="1">
      <alignment horizontal="center"/>
    </xf>
    <xf numFmtId="0" fontId="52" fillId="0" borderId="5" xfId="0" applyFont="1" applyBorder="1" applyAlignment="1">
      <alignment horizontal="center"/>
    </xf>
    <xf numFmtId="0" fontId="0" fillId="0" borderId="0" xfId="0" applyAlignment="1">
      <alignment vertical="center"/>
    </xf>
    <xf numFmtId="0" fontId="14" fillId="0" borderId="0" xfId="0" applyFont="1" applyAlignment="1">
      <alignment horizontal="center" vertical="center"/>
    </xf>
    <xf numFmtId="0" fontId="15" fillId="0" borderId="0" xfId="0" applyFont="1"/>
    <xf numFmtId="0" fontId="26" fillId="0" borderId="39" xfId="0" applyFont="1" applyBorder="1" applyAlignment="1">
      <alignment horizontal="center" vertical="center"/>
    </xf>
    <xf numFmtId="0" fontId="15" fillId="0" borderId="39" xfId="0" applyFont="1" applyBorder="1" applyAlignment="1">
      <alignment horizontal="center"/>
    </xf>
    <xf numFmtId="0" fontId="54" fillId="0" borderId="0" xfId="0" applyFont="1" applyAlignment="1">
      <alignment horizontal="center"/>
    </xf>
    <xf numFmtId="0" fontId="15" fillId="0" borderId="0" xfId="0" applyFont="1" applyAlignment="1">
      <alignment horizontal="center"/>
    </xf>
    <xf numFmtId="0" fontId="0" fillId="0" borderId="40" xfId="0" applyBorder="1"/>
    <xf numFmtId="0" fontId="2" fillId="0" borderId="41" xfId="0" applyFont="1" applyBorder="1" applyAlignment="1">
      <alignment horizontal="center"/>
    </xf>
    <xf numFmtId="0" fontId="0" fillId="0" borderId="42" xfId="0" applyBorder="1" applyAlignment="1"/>
    <xf numFmtId="0" fontId="2" fillId="0" borderId="43" xfId="0" applyFont="1" applyBorder="1" applyAlignment="1">
      <alignment horizontal="center"/>
    </xf>
    <xf numFmtId="0" fontId="52" fillId="0" borderId="44" xfId="0" applyFont="1" applyBorder="1" applyAlignment="1"/>
    <xf numFmtId="0" fontId="0" fillId="0" borderId="45" xfId="0" applyBorder="1" applyAlignment="1"/>
    <xf numFmtId="0" fontId="52" fillId="0" borderId="46" xfId="0" applyFont="1" applyBorder="1" applyAlignment="1"/>
    <xf numFmtId="0" fontId="0" fillId="0" borderId="47" xfId="0" applyBorder="1" applyAlignment="1"/>
    <xf numFmtId="0" fontId="0" fillId="0" borderId="48" xfId="0" applyBorder="1"/>
    <xf numFmtId="0" fontId="52" fillId="0" borderId="49" xfId="0" applyFont="1" applyBorder="1" applyAlignment="1"/>
    <xf numFmtId="0" fontId="0" fillId="0" borderId="18" xfId="0" applyBorder="1" applyAlignment="1"/>
    <xf numFmtId="0" fontId="0" fillId="0" borderId="5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177</xdr:row>
      <xdr:rowOff>103187</xdr:rowOff>
    </xdr:from>
    <xdr:to>
      <xdr:col>3</xdr:col>
      <xdr:colOff>1325562</xdr:colOff>
      <xdr:row>177</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177</xdr:row>
      <xdr:rowOff>182562</xdr:rowOff>
    </xdr:from>
    <xdr:to>
      <xdr:col>1</xdr:col>
      <xdr:colOff>1897063</xdr:colOff>
      <xdr:row>179</xdr:row>
      <xdr:rowOff>55563</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1158874</xdr:colOff>
      <xdr:row>60</xdr:row>
      <xdr:rowOff>111125</xdr:rowOff>
    </xdr:from>
    <xdr:to>
      <xdr:col>3</xdr:col>
      <xdr:colOff>1309686</xdr:colOff>
      <xdr:row>60</xdr:row>
      <xdr:rowOff>156844</xdr:rowOff>
    </xdr:to>
    <xdr:sp macro="" textlink="">
      <xdr:nvSpPr>
        <xdr:cNvPr id="17" name="Flèche : droite 16">
          <a:extLst>
            <a:ext uri="{FF2B5EF4-FFF2-40B4-BE49-F238E27FC236}">
              <a16:creationId xmlns:a16="http://schemas.microsoft.com/office/drawing/2014/main" id="{6598DC0D-1734-472E-8415-2A108F533DD2}"/>
            </a:ext>
          </a:extLst>
        </xdr:cNvPr>
        <xdr:cNvSpPr/>
      </xdr:nvSpPr>
      <xdr:spPr>
        <a:xfrm>
          <a:off x="6311899" y="106172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1238250</xdr:colOff>
      <xdr:row>62</xdr:row>
      <xdr:rowOff>111125</xdr:rowOff>
    </xdr:from>
    <xdr:to>
      <xdr:col>3</xdr:col>
      <xdr:colOff>1389062</xdr:colOff>
      <xdr:row>62</xdr:row>
      <xdr:rowOff>156844</xdr:rowOff>
    </xdr:to>
    <xdr:sp macro="" textlink="">
      <xdr:nvSpPr>
        <xdr:cNvPr id="18" name="Flèche : droite 17">
          <a:extLst>
            <a:ext uri="{FF2B5EF4-FFF2-40B4-BE49-F238E27FC236}">
              <a16:creationId xmlns:a16="http://schemas.microsoft.com/office/drawing/2014/main" id="{334D0085-9385-4936-96C0-DD45003175D6}"/>
            </a:ext>
          </a:extLst>
        </xdr:cNvPr>
        <xdr:cNvSpPr/>
      </xdr:nvSpPr>
      <xdr:spPr>
        <a:xfrm>
          <a:off x="6391275" y="109220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2809875</xdr:colOff>
      <xdr:row>90</xdr:row>
      <xdr:rowOff>111126</xdr:rowOff>
    </xdr:from>
    <xdr:to>
      <xdr:col>1</xdr:col>
      <xdr:colOff>2960687</xdr:colOff>
      <xdr:row>90</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571875" y="17608551"/>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1087437</xdr:colOff>
      <xdr:row>92</xdr:row>
      <xdr:rowOff>111125</xdr:rowOff>
    </xdr:from>
    <xdr:to>
      <xdr:col>2</xdr:col>
      <xdr:colOff>1238249</xdr:colOff>
      <xdr:row>92</xdr:row>
      <xdr:rowOff>156844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54587" y="17913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2849563</xdr:colOff>
      <xdr:row>95</xdr:row>
      <xdr:rowOff>95250</xdr:rowOff>
    </xdr:from>
    <xdr:to>
      <xdr:col>1</xdr:col>
      <xdr:colOff>3000375</xdr:colOff>
      <xdr:row>95</xdr:row>
      <xdr:rowOff>140969</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11563" y="18421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2</xdr:col>
      <xdr:colOff>1214438</xdr:colOff>
      <xdr:row>18</xdr:row>
      <xdr:rowOff>7938</xdr:rowOff>
    </xdr:from>
    <xdr:to>
      <xdr:col>4</xdr:col>
      <xdr:colOff>198438</xdr:colOff>
      <xdr:row>18</xdr:row>
      <xdr:rowOff>174625</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1785937"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2:K201"/>
  <sheetViews>
    <sheetView tabSelected="1" topLeftCell="A176" zoomScale="120" zoomScaleNormal="120" workbookViewId="0">
      <selection activeCell="C192" sqref="C192:E192"/>
    </sheetView>
  </sheetViews>
  <sheetFormatPr baseColWidth="10" defaultRowHeight="15" x14ac:dyDescent="0.25"/>
  <cols>
    <col min="2" max="2" width="46.5703125" bestFit="1" customWidth="1"/>
    <col min="3" max="3" width="19.28515625" customWidth="1"/>
    <col min="4" max="4" width="22.7109375" customWidth="1"/>
    <col min="5" max="5" width="11.85546875" bestFit="1" customWidth="1"/>
    <col min="6" max="6" width="12.5703125" customWidth="1"/>
    <col min="7" max="7" width="12.42578125" customWidth="1"/>
    <col min="9" max="9" width="46.85546875" customWidth="1"/>
  </cols>
  <sheetData>
    <row r="2" spans="2:7" ht="15" customHeight="1" x14ac:dyDescent="0.25"/>
    <row r="3" spans="2:7" ht="15" customHeight="1" x14ac:dyDescent="0.25"/>
    <row r="4" spans="2:7" ht="17.25" customHeight="1" x14ac:dyDescent="0.25"/>
    <row r="5" spans="2:7" ht="7.5" customHeight="1" x14ac:dyDescent="0.25"/>
    <row r="6" spans="2:7" ht="18.75" x14ac:dyDescent="0.25">
      <c r="B6" s="142" t="s">
        <v>174</v>
      </c>
      <c r="C6" s="142"/>
      <c r="D6" s="142"/>
      <c r="E6" s="142"/>
      <c r="F6" s="142"/>
      <c r="G6" s="142"/>
    </row>
    <row r="7" spans="2:7" ht="6.75" customHeight="1" x14ac:dyDescent="0.25"/>
    <row r="8" spans="2:7" ht="15" customHeight="1" x14ac:dyDescent="0.25">
      <c r="B8" s="143" t="s">
        <v>0</v>
      </c>
      <c r="C8" s="144"/>
      <c r="D8" s="144"/>
      <c r="E8" s="144"/>
      <c r="F8" s="144"/>
      <c r="G8" s="144"/>
    </row>
    <row r="9" spans="2:7" ht="15" customHeight="1" x14ac:dyDescent="0.25">
      <c r="B9" s="145" t="s">
        <v>1</v>
      </c>
      <c r="C9" s="144"/>
      <c r="D9" s="144"/>
      <c r="E9" s="144"/>
      <c r="F9" s="144"/>
      <c r="G9" s="144"/>
    </row>
    <row r="10" spans="2:7" ht="15" customHeight="1" x14ac:dyDescent="0.25">
      <c r="B10" s="146" t="s">
        <v>2</v>
      </c>
      <c r="C10" s="144"/>
      <c r="D10" s="144"/>
      <c r="E10" s="144"/>
      <c r="F10" s="144"/>
      <c r="G10" s="144"/>
    </row>
    <row r="11" spans="2:7" ht="15" customHeight="1" x14ac:dyDescent="0.25">
      <c r="B11" s="147" t="s">
        <v>3</v>
      </c>
      <c r="C11" s="148"/>
      <c r="D11" s="148"/>
      <c r="E11" s="148"/>
      <c r="F11" s="148"/>
      <c r="G11" s="148"/>
    </row>
    <row r="12" spans="2:7" ht="15" customHeight="1" x14ac:dyDescent="0.25">
      <c r="B12" s="1" t="s">
        <v>4</v>
      </c>
      <c r="C12" s="149"/>
      <c r="D12" s="150"/>
      <c r="E12" s="2" t="s">
        <v>5</v>
      </c>
      <c r="F12" s="151"/>
      <c r="G12" s="152"/>
    </row>
    <row r="13" spans="2:7" ht="15" customHeight="1" x14ac:dyDescent="0.25">
      <c r="B13" s="154" t="s">
        <v>6</v>
      </c>
      <c r="C13" s="158"/>
      <c r="D13" s="159"/>
      <c r="E13" s="160"/>
      <c r="F13" s="159"/>
      <c r="G13" s="161"/>
    </row>
    <row r="14" spans="2:7" ht="15" customHeight="1" x14ac:dyDescent="0.25">
      <c r="B14" s="58"/>
      <c r="C14" s="162"/>
      <c r="D14" s="163"/>
      <c r="E14" s="160"/>
      <c r="F14" s="163"/>
      <c r="G14" s="164"/>
    </row>
    <row r="15" spans="2:7" ht="15" customHeight="1" x14ac:dyDescent="0.25">
      <c r="B15" s="1" t="s">
        <v>7</v>
      </c>
      <c r="C15" s="149"/>
      <c r="D15" s="150"/>
      <c r="E15" s="3" t="s">
        <v>8</v>
      </c>
      <c r="F15" s="165" t="s">
        <v>175</v>
      </c>
      <c r="G15" s="166"/>
    </row>
    <row r="16" spans="2:7" ht="6" customHeight="1" x14ac:dyDescent="0.25">
      <c r="B16" s="1"/>
    </row>
    <row r="17" spans="2:7" ht="15" customHeight="1" x14ac:dyDescent="0.25">
      <c r="B17" s="1" t="s">
        <v>9</v>
      </c>
      <c r="D17" s="4" t="s">
        <v>10</v>
      </c>
      <c r="F17" s="4"/>
    </row>
    <row r="18" spans="2:7" ht="6" customHeight="1" x14ac:dyDescent="0.25">
      <c r="B18" s="1"/>
    </row>
    <row r="19" spans="2:7" s="5" customFormat="1" ht="15" customHeight="1" x14ac:dyDescent="0.25">
      <c r="B19" s="154" t="s">
        <v>176</v>
      </c>
      <c r="C19" s="167"/>
      <c r="D19" s="167"/>
      <c r="E19" s="167"/>
      <c r="F19" s="167"/>
      <c r="G19" s="167"/>
    </row>
    <row r="20" spans="2:7" ht="15.75" customHeight="1" x14ac:dyDescent="0.25">
      <c r="B20" s="6"/>
    </row>
    <row r="21" spans="2:7" ht="15" customHeight="1" x14ac:dyDescent="0.25">
      <c r="B21" s="6"/>
    </row>
    <row r="22" spans="2:7" ht="12.75" customHeight="1" x14ac:dyDescent="0.25">
      <c r="B22" s="168" t="s">
        <v>11</v>
      </c>
      <c r="C22" s="169"/>
      <c r="D22" s="169"/>
      <c r="E22" s="169"/>
      <c r="F22" s="169"/>
      <c r="G22" s="169"/>
    </row>
    <row r="23" spans="2:7" ht="6" customHeight="1" x14ac:dyDescent="0.25">
      <c r="B23" s="1"/>
    </row>
    <row r="24" spans="2:7" ht="15" customHeight="1" x14ac:dyDescent="0.25">
      <c r="B24" s="50" t="s">
        <v>12</v>
      </c>
      <c r="C24" s="14"/>
      <c r="D24" s="14"/>
      <c r="E24" s="14"/>
      <c r="F24" s="14"/>
    </row>
    <row r="25" spans="2:7" ht="38.25" x14ac:dyDescent="0.25">
      <c r="B25" s="15" t="s">
        <v>13</v>
      </c>
      <c r="C25" s="16" t="s">
        <v>14</v>
      </c>
      <c r="D25" s="15" t="s">
        <v>15</v>
      </c>
      <c r="E25" s="15" t="s">
        <v>16</v>
      </c>
      <c r="F25" s="15" t="s">
        <v>17</v>
      </c>
    </row>
    <row r="26" spans="2:7" ht="15" customHeight="1" x14ac:dyDescent="0.25">
      <c r="B26" s="17"/>
      <c r="C26" s="17"/>
      <c r="D26" s="17"/>
      <c r="E26" s="17"/>
      <c r="F26" s="17"/>
    </row>
    <row r="27" spans="2:7" ht="15" customHeight="1" x14ac:dyDescent="0.25">
      <c r="B27" s="17"/>
      <c r="C27" s="17"/>
      <c r="D27" s="17"/>
      <c r="E27" s="17"/>
      <c r="F27" s="17"/>
    </row>
    <row r="28" spans="2:7" ht="15" customHeight="1" x14ac:dyDescent="0.25">
      <c r="B28" s="17"/>
      <c r="C28" s="17"/>
      <c r="D28" s="17"/>
      <c r="E28" s="17"/>
      <c r="F28" s="17"/>
    </row>
    <row r="29" spans="2:7" ht="15" customHeight="1" x14ac:dyDescent="0.25">
      <c r="B29" s="18"/>
      <c r="C29" s="18"/>
      <c r="D29" s="18"/>
      <c r="E29" s="18"/>
      <c r="F29" s="18"/>
    </row>
    <row r="30" spans="2:7" ht="6" customHeight="1" x14ac:dyDescent="0.25">
      <c r="B30" s="1"/>
    </row>
    <row r="31" spans="2:7" ht="38.25" x14ac:dyDescent="0.25">
      <c r="B31" s="15" t="s">
        <v>18</v>
      </c>
      <c r="C31" s="16" t="s">
        <v>19</v>
      </c>
      <c r="D31" s="15" t="s">
        <v>20</v>
      </c>
      <c r="E31" s="15" t="s">
        <v>21</v>
      </c>
    </row>
    <row r="32" spans="2:7" x14ac:dyDescent="0.25">
      <c r="B32" s="19">
        <f>B26</f>
        <v>0</v>
      </c>
      <c r="C32" s="17"/>
      <c r="D32" s="17"/>
      <c r="E32" s="17"/>
    </row>
    <row r="33" spans="2:7" x14ac:dyDescent="0.25">
      <c r="B33" s="19">
        <f>B27</f>
        <v>0</v>
      </c>
      <c r="C33" s="17"/>
      <c r="D33" s="17"/>
      <c r="E33" s="17"/>
    </row>
    <row r="34" spans="2:7" x14ac:dyDescent="0.25">
      <c r="B34" s="19">
        <f>B28</f>
        <v>0</v>
      </c>
      <c r="C34" s="17"/>
      <c r="D34" s="17"/>
      <c r="E34" s="17"/>
    </row>
    <row r="35" spans="2:7" x14ac:dyDescent="0.25">
      <c r="B35" s="19">
        <f>B29</f>
        <v>0</v>
      </c>
      <c r="C35" s="18"/>
      <c r="D35" s="18"/>
      <c r="E35" s="18"/>
    </row>
    <row r="36" spans="2:7" ht="6" customHeight="1" x14ac:dyDescent="0.25">
      <c r="B36" s="1"/>
    </row>
    <row r="37" spans="2:7" ht="15.75" x14ac:dyDescent="0.25">
      <c r="B37" s="1"/>
      <c r="D37" s="58"/>
      <c r="E37" s="58"/>
      <c r="F37" s="58"/>
    </row>
    <row r="38" spans="2:7" ht="15.75" x14ac:dyDescent="0.25">
      <c r="B38" s="154"/>
      <c r="C38" s="58"/>
      <c r="D38" s="58"/>
      <c r="E38" s="58"/>
      <c r="F38" s="58"/>
    </row>
    <row r="39" spans="2:7" ht="6" customHeight="1" thickBot="1" x14ac:dyDescent="0.3">
      <c r="B39" s="1"/>
    </row>
    <row r="40" spans="2:7" ht="16.5" thickTop="1" thickBot="1" x14ac:dyDescent="0.3">
      <c r="B40" s="139" t="s">
        <v>22</v>
      </c>
      <c r="C40" s="140"/>
      <c r="D40" s="140"/>
      <c r="E40" s="140"/>
      <c r="F40" s="141"/>
      <c r="G40" s="7"/>
    </row>
    <row r="41" spans="2:7" ht="6" customHeight="1" thickTop="1" x14ac:dyDescent="0.25">
      <c r="B41" s="1"/>
    </row>
    <row r="42" spans="2:7" x14ac:dyDescent="0.25">
      <c r="B42" s="51" t="s">
        <v>23</v>
      </c>
      <c r="C42" s="14"/>
      <c r="D42" s="14"/>
      <c r="E42" s="14"/>
      <c r="F42" s="14"/>
    </row>
    <row r="43" spans="2:7" ht="30" x14ac:dyDescent="0.25">
      <c r="B43" s="20" t="s">
        <v>24</v>
      </c>
      <c r="C43" s="21" t="s">
        <v>25</v>
      </c>
      <c r="D43" s="22" t="s">
        <v>26</v>
      </c>
    </row>
    <row r="44" spans="2:7" x14ac:dyDescent="0.25">
      <c r="B44" s="23"/>
      <c r="C44" s="24"/>
      <c r="D44" s="24"/>
    </row>
    <row r="45" spans="2:7" x14ac:dyDescent="0.25">
      <c r="B45" s="23"/>
      <c r="C45" s="24"/>
      <c r="D45" s="24"/>
    </row>
    <row r="46" spans="2:7" x14ac:dyDescent="0.25">
      <c r="B46" s="23"/>
      <c r="C46" s="24"/>
      <c r="D46" s="24"/>
    </row>
    <row r="47" spans="2:7" ht="6" customHeight="1" x14ac:dyDescent="0.25">
      <c r="B47" s="1"/>
    </row>
    <row r="48" spans="2:7" ht="30" x14ac:dyDescent="0.25">
      <c r="B48" s="20" t="s">
        <v>27</v>
      </c>
      <c r="C48" s="21" t="s">
        <v>28</v>
      </c>
      <c r="D48" s="21" t="s">
        <v>29</v>
      </c>
      <c r="E48" s="21" t="s">
        <v>30</v>
      </c>
    </row>
    <row r="49" spans="2:6" x14ac:dyDescent="0.25">
      <c r="B49" s="19">
        <f>B44</f>
        <v>0</v>
      </c>
      <c r="C49" s="24"/>
      <c r="D49" s="24"/>
      <c r="E49" s="24"/>
    </row>
    <row r="50" spans="2:6" x14ac:dyDescent="0.25">
      <c r="B50" s="19">
        <f>B45</f>
        <v>0</v>
      </c>
      <c r="C50" s="24"/>
      <c r="D50" s="24"/>
      <c r="E50" s="24"/>
    </row>
    <row r="51" spans="2:6" x14ac:dyDescent="0.25">
      <c r="B51" s="19">
        <f>B46</f>
        <v>0</v>
      </c>
      <c r="C51" s="24"/>
      <c r="D51" s="24"/>
      <c r="E51" s="24"/>
    </row>
    <row r="52" spans="2:6" ht="6" customHeight="1" x14ac:dyDescent="0.25">
      <c r="B52" s="1"/>
    </row>
    <row r="53" spans="2:6" x14ac:dyDescent="0.25">
      <c r="B53" s="23" t="s">
        <v>31</v>
      </c>
      <c r="C53" s="135"/>
      <c r="D53" s="135"/>
    </row>
    <row r="54" spans="2:6" ht="6" customHeight="1" x14ac:dyDescent="0.25">
      <c r="B54" s="1"/>
    </row>
    <row r="55" spans="2:6" ht="17.25" x14ac:dyDescent="0.25">
      <c r="B55" s="23" t="s">
        <v>32</v>
      </c>
      <c r="C55" s="134" t="s">
        <v>33</v>
      </c>
      <c r="D55" s="135"/>
      <c r="E55" s="135"/>
    </row>
    <row r="56" spans="2:6" ht="6" customHeight="1" x14ac:dyDescent="0.25">
      <c r="B56" s="1"/>
    </row>
    <row r="57" spans="2:6" x14ac:dyDescent="0.25">
      <c r="B57" s="51" t="s">
        <v>168</v>
      </c>
      <c r="C57" s="14"/>
      <c r="D57" s="14"/>
      <c r="E57" s="14"/>
      <c r="F57" s="14"/>
    </row>
    <row r="58" spans="2:6" ht="6" customHeight="1" x14ac:dyDescent="0.25">
      <c r="B58" s="1"/>
    </row>
    <row r="59" spans="2:6" s="5" customFormat="1" ht="16.5" x14ac:dyDescent="0.25">
      <c r="B59" s="155" t="s">
        <v>169</v>
      </c>
      <c r="C59" s="156"/>
      <c r="D59" s="156"/>
      <c r="E59" s="156"/>
      <c r="F59" s="157"/>
    </row>
    <row r="60" spans="2:6" ht="6" customHeight="1" x14ac:dyDescent="0.25">
      <c r="B60" s="1"/>
    </row>
    <row r="61" spans="2:6" s="5" customFormat="1" ht="16.5" x14ac:dyDescent="0.25">
      <c r="B61" s="52" t="s">
        <v>170</v>
      </c>
      <c r="C61" s="46"/>
      <c r="D61" s="48" t="s">
        <v>34</v>
      </c>
      <c r="E61" s="81"/>
      <c r="F61" s="81"/>
    </row>
    <row r="62" spans="2:6" ht="6" customHeight="1" x14ac:dyDescent="0.25">
      <c r="B62" s="1"/>
    </row>
    <row r="63" spans="2:6" s="5" customFormat="1" ht="17.25" x14ac:dyDescent="0.25">
      <c r="B63" s="153" t="s">
        <v>35</v>
      </c>
      <c r="C63" s="81"/>
      <c r="D63" s="53" t="s">
        <v>36</v>
      </c>
      <c r="E63" s="78"/>
      <c r="F63" s="79"/>
    </row>
    <row r="64" spans="2:6" ht="6" customHeight="1" x14ac:dyDescent="0.25">
      <c r="B64" s="1"/>
    </row>
    <row r="65" spans="2:11" ht="22.5" customHeight="1" x14ac:dyDescent="0.25">
      <c r="B65" s="1"/>
      <c r="H65" s="55" t="s">
        <v>164</v>
      </c>
      <c r="I65" s="55"/>
      <c r="J65" s="55"/>
      <c r="K65" s="55"/>
    </row>
    <row r="66" spans="2:11" ht="60" x14ac:dyDescent="0.25">
      <c r="B66" s="20" t="s">
        <v>37</v>
      </c>
      <c r="C66" s="20" t="s">
        <v>38</v>
      </c>
      <c r="D66" s="20" t="s">
        <v>39</v>
      </c>
      <c r="E66" s="20" t="s">
        <v>40</v>
      </c>
      <c r="F66" s="20" t="s">
        <v>41</v>
      </c>
    </row>
    <row r="67" spans="2:11" x14ac:dyDescent="0.25">
      <c r="B67" s="23"/>
      <c r="C67" s="24"/>
      <c r="D67" s="24"/>
      <c r="E67" s="24"/>
      <c r="F67" s="24"/>
    </row>
    <row r="68" spans="2:11" x14ac:dyDescent="0.25">
      <c r="B68" s="23"/>
      <c r="C68" s="24"/>
      <c r="D68" s="24"/>
      <c r="E68" s="24"/>
      <c r="F68" s="24"/>
    </row>
    <row r="69" spans="2:11" x14ac:dyDescent="0.25">
      <c r="B69" s="23"/>
      <c r="C69" s="24"/>
      <c r="D69" s="24"/>
      <c r="E69" s="24"/>
      <c r="F69" s="24"/>
    </row>
    <row r="70" spans="2:11" ht="6" customHeight="1" x14ac:dyDescent="0.25">
      <c r="B70" s="1"/>
    </row>
    <row r="71" spans="2:11" ht="36.75" customHeight="1" x14ac:dyDescent="0.25">
      <c r="B71" s="20" t="s">
        <v>42</v>
      </c>
      <c r="C71" s="20" t="s">
        <v>43</v>
      </c>
      <c r="D71" s="20" t="s">
        <v>44</v>
      </c>
      <c r="E71" s="20" t="s">
        <v>45</v>
      </c>
      <c r="F71" s="20" t="s">
        <v>46</v>
      </c>
    </row>
    <row r="72" spans="2:11" x14ac:dyDescent="0.25">
      <c r="B72" s="19">
        <f>B67</f>
        <v>0</v>
      </c>
      <c r="C72" s="24"/>
      <c r="D72" s="24"/>
      <c r="E72" s="24"/>
      <c r="F72" s="24"/>
    </row>
    <row r="73" spans="2:11" x14ac:dyDescent="0.25">
      <c r="B73" s="19">
        <f>B68</f>
        <v>0</v>
      </c>
      <c r="C73" s="24"/>
      <c r="D73" s="24"/>
      <c r="E73" s="24"/>
      <c r="F73" s="24"/>
    </row>
    <row r="74" spans="2:11" x14ac:dyDescent="0.25">
      <c r="B74" s="19">
        <f>B69</f>
        <v>0</v>
      </c>
      <c r="C74" s="24"/>
      <c r="D74" s="24"/>
      <c r="E74" s="24"/>
      <c r="F74" s="24"/>
    </row>
    <row r="75" spans="2:11" ht="9" customHeight="1" x14ac:dyDescent="0.25">
      <c r="B75" s="1"/>
    </row>
    <row r="76" spans="2:11" ht="17.25" x14ac:dyDescent="0.25">
      <c r="B76" s="23" t="s">
        <v>47</v>
      </c>
      <c r="C76" s="134" t="s">
        <v>33</v>
      </c>
      <c r="D76" s="134"/>
      <c r="E76" s="134"/>
    </row>
    <row r="77" spans="2:11" ht="36" customHeight="1" x14ac:dyDescent="0.25">
      <c r="B77" s="1"/>
    </row>
    <row r="78" spans="2:11" x14ac:dyDescent="0.25">
      <c r="B78" s="15" t="s">
        <v>48</v>
      </c>
      <c r="C78" s="120" t="s">
        <v>38</v>
      </c>
      <c r="D78" s="120" t="s">
        <v>49</v>
      </c>
      <c r="E78" s="120" t="s">
        <v>50</v>
      </c>
      <c r="F78" s="120" t="s">
        <v>51</v>
      </c>
    </row>
    <row r="79" spans="2:11" x14ac:dyDescent="0.25">
      <c r="B79" s="25" t="s">
        <v>52</v>
      </c>
      <c r="C79" s="120"/>
      <c r="D79" s="120"/>
      <c r="E79" s="120"/>
      <c r="F79" s="120"/>
    </row>
    <row r="80" spans="2:11" x14ac:dyDescent="0.25">
      <c r="B80" s="26"/>
      <c r="C80" s="17"/>
      <c r="D80" s="17"/>
      <c r="E80" s="17"/>
      <c r="F80" s="17"/>
    </row>
    <row r="81" spans="2:6" x14ac:dyDescent="0.25">
      <c r="B81" s="17"/>
      <c r="C81" s="17"/>
      <c r="D81" s="17"/>
      <c r="E81" s="17"/>
      <c r="F81" s="17"/>
    </row>
    <row r="82" spans="2:6" x14ac:dyDescent="0.25">
      <c r="B82" s="17"/>
      <c r="C82" s="17"/>
      <c r="D82" s="17"/>
      <c r="E82" s="17"/>
      <c r="F82" s="17"/>
    </row>
    <row r="83" spans="2:6" ht="6" customHeight="1" x14ac:dyDescent="0.25">
      <c r="B83" s="1"/>
    </row>
    <row r="84" spans="2:6" ht="17.25" x14ac:dyDescent="0.25">
      <c r="B84" s="23" t="s">
        <v>53</v>
      </c>
      <c r="C84" s="134" t="s">
        <v>54</v>
      </c>
      <c r="D84" s="135"/>
      <c r="E84" s="135"/>
    </row>
    <row r="85" spans="2:6" ht="48.75" customHeight="1" x14ac:dyDescent="0.25">
      <c r="B85" s="1"/>
    </row>
    <row r="86" spans="2:6" x14ac:dyDescent="0.25">
      <c r="B86" s="15" t="s">
        <v>55</v>
      </c>
      <c r="C86" s="120" t="s">
        <v>56</v>
      </c>
      <c r="D86" s="92"/>
      <c r="E86" s="92"/>
      <c r="F86" s="120" t="s">
        <v>57</v>
      </c>
    </row>
    <row r="87" spans="2:6" x14ac:dyDescent="0.25">
      <c r="B87" s="25" t="s">
        <v>52</v>
      </c>
      <c r="C87" s="120"/>
      <c r="D87" s="92"/>
      <c r="E87" s="92"/>
      <c r="F87" s="120"/>
    </row>
    <row r="88" spans="2:6" x14ac:dyDescent="0.25">
      <c r="B88" s="26"/>
      <c r="C88" s="125"/>
      <c r="D88" s="122"/>
      <c r="E88" s="122"/>
      <c r="F88" s="17"/>
    </row>
    <row r="89" spans="2:6" x14ac:dyDescent="0.25">
      <c r="B89" s="17"/>
      <c r="C89" s="125"/>
      <c r="D89" s="122"/>
      <c r="E89" s="122"/>
      <c r="F89" s="17"/>
    </row>
    <row r="90" spans="2:6" ht="6" customHeight="1" x14ac:dyDescent="0.25">
      <c r="B90" s="1"/>
    </row>
    <row r="91" spans="2:6" ht="17.25" x14ac:dyDescent="0.25">
      <c r="B91" s="27" t="s">
        <v>58</v>
      </c>
      <c r="C91" s="136"/>
      <c r="D91" s="137"/>
      <c r="E91" s="138"/>
    </row>
    <row r="92" spans="2:6" ht="6" customHeight="1" x14ac:dyDescent="0.25">
      <c r="B92" s="1"/>
    </row>
    <row r="93" spans="2:6" ht="17.25" x14ac:dyDescent="0.25">
      <c r="B93" s="126" t="s">
        <v>59</v>
      </c>
      <c r="C93" s="127"/>
      <c r="D93" s="128"/>
      <c r="E93" s="69"/>
    </row>
    <row r="94" spans="2:6" ht="6" customHeight="1" x14ac:dyDescent="0.25">
      <c r="B94" s="1"/>
    </row>
    <row r="95" spans="2:6" ht="17.25" x14ac:dyDescent="0.25">
      <c r="B95" s="129" t="s">
        <v>60</v>
      </c>
      <c r="C95" s="75"/>
      <c r="D95" s="75"/>
      <c r="E95" s="75"/>
      <c r="F95" s="63"/>
    </row>
    <row r="96" spans="2:6" x14ac:dyDescent="0.25">
      <c r="B96" s="28" t="s">
        <v>61</v>
      </c>
      <c r="C96" s="76"/>
      <c r="D96" s="76"/>
      <c r="E96" s="76"/>
      <c r="F96" s="67"/>
    </row>
    <row r="97" spans="2:6" ht="28.5" customHeight="1" x14ac:dyDescent="0.25">
      <c r="B97" s="1"/>
    </row>
    <row r="98" spans="2:6" x14ac:dyDescent="0.25">
      <c r="B98" s="130" t="s">
        <v>62</v>
      </c>
      <c r="C98" s="29" t="s">
        <v>63</v>
      </c>
      <c r="D98" s="29" t="s">
        <v>64</v>
      </c>
      <c r="E98" s="132" t="s">
        <v>65</v>
      </c>
      <c r="F98" s="132"/>
    </row>
    <row r="99" spans="2:6" x14ac:dyDescent="0.25">
      <c r="B99" s="131"/>
      <c r="C99" s="30"/>
      <c r="D99" s="31"/>
      <c r="E99" s="133"/>
      <c r="F99" s="133"/>
    </row>
    <row r="100" spans="2:6" ht="22.5" customHeight="1" x14ac:dyDescent="0.25">
      <c r="B100" s="1"/>
    </row>
    <row r="101" spans="2:6" ht="32.25" customHeight="1" x14ac:dyDescent="0.25">
      <c r="B101" s="120" t="s">
        <v>66</v>
      </c>
      <c r="C101" s="92"/>
      <c r="D101" s="92"/>
      <c r="E101" s="92"/>
      <c r="F101" s="92"/>
    </row>
    <row r="102" spans="2:6" ht="25.5" x14ac:dyDescent="0.25">
      <c r="B102" s="32" t="s">
        <v>67</v>
      </c>
      <c r="C102" s="32" t="s">
        <v>68</v>
      </c>
      <c r="D102" s="124" t="s">
        <v>69</v>
      </c>
      <c r="E102" s="121"/>
      <c r="F102" s="121"/>
    </row>
    <row r="103" spans="2:6" x14ac:dyDescent="0.25">
      <c r="B103" s="26" t="s">
        <v>70</v>
      </c>
      <c r="C103" s="17"/>
      <c r="D103" s="125"/>
      <c r="E103" s="122"/>
      <c r="F103" s="122"/>
    </row>
    <row r="104" spans="2:6" x14ac:dyDescent="0.25">
      <c r="B104" s="26" t="s">
        <v>71</v>
      </c>
      <c r="C104" s="17"/>
      <c r="D104" s="125"/>
      <c r="E104" s="122"/>
      <c r="F104" s="122"/>
    </row>
    <row r="105" spans="2:6" x14ac:dyDescent="0.25">
      <c r="B105" s="26" t="s">
        <v>72</v>
      </c>
      <c r="C105" s="17"/>
      <c r="D105" s="125"/>
      <c r="E105" s="122"/>
      <c r="F105" s="122"/>
    </row>
    <row r="106" spans="2:6" x14ac:dyDescent="0.25">
      <c r="B106" s="26" t="s">
        <v>73</v>
      </c>
      <c r="C106" s="17"/>
      <c r="D106" s="125"/>
      <c r="E106" s="122"/>
      <c r="F106" s="122"/>
    </row>
    <row r="107" spans="2:6" ht="21" customHeight="1" x14ac:dyDescent="0.25">
      <c r="B107" s="170" t="s">
        <v>178</v>
      </c>
      <c r="C107" s="171"/>
      <c r="D107" s="171"/>
      <c r="E107" s="171"/>
      <c r="F107" s="171"/>
    </row>
    <row r="108" spans="2:6" ht="32.25" customHeight="1" x14ac:dyDescent="0.25">
      <c r="B108" s="120" t="s">
        <v>74</v>
      </c>
      <c r="C108" s="92"/>
      <c r="D108" s="92"/>
      <c r="E108" s="92"/>
      <c r="F108" s="92"/>
    </row>
    <row r="109" spans="2:6" x14ac:dyDescent="0.25">
      <c r="B109" s="32" t="s">
        <v>75</v>
      </c>
      <c r="C109" s="32" t="s">
        <v>67</v>
      </c>
      <c r="D109" s="32" t="s">
        <v>76</v>
      </c>
      <c r="E109" s="121" t="s">
        <v>69</v>
      </c>
      <c r="F109" s="92"/>
    </row>
    <row r="110" spans="2:6" x14ac:dyDescent="0.25">
      <c r="B110" s="26"/>
      <c r="C110" s="17"/>
      <c r="D110" s="17"/>
      <c r="E110" s="122"/>
      <c r="F110" s="122"/>
    </row>
    <row r="111" spans="2:6" x14ac:dyDescent="0.25">
      <c r="B111" s="26"/>
      <c r="C111" s="17"/>
      <c r="D111" s="17"/>
      <c r="E111" s="122"/>
      <c r="F111" s="122"/>
    </row>
    <row r="112" spans="2:6" x14ac:dyDescent="0.25">
      <c r="B112" s="26"/>
      <c r="C112" s="17"/>
      <c r="D112" s="17"/>
      <c r="E112" s="122"/>
      <c r="F112" s="122"/>
    </row>
    <row r="113" spans="2:11" ht="30.75" customHeight="1" x14ac:dyDescent="0.25">
      <c r="B113" s="1"/>
      <c r="H113" s="55" t="s">
        <v>165</v>
      </c>
      <c r="I113" s="55"/>
      <c r="J113" s="55"/>
      <c r="K113" s="55"/>
    </row>
    <row r="114" spans="2:11" ht="26.25" x14ac:dyDescent="0.4">
      <c r="B114" s="123" t="s">
        <v>77</v>
      </c>
      <c r="C114" s="123"/>
      <c r="D114" s="123"/>
      <c r="E114" s="123"/>
      <c r="F114" s="123"/>
      <c r="G114" s="123"/>
    </row>
    <row r="115" spans="2:11" x14ac:dyDescent="0.25">
      <c r="B115" s="114" t="s">
        <v>78</v>
      </c>
      <c r="C115" s="71"/>
      <c r="D115" s="71"/>
      <c r="E115" s="71"/>
      <c r="F115" s="71"/>
      <c r="G115" s="71"/>
    </row>
    <row r="116" spans="2:11" ht="6.75" customHeight="1" x14ac:dyDescent="0.25">
      <c r="B116" s="9"/>
      <c r="C116" s="9"/>
      <c r="D116" s="9"/>
      <c r="E116" s="9"/>
      <c r="F116" s="9"/>
      <c r="G116" s="9"/>
    </row>
    <row r="117" spans="2:11" ht="17.25" customHeight="1" x14ac:dyDescent="0.25">
      <c r="B117" s="115" t="s">
        <v>79</v>
      </c>
      <c r="C117" s="115"/>
      <c r="D117" s="115"/>
      <c r="E117" s="115"/>
      <c r="F117" s="115"/>
      <c r="G117" s="115"/>
    </row>
    <row r="118" spans="2:11" x14ac:dyDescent="0.25">
      <c r="B118" s="95" t="s">
        <v>80</v>
      </c>
      <c r="C118" s="95"/>
      <c r="D118" s="95"/>
      <c r="E118" s="95"/>
      <c r="F118" s="95"/>
      <c r="G118" s="95"/>
    </row>
    <row r="119" spans="2:11" ht="15.75" thickBot="1" x14ac:dyDescent="0.3">
      <c r="B119" s="116"/>
      <c r="C119" s="116"/>
      <c r="D119" s="116"/>
      <c r="E119" s="116"/>
      <c r="F119" s="116"/>
      <c r="G119" s="116"/>
    </row>
    <row r="120" spans="2:11" ht="24.75" customHeight="1" x14ac:dyDescent="0.25">
      <c r="B120" s="97" t="s">
        <v>177</v>
      </c>
      <c r="C120" s="98"/>
      <c r="D120" s="98"/>
      <c r="E120" s="98"/>
      <c r="F120" s="99" t="s">
        <v>82</v>
      </c>
      <c r="G120" s="100"/>
    </row>
    <row r="121" spans="2:11" x14ac:dyDescent="0.25">
      <c r="B121" s="117" t="s">
        <v>83</v>
      </c>
      <c r="C121" s="87"/>
      <c r="D121" s="87"/>
      <c r="E121" s="87"/>
      <c r="F121" s="103"/>
      <c r="G121" s="104"/>
    </row>
    <row r="122" spans="2:11" x14ac:dyDescent="0.25">
      <c r="B122" s="117" t="s">
        <v>84</v>
      </c>
      <c r="C122" s="87"/>
      <c r="D122" s="87"/>
      <c r="E122" s="87"/>
      <c r="F122" s="105"/>
      <c r="G122" s="104"/>
    </row>
    <row r="123" spans="2:11" ht="15.75" thickBot="1" x14ac:dyDescent="0.3">
      <c r="B123" s="118" t="s">
        <v>85</v>
      </c>
      <c r="C123" s="119"/>
      <c r="D123" s="119"/>
      <c r="E123" s="119"/>
      <c r="F123" s="106"/>
      <c r="G123" s="107"/>
    </row>
    <row r="124" spans="2:11" x14ac:dyDescent="0.25">
      <c r="B124" s="85" t="s">
        <v>86</v>
      </c>
      <c r="C124" s="86"/>
      <c r="D124" s="86"/>
      <c r="E124" s="86"/>
      <c r="F124" s="86"/>
      <c r="G124" s="86"/>
    </row>
    <row r="125" spans="2:11" x14ac:dyDescent="0.25">
      <c r="B125" s="87"/>
      <c r="C125" s="87"/>
      <c r="D125" s="87"/>
      <c r="E125" s="87"/>
      <c r="F125" s="87"/>
      <c r="G125" s="87"/>
    </row>
    <row r="126" spans="2:11" x14ac:dyDescent="0.25">
      <c r="B126" s="39" t="s">
        <v>87</v>
      </c>
      <c r="C126" s="40" t="s">
        <v>88</v>
      </c>
      <c r="D126" s="40" t="s">
        <v>89</v>
      </c>
      <c r="E126" s="88" t="s">
        <v>90</v>
      </c>
      <c r="F126" s="88"/>
      <c r="G126" s="88"/>
    </row>
    <row r="127" spans="2:11" x14ac:dyDescent="0.25">
      <c r="B127" s="39" t="s">
        <v>91</v>
      </c>
      <c r="C127" s="40" t="s">
        <v>92</v>
      </c>
      <c r="D127" s="40" t="s">
        <v>93</v>
      </c>
      <c r="E127" s="88" t="s">
        <v>94</v>
      </c>
      <c r="F127" s="88"/>
      <c r="G127" s="88"/>
    </row>
    <row r="128" spans="2:11" x14ac:dyDescent="0.25">
      <c r="B128" s="41" t="s">
        <v>95</v>
      </c>
      <c r="C128" s="88" t="s">
        <v>96</v>
      </c>
      <c r="D128" s="88"/>
      <c r="E128" s="88" t="s">
        <v>97</v>
      </c>
      <c r="F128" s="88"/>
      <c r="G128" s="88"/>
    </row>
    <row r="129" spans="2:7" x14ac:dyDescent="0.25">
      <c r="B129" s="80" t="s">
        <v>98</v>
      </c>
      <c r="C129" s="113"/>
      <c r="D129" s="43" t="s">
        <v>99</v>
      </c>
      <c r="E129" s="111" t="s">
        <v>100</v>
      </c>
      <c r="F129" s="87"/>
      <c r="G129" s="87"/>
    </row>
    <row r="130" spans="2:7" x14ac:dyDescent="0.25">
      <c r="B130" s="80"/>
      <c r="C130" s="113"/>
      <c r="D130" s="45" t="str">
        <f>IF(ISBLANK(F121),"",F121*0.9)</f>
        <v/>
      </c>
      <c r="E130" s="83" t="str">
        <f>IF(ISBLANK(F121),"",F121*0.85)</f>
        <v/>
      </c>
      <c r="F130" s="84"/>
      <c r="G130" s="84"/>
    </row>
    <row r="131" spans="2:7" x14ac:dyDescent="0.25">
      <c r="B131" s="80" t="s">
        <v>101</v>
      </c>
      <c r="C131" s="44" t="s">
        <v>102</v>
      </c>
      <c r="D131" s="110" t="s">
        <v>103</v>
      </c>
      <c r="E131" s="111" t="s">
        <v>104</v>
      </c>
      <c r="F131" s="81"/>
      <c r="G131" s="81"/>
    </row>
    <row r="132" spans="2:7" x14ac:dyDescent="0.25">
      <c r="B132" s="81"/>
      <c r="C132" s="45" t="str">
        <f>IF(ISBLANK(F121),"",F121+1)</f>
        <v/>
      </c>
      <c r="D132" s="81"/>
      <c r="E132" s="83" t="str">
        <f>IF(ISBLANK(F121),"",F121-0.5)</f>
        <v/>
      </c>
      <c r="F132" s="112"/>
      <c r="G132" s="112"/>
    </row>
    <row r="133" spans="2:7" x14ac:dyDescent="0.25">
      <c r="B133" s="80" t="s">
        <v>105</v>
      </c>
      <c r="C133" s="44" t="s">
        <v>106</v>
      </c>
      <c r="D133" s="43" t="s">
        <v>107</v>
      </c>
      <c r="E133" s="111" t="s">
        <v>107</v>
      </c>
      <c r="F133" s="81"/>
      <c r="G133" s="81"/>
    </row>
    <row r="134" spans="2:7" x14ac:dyDescent="0.25">
      <c r="B134" s="81"/>
      <c r="C134" s="45" t="str">
        <f>IF(ISBLANK(F121),"",F121+3)</f>
        <v/>
      </c>
      <c r="D134" s="47" t="str">
        <f>IF(ISBLANK(F121),"",F121+2)</f>
        <v/>
      </c>
      <c r="E134" s="83" t="str">
        <f>IF(ISBLANK(F121),"",F121+2)</f>
        <v/>
      </c>
      <c r="F134" s="112"/>
      <c r="G134" s="112"/>
    </row>
    <row r="135" spans="2:7" x14ac:dyDescent="0.25">
      <c r="B135" s="42" t="s">
        <v>108</v>
      </c>
      <c r="C135" s="83">
        <v>175</v>
      </c>
      <c r="D135" s="83"/>
      <c r="E135" s="83"/>
      <c r="F135" s="83"/>
      <c r="G135" s="83"/>
    </row>
    <row r="136" spans="2:7" x14ac:dyDescent="0.25">
      <c r="B136" s="95" t="s">
        <v>109</v>
      </c>
      <c r="C136" s="95"/>
      <c r="D136" s="95"/>
      <c r="E136" s="95"/>
      <c r="F136" s="95"/>
      <c r="G136" s="95"/>
    </row>
    <row r="137" spans="2:7" ht="15.75" thickBot="1" x14ac:dyDescent="0.3">
      <c r="B137" s="96"/>
      <c r="C137" s="96"/>
      <c r="D137" s="96"/>
      <c r="E137" s="96"/>
      <c r="F137" s="96"/>
      <c r="G137" s="96"/>
    </row>
    <row r="138" spans="2:7" ht="27" customHeight="1" x14ac:dyDescent="0.25">
      <c r="B138" s="97" t="s">
        <v>81</v>
      </c>
      <c r="C138" s="98"/>
      <c r="D138" s="98"/>
      <c r="E138" s="98"/>
      <c r="F138" s="99" t="s">
        <v>82</v>
      </c>
      <c r="G138" s="100"/>
    </row>
    <row r="139" spans="2:7" x14ac:dyDescent="0.25">
      <c r="B139" s="101" t="s">
        <v>110</v>
      </c>
      <c r="C139" s="102"/>
      <c r="D139" s="102"/>
      <c r="E139" s="102"/>
      <c r="F139" s="103"/>
      <c r="G139" s="104"/>
    </row>
    <row r="140" spans="2:7" x14ac:dyDescent="0.25">
      <c r="B140" s="101" t="s">
        <v>111</v>
      </c>
      <c r="C140" s="102"/>
      <c r="D140" s="102"/>
      <c r="E140" s="102"/>
      <c r="F140" s="105"/>
      <c r="G140" s="104"/>
    </row>
    <row r="141" spans="2:7" ht="15.75" thickBot="1" x14ac:dyDescent="0.3">
      <c r="B141" s="108" t="s">
        <v>112</v>
      </c>
      <c r="C141" s="109"/>
      <c r="D141" s="109"/>
      <c r="E141" s="109"/>
      <c r="F141" s="106"/>
      <c r="G141" s="107"/>
    </row>
    <row r="142" spans="2:7" x14ac:dyDescent="0.25">
      <c r="B142" s="85" t="s">
        <v>86</v>
      </c>
      <c r="C142" s="86"/>
      <c r="D142" s="86"/>
      <c r="E142" s="86"/>
      <c r="F142" s="86"/>
      <c r="G142" s="86"/>
    </row>
    <row r="143" spans="2:7" x14ac:dyDescent="0.25">
      <c r="B143" s="87"/>
      <c r="C143" s="87"/>
      <c r="D143" s="87"/>
      <c r="E143" s="87"/>
      <c r="F143" s="87"/>
      <c r="G143" s="87"/>
    </row>
    <row r="144" spans="2:7" x14ac:dyDescent="0.25">
      <c r="B144" s="41" t="s">
        <v>95</v>
      </c>
      <c r="C144" s="88" t="s">
        <v>113</v>
      </c>
      <c r="D144" s="88"/>
      <c r="E144" s="88"/>
      <c r="F144" s="88"/>
      <c r="G144" s="88"/>
    </row>
    <row r="145" spans="2:7" x14ac:dyDescent="0.25">
      <c r="B145" s="39" t="s">
        <v>114</v>
      </c>
      <c r="C145" s="88" t="s">
        <v>115</v>
      </c>
      <c r="D145" s="88"/>
      <c r="E145" s="88" t="s">
        <v>116</v>
      </c>
      <c r="F145" s="88"/>
      <c r="G145" s="88"/>
    </row>
    <row r="146" spans="2:7" x14ac:dyDescent="0.25">
      <c r="B146" s="39" t="s">
        <v>117</v>
      </c>
      <c r="C146" s="40" t="s">
        <v>118</v>
      </c>
      <c r="D146" s="49" t="s">
        <v>119</v>
      </c>
      <c r="E146" s="49" t="s">
        <v>118</v>
      </c>
      <c r="F146" s="89" t="s">
        <v>119</v>
      </c>
      <c r="G146" s="89"/>
    </row>
    <row r="147" spans="2:7" x14ac:dyDescent="0.25">
      <c r="B147" s="80" t="s">
        <v>120</v>
      </c>
      <c r="C147" s="43" t="s">
        <v>121</v>
      </c>
      <c r="D147" s="90" t="s">
        <v>122</v>
      </c>
      <c r="E147" s="90" t="s">
        <v>123</v>
      </c>
      <c r="F147" s="91" t="s">
        <v>124</v>
      </c>
      <c r="G147" s="92"/>
    </row>
    <row r="148" spans="2:7" x14ac:dyDescent="0.25">
      <c r="B148" s="80"/>
      <c r="C148" s="45" t="str">
        <f>IF(ISBLANK(F139),"",F139-0.5)</f>
        <v/>
      </c>
      <c r="D148" s="90"/>
      <c r="E148" s="90"/>
      <c r="F148" s="93" t="str">
        <f>IF(ISBLANK(F139),"",F139+0.5)</f>
        <v/>
      </c>
      <c r="G148" s="94"/>
    </row>
    <row r="149" spans="2:7" x14ac:dyDescent="0.25">
      <c r="B149" s="80" t="s">
        <v>125</v>
      </c>
      <c r="C149" s="82" t="s">
        <v>126</v>
      </c>
      <c r="D149" s="82"/>
      <c r="E149" s="82" t="s">
        <v>127</v>
      </c>
      <c r="F149" s="82"/>
      <c r="G149" s="82"/>
    </row>
    <row r="150" spans="2:7" x14ac:dyDescent="0.25">
      <c r="B150" s="81"/>
      <c r="C150" s="83" t="str">
        <f>IF(ISBLANK(F139),"",F139*1.2)</f>
        <v/>
      </c>
      <c r="D150" s="83"/>
      <c r="E150" s="83" t="str">
        <f>IF(ISBLANK(F139),"",F139*1.25)</f>
        <v/>
      </c>
      <c r="F150" s="83"/>
      <c r="G150" s="84"/>
    </row>
    <row r="151" spans="2:7" x14ac:dyDescent="0.25">
      <c r="B151" s="42" t="s">
        <v>128</v>
      </c>
      <c r="C151" s="83">
        <v>150</v>
      </c>
      <c r="D151" s="83"/>
      <c r="E151" s="83"/>
      <c r="F151" s="83"/>
      <c r="G151" s="83"/>
    </row>
    <row r="152" spans="2:7" x14ac:dyDescent="0.25">
      <c r="B152" s="70" t="s">
        <v>129</v>
      </c>
      <c r="C152" s="71"/>
      <c r="D152" s="71"/>
      <c r="E152" s="71"/>
      <c r="F152" s="71"/>
      <c r="G152" s="71"/>
    </row>
    <row r="153" spans="2:7" x14ac:dyDescent="0.25">
      <c r="B153" s="71"/>
      <c r="C153" s="71"/>
      <c r="D153" s="71"/>
      <c r="E153" s="71"/>
      <c r="F153" s="71"/>
      <c r="G153" s="71"/>
    </row>
    <row r="154" spans="2:7" x14ac:dyDescent="0.25">
      <c r="B154" s="71"/>
      <c r="C154" s="71"/>
      <c r="D154" s="71"/>
      <c r="E154" s="71"/>
      <c r="F154" s="71"/>
      <c r="G154" s="71"/>
    </row>
    <row r="155" spans="2:7" ht="26.25" x14ac:dyDescent="0.25">
      <c r="B155" s="72" t="s">
        <v>130</v>
      </c>
      <c r="C155" s="73"/>
      <c r="D155" s="73"/>
      <c r="E155" s="73"/>
    </row>
    <row r="156" spans="2:7" x14ac:dyDescent="0.25">
      <c r="B156" s="34" t="s">
        <v>131</v>
      </c>
      <c r="C156" s="34" t="s">
        <v>132</v>
      </c>
      <c r="D156" s="34" t="s">
        <v>133</v>
      </c>
      <c r="E156" s="34" t="s">
        <v>134</v>
      </c>
    </row>
    <row r="157" spans="2:7" x14ac:dyDescent="0.25">
      <c r="B157" s="35" t="s">
        <v>139</v>
      </c>
      <c r="C157" s="54" t="s">
        <v>140</v>
      </c>
      <c r="D157" s="37">
        <v>2</v>
      </c>
      <c r="E157" s="38" t="s">
        <v>138</v>
      </c>
    </row>
    <row r="158" spans="2:7" x14ac:dyDescent="0.25">
      <c r="B158" s="35" t="s">
        <v>171</v>
      </c>
      <c r="C158" s="54" t="s">
        <v>140</v>
      </c>
      <c r="D158" s="37">
        <v>40</v>
      </c>
      <c r="E158" s="38" t="s">
        <v>143</v>
      </c>
    </row>
    <row r="159" spans="2:7" ht="15" customHeight="1" x14ac:dyDescent="0.25">
      <c r="B159" s="35" t="s">
        <v>173</v>
      </c>
      <c r="C159" s="54" t="s">
        <v>140</v>
      </c>
      <c r="D159" s="37"/>
      <c r="E159" s="38" t="s">
        <v>144</v>
      </c>
    </row>
    <row r="160" spans="2:7" x14ac:dyDescent="0.25">
      <c r="B160" s="35" t="s">
        <v>135</v>
      </c>
      <c r="C160" s="36" t="s">
        <v>136</v>
      </c>
      <c r="D160" s="37" t="s">
        <v>137</v>
      </c>
      <c r="E160" s="38" t="s">
        <v>138</v>
      </c>
    </row>
    <row r="161" spans="2:11" ht="24" x14ac:dyDescent="0.25">
      <c r="B161" s="35" t="s">
        <v>141</v>
      </c>
      <c r="C161" s="36" t="s">
        <v>136</v>
      </c>
      <c r="D161" s="37" t="s">
        <v>142</v>
      </c>
      <c r="E161" s="38" t="s">
        <v>138</v>
      </c>
    </row>
    <row r="162" spans="2:11" x14ac:dyDescent="0.25">
      <c r="B162" s="35" t="s">
        <v>145</v>
      </c>
      <c r="C162" s="36" t="s">
        <v>136</v>
      </c>
      <c r="D162" s="37"/>
      <c r="E162" s="38" t="s">
        <v>146</v>
      </c>
    </row>
    <row r="163" spans="2:11" x14ac:dyDescent="0.25">
      <c r="B163" s="35" t="s">
        <v>147</v>
      </c>
      <c r="C163" s="36" t="s">
        <v>136</v>
      </c>
      <c r="D163" s="37"/>
      <c r="E163" s="38" t="s">
        <v>138</v>
      </c>
    </row>
    <row r="164" spans="2:11" x14ac:dyDescent="0.25">
      <c r="B164" s="74" t="s">
        <v>148</v>
      </c>
      <c r="C164" s="58"/>
      <c r="D164" s="58"/>
      <c r="E164" s="58"/>
      <c r="F164" s="58"/>
      <c r="G164" s="58"/>
    </row>
    <row r="165" spans="2:11" x14ac:dyDescent="0.25">
      <c r="B165" s="10" t="s">
        <v>172</v>
      </c>
    </row>
    <row r="166" spans="2:11" x14ac:dyDescent="0.25">
      <c r="B166" s="10" t="s">
        <v>149</v>
      </c>
    </row>
    <row r="167" spans="2:11" x14ac:dyDescent="0.25">
      <c r="B167" s="10" t="s">
        <v>150</v>
      </c>
    </row>
    <row r="168" spans="2:11" x14ac:dyDescent="0.25">
      <c r="B168" s="10" t="s">
        <v>151</v>
      </c>
      <c r="C168" s="62"/>
      <c r="D168" s="75"/>
      <c r="E168" s="63"/>
    </row>
    <row r="169" spans="2:11" x14ac:dyDescent="0.25">
      <c r="C169" s="64"/>
      <c r="D169" s="58"/>
      <c r="E169" s="65"/>
    </row>
    <row r="170" spans="2:11" ht="19.5" customHeight="1" x14ac:dyDescent="0.25">
      <c r="B170" s="11" t="s">
        <v>152</v>
      </c>
      <c r="C170" s="66"/>
      <c r="D170" s="76"/>
      <c r="E170" s="67"/>
      <c r="H170" s="55" t="s">
        <v>166</v>
      </c>
      <c r="I170" s="55"/>
      <c r="J170" s="55"/>
      <c r="K170" s="55"/>
    </row>
    <row r="171" spans="2:11" ht="19.5" customHeight="1" x14ac:dyDescent="0.25">
      <c r="B171" s="11"/>
    </row>
    <row r="172" spans="2:11" ht="19.5" customHeight="1" x14ac:dyDescent="0.25">
      <c r="B172" s="11"/>
    </row>
    <row r="173" spans="2:11" ht="19.5" customHeight="1" x14ac:dyDescent="0.25">
      <c r="B173" s="11"/>
    </row>
    <row r="176" spans="2:11" ht="21" x14ac:dyDescent="0.35">
      <c r="B176" s="57" t="s">
        <v>153</v>
      </c>
      <c r="C176" s="57"/>
      <c r="D176" s="57"/>
      <c r="E176" s="57"/>
      <c r="F176" s="57"/>
      <c r="G176" s="57"/>
    </row>
    <row r="177" spans="2:7" ht="6" customHeight="1" x14ac:dyDescent="0.25">
      <c r="B177" s="1"/>
    </row>
    <row r="178" spans="2:7" s="5" customFormat="1" ht="18" customHeight="1" x14ac:dyDescent="0.25">
      <c r="B178" s="77" t="s">
        <v>154</v>
      </c>
      <c r="C178" s="78"/>
      <c r="D178" s="78"/>
      <c r="E178" s="78"/>
      <c r="F178" s="78"/>
      <c r="G178" s="79"/>
    </row>
    <row r="179" spans="2:7" x14ac:dyDescent="0.25">
      <c r="B179" s="33" t="s">
        <v>155</v>
      </c>
    </row>
    <row r="180" spans="2:7" x14ac:dyDescent="0.25">
      <c r="B180" s="8"/>
    </row>
    <row r="181" spans="2:7" ht="21" x14ac:dyDescent="0.35">
      <c r="B181" s="57" t="s">
        <v>182</v>
      </c>
      <c r="C181" s="57"/>
      <c r="D181" s="57"/>
      <c r="E181" s="57"/>
      <c r="F181" s="57"/>
      <c r="G181" s="57"/>
    </row>
    <row r="182" spans="2:7" x14ac:dyDescent="0.25">
      <c r="B182" s="172" t="s">
        <v>179</v>
      </c>
      <c r="C182" s="173"/>
      <c r="D182" s="173"/>
      <c r="E182" s="173"/>
      <c r="F182" s="173"/>
      <c r="G182" s="173"/>
    </row>
    <row r="183" spans="2:7" ht="15.75" thickBot="1" x14ac:dyDescent="0.3">
      <c r="B183" s="8"/>
    </row>
    <row r="184" spans="2:7" ht="15.75" thickBot="1" x14ac:dyDescent="0.3">
      <c r="B184" s="8"/>
      <c r="C184" s="175" t="s">
        <v>180</v>
      </c>
      <c r="D184" s="176"/>
      <c r="E184" s="177" t="s">
        <v>181</v>
      </c>
    </row>
    <row r="185" spans="2:7" x14ac:dyDescent="0.25">
      <c r="B185" s="8"/>
      <c r="C185" s="180" t="s">
        <v>183</v>
      </c>
      <c r="D185" s="181"/>
      <c r="E185" s="182"/>
    </row>
    <row r="186" spans="2:7" x14ac:dyDescent="0.25">
      <c r="B186" s="8"/>
      <c r="C186" s="183" t="s">
        <v>184</v>
      </c>
      <c r="D186" s="184"/>
      <c r="E186" s="185"/>
    </row>
    <row r="187" spans="2:7" x14ac:dyDescent="0.25">
      <c r="B187" s="8"/>
      <c r="C187" s="183" t="s">
        <v>185</v>
      </c>
      <c r="D187" s="184"/>
      <c r="E187" s="185"/>
    </row>
    <row r="188" spans="2:7" ht="15.75" thickBot="1" x14ac:dyDescent="0.3">
      <c r="B188" s="8"/>
      <c r="C188" s="178" t="s">
        <v>186</v>
      </c>
      <c r="D188" s="179"/>
      <c r="E188" s="174"/>
    </row>
    <row r="190" spans="2:7" ht="21" x14ac:dyDescent="0.35">
      <c r="B190" s="57" t="s">
        <v>156</v>
      </c>
      <c r="C190" s="57"/>
      <c r="D190" s="57"/>
      <c r="E190" s="57"/>
      <c r="F190" s="57"/>
      <c r="G190" s="57"/>
    </row>
    <row r="192" spans="2:7" x14ac:dyDescent="0.25">
      <c r="B192" t="s">
        <v>157</v>
      </c>
      <c r="C192" s="58"/>
      <c r="D192" s="58"/>
      <c r="E192" s="58"/>
      <c r="F192" s="58" t="s">
        <v>158</v>
      </c>
      <c r="G192" s="58"/>
    </row>
    <row r="193" spans="2:11" ht="6" customHeight="1" x14ac:dyDescent="0.25">
      <c r="B193" s="1"/>
    </row>
    <row r="194" spans="2:11" ht="25.5" customHeight="1" x14ac:dyDescent="0.25">
      <c r="B194" s="59" t="s">
        <v>159</v>
      </c>
      <c r="C194" s="58"/>
      <c r="D194" s="58"/>
      <c r="E194" s="58"/>
      <c r="F194" s="58"/>
      <c r="G194" s="58"/>
    </row>
    <row r="195" spans="2:11" ht="25.5" customHeight="1" x14ac:dyDescent="0.25">
      <c r="B195" s="59" t="s">
        <v>160</v>
      </c>
      <c r="C195" s="58"/>
      <c r="D195" s="58"/>
      <c r="E195" s="58"/>
      <c r="F195" s="58"/>
      <c r="G195" s="58"/>
    </row>
    <row r="196" spans="2:11" x14ac:dyDescent="0.25">
      <c r="B196" s="12"/>
    </row>
    <row r="197" spans="2:11" x14ac:dyDescent="0.25">
      <c r="B197" s="60" t="s">
        <v>161</v>
      </c>
      <c r="C197" s="62"/>
      <c r="D197" s="63"/>
      <c r="E197" s="13" t="s">
        <v>162</v>
      </c>
      <c r="F197" s="68"/>
      <c r="G197" s="69"/>
    </row>
    <row r="198" spans="2:11" x14ac:dyDescent="0.25">
      <c r="B198" s="61"/>
      <c r="C198" s="64"/>
      <c r="D198" s="65"/>
      <c r="E198" s="13" t="s">
        <v>163</v>
      </c>
      <c r="F198" s="68"/>
      <c r="G198" s="69"/>
    </row>
    <row r="199" spans="2:11" x14ac:dyDescent="0.25">
      <c r="B199" s="61"/>
      <c r="C199" s="66"/>
      <c r="D199" s="67"/>
    </row>
    <row r="200" spans="2:11" x14ac:dyDescent="0.25">
      <c r="B200" s="13"/>
    </row>
    <row r="201" spans="2:11" ht="15.75" x14ac:dyDescent="0.25">
      <c r="B201" s="56" t="s">
        <v>3</v>
      </c>
      <c r="C201" s="56"/>
      <c r="D201" s="56"/>
      <c r="E201" s="56"/>
      <c r="F201" s="56"/>
      <c r="G201" s="56"/>
      <c r="H201" s="55" t="s">
        <v>167</v>
      </c>
      <c r="I201" s="55"/>
      <c r="J201" s="55"/>
      <c r="K201" s="55"/>
    </row>
  </sheetData>
  <mergeCells count="130">
    <mergeCell ref="B181:G181"/>
    <mergeCell ref="B182:G182"/>
    <mergeCell ref="C184:D184"/>
    <mergeCell ref="C185:D185"/>
    <mergeCell ref="C186:D186"/>
    <mergeCell ref="C187:D187"/>
    <mergeCell ref="C188:D188"/>
    <mergeCell ref="B6:G6"/>
    <mergeCell ref="B8:G8"/>
    <mergeCell ref="B9:G9"/>
    <mergeCell ref="B10:G10"/>
    <mergeCell ref="B11:G11"/>
    <mergeCell ref="C12:D12"/>
    <mergeCell ref="F12:G12"/>
    <mergeCell ref="B63:C63"/>
    <mergeCell ref="E63:F63"/>
    <mergeCell ref="D37:F37"/>
    <mergeCell ref="B38:F38"/>
    <mergeCell ref="B59:F59"/>
    <mergeCell ref="B13:B14"/>
    <mergeCell ref="C13:G14"/>
    <mergeCell ref="C15:D15"/>
    <mergeCell ref="F15:G15"/>
    <mergeCell ref="B19:G19"/>
    <mergeCell ref="B22:G22"/>
    <mergeCell ref="C76:E76"/>
    <mergeCell ref="C78:C79"/>
    <mergeCell ref="D78:D79"/>
    <mergeCell ref="E78:E79"/>
    <mergeCell ref="F78:F79"/>
    <mergeCell ref="B40:F40"/>
    <mergeCell ref="C53:D53"/>
    <mergeCell ref="C55:E55"/>
    <mergeCell ref="E61:F61"/>
    <mergeCell ref="B93:C93"/>
    <mergeCell ref="D93:E93"/>
    <mergeCell ref="B95:F95"/>
    <mergeCell ref="C96:F96"/>
    <mergeCell ref="B98:B99"/>
    <mergeCell ref="E98:F98"/>
    <mergeCell ref="E99:F99"/>
    <mergeCell ref="C84:E84"/>
    <mergeCell ref="C86:E87"/>
    <mergeCell ref="F86:F87"/>
    <mergeCell ref="C88:E88"/>
    <mergeCell ref="C89:E89"/>
    <mergeCell ref="C91:E91"/>
    <mergeCell ref="B108:F108"/>
    <mergeCell ref="E109:F109"/>
    <mergeCell ref="E110:F110"/>
    <mergeCell ref="E111:F111"/>
    <mergeCell ref="E112:F112"/>
    <mergeCell ref="B114:G114"/>
    <mergeCell ref="B101:F101"/>
    <mergeCell ref="D102:F102"/>
    <mergeCell ref="D103:F103"/>
    <mergeCell ref="D104:F104"/>
    <mergeCell ref="D105:F105"/>
    <mergeCell ref="D106:F106"/>
    <mergeCell ref="B107:F107"/>
    <mergeCell ref="B115:G115"/>
    <mergeCell ref="B117:G117"/>
    <mergeCell ref="B118:G119"/>
    <mergeCell ref="B120:E120"/>
    <mergeCell ref="F120:G120"/>
    <mergeCell ref="B121:E121"/>
    <mergeCell ref="F121:G123"/>
    <mergeCell ref="B122:E122"/>
    <mergeCell ref="B123:E123"/>
    <mergeCell ref="B124:G125"/>
    <mergeCell ref="E126:G126"/>
    <mergeCell ref="E127:G127"/>
    <mergeCell ref="C128:D128"/>
    <mergeCell ref="E128:G128"/>
    <mergeCell ref="B129:B130"/>
    <mergeCell ref="C129:C130"/>
    <mergeCell ref="E129:G129"/>
    <mergeCell ref="E130:G130"/>
    <mergeCell ref="C135:G135"/>
    <mergeCell ref="B136:G137"/>
    <mergeCell ref="B138:E138"/>
    <mergeCell ref="F138:G138"/>
    <mergeCell ref="B139:E139"/>
    <mergeCell ref="F139:G141"/>
    <mergeCell ref="B140:E140"/>
    <mergeCell ref="B141:E141"/>
    <mergeCell ref="B131:B132"/>
    <mergeCell ref="D131:D132"/>
    <mergeCell ref="E131:G131"/>
    <mergeCell ref="E132:G132"/>
    <mergeCell ref="B133:B134"/>
    <mergeCell ref="E133:G133"/>
    <mergeCell ref="E134:G134"/>
    <mergeCell ref="C150:D150"/>
    <mergeCell ref="E150:G150"/>
    <mergeCell ref="C151:G151"/>
    <mergeCell ref="B142:G143"/>
    <mergeCell ref="C144:G144"/>
    <mergeCell ref="C145:D145"/>
    <mergeCell ref="E145:G145"/>
    <mergeCell ref="F146:G146"/>
    <mergeCell ref="B147:B148"/>
    <mergeCell ref="D147:D148"/>
    <mergeCell ref="E147:E148"/>
    <mergeCell ref="F147:G147"/>
    <mergeCell ref="F148:G148"/>
    <mergeCell ref="H113:K113"/>
    <mergeCell ref="H170:K170"/>
    <mergeCell ref="H65:K65"/>
    <mergeCell ref="H201:K201"/>
    <mergeCell ref="B201:G201"/>
    <mergeCell ref="B190:G190"/>
    <mergeCell ref="C192:E192"/>
    <mergeCell ref="F192:G192"/>
    <mergeCell ref="B194:G194"/>
    <mergeCell ref="B195:G195"/>
    <mergeCell ref="B197:B199"/>
    <mergeCell ref="C197:D199"/>
    <mergeCell ref="F197:G197"/>
    <mergeCell ref="F198:G198"/>
    <mergeCell ref="B152:G154"/>
    <mergeCell ref="B155:E155"/>
    <mergeCell ref="B164:G164"/>
    <mergeCell ref="C168:E170"/>
    <mergeCell ref="B176:G176"/>
    <mergeCell ref="B178:D178"/>
    <mergeCell ref="E178:G178"/>
    <mergeCell ref="B149:B150"/>
    <mergeCell ref="C149:D149"/>
    <mergeCell ref="E149:G149"/>
  </mergeCells>
  <printOptions horizontalCentered="1" verticalCentered="1"/>
  <pageMargins left="0.23622047244094491" right="0.23622047244094491" top="0.74803149606299213" bottom="0.74803149606299213" header="0.31496062992125984" footer="0.31496062992125984"/>
  <pageSetup paperSize="9" scale="79" fitToHeight="0" orientation="portrait" r:id="rId1"/>
  <headerFooter>
    <oddFooter>&amp;L&amp;"Arial,Normal"Marché n° 2025-8325-001&amp;CFiche de renseignements&amp;ROffice National des Forêts - DT COA - Agence xxx</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LARIGAUDERIE Dominique</cp:lastModifiedBy>
  <cp:lastPrinted>2025-01-06T15:16:52Z</cp:lastPrinted>
  <dcterms:created xsi:type="dcterms:W3CDTF">2024-12-11T14:53:24Z</dcterms:created>
  <dcterms:modified xsi:type="dcterms:W3CDTF">2025-01-06T15:20:30Z</dcterms:modified>
</cp:coreProperties>
</file>