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PL\Marchés\Marchésdetravaux\Désamiantage 2025 2028\DCE\"/>
    </mc:Choice>
  </mc:AlternateContent>
  <xr:revisionPtr revIDLastSave="0" documentId="13_ncr:1_{A2018A3C-637C-48C5-8549-BEBA10E6191A}" xr6:coauthVersionLast="47" xr6:coauthVersionMax="47" xr10:uidLastSave="{00000000-0000-0000-0000-000000000000}"/>
  <bookViews>
    <workbookView xWindow="-120" yWindow="-120" windowWidth="29040" windowHeight="15720" xr2:uid="{96449939-6CBE-476E-88E4-5DF50D2A1E24}"/>
  </bookViews>
  <sheets>
    <sheet name="DQE" sheetId="1" r:id="rId1"/>
  </sheets>
  <definedNames>
    <definedName name="_xlnm.Print_Area" localSheetId="0">DQE!$A$1:$H$83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G79" i="1" s="1"/>
  <c r="H79" i="1" s="1"/>
  <c r="F69" i="1"/>
  <c r="G69" i="1" s="1"/>
  <c r="F58" i="1"/>
  <c r="G58" i="1"/>
  <c r="F50" i="1"/>
  <c r="G50" i="1" s="1"/>
  <c r="H50" i="1" s="1"/>
  <c r="F47" i="1"/>
  <c r="G47" i="1"/>
  <c r="F43" i="1"/>
  <c r="F44" i="1"/>
  <c r="G44" i="1" s="1"/>
  <c r="F33" i="1"/>
  <c r="H33" i="1" s="1"/>
  <c r="G33" i="1"/>
  <c r="F34" i="1"/>
  <c r="G34" i="1"/>
  <c r="H34" i="1" s="1"/>
  <c r="F35" i="1"/>
  <c r="G35" i="1" s="1"/>
  <c r="F36" i="1"/>
  <c r="G36" i="1"/>
  <c r="H36" i="1"/>
  <c r="F37" i="1"/>
  <c r="H37" i="1" s="1"/>
  <c r="G37" i="1"/>
  <c r="F38" i="1"/>
  <c r="G38" i="1"/>
  <c r="H38" i="1" s="1"/>
  <c r="F16" i="1"/>
  <c r="F75" i="1"/>
  <c r="F72" i="1"/>
  <c r="G72" i="1" s="1"/>
  <c r="H72" i="1" s="1"/>
  <c r="F68" i="1"/>
  <c r="G68" i="1" s="1"/>
  <c r="H68" i="1" s="1"/>
  <c r="F62" i="1"/>
  <c r="F60" i="1"/>
  <c r="F57" i="1"/>
  <c r="F66" i="1"/>
  <c r="G66" i="1" s="1"/>
  <c r="F64" i="1"/>
  <c r="G64" i="1" s="1"/>
  <c r="H64" i="1" s="1"/>
  <c r="F53" i="1"/>
  <c r="F55" i="1"/>
  <c r="F17" i="1"/>
  <c r="G17" i="1" s="1"/>
  <c r="F19" i="1"/>
  <c r="F20" i="1"/>
  <c r="F22" i="1"/>
  <c r="G22" i="1" s="1"/>
  <c r="F23" i="1"/>
  <c r="G23" i="1" s="1"/>
  <c r="F26" i="1"/>
  <c r="F28" i="1"/>
  <c r="F29" i="1"/>
  <c r="G29" i="1" s="1"/>
  <c r="F30" i="1"/>
  <c r="G30" i="1" s="1"/>
  <c r="F32" i="1"/>
  <c r="F39" i="1"/>
  <c r="F42" i="1"/>
  <c r="G42" i="1" s="1"/>
  <c r="F46" i="1"/>
  <c r="G46" i="1" s="1"/>
  <c r="F49" i="1"/>
  <c r="G49" i="1" s="1"/>
  <c r="F51" i="1"/>
  <c r="G51" i="1" s="1"/>
  <c r="F78" i="1"/>
  <c r="G43" i="1" l="1"/>
  <c r="H43" i="1" s="1"/>
  <c r="H47" i="1"/>
  <c r="F80" i="1"/>
  <c r="H58" i="1"/>
  <c r="H44" i="1"/>
  <c r="H35" i="1"/>
  <c r="H69" i="1"/>
  <c r="G75" i="1"/>
  <c r="H75" i="1" s="1"/>
  <c r="G57" i="1"/>
  <c r="H57" i="1" s="1"/>
  <c r="G60" i="1"/>
  <c r="H60" i="1" s="1"/>
  <c r="G62" i="1"/>
  <c r="H62" i="1" s="1"/>
  <c r="H66" i="1"/>
  <c r="G53" i="1"/>
  <c r="H53" i="1" s="1"/>
  <c r="G55" i="1"/>
  <c r="H55" i="1" s="1"/>
  <c r="H46" i="1"/>
  <c r="H42" i="1"/>
  <c r="H30" i="1"/>
  <c r="H23" i="1"/>
  <c r="G16" i="1"/>
  <c r="G78" i="1"/>
  <c r="H78" i="1" s="1"/>
  <c r="G28" i="1"/>
  <c r="H28" i="1" s="1"/>
  <c r="G32" i="1"/>
  <c r="H32" i="1" s="1"/>
  <c r="G20" i="1"/>
  <c r="H20" i="1" s="1"/>
  <c r="H51" i="1"/>
  <c r="G39" i="1"/>
  <c r="H39" i="1" s="1"/>
  <c r="G26" i="1"/>
  <c r="G19" i="1"/>
  <c r="H19" i="1" s="1"/>
  <c r="H29" i="1"/>
  <c r="H22" i="1"/>
  <c r="H49" i="1"/>
  <c r="H17" i="1"/>
  <c r="H16" i="1" l="1"/>
  <c r="G80" i="1"/>
  <c r="H26" i="1"/>
  <c r="H80" i="1" l="1"/>
</calcChain>
</file>

<file path=xl/sharedStrings.xml><?xml version="1.0" encoding="utf-8"?>
<sst xmlns="http://schemas.openxmlformats.org/spreadsheetml/2006/main" count="122" uniqueCount="89">
  <si>
    <t>Désignation</t>
  </si>
  <si>
    <t>Unité</t>
  </si>
  <si>
    <t>Signature + cachet</t>
  </si>
  <si>
    <t>Direction du Patrimoine et de la Logistique</t>
  </si>
  <si>
    <t>Service Patrimoine</t>
  </si>
  <si>
    <t>Références</t>
  </si>
  <si>
    <t>A …..........................., le …...................</t>
  </si>
  <si>
    <t>Prix total en € HT</t>
  </si>
  <si>
    <t>TVA</t>
  </si>
  <si>
    <t>Prix total en € TTC</t>
  </si>
  <si>
    <t>TOTAL</t>
  </si>
  <si>
    <t>DEVIS QUANTITATIF ESTIMATIF NON CONTRACTUEL</t>
  </si>
  <si>
    <t>Ce document est à compléter dans son intégralité sans changer la trame</t>
  </si>
  <si>
    <t>Travaux de désamiantage sur différents sites de l’Université d’Artois</t>
  </si>
  <si>
    <t>Quantitatif de commande sur une année</t>
  </si>
  <si>
    <t>Prix Unitaire en € HT</t>
  </si>
  <si>
    <t>Echafaudages - Locations</t>
  </si>
  <si>
    <t>Echafaudages de pied</t>
  </si>
  <si>
    <t>M2</t>
  </si>
  <si>
    <t xml:space="preserve">Echafaudages roulants                                                                                                 
</t>
  </si>
  <si>
    <t>F</t>
  </si>
  <si>
    <t>J</t>
  </si>
  <si>
    <t>Phase de préparation avant travaux</t>
  </si>
  <si>
    <t>Plan de retrait et mode opératoire</t>
  </si>
  <si>
    <t>Etablissement plan de démolition, de retrait ou d'encapsulage "PDRE" et diffusion aux autorités - Intervention SS3</t>
  </si>
  <si>
    <t>Travaux préliminaires</t>
  </si>
  <si>
    <t>Travaux de confinement</t>
  </si>
  <si>
    <t xml:space="preserve">Confinement statique NIVEAU 2  jusqu'à 120M² </t>
  </si>
  <si>
    <t>Confinement statique NIVEAU 3 jusqu'à 120M²</t>
  </si>
  <si>
    <t xml:space="preserve">Confinement statique DE NIVEAU 3 au-delà de 120M² </t>
  </si>
  <si>
    <t xml:space="preserve">Confinement dynamique NIVEAU 2 
</t>
  </si>
  <si>
    <t>M3</t>
  </si>
  <si>
    <t xml:space="preserve">Confinement dynamique NIVEAU 3 
</t>
  </si>
  <si>
    <t>Travaux de traitement de l'amiante</t>
  </si>
  <si>
    <t>Dépose des dalles thermoplastiques et colle amiantée sous-jacente</t>
  </si>
  <si>
    <t>Dépose de dalles thermoplastiques et colle amiantée sous-jacente  d'une surface ≤ à 50m2</t>
  </si>
  <si>
    <t>Dépose de dalles thermoplastiques et colle amiantée sous-jacente d'une surface comprise entre 51 et 200 M2</t>
  </si>
  <si>
    <t>Dépose de dalles thermoplastiques et colle amiantée sous-jacente d'une surface comprise entre 201 et 500 M2</t>
  </si>
  <si>
    <t>Dépose des revêtements durs (carrelage et faïence) et colle amiantée sous-jacente</t>
  </si>
  <si>
    <t>Dépose de revêtements durs (carrelage et faïence) et colle amiantée sous-jacente d'une surface comprise entre 51 et 200 M2</t>
  </si>
  <si>
    <t>Dépose de plinthes carrelées avec colle amiantée d'une hauteur maximum de 15 cm</t>
  </si>
  <si>
    <t>ML</t>
  </si>
  <si>
    <t>Retrait ragréages toutes couches supérieures tous types et colles</t>
  </si>
  <si>
    <t>Retrait de ragréages toutes couches et colles d'une surface ≤ à 50m2</t>
  </si>
  <si>
    <t>Retrait de ragréages toutes couches et colles d'une surface comprise entre 51 et 200 M2</t>
  </si>
  <si>
    <t>Retrait de ragréages toutes couches et colles d'une surface comprise entre 201 et 500 M2</t>
  </si>
  <si>
    <t>Nez de marches</t>
  </si>
  <si>
    <t>Dépose de nez de marche</t>
  </si>
  <si>
    <t xml:space="preserve">Dépose des faux plafonds et panneaux fixés en plafond </t>
  </si>
  <si>
    <t>Dépose de faux plafonds et panneaux fixés au plafond d'une surface ≤ à 50m2</t>
  </si>
  <si>
    <t xml:space="preserve">Dépose de flocages ou enduit murs    </t>
  </si>
  <si>
    <t>Dépose de flocages ou enduit projetés d'une surface ≤ à 50m2</t>
  </si>
  <si>
    <t>Dépose de flocages ou enduit projetés d'une surface comprise entre 51 et 200 M2</t>
  </si>
  <si>
    <t xml:space="preserve">Dépose de flocages ou enduit plafonds    </t>
  </si>
  <si>
    <t>Dépose de flocages gaines et charpentes</t>
  </si>
  <si>
    <r>
      <t>Dépose de flocages gaines et charpentes</t>
    </r>
    <r>
      <rPr>
        <b/>
        <sz val="9"/>
        <rFont val="Century Gothic"/>
        <family val="2"/>
      </rPr>
      <t/>
    </r>
  </si>
  <si>
    <t>Dépose de calorifugeage y compris enveloppe</t>
  </si>
  <si>
    <t>Dépose des calorifugeages de tous types, natures, épaisseurs et diamètres</t>
  </si>
  <si>
    <t>Dépose d'autres matériaux contenant de l'amiante</t>
  </si>
  <si>
    <t>Retrait de matériaux pollués par l'amiante</t>
  </si>
  <si>
    <t xml:space="preserve">Dépose de Laine minérale artificielle polluée par l'amiante
</t>
  </si>
  <si>
    <t xml:space="preserve">Dépose de faux-plafonds non décontaminables pollués par l'amiante
</t>
  </si>
  <si>
    <t>Transport et élimination des déchats</t>
  </si>
  <si>
    <t>Mise en décharge des déchets inertes</t>
  </si>
  <si>
    <t>Stockage, prise en charge, transports et mise en décharge des déchets inertes</t>
  </si>
  <si>
    <t>T</t>
  </si>
  <si>
    <t>Contrôles</t>
  </si>
  <si>
    <t>Mesures d'empoussièrement environnementales prévues au code du travail</t>
  </si>
  <si>
    <t xml:space="preserve">Mesures d'empoussièrement environnementales META      </t>
  </si>
  <si>
    <t>U</t>
  </si>
  <si>
    <t>Taux horaires</t>
  </si>
  <si>
    <t>Taux horaires d'intervention</t>
  </si>
  <si>
    <t>Taux horaire Ouvrier exécution</t>
  </si>
  <si>
    <t>H</t>
  </si>
  <si>
    <t>Taux horaire Technicien Professionnel</t>
  </si>
  <si>
    <r>
      <rPr>
        <b/>
        <sz val="10"/>
        <rFont val="Century Gothic"/>
        <family val="2"/>
      </rPr>
      <t>Echafaudage vertical de pied</t>
    </r>
    <r>
      <rPr>
        <sz val="10"/>
        <rFont val="Century Gothic"/>
        <family val="2"/>
      </rPr>
      <t xml:space="preserve">  de 2,51 à 6m de hauteur pour une journée compris livraison, montage et repli
</t>
    </r>
  </si>
  <si>
    <r>
      <rPr>
        <b/>
        <sz val="10"/>
        <rFont val="Century Gothic"/>
        <family val="2"/>
      </rPr>
      <t xml:space="preserve">Echafaudage vertical de pied </t>
    </r>
    <r>
      <rPr>
        <sz val="10"/>
        <rFont val="Century Gothic"/>
        <family val="2"/>
      </rPr>
      <t xml:space="preserve"> de 2,51 à 6m de hauteur pour une journée supplémentaire hors livraison, montage et repli</t>
    </r>
  </si>
  <si>
    <r>
      <rPr>
        <b/>
        <sz val="10"/>
        <rFont val="Century Gothic"/>
        <family val="2"/>
      </rPr>
      <t xml:space="preserve">Echafaudage roulant </t>
    </r>
    <r>
      <rPr>
        <sz val="10"/>
        <rFont val="Century Gothic"/>
        <family val="2"/>
      </rPr>
      <t xml:space="preserve">de 2,51 à 6m de hauteur pour une journée compris livraison, montage et repli       </t>
    </r>
    <r>
      <rPr>
        <b/>
        <sz val="10"/>
        <rFont val="Century Gothic"/>
        <family val="2"/>
      </rPr>
      <t xml:space="preserve">                                                   
</t>
    </r>
  </si>
  <si>
    <r>
      <rPr>
        <b/>
        <sz val="10"/>
        <rFont val="Century Gothic"/>
        <family val="2"/>
      </rPr>
      <t xml:space="preserve">Echafaudage roulant </t>
    </r>
    <r>
      <rPr>
        <sz val="10"/>
        <rFont val="Century Gothic"/>
        <family val="2"/>
      </rPr>
      <t xml:space="preserve">de 2,51 à 6m de hauteur pour une journée supplémentaire hors livraison, montage et repli   </t>
    </r>
  </si>
  <si>
    <r>
      <rPr>
        <b/>
        <sz val="10"/>
        <rFont val="Century Gothic"/>
        <family val="2"/>
      </rPr>
      <t>Locations d'engins d'accès</t>
    </r>
    <r>
      <rPr>
        <sz val="10"/>
        <rFont val="Century Gothic"/>
        <family val="2"/>
      </rPr>
      <t xml:space="preserve">
</t>
    </r>
  </si>
  <si>
    <r>
      <t xml:space="preserve">Location de chariot télescopique </t>
    </r>
    <r>
      <rPr>
        <sz val="10"/>
        <rFont val="Century Gothic"/>
        <family val="2"/>
      </rPr>
      <t>0 à 13m de hauteur pour une journée compris la livraison, le chauffeur, l'énergie et toutes sujétions de fonctionnement</t>
    </r>
    <r>
      <rPr>
        <b/>
        <sz val="10"/>
        <rFont val="Century Gothic"/>
        <family val="2"/>
      </rPr>
      <t xml:space="preserve">
</t>
    </r>
  </si>
  <si>
    <r>
      <rPr>
        <b/>
        <sz val="10"/>
        <rFont val="Century Gothic"/>
        <family val="2"/>
      </rPr>
      <t>Location de chariot télescopique</t>
    </r>
    <r>
      <rPr>
        <sz val="10"/>
        <rFont val="Century Gothic"/>
        <family val="2"/>
      </rPr>
      <t xml:space="preserve"> 0 à 13m de hauteur pour une journée supplémentaire hors livraison, chauffeur, énergie et toutes sujétions de fonctionnement</t>
    </r>
  </si>
  <si>
    <r>
      <rPr>
        <sz val="10"/>
        <rFont val="Century Gothic"/>
        <family val="2"/>
      </rPr>
      <t>Installation de la base de vie sanitaire de chantier ou cantonnement de chantier</t>
    </r>
    <r>
      <rPr>
        <b/>
        <sz val="10"/>
        <rFont val="Century Gothic"/>
        <family val="2"/>
      </rPr>
      <t xml:space="preserve">
</t>
    </r>
  </si>
  <si>
    <r>
      <rPr>
        <sz val="10"/>
        <rFont val="Century Gothic"/>
        <family val="2"/>
      </rPr>
      <t xml:space="preserve">Installation du chantier </t>
    </r>
    <r>
      <rPr>
        <b/>
        <sz val="10"/>
        <rFont val="Century Gothic"/>
        <family val="2"/>
      </rPr>
      <t xml:space="preserve">
</t>
    </r>
  </si>
  <si>
    <r>
      <rPr>
        <sz val="10"/>
        <rFont val="Century Gothic"/>
        <family val="2"/>
      </rPr>
      <t>Immobilisation de chantier</t>
    </r>
    <r>
      <rPr>
        <b/>
        <sz val="10"/>
        <rFont val="Century Gothic"/>
        <family val="2"/>
      </rPr>
      <t xml:space="preserve">
</t>
    </r>
  </si>
  <si>
    <r>
      <rPr>
        <sz val="10"/>
        <rFont val="Century Gothic"/>
        <family val="2"/>
      </rPr>
      <t xml:space="preserve">Confinement statique NIVEAU 1 jusqu'à 120M² </t>
    </r>
    <r>
      <rPr>
        <b/>
        <sz val="10"/>
        <rFont val="Century Gothic"/>
        <family val="2"/>
      </rPr>
      <t xml:space="preserve">
</t>
    </r>
  </si>
  <si>
    <r>
      <rPr>
        <sz val="10"/>
        <rFont val="Century Gothic"/>
        <family val="2"/>
      </rPr>
      <t>Confinement statique NIVEAU 1 au-delà de 120M²</t>
    </r>
    <r>
      <rPr>
        <b/>
        <sz val="10"/>
        <rFont val="Century Gothic"/>
        <family val="2"/>
      </rPr>
      <t xml:space="preserve">
</t>
    </r>
  </si>
  <si>
    <r>
      <rPr>
        <sz val="10"/>
        <rFont val="Century Gothic"/>
        <family val="2"/>
      </rPr>
      <t>Confinement statique NIVEAU 2 au-delà de 120M²</t>
    </r>
    <r>
      <rPr>
        <b/>
        <sz val="10"/>
        <rFont val="Century Gothic"/>
        <family val="2"/>
      </rPr>
      <t xml:space="preserve">
</t>
    </r>
  </si>
  <si>
    <t>Dépose de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</si>
</sst>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sz val="10"/>
      <color indexed="8"/>
      <name val="Arial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/>
    </xf>
    <xf numFmtId="0" fontId="8" fillId="0" borderId="3" xfId="0" applyFont="1" applyBorder="1"/>
    <xf numFmtId="4" fontId="8" fillId="0" borderId="4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11" fillId="0" borderId="1" xfId="3" applyFont="1" applyBorder="1" applyAlignment="1">
      <alignment horizontal="left" vertical="top" wrapText="1"/>
    </xf>
    <xf numFmtId="0" fontId="11" fillId="5" borderId="1" xfId="3" applyFont="1" applyFill="1" applyBorder="1" applyAlignment="1">
      <alignment horizontal="center" vertical="center"/>
    </xf>
    <xf numFmtId="0" fontId="11" fillId="0" borderId="1" xfId="3" applyFont="1" applyBorder="1" applyAlignment="1">
      <alignment horizontal="left" vertical="center" wrapText="1"/>
    </xf>
    <xf numFmtId="0" fontId="11" fillId="0" borderId="1" xfId="3" applyFont="1" applyBorder="1" applyAlignment="1">
      <alignment horizontal="center" vertical="center"/>
    </xf>
    <xf numFmtId="0" fontId="11" fillId="5" borderId="1" xfId="3" applyFont="1" applyFill="1" applyBorder="1" applyAlignment="1">
      <alignment horizontal="left" vertical="center" wrapText="1"/>
    </xf>
    <xf numFmtId="0" fontId="8" fillId="0" borderId="1" xfId="3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1" xfId="3" applyFont="1" applyFill="1" applyBorder="1" applyAlignment="1">
      <alignment horizontal="left" vertical="top" wrapText="1"/>
    </xf>
    <xf numFmtId="0" fontId="5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wrapText="1"/>
    </xf>
    <xf numFmtId="0" fontId="5" fillId="4" borderId="4" xfId="3" applyFont="1" applyFill="1" applyBorder="1" applyAlignment="1">
      <alignment horizontal="center" wrapText="1"/>
    </xf>
    <xf numFmtId="0" fontId="5" fillId="4" borderId="2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</cellXfs>
  <cellStyles count="4">
    <cellStyle name="Monétaire 2" xfId="2" xr:uid="{E102FE0D-F07F-4233-A0D2-2923A67B7CAC}"/>
    <cellStyle name="Monétaire 3" xfId="1" xr:uid="{B9A65AA4-F667-42E9-AC64-DC1FE26C396C}"/>
    <cellStyle name="Normal" xfId="0" builtinId="0"/>
    <cellStyle name="Normal 2" xfId="3" xr:uid="{20B7807C-0570-430D-920C-EEDD25CCEE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130175</xdr:colOff>
      <xdr:row>0</xdr:row>
      <xdr:rowOff>63500</xdr:rowOff>
    </xdr:from>
    <xdr:to>
      <xdr:col>1</xdr:col>
      <xdr:colOff>623358</xdr:colOff>
      <xdr:row>6</xdr:row>
      <xdr:rowOff>25400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8D8CAB90-5DFC-4B44-BF80-02E62027D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75" y="63500"/>
          <a:ext cx="14033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F0D2-6B97-47F2-9294-0435AF428310}">
  <dimension ref="A5:H84"/>
  <sheetViews>
    <sheetView tabSelected="1" zoomScale="90" zoomScaleNormal="90" workbookViewId="0">
      <selection activeCell="A9" sqref="A9"/>
    </sheetView>
  </sheetViews>
  <sheetFormatPr baseColWidth="10" defaultRowHeight="12.75" x14ac:dyDescent="0.2"/>
  <cols>
    <col min="1" max="1" width="13.7109375" style="1" customWidth="1"/>
    <col min="2" max="2" width="66.85546875" style="1" customWidth="1"/>
    <col min="3" max="3" width="11.5703125" style="1" customWidth="1"/>
    <col min="4" max="4" width="25.85546875" style="1" customWidth="1"/>
    <col min="5" max="8" width="18.7109375" style="1" customWidth="1"/>
    <col min="9" max="16384" width="11.42578125" style="1"/>
  </cols>
  <sheetData>
    <row r="5" spans="1:8" ht="15" x14ac:dyDescent="0.2">
      <c r="C5" s="50" t="s">
        <v>11</v>
      </c>
      <c r="D5" s="50"/>
      <c r="E5" s="50"/>
      <c r="F5" s="50"/>
      <c r="G5" s="50"/>
      <c r="H5" s="50"/>
    </row>
    <row r="7" spans="1:8" ht="14.25" x14ac:dyDescent="0.2">
      <c r="C7" s="51"/>
      <c r="D7" s="51"/>
      <c r="E7" s="51"/>
      <c r="F7" s="51"/>
      <c r="G7" s="51"/>
      <c r="H7" s="51"/>
    </row>
    <row r="8" spans="1:8" ht="17.25" x14ac:dyDescent="0.3">
      <c r="A8" s="5" t="s">
        <v>3</v>
      </c>
      <c r="B8" s="6"/>
      <c r="C8" s="52" t="s">
        <v>13</v>
      </c>
      <c r="D8" s="52"/>
      <c r="E8" s="52"/>
      <c r="F8" s="52"/>
      <c r="G8" s="52"/>
      <c r="H8" s="52"/>
    </row>
    <row r="9" spans="1:8" ht="16.5" x14ac:dyDescent="0.3">
      <c r="A9" s="5" t="s">
        <v>4</v>
      </c>
      <c r="B9" s="6"/>
      <c r="C9" s="6"/>
      <c r="D9" s="6"/>
      <c r="E9" s="6"/>
      <c r="F9" s="6"/>
      <c r="G9" s="6"/>
      <c r="H9" s="6"/>
    </row>
    <row r="10" spans="1:8" ht="8.25" customHeight="1" x14ac:dyDescent="0.2">
      <c r="A10" s="53"/>
      <c r="B10" s="53"/>
      <c r="C10" s="53"/>
      <c r="D10" s="53"/>
      <c r="E10" s="53"/>
      <c r="F10" s="53"/>
      <c r="G10" s="53"/>
      <c r="H10" s="53"/>
    </row>
    <row r="11" spans="1:8" ht="15" customHeight="1" x14ac:dyDescent="0.25">
      <c r="A11" s="7" t="s">
        <v>12</v>
      </c>
      <c r="B11" s="8"/>
      <c r="C11" s="8"/>
      <c r="D11" s="8"/>
      <c r="E11" s="8"/>
      <c r="F11" s="8"/>
      <c r="G11" s="6"/>
      <c r="H11" s="6"/>
    </row>
    <row r="12" spans="1:8" ht="15" customHeight="1" x14ac:dyDescent="0.2">
      <c r="A12" s="2"/>
      <c r="B12" s="3"/>
      <c r="C12" s="3"/>
      <c r="D12" s="3"/>
      <c r="E12" s="3"/>
      <c r="F12" s="3"/>
      <c r="G12" s="3"/>
      <c r="H12" s="3"/>
    </row>
    <row r="13" spans="1:8" ht="32.1" customHeight="1" x14ac:dyDescent="0.2">
      <c r="A13" s="4" t="s">
        <v>5</v>
      </c>
      <c r="B13" s="15" t="s">
        <v>0</v>
      </c>
      <c r="C13" s="15" t="s">
        <v>1</v>
      </c>
      <c r="D13" s="16" t="s">
        <v>14</v>
      </c>
      <c r="E13" s="16" t="s">
        <v>15</v>
      </c>
      <c r="F13" s="16" t="s">
        <v>7</v>
      </c>
      <c r="G13" s="16" t="s">
        <v>8</v>
      </c>
      <c r="H13" s="17" t="s">
        <v>9</v>
      </c>
    </row>
    <row r="14" spans="1:8" ht="30" customHeight="1" x14ac:dyDescent="0.2">
      <c r="A14" s="38" t="s">
        <v>16</v>
      </c>
      <c r="B14" s="39"/>
      <c r="C14" s="39"/>
      <c r="D14" s="39"/>
      <c r="E14" s="39"/>
      <c r="F14" s="39"/>
      <c r="G14" s="39"/>
      <c r="H14" s="40"/>
    </row>
    <row r="15" spans="1:8" ht="30" customHeight="1" x14ac:dyDescent="0.2">
      <c r="A15" s="41" t="s">
        <v>17</v>
      </c>
      <c r="B15" s="42"/>
      <c r="C15" s="42"/>
      <c r="D15" s="42"/>
      <c r="E15" s="42"/>
      <c r="F15" s="42"/>
      <c r="G15" s="42"/>
      <c r="H15" s="43"/>
    </row>
    <row r="16" spans="1:8" ht="30" customHeight="1" x14ac:dyDescent="0.25">
      <c r="A16" s="9"/>
      <c r="B16" s="18" t="s">
        <v>75</v>
      </c>
      <c r="C16" s="19" t="s">
        <v>18</v>
      </c>
      <c r="D16" s="19">
        <v>25</v>
      </c>
      <c r="E16" s="10"/>
      <c r="F16" s="10">
        <f>D16*E16</f>
        <v>0</v>
      </c>
      <c r="G16" s="10">
        <f t="shared" ref="G16:G78" si="0">F16*0.2</f>
        <v>0</v>
      </c>
      <c r="H16" s="10">
        <f t="shared" ref="H16:H78" si="1">F16+G16</f>
        <v>0</v>
      </c>
    </row>
    <row r="17" spans="1:8" ht="30" customHeight="1" x14ac:dyDescent="0.25">
      <c r="A17" s="9"/>
      <c r="B17" s="20" t="s">
        <v>76</v>
      </c>
      <c r="C17" s="21" t="s">
        <v>18</v>
      </c>
      <c r="D17" s="21">
        <v>25</v>
      </c>
      <c r="E17" s="10"/>
      <c r="F17" s="10">
        <f t="shared" ref="F17:F78" si="2">D17*E17</f>
        <v>0</v>
      </c>
      <c r="G17" s="10">
        <f t="shared" si="0"/>
        <v>0</v>
      </c>
      <c r="H17" s="10">
        <f t="shared" si="1"/>
        <v>0</v>
      </c>
    </row>
    <row r="18" spans="1:8" ht="30" customHeight="1" x14ac:dyDescent="0.2">
      <c r="A18" s="44" t="s">
        <v>19</v>
      </c>
      <c r="B18" s="45"/>
      <c r="C18" s="45"/>
      <c r="D18" s="45"/>
      <c r="E18" s="45"/>
      <c r="F18" s="45"/>
      <c r="G18" s="45"/>
      <c r="H18" s="46"/>
    </row>
    <row r="19" spans="1:8" ht="30" customHeight="1" x14ac:dyDescent="0.25">
      <c r="A19" s="9"/>
      <c r="B19" s="28" t="s">
        <v>77</v>
      </c>
      <c r="C19" s="23" t="s">
        <v>20</v>
      </c>
      <c r="D19" s="23">
        <v>1</v>
      </c>
      <c r="E19" s="10"/>
      <c r="F19" s="10">
        <f t="shared" si="2"/>
        <v>0</v>
      </c>
      <c r="G19" s="10">
        <f t="shared" si="0"/>
        <v>0</v>
      </c>
      <c r="H19" s="10">
        <f t="shared" si="1"/>
        <v>0</v>
      </c>
    </row>
    <row r="20" spans="1:8" ht="30" customHeight="1" x14ac:dyDescent="0.25">
      <c r="A20" s="9"/>
      <c r="B20" s="28" t="s">
        <v>78</v>
      </c>
      <c r="C20" s="23" t="s">
        <v>20</v>
      </c>
      <c r="D20" s="23">
        <v>1</v>
      </c>
      <c r="E20" s="10"/>
      <c r="F20" s="10">
        <f t="shared" si="2"/>
        <v>0</v>
      </c>
      <c r="G20" s="10">
        <f t="shared" si="0"/>
        <v>0</v>
      </c>
      <c r="H20" s="10">
        <f t="shared" si="1"/>
        <v>0</v>
      </c>
    </row>
    <row r="21" spans="1:8" ht="30" customHeight="1" x14ac:dyDescent="0.2">
      <c r="A21" s="47" t="s">
        <v>79</v>
      </c>
      <c r="B21" s="48"/>
      <c r="C21" s="48"/>
      <c r="D21" s="48"/>
      <c r="E21" s="48"/>
      <c r="F21" s="48"/>
      <c r="G21" s="48"/>
      <c r="H21" s="49"/>
    </row>
    <row r="22" spans="1:8" ht="41.1" customHeight="1" x14ac:dyDescent="0.25">
      <c r="A22" s="9"/>
      <c r="B22" s="29" t="s">
        <v>80</v>
      </c>
      <c r="C22" s="21" t="s">
        <v>21</v>
      </c>
      <c r="D22" s="21">
        <v>5</v>
      </c>
      <c r="E22" s="10"/>
      <c r="F22" s="10">
        <f t="shared" si="2"/>
        <v>0</v>
      </c>
      <c r="G22" s="10">
        <f t="shared" si="0"/>
        <v>0</v>
      </c>
      <c r="H22" s="10">
        <f t="shared" si="1"/>
        <v>0</v>
      </c>
    </row>
    <row r="23" spans="1:8" ht="41.1" customHeight="1" x14ac:dyDescent="0.25">
      <c r="A23" s="9"/>
      <c r="B23" s="18" t="s">
        <v>81</v>
      </c>
      <c r="C23" s="21" t="s">
        <v>21</v>
      </c>
      <c r="D23" s="21">
        <v>5</v>
      </c>
      <c r="E23" s="10"/>
      <c r="F23" s="10">
        <f t="shared" si="2"/>
        <v>0</v>
      </c>
      <c r="G23" s="10">
        <f t="shared" si="0"/>
        <v>0</v>
      </c>
      <c r="H23" s="10">
        <f t="shared" si="1"/>
        <v>0</v>
      </c>
    </row>
    <row r="24" spans="1:8" ht="30" customHeight="1" x14ac:dyDescent="0.2">
      <c r="A24" s="38" t="s">
        <v>22</v>
      </c>
      <c r="B24" s="39"/>
      <c r="C24" s="39"/>
      <c r="D24" s="39"/>
      <c r="E24" s="39"/>
      <c r="F24" s="39"/>
      <c r="G24" s="39"/>
      <c r="H24" s="40"/>
    </row>
    <row r="25" spans="1:8" ht="30" customHeight="1" x14ac:dyDescent="0.2">
      <c r="A25" s="41" t="s">
        <v>23</v>
      </c>
      <c r="B25" s="42"/>
      <c r="C25" s="42"/>
      <c r="D25" s="42"/>
      <c r="E25" s="42"/>
      <c r="F25" s="42"/>
      <c r="G25" s="42"/>
      <c r="H25" s="43"/>
    </row>
    <row r="26" spans="1:8" ht="30" customHeight="1" x14ac:dyDescent="0.25">
      <c r="A26" s="9"/>
      <c r="B26" s="24" t="s">
        <v>24</v>
      </c>
      <c r="C26" s="25" t="s">
        <v>20</v>
      </c>
      <c r="D26" s="25">
        <v>1</v>
      </c>
      <c r="E26" s="10"/>
      <c r="F26" s="10">
        <f t="shared" si="2"/>
        <v>0</v>
      </c>
      <c r="G26" s="10">
        <f t="shared" si="0"/>
        <v>0</v>
      </c>
      <c r="H26" s="10">
        <f t="shared" si="1"/>
        <v>0</v>
      </c>
    </row>
    <row r="27" spans="1:8" ht="30" customHeight="1" x14ac:dyDescent="0.2">
      <c r="A27" s="41" t="s">
        <v>25</v>
      </c>
      <c r="B27" s="42"/>
      <c r="C27" s="42"/>
      <c r="D27" s="42"/>
      <c r="E27" s="42"/>
      <c r="F27" s="42"/>
      <c r="G27" s="42"/>
      <c r="H27" s="43"/>
    </row>
    <row r="28" spans="1:8" ht="30" customHeight="1" x14ac:dyDescent="0.25">
      <c r="A28" s="9"/>
      <c r="B28" s="30" t="s">
        <v>82</v>
      </c>
      <c r="C28" s="25" t="s">
        <v>20</v>
      </c>
      <c r="D28" s="25">
        <v>2</v>
      </c>
      <c r="E28" s="10"/>
      <c r="F28" s="10">
        <f t="shared" si="2"/>
        <v>0</v>
      </c>
      <c r="G28" s="10">
        <f t="shared" si="0"/>
        <v>0</v>
      </c>
      <c r="H28" s="10">
        <f t="shared" si="1"/>
        <v>0</v>
      </c>
    </row>
    <row r="29" spans="1:8" ht="20.100000000000001" customHeight="1" x14ac:dyDescent="0.25">
      <c r="A29" s="9"/>
      <c r="B29" s="54" t="s">
        <v>83</v>
      </c>
      <c r="C29" s="25" t="s">
        <v>20</v>
      </c>
      <c r="D29" s="25">
        <v>2</v>
      </c>
      <c r="E29" s="10"/>
      <c r="F29" s="10">
        <f t="shared" si="2"/>
        <v>0</v>
      </c>
      <c r="G29" s="10">
        <f t="shared" si="0"/>
        <v>0</v>
      </c>
      <c r="H29" s="10">
        <f t="shared" si="1"/>
        <v>0</v>
      </c>
    </row>
    <row r="30" spans="1:8" ht="20.100000000000001" customHeight="1" x14ac:dyDescent="0.25">
      <c r="A30" s="9"/>
      <c r="B30" s="30" t="s">
        <v>84</v>
      </c>
      <c r="C30" s="25" t="s">
        <v>21</v>
      </c>
      <c r="D30" s="25">
        <v>5</v>
      </c>
      <c r="E30" s="10"/>
      <c r="F30" s="10">
        <f t="shared" si="2"/>
        <v>0</v>
      </c>
      <c r="G30" s="10">
        <f t="shared" si="0"/>
        <v>0</v>
      </c>
      <c r="H30" s="10">
        <f t="shared" si="1"/>
        <v>0</v>
      </c>
    </row>
    <row r="31" spans="1:8" ht="30" customHeight="1" x14ac:dyDescent="0.2">
      <c r="A31" s="41" t="s">
        <v>26</v>
      </c>
      <c r="B31" s="42"/>
      <c r="C31" s="42"/>
      <c r="D31" s="42"/>
      <c r="E31" s="42"/>
      <c r="F31" s="42"/>
      <c r="G31" s="42"/>
      <c r="H31" s="43"/>
    </row>
    <row r="32" spans="1:8" ht="20.100000000000001" customHeight="1" x14ac:dyDescent="0.25">
      <c r="A32" s="9"/>
      <c r="B32" s="30" t="s">
        <v>85</v>
      </c>
      <c r="C32" s="25" t="s">
        <v>18</v>
      </c>
      <c r="D32" s="25">
        <v>50</v>
      </c>
      <c r="E32" s="10"/>
      <c r="F32" s="10">
        <f t="shared" si="2"/>
        <v>0</v>
      </c>
      <c r="G32" s="10">
        <f t="shared" si="0"/>
        <v>0</v>
      </c>
      <c r="H32" s="10">
        <f t="shared" si="1"/>
        <v>0</v>
      </c>
    </row>
    <row r="33" spans="1:8" ht="20.100000000000001" customHeight="1" x14ac:dyDescent="0.25">
      <c r="A33" s="9"/>
      <c r="B33" s="30" t="s">
        <v>86</v>
      </c>
      <c r="C33" s="25" t="s">
        <v>18</v>
      </c>
      <c r="D33" s="25">
        <v>140</v>
      </c>
      <c r="E33" s="10"/>
      <c r="F33" s="10">
        <f t="shared" ref="F33:F38" si="3">D33*E33</f>
        <v>0</v>
      </c>
      <c r="G33" s="10">
        <f t="shared" ref="G33:G38" si="4">F33*0.2</f>
        <v>0</v>
      </c>
      <c r="H33" s="10">
        <f t="shared" ref="H33:H38" si="5">F33+G33</f>
        <v>0</v>
      </c>
    </row>
    <row r="34" spans="1:8" ht="20.100000000000001" customHeight="1" x14ac:dyDescent="0.25">
      <c r="A34" s="9"/>
      <c r="B34" s="31" t="s">
        <v>27</v>
      </c>
      <c r="C34" s="25" t="s">
        <v>18</v>
      </c>
      <c r="D34" s="25">
        <v>50</v>
      </c>
      <c r="E34" s="10"/>
      <c r="F34" s="10">
        <f t="shared" si="3"/>
        <v>0</v>
      </c>
      <c r="G34" s="10">
        <f t="shared" si="4"/>
        <v>0</v>
      </c>
      <c r="H34" s="10">
        <f t="shared" si="5"/>
        <v>0</v>
      </c>
    </row>
    <row r="35" spans="1:8" ht="20.100000000000001" customHeight="1" x14ac:dyDescent="0.25">
      <c r="A35" s="9"/>
      <c r="B35" s="30" t="s">
        <v>87</v>
      </c>
      <c r="C35" s="25" t="s">
        <v>18</v>
      </c>
      <c r="D35" s="25">
        <v>140</v>
      </c>
      <c r="E35" s="10"/>
      <c r="F35" s="10">
        <f t="shared" si="3"/>
        <v>0</v>
      </c>
      <c r="G35" s="10">
        <f t="shared" si="4"/>
        <v>0</v>
      </c>
      <c r="H35" s="10">
        <f t="shared" si="5"/>
        <v>0</v>
      </c>
    </row>
    <row r="36" spans="1:8" ht="20.100000000000001" customHeight="1" x14ac:dyDescent="0.25">
      <c r="A36" s="9"/>
      <c r="B36" s="31" t="s">
        <v>28</v>
      </c>
      <c r="C36" s="25" t="s">
        <v>18</v>
      </c>
      <c r="D36" s="25">
        <v>50</v>
      </c>
      <c r="E36" s="10"/>
      <c r="F36" s="10">
        <f t="shared" si="3"/>
        <v>0</v>
      </c>
      <c r="G36" s="10">
        <f t="shared" si="4"/>
        <v>0</v>
      </c>
      <c r="H36" s="10">
        <f t="shared" si="5"/>
        <v>0</v>
      </c>
    </row>
    <row r="37" spans="1:8" ht="20.100000000000001" customHeight="1" x14ac:dyDescent="0.25">
      <c r="A37" s="9"/>
      <c r="B37" s="31" t="s">
        <v>29</v>
      </c>
      <c r="C37" s="25" t="s">
        <v>18</v>
      </c>
      <c r="D37" s="25">
        <v>140</v>
      </c>
      <c r="E37" s="10"/>
      <c r="F37" s="10">
        <f t="shared" si="3"/>
        <v>0</v>
      </c>
      <c r="G37" s="10">
        <f t="shared" si="4"/>
        <v>0</v>
      </c>
      <c r="H37" s="10">
        <f t="shared" si="5"/>
        <v>0</v>
      </c>
    </row>
    <row r="38" spans="1:8" ht="20.100000000000001" customHeight="1" x14ac:dyDescent="0.25">
      <c r="A38" s="9"/>
      <c r="B38" s="31" t="s">
        <v>30</v>
      </c>
      <c r="C38" s="25" t="s">
        <v>31</v>
      </c>
      <c r="D38" s="25">
        <v>1500</v>
      </c>
      <c r="E38" s="10"/>
      <c r="F38" s="10">
        <f t="shared" si="3"/>
        <v>0</v>
      </c>
      <c r="G38" s="10">
        <f t="shared" si="4"/>
        <v>0</v>
      </c>
      <c r="H38" s="10">
        <f t="shared" si="5"/>
        <v>0</v>
      </c>
    </row>
    <row r="39" spans="1:8" ht="20.100000000000001" customHeight="1" x14ac:dyDescent="0.25">
      <c r="A39" s="9"/>
      <c r="B39" s="31" t="s">
        <v>32</v>
      </c>
      <c r="C39" s="25" t="s">
        <v>31</v>
      </c>
      <c r="D39" s="25">
        <v>150</v>
      </c>
      <c r="E39" s="10"/>
      <c r="F39" s="10">
        <f t="shared" si="2"/>
        <v>0</v>
      </c>
      <c r="G39" s="10">
        <f t="shared" si="0"/>
        <v>0</v>
      </c>
      <c r="H39" s="10">
        <f t="shared" si="1"/>
        <v>0</v>
      </c>
    </row>
    <row r="40" spans="1:8" ht="30" customHeight="1" x14ac:dyDescent="0.2">
      <c r="A40" s="38" t="s">
        <v>33</v>
      </c>
      <c r="B40" s="39"/>
      <c r="C40" s="39"/>
      <c r="D40" s="39"/>
      <c r="E40" s="39"/>
      <c r="F40" s="39"/>
      <c r="G40" s="39"/>
      <c r="H40" s="40"/>
    </row>
    <row r="41" spans="1:8" ht="30" customHeight="1" x14ac:dyDescent="0.2">
      <c r="A41" s="32" t="s">
        <v>34</v>
      </c>
      <c r="B41" s="33"/>
      <c r="C41" s="33"/>
      <c r="D41" s="33"/>
      <c r="E41" s="33"/>
      <c r="F41" s="33"/>
      <c r="G41" s="33"/>
      <c r="H41" s="34"/>
    </row>
    <row r="42" spans="1:8" ht="30" customHeight="1" x14ac:dyDescent="0.25">
      <c r="A42" s="9"/>
      <c r="B42" s="24" t="s">
        <v>35</v>
      </c>
      <c r="C42" s="25" t="s">
        <v>18</v>
      </c>
      <c r="D42" s="25">
        <v>120</v>
      </c>
      <c r="E42" s="10"/>
      <c r="F42" s="10">
        <f t="shared" si="2"/>
        <v>0</v>
      </c>
      <c r="G42" s="10">
        <f t="shared" si="0"/>
        <v>0</v>
      </c>
      <c r="H42" s="10">
        <f t="shared" si="1"/>
        <v>0</v>
      </c>
    </row>
    <row r="43" spans="1:8" ht="30" customHeight="1" x14ac:dyDescent="0.25">
      <c r="A43" s="11"/>
      <c r="B43" s="24" t="s">
        <v>36</v>
      </c>
      <c r="C43" s="25" t="s">
        <v>18</v>
      </c>
      <c r="D43" s="25">
        <v>350</v>
      </c>
      <c r="E43" s="12"/>
      <c r="F43" s="10">
        <f t="shared" ref="F43:F44" si="6">D43*E43</f>
        <v>0</v>
      </c>
      <c r="G43" s="10">
        <f t="shared" ref="G43:G44" si="7">F43*0.2</f>
        <v>0</v>
      </c>
      <c r="H43" s="10">
        <f t="shared" ref="H43:H44" si="8">F43+G43</f>
        <v>0</v>
      </c>
    </row>
    <row r="44" spans="1:8" ht="30" customHeight="1" x14ac:dyDescent="0.25">
      <c r="A44" s="11"/>
      <c r="B44" s="24" t="s">
        <v>37</v>
      </c>
      <c r="C44" s="25" t="s">
        <v>18</v>
      </c>
      <c r="D44" s="25">
        <v>500</v>
      </c>
      <c r="E44" s="12"/>
      <c r="F44" s="10">
        <f t="shared" si="6"/>
        <v>0</v>
      </c>
      <c r="G44" s="10">
        <f t="shared" si="7"/>
        <v>0</v>
      </c>
      <c r="H44" s="10">
        <f t="shared" si="8"/>
        <v>0</v>
      </c>
    </row>
    <row r="45" spans="1:8" ht="30" customHeight="1" x14ac:dyDescent="0.2">
      <c r="A45" s="32" t="s">
        <v>38</v>
      </c>
      <c r="B45" s="33"/>
      <c r="C45" s="33"/>
      <c r="D45" s="33"/>
      <c r="E45" s="33"/>
      <c r="F45" s="33"/>
      <c r="G45" s="33"/>
      <c r="H45" s="34"/>
    </row>
    <row r="46" spans="1:8" ht="30" customHeight="1" x14ac:dyDescent="0.25">
      <c r="A46" s="9"/>
      <c r="B46" s="26" t="s">
        <v>39</v>
      </c>
      <c r="C46" s="25" t="s">
        <v>18</v>
      </c>
      <c r="D46" s="25">
        <v>150</v>
      </c>
      <c r="E46" s="10"/>
      <c r="F46" s="10">
        <f t="shared" si="2"/>
        <v>0</v>
      </c>
      <c r="G46" s="10">
        <f t="shared" si="0"/>
        <v>0</v>
      </c>
      <c r="H46" s="10">
        <f t="shared" si="1"/>
        <v>0</v>
      </c>
    </row>
    <row r="47" spans="1:8" ht="30" customHeight="1" x14ac:dyDescent="0.25">
      <c r="A47" s="11"/>
      <c r="B47" s="26" t="s">
        <v>40</v>
      </c>
      <c r="C47" s="25" t="s">
        <v>41</v>
      </c>
      <c r="D47" s="25">
        <v>50</v>
      </c>
      <c r="E47" s="12"/>
      <c r="F47" s="10">
        <f t="shared" ref="F47" si="9">D47*E47</f>
        <v>0</v>
      </c>
      <c r="G47" s="10">
        <f t="shared" ref="G47" si="10">F47*0.2</f>
        <v>0</v>
      </c>
      <c r="H47" s="10">
        <f t="shared" ref="H47" si="11">F47+G47</f>
        <v>0</v>
      </c>
    </row>
    <row r="48" spans="1:8" ht="30" customHeight="1" x14ac:dyDescent="0.2">
      <c r="A48" s="32" t="s">
        <v>42</v>
      </c>
      <c r="B48" s="33"/>
      <c r="C48" s="33"/>
      <c r="D48" s="33"/>
      <c r="E48" s="33"/>
      <c r="F48" s="33"/>
      <c r="G48" s="33"/>
      <c r="H48" s="34"/>
    </row>
    <row r="49" spans="1:8" ht="30" customHeight="1" x14ac:dyDescent="0.25">
      <c r="A49" s="9"/>
      <c r="B49" s="26" t="s">
        <v>43</v>
      </c>
      <c r="C49" s="25" t="s">
        <v>18</v>
      </c>
      <c r="D49" s="25">
        <v>120</v>
      </c>
      <c r="E49" s="10"/>
      <c r="F49" s="10">
        <f t="shared" si="2"/>
        <v>0</v>
      </c>
      <c r="G49" s="10">
        <f t="shared" si="0"/>
        <v>0</v>
      </c>
      <c r="H49" s="10">
        <f t="shared" si="1"/>
        <v>0</v>
      </c>
    </row>
    <row r="50" spans="1:8" ht="30" customHeight="1" x14ac:dyDescent="0.25">
      <c r="A50" s="9"/>
      <c r="B50" s="26" t="s">
        <v>44</v>
      </c>
      <c r="C50" s="25" t="s">
        <v>18</v>
      </c>
      <c r="D50" s="25">
        <v>350</v>
      </c>
      <c r="E50" s="10"/>
      <c r="F50" s="10">
        <f t="shared" ref="F50" si="12">D50*E50</f>
        <v>0</v>
      </c>
      <c r="G50" s="10">
        <f t="shared" ref="G50" si="13">F50*0.2</f>
        <v>0</v>
      </c>
      <c r="H50" s="10">
        <f t="shared" ref="H50" si="14">F50+G50</f>
        <v>0</v>
      </c>
    </row>
    <row r="51" spans="1:8" ht="30" customHeight="1" x14ac:dyDescent="0.25">
      <c r="A51" s="9"/>
      <c r="B51" s="26" t="s">
        <v>45</v>
      </c>
      <c r="C51" s="25" t="s">
        <v>18</v>
      </c>
      <c r="D51" s="25">
        <v>700</v>
      </c>
      <c r="E51" s="10"/>
      <c r="F51" s="10">
        <f t="shared" si="2"/>
        <v>0</v>
      </c>
      <c r="G51" s="10">
        <f t="shared" si="0"/>
        <v>0</v>
      </c>
      <c r="H51" s="10">
        <f t="shared" si="1"/>
        <v>0</v>
      </c>
    </row>
    <row r="52" spans="1:8" ht="30" customHeight="1" x14ac:dyDescent="0.2">
      <c r="A52" s="32" t="s">
        <v>46</v>
      </c>
      <c r="B52" s="33"/>
      <c r="C52" s="33"/>
      <c r="D52" s="33"/>
      <c r="E52" s="33"/>
      <c r="F52" s="33"/>
      <c r="G52" s="33"/>
      <c r="H52" s="34"/>
    </row>
    <row r="53" spans="1:8" ht="30" customHeight="1" x14ac:dyDescent="0.25">
      <c r="A53" s="9"/>
      <c r="B53" s="24" t="s">
        <v>47</v>
      </c>
      <c r="C53" s="25" t="s">
        <v>41</v>
      </c>
      <c r="D53" s="25">
        <v>30</v>
      </c>
      <c r="E53" s="10"/>
      <c r="F53" s="10">
        <f t="shared" ref="F53" si="15">D53*E53</f>
        <v>0</v>
      </c>
      <c r="G53" s="10">
        <f t="shared" ref="G53" si="16">F53*0.2</f>
        <v>0</v>
      </c>
      <c r="H53" s="10">
        <f t="shared" ref="H53" si="17">F53+G53</f>
        <v>0</v>
      </c>
    </row>
    <row r="54" spans="1:8" ht="30" customHeight="1" x14ac:dyDescent="0.2">
      <c r="A54" s="32" t="s">
        <v>48</v>
      </c>
      <c r="B54" s="33"/>
      <c r="C54" s="33"/>
      <c r="D54" s="33"/>
      <c r="E54" s="33"/>
      <c r="F54" s="33"/>
      <c r="G54" s="33"/>
      <c r="H54" s="34"/>
    </row>
    <row r="55" spans="1:8" ht="30" customHeight="1" x14ac:dyDescent="0.25">
      <c r="A55" s="9"/>
      <c r="B55" s="24" t="s">
        <v>49</v>
      </c>
      <c r="C55" s="25" t="s">
        <v>18</v>
      </c>
      <c r="D55" s="25">
        <v>70</v>
      </c>
      <c r="E55" s="10"/>
      <c r="F55" s="10">
        <f t="shared" ref="F55" si="18">D55*E55</f>
        <v>0</v>
      </c>
      <c r="G55" s="10">
        <f t="shared" ref="G55" si="19">F55*0.2</f>
        <v>0</v>
      </c>
      <c r="H55" s="10">
        <f t="shared" ref="H55" si="20">F55+G55</f>
        <v>0</v>
      </c>
    </row>
    <row r="56" spans="1:8" ht="30" customHeight="1" x14ac:dyDescent="0.2">
      <c r="A56" s="32" t="s">
        <v>50</v>
      </c>
      <c r="B56" s="33"/>
      <c r="C56" s="33"/>
      <c r="D56" s="33"/>
      <c r="E56" s="33"/>
      <c r="F56" s="33"/>
      <c r="G56" s="33"/>
      <c r="H56" s="34"/>
    </row>
    <row r="57" spans="1:8" ht="30" customHeight="1" x14ac:dyDescent="0.25">
      <c r="A57" s="9"/>
      <c r="B57" s="24" t="s">
        <v>51</v>
      </c>
      <c r="C57" s="25" t="s">
        <v>18</v>
      </c>
      <c r="D57" s="25">
        <v>36</v>
      </c>
      <c r="E57" s="10"/>
      <c r="F57" s="10">
        <f t="shared" ref="F57" si="21">D57*E57</f>
        <v>0</v>
      </c>
      <c r="G57" s="10">
        <f t="shared" ref="G57" si="22">F57*0.2</f>
        <v>0</v>
      </c>
      <c r="H57" s="10">
        <f t="shared" ref="H57" si="23">F57+G57</f>
        <v>0</v>
      </c>
    </row>
    <row r="58" spans="1:8" ht="30" customHeight="1" x14ac:dyDescent="0.25">
      <c r="A58" s="11"/>
      <c r="B58" s="24" t="s">
        <v>52</v>
      </c>
      <c r="C58" s="25" t="s">
        <v>18</v>
      </c>
      <c r="D58" s="25">
        <v>100</v>
      </c>
      <c r="E58" s="12"/>
      <c r="F58" s="10">
        <f t="shared" ref="F58" si="24">D58*E58</f>
        <v>0</v>
      </c>
      <c r="G58" s="10">
        <f t="shared" ref="G58" si="25">F58*0.2</f>
        <v>0</v>
      </c>
      <c r="H58" s="10">
        <f t="shared" ref="H58" si="26">F58+G58</f>
        <v>0</v>
      </c>
    </row>
    <row r="59" spans="1:8" ht="30" customHeight="1" x14ac:dyDescent="0.2">
      <c r="A59" s="32" t="s">
        <v>53</v>
      </c>
      <c r="B59" s="33"/>
      <c r="C59" s="33"/>
      <c r="D59" s="33"/>
      <c r="E59" s="33"/>
      <c r="F59" s="33"/>
      <c r="G59" s="33"/>
      <c r="H59" s="34"/>
    </row>
    <row r="60" spans="1:8" ht="30" customHeight="1" x14ac:dyDescent="0.25">
      <c r="A60" s="9"/>
      <c r="B60" s="24" t="s">
        <v>51</v>
      </c>
      <c r="C60" s="25" t="s">
        <v>18</v>
      </c>
      <c r="D60" s="25">
        <v>50</v>
      </c>
      <c r="E60" s="10"/>
      <c r="F60" s="10">
        <f t="shared" ref="F60" si="27">D60*E60</f>
        <v>0</v>
      </c>
      <c r="G60" s="10">
        <f t="shared" ref="G60" si="28">F60*0.2</f>
        <v>0</v>
      </c>
      <c r="H60" s="10">
        <f t="shared" ref="H60" si="29">F60+G60</f>
        <v>0</v>
      </c>
    </row>
    <row r="61" spans="1:8" ht="30" customHeight="1" x14ac:dyDescent="0.2">
      <c r="A61" s="32" t="s">
        <v>54</v>
      </c>
      <c r="B61" s="33"/>
      <c r="C61" s="33"/>
      <c r="D61" s="33"/>
      <c r="E61" s="33"/>
      <c r="F61" s="33"/>
      <c r="G61" s="33"/>
      <c r="H61" s="34"/>
    </row>
    <row r="62" spans="1:8" ht="30" customHeight="1" x14ac:dyDescent="0.25">
      <c r="A62" s="9"/>
      <c r="B62" s="24" t="s">
        <v>55</v>
      </c>
      <c r="C62" s="25" t="s">
        <v>41</v>
      </c>
      <c r="D62" s="25">
        <v>30</v>
      </c>
      <c r="E62" s="10"/>
      <c r="F62" s="10">
        <f t="shared" ref="F62" si="30">D62*E62</f>
        <v>0</v>
      </c>
      <c r="G62" s="10">
        <f t="shared" ref="G62" si="31">F62*0.2</f>
        <v>0</v>
      </c>
      <c r="H62" s="10">
        <f t="shared" ref="H62" si="32">F62+G62</f>
        <v>0</v>
      </c>
    </row>
    <row r="63" spans="1:8" ht="30" customHeight="1" x14ac:dyDescent="0.2">
      <c r="A63" s="32" t="s">
        <v>56</v>
      </c>
      <c r="B63" s="33"/>
      <c r="C63" s="33"/>
      <c r="D63" s="33"/>
      <c r="E63" s="33"/>
      <c r="F63" s="33"/>
      <c r="G63" s="33"/>
      <c r="H63" s="34"/>
    </row>
    <row r="64" spans="1:8" ht="30" customHeight="1" x14ac:dyDescent="0.25">
      <c r="A64" s="9"/>
      <c r="B64" s="24" t="s">
        <v>57</v>
      </c>
      <c r="C64" s="25" t="s">
        <v>41</v>
      </c>
      <c r="D64" s="25">
        <v>20</v>
      </c>
      <c r="E64" s="10"/>
      <c r="F64" s="10">
        <f t="shared" ref="F64" si="33">D64*E64</f>
        <v>0</v>
      </c>
      <c r="G64" s="10">
        <f t="shared" ref="G64" si="34">F64*0.2</f>
        <v>0</v>
      </c>
      <c r="H64" s="10">
        <f t="shared" ref="H64" si="35">F64+G64</f>
        <v>0</v>
      </c>
    </row>
    <row r="65" spans="1:8" ht="30" customHeight="1" x14ac:dyDescent="0.2">
      <c r="A65" s="32" t="s">
        <v>58</v>
      </c>
      <c r="B65" s="33"/>
      <c r="C65" s="33"/>
      <c r="D65" s="33"/>
      <c r="E65" s="33"/>
      <c r="F65" s="33"/>
      <c r="G65" s="33"/>
      <c r="H65" s="34"/>
    </row>
    <row r="66" spans="1:8" ht="30" customHeight="1" x14ac:dyDescent="0.25">
      <c r="A66" s="9"/>
      <c r="B66" s="24" t="s">
        <v>88</v>
      </c>
      <c r="C66" s="27" t="s">
        <v>18</v>
      </c>
      <c r="D66" s="27">
        <v>10</v>
      </c>
      <c r="E66" s="10"/>
      <c r="F66" s="10">
        <f t="shared" ref="F66" si="36">D66*E66</f>
        <v>0</v>
      </c>
      <c r="G66" s="10">
        <f t="shared" ref="G66" si="37">F66*0.2</f>
        <v>0</v>
      </c>
      <c r="H66" s="10">
        <f t="shared" ref="H66" si="38">F66+G66</f>
        <v>0</v>
      </c>
    </row>
    <row r="67" spans="1:8" ht="30" customHeight="1" x14ac:dyDescent="0.2">
      <c r="A67" s="32" t="s">
        <v>59</v>
      </c>
      <c r="B67" s="33"/>
      <c r="C67" s="33"/>
      <c r="D67" s="33"/>
      <c r="E67" s="33"/>
      <c r="F67" s="33"/>
      <c r="G67" s="33"/>
      <c r="H67" s="34"/>
    </row>
    <row r="68" spans="1:8" ht="30" customHeight="1" x14ac:dyDescent="0.25">
      <c r="A68" s="9"/>
      <c r="B68" s="24" t="s">
        <v>60</v>
      </c>
      <c r="C68" s="27" t="s">
        <v>18</v>
      </c>
      <c r="D68" s="27">
        <v>70</v>
      </c>
      <c r="E68" s="10"/>
      <c r="F68" s="10">
        <f t="shared" ref="F68" si="39">D68*E68</f>
        <v>0</v>
      </c>
      <c r="G68" s="10">
        <f t="shared" ref="G68" si="40">F68*0.2</f>
        <v>0</v>
      </c>
      <c r="H68" s="10">
        <f t="shared" ref="H68" si="41">F68+G68</f>
        <v>0</v>
      </c>
    </row>
    <row r="69" spans="1:8" ht="30" customHeight="1" x14ac:dyDescent="0.25">
      <c r="A69" s="11"/>
      <c r="B69" s="24" t="s">
        <v>61</v>
      </c>
      <c r="C69" s="27" t="s">
        <v>18</v>
      </c>
      <c r="D69" s="27">
        <v>70</v>
      </c>
      <c r="E69" s="12"/>
      <c r="F69" s="10">
        <f t="shared" ref="F69" si="42">D69*E69</f>
        <v>0</v>
      </c>
      <c r="G69" s="10">
        <f t="shared" ref="G69" si="43">F69*0.2</f>
        <v>0</v>
      </c>
      <c r="H69" s="10">
        <f t="shared" ref="H69" si="44">F69+G69</f>
        <v>0</v>
      </c>
    </row>
    <row r="70" spans="1:8" ht="30" customHeight="1" x14ac:dyDescent="0.2">
      <c r="A70" s="38" t="s">
        <v>62</v>
      </c>
      <c r="B70" s="39"/>
      <c r="C70" s="39"/>
      <c r="D70" s="39"/>
      <c r="E70" s="39"/>
      <c r="F70" s="39"/>
      <c r="G70" s="39"/>
      <c r="H70" s="40"/>
    </row>
    <row r="71" spans="1:8" ht="30" customHeight="1" x14ac:dyDescent="0.2">
      <c r="A71" s="32" t="s">
        <v>63</v>
      </c>
      <c r="B71" s="33"/>
      <c r="C71" s="33"/>
      <c r="D71" s="33"/>
      <c r="E71" s="33"/>
      <c r="F71" s="33"/>
      <c r="G71" s="33"/>
      <c r="H71" s="34"/>
    </row>
    <row r="72" spans="1:8" ht="30" customHeight="1" x14ac:dyDescent="0.25">
      <c r="A72" s="9"/>
      <c r="B72" s="24" t="s">
        <v>64</v>
      </c>
      <c r="C72" s="25" t="s">
        <v>65</v>
      </c>
      <c r="D72" s="25">
        <v>1</v>
      </c>
      <c r="E72" s="10"/>
      <c r="F72" s="10">
        <f t="shared" ref="F72" si="45">D72*E72</f>
        <v>0</v>
      </c>
      <c r="G72" s="10">
        <f t="shared" ref="G72" si="46">F72*0.2</f>
        <v>0</v>
      </c>
      <c r="H72" s="10">
        <f t="shared" ref="H72" si="47">F72+G72</f>
        <v>0</v>
      </c>
    </row>
    <row r="73" spans="1:8" ht="30" customHeight="1" x14ac:dyDescent="0.2">
      <c r="A73" s="38" t="s">
        <v>66</v>
      </c>
      <c r="B73" s="39"/>
      <c r="C73" s="39"/>
      <c r="D73" s="39"/>
      <c r="E73" s="39"/>
      <c r="F73" s="39"/>
      <c r="G73" s="39"/>
      <c r="H73" s="40"/>
    </row>
    <row r="74" spans="1:8" ht="30" customHeight="1" x14ac:dyDescent="0.2">
      <c r="A74" s="32" t="s">
        <v>67</v>
      </c>
      <c r="B74" s="33"/>
      <c r="C74" s="33"/>
      <c r="D74" s="33"/>
      <c r="E74" s="33"/>
      <c r="F74" s="33"/>
      <c r="G74" s="33"/>
      <c r="H74" s="34"/>
    </row>
    <row r="75" spans="1:8" ht="30" customHeight="1" x14ac:dyDescent="0.25">
      <c r="A75" s="9"/>
      <c r="B75" s="24" t="s">
        <v>68</v>
      </c>
      <c r="C75" s="25" t="s">
        <v>69</v>
      </c>
      <c r="D75" s="25">
        <v>2</v>
      </c>
      <c r="E75" s="10"/>
      <c r="F75" s="10">
        <f t="shared" ref="F75" si="48">D75*E75</f>
        <v>0</v>
      </c>
      <c r="G75" s="10">
        <f t="shared" ref="G75" si="49">F75*0.2</f>
        <v>0</v>
      </c>
      <c r="H75" s="10">
        <f t="shared" ref="H75" si="50">F75+G75</f>
        <v>0</v>
      </c>
    </row>
    <row r="76" spans="1:8" ht="30" customHeight="1" x14ac:dyDescent="0.2">
      <c r="A76" s="38" t="s">
        <v>70</v>
      </c>
      <c r="B76" s="39"/>
      <c r="C76" s="39"/>
      <c r="D76" s="39"/>
      <c r="E76" s="39"/>
      <c r="F76" s="39"/>
      <c r="G76" s="39"/>
      <c r="H76" s="40"/>
    </row>
    <row r="77" spans="1:8" ht="30" customHeight="1" x14ac:dyDescent="0.2">
      <c r="A77" s="32" t="s">
        <v>71</v>
      </c>
      <c r="B77" s="33"/>
      <c r="C77" s="33"/>
      <c r="D77" s="33"/>
      <c r="E77" s="33"/>
      <c r="F77" s="33"/>
      <c r="G77" s="33"/>
      <c r="H77" s="34"/>
    </row>
    <row r="78" spans="1:8" ht="30" customHeight="1" x14ac:dyDescent="0.25">
      <c r="A78" s="9"/>
      <c r="B78" s="22" t="s">
        <v>72</v>
      </c>
      <c r="C78" s="19" t="s">
        <v>73</v>
      </c>
      <c r="D78" s="19">
        <v>150</v>
      </c>
      <c r="E78" s="10"/>
      <c r="F78" s="10">
        <f t="shared" si="2"/>
        <v>0</v>
      </c>
      <c r="G78" s="10">
        <f t="shared" si="0"/>
        <v>0</v>
      </c>
      <c r="H78" s="10">
        <f t="shared" si="1"/>
        <v>0</v>
      </c>
    </row>
    <row r="79" spans="1:8" ht="30" customHeight="1" x14ac:dyDescent="0.25">
      <c r="A79" s="11"/>
      <c r="B79" s="22" t="s">
        <v>74</v>
      </c>
      <c r="C79" s="19" t="s">
        <v>73</v>
      </c>
      <c r="D79" s="19">
        <v>150</v>
      </c>
      <c r="E79" s="13"/>
      <c r="F79" s="10">
        <f t="shared" ref="F79" si="51">D79*E79</f>
        <v>0</v>
      </c>
      <c r="G79" s="10">
        <f t="shared" ref="G79" si="52">F79*0.2</f>
        <v>0</v>
      </c>
      <c r="H79" s="10">
        <f t="shared" ref="H79" si="53">F79+G79</f>
        <v>0</v>
      </c>
    </row>
    <row r="80" spans="1:8" ht="24" customHeight="1" x14ac:dyDescent="0.2">
      <c r="A80" s="35" t="s">
        <v>10</v>
      </c>
      <c r="B80" s="36"/>
      <c r="C80" s="36"/>
      <c r="D80" s="36"/>
      <c r="E80" s="37"/>
      <c r="F80" s="10">
        <f>SUM(F16:F17,F19:F20,F22:F23,F26,F28:F30,F32:F39,F42:F44,F46:F47,F49:F51,F53,F55,F57:F58,F60,F62,F64,F66,F68:F69,F72,F75,F78:F79)</f>
        <v>0</v>
      </c>
      <c r="G80" s="10">
        <f>SUM(G16:G17,G19:G20,G22:G23,G26,G28:G30,G32:G39,G42:G44,G46:G47,G49:G51,G53,G55,G57:G58,G60,G62,G64,G66,G68:G69,G72,G75,G78:G79)</f>
        <v>0</v>
      </c>
      <c r="H80" s="10">
        <f>SUM(H16:H17,H19:H20,H22:H23,H26,H28:H30,H32:H39,H42:H44,H46:H47,H49:H51,H53,H55,H57:H58,H60,H62,H64,H66,H68:H69,H72,H75,H78:H79)</f>
        <v>0</v>
      </c>
    </row>
    <row r="81" spans="1:8" ht="13.5" x14ac:dyDescent="0.25">
      <c r="A81" s="6"/>
      <c r="B81" s="6"/>
      <c r="C81" s="6"/>
      <c r="D81" s="6"/>
      <c r="E81" s="6"/>
      <c r="F81" s="6"/>
      <c r="G81" s="6"/>
      <c r="H81" s="14"/>
    </row>
    <row r="82" spans="1:8" ht="13.5" x14ac:dyDescent="0.25">
      <c r="A82" s="6"/>
      <c r="B82" s="6"/>
      <c r="C82" s="6"/>
      <c r="D82" s="6"/>
      <c r="E82" s="6" t="s">
        <v>6</v>
      </c>
      <c r="F82" s="6"/>
      <c r="G82" s="6"/>
      <c r="H82" s="6"/>
    </row>
    <row r="83" spans="1:8" ht="13.5" x14ac:dyDescent="0.25">
      <c r="A83" s="6"/>
      <c r="B83" s="6"/>
      <c r="C83" s="6"/>
      <c r="D83" s="6"/>
      <c r="E83" s="6" t="s">
        <v>2</v>
      </c>
      <c r="F83" s="6"/>
      <c r="G83" s="6"/>
      <c r="H83" s="6"/>
    </row>
    <row r="84" spans="1:8" ht="13.5" x14ac:dyDescent="0.25">
      <c r="A84" s="6"/>
      <c r="B84" s="6"/>
      <c r="C84" s="6"/>
      <c r="D84" s="6"/>
      <c r="E84" s="6"/>
      <c r="F84" s="6"/>
      <c r="G84" s="6"/>
      <c r="H84" s="6"/>
    </row>
  </sheetData>
  <mergeCells count="31">
    <mergeCell ref="A59:H59"/>
    <mergeCell ref="A61:H61"/>
    <mergeCell ref="A67:H67"/>
    <mergeCell ref="A76:H76"/>
    <mergeCell ref="A70:H70"/>
    <mergeCell ref="A71:H71"/>
    <mergeCell ref="A73:H73"/>
    <mergeCell ref="A74:H74"/>
    <mergeCell ref="C5:H5"/>
    <mergeCell ref="C7:H7"/>
    <mergeCell ref="C8:H8"/>
    <mergeCell ref="A48:H48"/>
    <mergeCell ref="A10:H10"/>
    <mergeCell ref="A41:H41"/>
    <mergeCell ref="A45:H45"/>
    <mergeCell ref="A54:H54"/>
    <mergeCell ref="A52:H52"/>
    <mergeCell ref="A80:E80"/>
    <mergeCell ref="A14:H14"/>
    <mergeCell ref="A15:H15"/>
    <mergeCell ref="A18:H18"/>
    <mergeCell ref="A21:H21"/>
    <mergeCell ref="A24:H24"/>
    <mergeCell ref="A25:H25"/>
    <mergeCell ref="A31:H31"/>
    <mergeCell ref="A27:H27"/>
    <mergeCell ref="A40:H40"/>
    <mergeCell ref="A63:H63"/>
    <mergeCell ref="A65:H65"/>
    <mergeCell ref="A77:H77"/>
    <mergeCell ref="A56:H56"/>
  </mergeCells>
  <pageMargins left="0.19685039370078741" right="0.19685039370078741" top="0.23622047244094491" bottom="3.937007874015748E-2" header="0" footer="0"/>
  <pageSetup paperSize="9" scale="74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Coilliot</dc:creator>
  <cp:lastModifiedBy>Sylvie Coilliot</cp:lastModifiedBy>
  <cp:lastPrinted>2024-12-17T13:23:05Z</cp:lastPrinted>
  <dcterms:created xsi:type="dcterms:W3CDTF">2024-04-17T14:17:39Z</dcterms:created>
  <dcterms:modified xsi:type="dcterms:W3CDTF">2024-12-17T13:23:15Z</dcterms:modified>
</cp:coreProperties>
</file>