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dellac\Desktop\BORDEREAUX DE PRIX_DAF_2024_001400\"/>
    </mc:Choice>
  </mc:AlternateContent>
  <bookViews>
    <workbookView xWindow="0" yWindow="0" windowWidth="28800" windowHeight="12300" tabRatio="908" activeTab="4"/>
  </bookViews>
  <sheets>
    <sheet name="TOTAL DES DQE " sheetId="19" r:id="rId1"/>
    <sheet name="BPU_NETTOYAGE DES LOCAUX" sheetId="1" r:id="rId2"/>
    <sheet name="DQE_NETTOYAGE DES LOCAUX" sheetId="11" r:id="rId3"/>
    <sheet name="BDC FORFAITISE_NDL_EMHM- LOT 5" sheetId="17" r:id="rId4"/>
    <sheet name="DQE_NDL_BAT-EMHM LOT 5" sheetId="18" r:id="rId5"/>
  </sheets>
  <externalReferences>
    <externalReference r:id="rId6"/>
  </externalReferences>
  <definedNames>
    <definedName name="_ftn1" localSheetId="1">'BPU_NETTOYAGE DES LOCAUX'!#REF!</definedName>
    <definedName name="_ftn1" localSheetId="2">'DQE_NETTOYAGE DES LOCAUX'!#REF!</definedName>
    <definedName name="_ftnref1" localSheetId="1">'BPU_NETTOYAGE DES LOCAUX'!#REF!</definedName>
    <definedName name="_ftnref1" localSheetId="2">'DQE_NETTOYAGE DES LOCAUX'!#REF!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8" l="1"/>
  <c r="D25" i="18"/>
  <c r="E25" i="18" s="1"/>
  <c r="E26" i="18" s="1"/>
  <c r="D10" i="19"/>
  <c r="B10" i="19"/>
  <c r="G25" i="18" l="1"/>
  <c r="C32" i="11"/>
  <c r="D32" i="11" s="1"/>
  <c r="E32" i="11"/>
  <c r="E31" i="11"/>
  <c r="C31" i="11"/>
  <c r="D31" i="11" s="1"/>
  <c r="D32" i="1"/>
  <c r="D31" i="1"/>
  <c r="F32" i="11" l="1"/>
  <c r="F31" i="11"/>
  <c r="E14" i="18"/>
  <c r="F14" i="18" s="1"/>
  <c r="H14" i="18" s="1"/>
  <c r="G14" i="18"/>
  <c r="E15" i="18"/>
  <c r="F15" i="18"/>
  <c r="G15" i="18"/>
  <c r="H15" i="18"/>
  <c r="E16" i="18"/>
  <c r="F16" i="18" s="1"/>
  <c r="H16" i="18" s="1"/>
  <c r="G16" i="18"/>
  <c r="E17" i="18"/>
  <c r="F17" i="18"/>
  <c r="G17" i="18"/>
  <c r="H17" i="18" s="1"/>
  <c r="E18" i="18"/>
  <c r="F18" i="18" s="1"/>
  <c r="G18" i="18"/>
  <c r="E19" i="18"/>
  <c r="F19" i="18" s="1"/>
  <c r="H19" i="18" s="1"/>
  <c r="G19" i="18"/>
  <c r="E20" i="18"/>
  <c r="F20" i="18" s="1"/>
  <c r="G20" i="18"/>
  <c r="G13" i="18"/>
  <c r="E13" i="18"/>
  <c r="F13" i="18" s="1"/>
  <c r="H18" i="18" l="1"/>
  <c r="H20" i="18"/>
  <c r="H13" i="18"/>
  <c r="H21" i="18" s="1"/>
  <c r="F21" i="18"/>
  <c r="E28" i="18" s="1"/>
  <c r="E26" i="17"/>
  <c r="F22" i="17"/>
  <c r="F21" i="17"/>
  <c r="F20" i="17"/>
  <c r="F19" i="17"/>
  <c r="F18" i="17"/>
  <c r="F17" i="17"/>
  <c r="F16" i="17"/>
  <c r="F15" i="17"/>
  <c r="G26" i="18" l="1"/>
  <c r="G28" i="18" s="1"/>
  <c r="E17" i="11"/>
  <c r="E43" i="11" l="1"/>
  <c r="E38" i="11"/>
  <c r="C17" i="11"/>
  <c r="E42" i="11" l="1"/>
  <c r="E39" i="11"/>
  <c r="C43" i="11"/>
  <c r="C42" i="11"/>
  <c r="D42" i="11" s="1"/>
  <c r="C39" i="11"/>
  <c r="D39" i="11" s="1"/>
  <c r="C38" i="11"/>
  <c r="D38" i="11" s="1"/>
  <c r="D41" i="1"/>
  <c r="D40" i="1"/>
  <c r="D38" i="1"/>
  <c r="D37" i="1"/>
  <c r="D43" i="11" l="1"/>
  <c r="D45" i="11" s="1"/>
  <c r="B9" i="19" s="1"/>
  <c r="B11" i="19" s="1"/>
  <c r="F39" i="11"/>
  <c r="F42" i="11"/>
  <c r="E27" i="11" l="1"/>
  <c r="E26" i="11"/>
  <c r="E18" i="11"/>
  <c r="E19" i="11"/>
  <c r="E20" i="11"/>
  <c r="E21" i="11"/>
  <c r="E22" i="11"/>
  <c r="E11" i="11"/>
  <c r="E12" i="11"/>
  <c r="E10" i="11"/>
  <c r="D28" i="1"/>
  <c r="D27" i="1"/>
  <c r="C27" i="11"/>
  <c r="D27" i="11" s="1"/>
  <c r="C26" i="11"/>
  <c r="D26" i="11" s="1"/>
  <c r="C12" i="11"/>
  <c r="D12" i="11" s="1"/>
  <c r="C10" i="11"/>
  <c r="D10" i="11" s="1"/>
  <c r="C11" i="11"/>
  <c r="D11" i="11" s="1"/>
  <c r="D19" i="1"/>
  <c r="D20" i="1"/>
  <c r="D21" i="1"/>
  <c r="D22" i="1"/>
  <c r="D23" i="1"/>
  <c r="D18" i="1"/>
  <c r="D13" i="1"/>
  <c r="D14" i="1"/>
  <c r="D12" i="1"/>
  <c r="C18" i="11"/>
  <c r="C19" i="11"/>
  <c r="D19" i="11" s="1"/>
  <c r="C20" i="11"/>
  <c r="D20" i="11" s="1"/>
  <c r="C21" i="11"/>
  <c r="D21" i="11" s="1"/>
  <c r="C22" i="11"/>
  <c r="D22" i="11" s="1"/>
  <c r="F22" i="11" s="1"/>
  <c r="D17" i="11"/>
  <c r="F21" i="11" l="1"/>
  <c r="F19" i="11"/>
  <c r="F10" i="11"/>
  <c r="F26" i="11"/>
  <c r="D18" i="11"/>
  <c r="F18" i="11" s="1"/>
  <c r="F17" i="11"/>
  <c r="F20" i="11"/>
  <c r="F11" i="11"/>
  <c r="F27" i="11"/>
  <c r="F43" i="11"/>
  <c r="F45" i="11" s="1"/>
  <c r="D9" i="19" s="1"/>
  <c r="D11" i="19" s="1"/>
  <c r="F38" i="11"/>
  <c r="F12" i="11"/>
</calcChain>
</file>

<file path=xl/sharedStrings.xml><?xml version="1.0" encoding="utf-8"?>
<sst xmlns="http://schemas.openxmlformats.org/spreadsheetml/2006/main" count="181" uniqueCount="75">
  <si>
    <t>Taux de la TVA</t>
  </si>
  <si>
    <t>PRESTATIONS PONCTUELLES</t>
  </si>
  <si>
    <t>NETTOYAGE SUPPLEMENTAIRE</t>
  </si>
  <si>
    <t>Nettoyage supplémentaire des sanitaires et douches</t>
  </si>
  <si>
    <t xml:space="preserve">Nettoyage supplémentaire des communs (halls, escaliers, ascenseurs, couloirs etc.) </t>
  </si>
  <si>
    <t>DECAPAGE, LUSTRAGE, CIRAGE…</t>
  </si>
  <si>
    <t>REMISE A BLANC</t>
  </si>
  <si>
    <t>Remise à blanc des sanitaires et douches</t>
  </si>
  <si>
    <t>VITRERIE</t>
  </si>
  <si>
    <t>Remise à blanc des bureaux, vestiaires etc</t>
  </si>
  <si>
    <t>Nettoyage supplémentaire des sols pour les bureaux, vestiaires etc.</t>
  </si>
  <si>
    <t>Montant au m2
en euros HT</t>
  </si>
  <si>
    <t>Montant au m2
en euros TTC</t>
  </si>
  <si>
    <t>Décapage des sols pour les bureaux, vestiaires etc.</t>
  </si>
  <si>
    <t>Décapage des sols des communs (halls, escaliers, ascenseurs, couloirs etc.) </t>
  </si>
  <si>
    <t>Lustrage des sols des communs (halls, escaliers, ascenseurs, couloirs etc.) </t>
  </si>
  <si>
    <t>Cirage des sols des communs (halls, escaliers, ascenseurs, couloirs etc.) </t>
  </si>
  <si>
    <t>Lustrage des sols pour les bureaux, vestiaires etc.</t>
  </si>
  <si>
    <t>Cirage des sols pour les bureaux, vestiaires etc.</t>
  </si>
  <si>
    <t>Numéros de lignes</t>
  </si>
  <si>
    <t xml:space="preserve">Numérotation de bâtiment </t>
  </si>
  <si>
    <t xml:space="preserve">dénomination des bâtiments </t>
  </si>
  <si>
    <t>Les prestations chiffrées sont calculées conformément au CCTP</t>
  </si>
  <si>
    <t>Données non contractuelles sur le besoin 
estimé pour une année</t>
  </si>
  <si>
    <t xml:space="preserve">Nombre de nettoyage estimée par an </t>
  </si>
  <si>
    <t xml:space="preserve">SANS NACELLE </t>
  </si>
  <si>
    <t xml:space="preserve">Le prix du nettoyage intérieur (inclus l’encadrement / rebords de fenêtre) 
</t>
  </si>
  <si>
    <t xml:space="preserve">Le prix du nettoyage extérieur (inclus l’encadrement / rebords de fenêtre) 
</t>
  </si>
  <si>
    <t xml:space="preserve">AVEC NACELLE </t>
  </si>
  <si>
    <r>
      <t xml:space="preserve">Montant  pour </t>
    </r>
    <r>
      <rPr>
        <b/>
        <sz val="11"/>
        <color rgb="FFFF0000"/>
        <rFont val="Arial"/>
        <family val="2"/>
      </rPr>
      <t>15 jours de prestations</t>
    </r>
    <r>
      <rPr>
        <b/>
        <sz val="11"/>
        <rFont val="Arial"/>
        <family val="2"/>
      </rPr>
      <t xml:space="preserve"> (du lundi au vendredi inclus) conformément au cahier des charges 
en euros HT</t>
    </r>
  </si>
  <si>
    <r>
      <t xml:space="preserve">Montant  pour </t>
    </r>
    <r>
      <rPr>
        <b/>
        <sz val="11"/>
        <color rgb="FFFF0000"/>
        <rFont val="Arial"/>
        <family val="2"/>
      </rPr>
      <t>15 jours de prestations</t>
    </r>
    <r>
      <rPr>
        <b/>
        <sz val="11"/>
        <rFont val="Arial"/>
        <family val="2"/>
      </rPr>
      <t xml:space="preserve"> (du lundi au vendredi inclus) conformément au cahier des charges 
en euros TTC</t>
    </r>
  </si>
  <si>
    <t>Montant  pour 15 jours de prestations (du lundi au vendredi inclus) conformément au cahier des charges 
en euros HT</t>
  </si>
  <si>
    <t xml:space="preserve">Montant total estimé 
en euros HT par an </t>
  </si>
  <si>
    <t xml:space="preserve">Montant total estimé 
en euros TTC par an </t>
  </si>
  <si>
    <t>Montant annuel estimé 
en euros HT</t>
  </si>
  <si>
    <t>Montant annuel estimé 
en euros TTC</t>
  </si>
  <si>
    <t>DETAIL QUANTITATIF ESTIMATIF (DQE)
(n'ayant pas de valeur contractuelle, utilisé pour la comparaison des offres de prix)</t>
  </si>
  <si>
    <t>DAF 2024_001400</t>
  </si>
  <si>
    <t>PRESTATIONS PONCTUELLES - BONS DE COMMANDE FORFAITISES</t>
  </si>
  <si>
    <t>Bâtiment n°009 CMA</t>
  </si>
  <si>
    <t xml:space="preserve"> Garage du Biolay</t>
  </si>
  <si>
    <t xml:space="preserve"> Poste de sécurité</t>
  </si>
  <si>
    <t xml:space="preserve"> Poste de commandement</t>
  </si>
  <si>
    <t xml:space="preserve"> DGF</t>
  </si>
  <si>
    <t xml:space="preserve"> EVSO</t>
  </si>
  <si>
    <t>Gymnase</t>
  </si>
  <si>
    <t xml:space="preserve"> Bloc instruction</t>
  </si>
  <si>
    <t>NETTOYAGE DES LOCAUX -  EMHM</t>
  </si>
  <si>
    <t>NETTOYAGE DES LOCAUX - EMHM</t>
  </si>
  <si>
    <t xml:space="preserve">NETTOYAGE DES LOCAUX - EMHM
Ensemble des bâtiments </t>
  </si>
  <si>
    <t>LOT 5 :
Prestations de nettoyage des locaux, de la vitrerie de l’EMHM à CHAMONIX (74) et ses sites rattachés</t>
  </si>
  <si>
    <t xml:space="preserve">Annexe 5 b. BORDEREAU DE PRIX UNITAIRES </t>
  </si>
  <si>
    <t>Attention, ce document comporte deux (2) onglets (HORS DQE)</t>
  </si>
  <si>
    <t>BPU 5b - PAGE 1/2 (hors DQE)</t>
  </si>
  <si>
    <t>BPU 5b -  PAGE 1/2 (hors DQE)</t>
  </si>
  <si>
    <t>BPU 5b -  PAGE 2/2 (hors DQE)</t>
  </si>
  <si>
    <t>002</t>
  </si>
  <si>
    <t>003</t>
  </si>
  <si>
    <t>004</t>
  </si>
  <si>
    <t>006</t>
  </si>
  <si>
    <t>009</t>
  </si>
  <si>
    <t>015</t>
  </si>
  <si>
    <t>020</t>
  </si>
  <si>
    <t>GYMNASE</t>
  </si>
  <si>
    <t xml:space="preserve">Aspiration de toutes les parties accessibles de la salle d’escalade
</t>
  </si>
  <si>
    <t>Nettoyage derrière et au dessus des murs d'escalade, pour enlever les toiles d'araignées et la poussière notamment la magnésie</t>
  </si>
  <si>
    <t>TOTAL DES DETAILS QUANTITATIF ESTIMATIFS (DQE)
(n'ayant pas de valeur contractuelle, utilisé pour la comparaison des offres de prix)</t>
  </si>
  <si>
    <t xml:space="preserve">HT </t>
  </si>
  <si>
    <t xml:space="preserve">TAUX TVA </t>
  </si>
  <si>
    <t>TTC</t>
  </si>
  <si>
    <t>DQE_NETTOYAGE DES LOCAUX</t>
  </si>
  <si>
    <t xml:space="preserve">TOTAL GENERAL </t>
  </si>
  <si>
    <t>TOTAL DQE_NETTOYAGE DES LOCAUX</t>
  </si>
  <si>
    <t xml:space="preserve">TOTAL </t>
  </si>
  <si>
    <t>TOTAL  DQE_NDL_BAT-EMHM LOT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</si>
</sst>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%"/>
  </numFmts>
  <fonts count="22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i/>
      <sz val="11"/>
      <color theme="1"/>
      <name val="Arial"/>
      <family val="2"/>
    </font>
    <font>
      <b/>
      <sz val="16"/>
      <color rgb="FFFF0000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u/>
      <sz val="14"/>
      <color rgb="FFFF0000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theme="0" tint="-4.9989318521683403E-2"/>
      <name val="Arial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1" fillId="0" borderId="0"/>
    <xf numFmtId="0" fontId="11" fillId="0" borderId="0"/>
    <xf numFmtId="9" fontId="15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left" vertical="center" wrapText="1"/>
    </xf>
    <xf numFmtId="0" fontId="10" fillId="0" borderId="0" xfId="0" applyFont="1"/>
    <xf numFmtId="0" fontId="10" fillId="0" borderId="0" xfId="0" applyFont="1" applyAlignment="1">
      <alignment wrapText="1"/>
    </xf>
    <xf numFmtId="0" fontId="7" fillId="0" borderId="0" xfId="0" applyFont="1" applyAlignment="1">
      <alignment horizontal="justify" vertical="center"/>
    </xf>
    <xf numFmtId="0" fontId="13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7" borderId="7" xfId="0" applyFont="1" applyFill="1" applyBorder="1" applyAlignment="1">
      <alignment horizontal="center" vertical="center" wrapText="1"/>
    </xf>
    <xf numFmtId="0" fontId="16" fillId="7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14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164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10" fontId="2" fillId="0" borderId="7" xfId="3" applyNumberFormat="1" applyFont="1" applyBorder="1" applyAlignment="1">
      <alignment horizontal="center" vertical="center"/>
    </xf>
    <xf numFmtId="164" fontId="2" fillId="0" borderId="7" xfId="3" applyNumberFormat="1" applyFont="1" applyBorder="1" applyAlignment="1">
      <alignment horizontal="center" vertical="center"/>
    </xf>
    <xf numFmtId="0" fontId="5" fillId="0" borderId="0" xfId="0" applyFont="1"/>
    <xf numFmtId="0" fontId="2" fillId="6" borderId="7" xfId="0" applyFont="1" applyFill="1" applyBorder="1" applyAlignment="1">
      <alignment horizontal="center" wrapText="1"/>
    </xf>
    <xf numFmtId="0" fontId="16" fillId="3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7" xfId="0" applyFont="1" applyFill="1" applyBorder="1" applyAlignment="1">
      <alignment horizontal="center" vertical="center" wrapText="1"/>
    </xf>
    <xf numFmtId="0" fontId="4" fillId="0" borderId="0" xfId="0" applyFont="1"/>
    <xf numFmtId="0" fontId="16" fillId="3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9" borderId="7" xfId="0" applyFont="1" applyFill="1" applyBorder="1" applyAlignment="1">
      <alignment horizontal="center" vertical="center"/>
    </xf>
    <xf numFmtId="0" fontId="18" fillId="10" borderId="7" xfId="0" applyFont="1" applyFill="1" applyBorder="1" applyAlignment="1">
      <alignment horizontal="left" vertical="center"/>
    </xf>
    <xf numFmtId="0" fontId="18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/>
    </xf>
    <xf numFmtId="0" fontId="19" fillId="0" borderId="7" xfId="0" applyFont="1" applyBorder="1" applyAlignment="1">
      <alignment horizontal="center" vertical="center"/>
    </xf>
    <xf numFmtId="9" fontId="19" fillId="0" borderId="7" xfId="0" applyNumberFormat="1" applyFont="1" applyBorder="1" applyAlignment="1">
      <alignment horizontal="center" vertical="center"/>
    </xf>
    <xf numFmtId="164" fontId="20" fillId="2" borderId="7" xfId="0" applyNumberFormat="1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21" fillId="0" borderId="0" xfId="0" applyFont="1"/>
    <xf numFmtId="164" fontId="3" fillId="2" borderId="7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7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8" fillId="4" borderId="14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9" fontId="18" fillId="0" borderId="8" xfId="0" applyNumberFormat="1" applyFont="1" applyBorder="1" applyAlignment="1">
      <alignment horizontal="center" vertical="center"/>
    </xf>
    <xf numFmtId="9" fontId="18" fillId="0" borderId="17" xfId="0" applyNumberFormat="1" applyFont="1" applyBorder="1" applyAlignment="1">
      <alignment horizontal="center" vertical="center"/>
    </xf>
    <xf numFmtId="0" fontId="17" fillId="8" borderId="11" xfId="0" applyFont="1" applyFill="1" applyBorder="1" applyAlignment="1">
      <alignment horizontal="center" vertical="center" wrapText="1"/>
    </xf>
    <xf numFmtId="0" fontId="17" fillId="8" borderId="12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2 3" xfId="2"/>
    <cellStyle name="Pourcentage" xfId="3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X1b_BPU_%20PRESTATIONS%20PONCTUELLES%20LOT%201%20(13&#176;BCA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DES DQE "/>
      <sheetName val="BPU_NETTOYAGE DES LOCAUX"/>
      <sheetName val="DQE_NETTOYAGE DES LOCAUX"/>
      <sheetName val="BDC FORFAITISE_NDL_BATIMENT "/>
      <sheetName val="DQE_NDL_BAT-13°BCA-DMD-CIRFA"/>
      <sheetName val="BPU_ PLATEAUX_PLONGE"/>
      <sheetName val="DQE_PLATEAUX SUP"/>
      <sheetName val="BDC FORFAITISE_NDL_PLONGE"/>
      <sheetName val="DQE_PLONGE"/>
    </sheetNames>
    <sheetDataSet>
      <sheetData sheetId="0" refreshError="1"/>
      <sheetData sheetId="1" refreshError="1"/>
      <sheetData sheetId="2"/>
      <sheetData sheetId="3" refreshError="1"/>
      <sheetData sheetId="4">
        <row r="40">
          <cell r="E40">
            <v>0</v>
          </cell>
          <cell r="G40">
            <v>0</v>
          </cell>
        </row>
      </sheetData>
      <sheetData sheetId="5" refreshError="1"/>
      <sheetData sheetId="6"/>
      <sheetData sheetId="7" refreshError="1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1"/>
  <sheetViews>
    <sheetView workbookViewId="0">
      <selection activeCell="D23" sqref="D23"/>
    </sheetView>
  </sheetViews>
  <sheetFormatPr baseColWidth="10" defaultRowHeight="15" x14ac:dyDescent="0.25"/>
  <cols>
    <col min="1" max="1" width="56.28515625" style="35" customWidth="1"/>
    <col min="2" max="2" width="18.140625" style="35" customWidth="1"/>
    <col min="3" max="3" width="19.140625" style="35" customWidth="1"/>
    <col min="4" max="4" width="21.7109375" style="35" customWidth="1"/>
  </cols>
  <sheetData>
    <row r="1" spans="1:6" ht="81.75" customHeight="1" x14ac:dyDescent="0.25">
      <c r="A1" s="49" t="s">
        <v>66</v>
      </c>
      <c r="B1" s="50"/>
      <c r="C1" s="50"/>
      <c r="D1" s="50"/>
      <c r="E1" s="50"/>
      <c r="F1" s="50"/>
    </row>
    <row r="2" spans="1:6" ht="15.75" thickBot="1" x14ac:dyDescent="0.3">
      <c r="A2" s="1"/>
      <c r="B2" s="1"/>
      <c r="C2" s="1"/>
      <c r="D2" s="1"/>
      <c r="E2" s="1"/>
      <c r="F2" s="1"/>
    </row>
    <row r="3" spans="1:6" ht="76.5" customHeight="1" thickBot="1" x14ac:dyDescent="0.3">
      <c r="A3" s="51" t="s">
        <v>50</v>
      </c>
      <c r="B3" s="52"/>
      <c r="C3" s="52"/>
      <c r="D3" s="52"/>
      <c r="E3" s="52"/>
      <c r="F3" s="53"/>
    </row>
    <row r="8" spans="1:6" ht="21" x14ac:dyDescent="0.25">
      <c r="A8" s="36"/>
      <c r="B8" s="37" t="s">
        <v>67</v>
      </c>
      <c r="C8" s="37" t="s">
        <v>68</v>
      </c>
      <c r="D8" s="37" t="s">
        <v>69</v>
      </c>
    </row>
    <row r="9" spans="1:6" ht="21" x14ac:dyDescent="0.25">
      <c r="A9" s="38" t="s">
        <v>70</v>
      </c>
      <c r="B9" s="39">
        <f>'DQE_NETTOYAGE DES LOCAUX'!D45</f>
        <v>0</v>
      </c>
      <c r="C9" s="54">
        <v>0.2</v>
      </c>
      <c r="D9" s="39">
        <f>'DQE_NETTOYAGE DES LOCAUX'!F45</f>
        <v>0</v>
      </c>
    </row>
    <row r="10" spans="1:6" ht="21" x14ac:dyDescent="0.25">
      <c r="A10" s="38" t="s">
        <v>74</v>
      </c>
      <c r="B10" s="39">
        <f>'[1]DQE_NDL_BAT-13°BCA-DMD-CIRFA'!E40</f>
        <v>0</v>
      </c>
      <c r="C10" s="55"/>
      <c r="D10" s="39">
        <f>'[1]DQE_NDL_BAT-13°BCA-DMD-CIRFA'!G40</f>
        <v>0</v>
      </c>
    </row>
    <row r="11" spans="1:6" ht="21" x14ac:dyDescent="0.25">
      <c r="A11" s="40" t="s">
        <v>71</v>
      </c>
      <c r="B11" s="41">
        <f>SUM(B9:B10)</f>
        <v>0</v>
      </c>
      <c r="C11" s="42">
        <v>0.2</v>
      </c>
      <c r="D11" s="41">
        <f>SUM(D9:D10)</f>
        <v>0</v>
      </c>
    </row>
  </sheetData>
  <sheetProtection algorithmName="SHA-512" hashValue="+F0ZS9c/kZNhQ/moJ/mVXZqTFYMgyuMMqBDDxyXNreXh0IjDi/naJmatttyujoMTe44bFHFv30b4LI/v7EUpUA==" saltValue="qTuHCXcKh8xNIOJPyvmQkA==" spinCount="100000" sheet="1" objects="1" scenarios="1"/>
  <mergeCells count="3">
    <mergeCell ref="A1:F1"/>
    <mergeCell ref="A3:F3"/>
    <mergeCell ref="C9:C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F41"/>
  <sheetViews>
    <sheetView topLeftCell="A31" workbookViewId="0">
      <selection activeCell="D45" sqref="D45"/>
    </sheetView>
  </sheetViews>
  <sheetFormatPr baseColWidth="10" defaultRowHeight="14.25" x14ac:dyDescent="0.2"/>
  <cols>
    <col min="1" max="1" width="59.85546875" style="1" customWidth="1"/>
    <col min="2" max="2" width="20.42578125" style="1" customWidth="1"/>
    <col min="3" max="3" width="17.140625" style="1" customWidth="1"/>
    <col min="4" max="4" width="24.85546875" style="1" customWidth="1"/>
    <col min="5" max="16384" width="11.42578125" style="1"/>
  </cols>
  <sheetData>
    <row r="1" spans="1:6" ht="15" x14ac:dyDescent="0.2">
      <c r="D1" s="6" t="s">
        <v>37</v>
      </c>
    </row>
    <row r="2" spans="1:6" ht="16.5" customHeight="1" thickBot="1" x14ac:dyDescent="0.25">
      <c r="D2" s="1" t="s">
        <v>53</v>
      </c>
    </row>
    <row r="3" spans="1:6" ht="23.25" x14ac:dyDescent="0.2">
      <c r="A3" s="59" t="s">
        <v>51</v>
      </c>
      <c r="B3" s="60"/>
      <c r="C3" s="60"/>
      <c r="D3" s="61"/>
    </row>
    <row r="4" spans="1:6" ht="29.25" customHeight="1" thickBot="1" x14ac:dyDescent="0.25">
      <c r="A4" s="62" t="s">
        <v>1</v>
      </c>
      <c r="B4" s="63"/>
      <c r="C4" s="63"/>
      <c r="D4" s="64"/>
    </row>
    <row r="5" spans="1:6" ht="15" thickBot="1" x14ac:dyDescent="0.25"/>
    <row r="6" spans="1:6" ht="77.25" customHeight="1" thickBot="1" x14ac:dyDescent="0.3">
      <c r="A6" s="51" t="s">
        <v>50</v>
      </c>
      <c r="B6" s="52"/>
      <c r="C6" s="52"/>
      <c r="D6" s="53"/>
      <c r="F6" s="31"/>
    </row>
    <row r="8" spans="1:6" ht="20.25" x14ac:dyDescent="0.3">
      <c r="A8" s="65" t="s">
        <v>52</v>
      </c>
      <c r="B8" s="65"/>
      <c r="C8" s="65"/>
      <c r="D8" s="65"/>
    </row>
    <row r="11" spans="1:6" ht="44.25" customHeight="1" x14ac:dyDescent="0.2">
      <c r="A11" s="4" t="s">
        <v>2</v>
      </c>
      <c r="B11" s="2" t="s">
        <v>11</v>
      </c>
      <c r="C11" s="2" t="s">
        <v>0</v>
      </c>
      <c r="D11" s="2" t="s">
        <v>12</v>
      </c>
    </row>
    <row r="12" spans="1:6" ht="38.25" customHeight="1" x14ac:dyDescent="0.2">
      <c r="A12" s="3" t="s">
        <v>10</v>
      </c>
      <c r="B12" s="11"/>
      <c r="C12" s="22"/>
      <c r="D12" s="11">
        <f>B12*C12+B12</f>
        <v>0</v>
      </c>
    </row>
    <row r="13" spans="1:6" ht="38.25" customHeight="1" x14ac:dyDescent="0.2">
      <c r="A13" s="3" t="s">
        <v>4</v>
      </c>
      <c r="B13" s="11"/>
      <c r="C13" s="22"/>
      <c r="D13" s="11">
        <f t="shared" ref="D13:D14" si="0">B13*C13+B13</f>
        <v>0</v>
      </c>
    </row>
    <row r="14" spans="1:6" ht="38.25" customHeight="1" x14ac:dyDescent="0.2">
      <c r="A14" s="3" t="s">
        <v>3</v>
      </c>
      <c r="B14" s="11"/>
      <c r="C14" s="22"/>
      <c r="D14" s="11">
        <f t="shared" si="0"/>
        <v>0</v>
      </c>
    </row>
    <row r="15" spans="1:6" x14ac:dyDescent="0.2">
      <c r="A15" s="17"/>
    </row>
    <row r="16" spans="1:6" x14ac:dyDescent="0.2">
      <c r="D16" s="17"/>
    </row>
    <row r="17" spans="1:4" ht="30" x14ac:dyDescent="0.2">
      <c r="A17" s="4" t="s">
        <v>5</v>
      </c>
      <c r="B17" s="2" t="s">
        <v>11</v>
      </c>
      <c r="C17" s="2" t="s">
        <v>0</v>
      </c>
      <c r="D17" s="2" t="s">
        <v>12</v>
      </c>
    </row>
    <row r="18" spans="1:4" ht="37.5" customHeight="1" x14ac:dyDescent="0.2">
      <c r="A18" s="3" t="s">
        <v>13</v>
      </c>
      <c r="B18" s="11"/>
      <c r="C18" s="22"/>
      <c r="D18" s="11">
        <f>B18*C18+B18</f>
        <v>0</v>
      </c>
    </row>
    <row r="19" spans="1:4" ht="37.5" customHeight="1" x14ac:dyDescent="0.2">
      <c r="A19" s="3" t="s">
        <v>14</v>
      </c>
      <c r="B19" s="11"/>
      <c r="C19" s="22"/>
      <c r="D19" s="11">
        <f t="shared" ref="D19:D23" si="1">B19*C19+B19</f>
        <v>0</v>
      </c>
    </row>
    <row r="20" spans="1:4" ht="37.5" customHeight="1" x14ac:dyDescent="0.2">
      <c r="A20" s="3" t="s">
        <v>17</v>
      </c>
      <c r="B20" s="11"/>
      <c r="C20" s="22"/>
      <c r="D20" s="11">
        <f t="shared" si="1"/>
        <v>0</v>
      </c>
    </row>
    <row r="21" spans="1:4" ht="37.5" customHeight="1" x14ac:dyDescent="0.2">
      <c r="A21" s="3" t="s">
        <v>15</v>
      </c>
      <c r="B21" s="11"/>
      <c r="C21" s="22"/>
      <c r="D21" s="11">
        <f t="shared" si="1"/>
        <v>0</v>
      </c>
    </row>
    <row r="22" spans="1:4" ht="37.5" customHeight="1" x14ac:dyDescent="0.2">
      <c r="A22" s="3" t="s">
        <v>18</v>
      </c>
      <c r="B22" s="11"/>
      <c r="C22" s="22"/>
      <c r="D22" s="11">
        <f t="shared" si="1"/>
        <v>0</v>
      </c>
    </row>
    <row r="23" spans="1:4" ht="37.5" customHeight="1" x14ac:dyDescent="0.2">
      <c r="A23" s="3" t="s">
        <v>16</v>
      </c>
      <c r="B23" s="11"/>
      <c r="C23" s="22"/>
      <c r="D23" s="11">
        <f t="shared" si="1"/>
        <v>0</v>
      </c>
    </row>
    <row r="26" spans="1:4" ht="30" x14ac:dyDescent="0.2">
      <c r="A26" s="4" t="s">
        <v>6</v>
      </c>
      <c r="B26" s="2" t="s">
        <v>11</v>
      </c>
      <c r="C26" s="2" t="s">
        <v>0</v>
      </c>
      <c r="D26" s="2" t="s">
        <v>12</v>
      </c>
    </row>
    <row r="27" spans="1:4" ht="38.25" customHeight="1" x14ac:dyDescent="0.2">
      <c r="A27" s="3" t="s">
        <v>9</v>
      </c>
      <c r="B27" s="11"/>
      <c r="C27" s="24"/>
      <c r="D27" s="11">
        <f t="shared" ref="D27:D28" si="2">B27*C27+B27</f>
        <v>0</v>
      </c>
    </row>
    <row r="28" spans="1:4" ht="38.25" customHeight="1" x14ac:dyDescent="0.2">
      <c r="A28" s="3" t="s">
        <v>7</v>
      </c>
      <c r="B28" s="11"/>
      <c r="C28" s="24"/>
      <c r="D28" s="11">
        <f t="shared" si="2"/>
        <v>0</v>
      </c>
    </row>
    <row r="30" spans="1:4" ht="30" x14ac:dyDescent="0.2">
      <c r="A30" s="4" t="s">
        <v>63</v>
      </c>
      <c r="B30" s="2" t="s">
        <v>11</v>
      </c>
      <c r="C30" s="2" t="s">
        <v>0</v>
      </c>
      <c r="D30" s="2" t="s">
        <v>12</v>
      </c>
    </row>
    <row r="31" spans="1:4" ht="45" customHeight="1" x14ac:dyDescent="0.2">
      <c r="A31" s="3" t="s">
        <v>64</v>
      </c>
      <c r="B31" s="11"/>
      <c r="C31" s="24"/>
      <c r="D31" s="11">
        <f t="shared" ref="D31" si="3">B31*C31+B31</f>
        <v>0</v>
      </c>
    </row>
    <row r="32" spans="1:4" ht="55.5" customHeight="1" x14ac:dyDescent="0.2">
      <c r="A32" s="3" t="s">
        <v>65</v>
      </c>
      <c r="B32" s="11"/>
      <c r="C32" s="24"/>
      <c r="D32" s="11">
        <f t="shared" ref="D32" si="4">B32*C32+B32</f>
        <v>0</v>
      </c>
    </row>
    <row r="35" spans="1:4" ht="34.5" customHeight="1" x14ac:dyDescent="0.2">
      <c r="A35" s="4" t="s">
        <v>8</v>
      </c>
      <c r="B35" s="2" t="s">
        <v>11</v>
      </c>
      <c r="C35" s="2" t="s">
        <v>0</v>
      </c>
      <c r="D35" s="2" t="s">
        <v>12</v>
      </c>
    </row>
    <row r="36" spans="1:4" ht="25.5" customHeight="1" x14ac:dyDescent="0.2">
      <c r="A36" s="56" t="s">
        <v>25</v>
      </c>
      <c r="B36" s="57"/>
      <c r="C36" s="57"/>
      <c r="D36" s="58"/>
    </row>
    <row r="37" spans="1:4" ht="39" customHeight="1" x14ac:dyDescent="0.2">
      <c r="A37" s="3" t="s">
        <v>26</v>
      </c>
      <c r="B37" s="11"/>
      <c r="C37" s="22"/>
      <c r="D37" s="11">
        <f t="shared" ref="D37:D38" si="5">B37*C37+B37</f>
        <v>0</v>
      </c>
    </row>
    <row r="38" spans="1:4" ht="42.75" customHeight="1" x14ac:dyDescent="0.2">
      <c r="A38" s="3" t="s">
        <v>27</v>
      </c>
      <c r="B38" s="11"/>
      <c r="C38" s="22"/>
      <c r="D38" s="11">
        <f t="shared" si="5"/>
        <v>0</v>
      </c>
    </row>
    <row r="39" spans="1:4" ht="25.5" customHeight="1" x14ac:dyDescent="0.2">
      <c r="A39" s="56" t="s">
        <v>28</v>
      </c>
      <c r="B39" s="57"/>
      <c r="C39" s="57"/>
      <c r="D39" s="58"/>
    </row>
    <row r="40" spans="1:4" ht="39" customHeight="1" x14ac:dyDescent="0.2">
      <c r="A40" s="3" t="s">
        <v>26</v>
      </c>
      <c r="B40" s="11"/>
      <c r="C40" s="22"/>
      <c r="D40" s="11">
        <f t="shared" ref="D40:D41" si="6">B40*C40+B40</f>
        <v>0</v>
      </c>
    </row>
    <row r="41" spans="1:4" ht="42.75" customHeight="1" x14ac:dyDescent="0.2">
      <c r="A41" s="3" t="s">
        <v>27</v>
      </c>
      <c r="B41" s="11"/>
      <c r="C41" s="22"/>
      <c r="D41" s="11">
        <f t="shared" si="6"/>
        <v>0</v>
      </c>
    </row>
  </sheetData>
  <mergeCells count="6">
    <mergeCell ref="A36:D36"/>
    <mergeCell ref="A39:D39"/>
    <mergeCell ref="A3:D3"/>
    <mergeCell ref="A4:D4"/>
    <mergeCell ref="A8:D8"/>
    <mergeCell ref="A6:D6"/>
  </mergeCells>
  <pageMargins left="0.7" right="0.7" top="0.75" bottom="0.75" header="0.3" footer="0.3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opLeftCell="A31" zoomScale="70" zoomScaleNormal="70" workbookViewId="0">
      <selection activeCell="H52" sqref="H52"/>
    </sheetView>
  </sheetViews>
  <sheetFormatPr baseColWidth="10" defaultRowHeight="14.25" x14ac:dyDescent="0.2"/>
  <cols>
    <col min="1" max="1" width="59.85546875" style="1" customWidth="1"/>
    <col min="2" max="2" width="19.28515625" style="1" customWidth="1"/>
    <col min="3" max="3" width="20.42578125" style="1" customWidth="1"/>
    <col min="4" max="4" width="24" style="1" customWidth="1"/>
    <col min="5" max="5" width="17.140625" style="1" customWidth="1"/>
    <col min="6" max="6" width="24.85546875" style="1" customWidth="1"/>
    <col min="7" max="16384" width="11.42578125" style="1"/>
  </cols>
  <sheetData>
    <row r="1" spans="1:8" ht="15" x14ac:dyDescent="0.2">
      <c r="F1" s="6" t="s">
        <v>37</v>
      </c>
    </row>
    <row r="2" spans="1:8" ht="16.5" customHeight="1" x14ac:dyDescent="0.2">
      <c r="F2" s="1" t="s">
        <v>54</v>
      </c>
    </row>
    <row r="3" spans="1:8" ht="75.75" customHeight="1" x14ac:dyDescent="0.2">
      <c r="A3" s="70" t="s">
        <v>36</v>
      </c>
      <c r="B3" s="71"/>
      <c r="C3" s="71"/>
      <c r="D3" s="71"/>
      <c r="E3" s="71"/>
      <c r="F3" s="71"/>
    </row>
    <row r="4" spans="1:8" ht="15" thickBot="1" x14ac:dyDescent="0.25"/>
    <row r="5" spans="1:8" ht="94.5" customHeight="1" thickBot="1" x14ac:dyDescent="0.3">
      <c r="A5" s="51" t="s">
        <v>50</v>
      </c>
      <c r="B5" s="52"/>
      <c r="C5" s="52"/>
      <c r="D5" s="52"/>
      <c r="E5" s="52"/>
      <c r="F5" s="53"/>
      <c r="H5" s="31"/>
    </row>
    <row r="8" spans="1:8" ht="43.5" customHeight="1" x14ac:dyDescent="0.2">
      <c r="B8" s="69" t="s">
        <v>23</v>
      </c>
      <c r="C8" s="69"/>
      <c r="D8" s="69"/>
      <c r="E8" s="69"/>
      <c r="F8" s="69"/>
    </row>
    <row r="9" spans="1:8" ht="61.5" customHeight="1" x14ac:dyDescent="0.2">
      <c r="A9" s="4" t="s">
        <v>2</v>
      </c>
      <c r="B9" s="16" t="s">
        <v>24</v>
      </c>
      <c r="C9" s="2" t="s">
        <v>11</v>
      </c>
      <c r="D9" s="2" t="s">
        <v>32</v>
      </c>
      <c r="E9" s="2" t="s">
        <v>0</v>
      </c>
      <c r="F9" s="2" t="s">
        <v>33</v>
      </c>
    </row>
    <row r="10" spans="1:8" ht="38.25" customHeight="1" x14ac:dyDescent="0.2">
      <c r="A10" s="3" t="s">
        <v>10</v>
      </c>
      <c r="B10" s="15">
        <v>1</v>
      </c>
      <c r="C10" s="11">
        <f>'BPU_NETTOYAGE DES LOCAUX'!B12</f>
        <v>0</v>
      </c>
      <c r="D10" s="25">
        <f>B10*C10</f>
        <v>0</v>
      </c>
      <c r="E10" s="24">
        <f>'BPU_NETTOYAGE DES LOCAUX'!C12</f>
        <v>0</v>
      </c>
      <c r="F10" s="11">
        <f>D10*E10+D10</f>
        <v>0</v>
      </c>
    </row>
    <row r="11" spans="1:8" ht="38.25" customHeight="1" x14ac:dyDescent="0.2">
      <c r="A11" s="3" t="s">
        <v>4</v>
      </c>
      <c r="B11" s="15">
        <v>1</v>
      </c>
      <c r="C11" s="11">
        <f>'BPU_NETTOYAGE DES LOCAUX'!B13</f>
        <v>0</v>
      </c>
      <c r="D11" s="25">
        <f t="shared" ref="D11:D12" si="0">B11*C11</f>
        <v>0</v>
      </c>
      <c r="E11" s="24">
        <f>'BPU_NETTOYAGE DES LOCAUX'!C13</f>
        <v>0</v>
      </c>
      <c r="F11" s="11">
        <f t="shared" ref="F11:F12" si="1">D11*E11+D11</f>
        <v>0</v>
      </c>
    </row>
    <row r="12" spans="1:8" ht="38.25" customHeight="1" x14ac:dyDescent="0.2">
      <c r="A12" s="3" t="s">
        <v>3</v>
      </c>
      <c r="B12" s="15">
        <v>1</v>
      </c>
      <c r="C12" s="11">
        <f>'BPU_NETTOYAGE DES LOCAUX'!B14</f>
        <v>0</v>
      </c>
      <c r="D12" s="25">
        <f t="shared" si="0"/>
        <v>0</v>
      </c>
      <c r="E12" s="24">
        <f>'BPU_NETTOYAGE DES LOCAUX'!C14</f>
        <v>0</v>
      </c>
      <c r="F12" s="11">
        <f t="shared" si="1"/>
        <v>0</v>
      </c>
    </row>
    <row r="13" spans="1:8" x14ac:dyDescent="0.2">
      <c r="A13" s="17"/>
      <c r="B13" s="17"/>
    </row>
    <row r="14" spans="1:8" x14ac:dyDescent="0.2">
      <c r="A14" s="17"/>
      <c r="B14" s="17"/>
    </row>
    <row r="15" spans="1:8" ht="43.5" customHeight="1" x14ac:dyDescent="0.2">
      <c r="B15" s="69" t="s">
        <v>23</v>
      </c>
      <c r="C15" s="69"/>
      <c r="D15" s="69"/>
      <c r="E15" s="69"/>
      <c r="F15" s="69"/>
    </row>
    <row r="16" spans="1:8" ht="45" x14ac:dyDescent="0.2">
      <c r="A16" s="4" t="s">
        <v>5</v>
      </c>
      <c r="B16" s="16" t="s">
        <v>24</v>
      </c>
      <c r="C16" s="2" t="s">
        <v>11</v>
      </c>
      <c r="D16" s="2" t="s">
        <v>32</v>
      </c>
      <c r="E16" s="2" t="s">
        <v>0</v>
      </c>
      <c r="F16" s="2" t="s">
        <v>33</v>
      </c>
    </row>
    <row r="17" spans="1:6" ht="37.5" customHeight="1" x14ac:dyDescent="0.2">
      <c r="A17" s="3" t="s">
        <v>13</v>
      </c>
      <c r="B17" s="15">
        <v>1</v>
      </c>
      <c r="C17" s="11">
        <f>'BPU_NETTOYAGE DES LOCAUX'!B18</f>
        <v>0</v>
      </c>
      <c r="D17" s="25">
        <f>B17*C17</f>
        <v>0</v>
      </c>
      <c r="E17" s="24">
        <f>'BPU_NETTOYAGE DES LOCAUX'!C18</f>
        <v>0</v>
      </c>
      <c r="F17" s="11">
        <f>D17*E17+D17</f>
        <v>0</v>
      </c>
    </row>
    <row r="18" spans="1:6" ht="37.5" customHeight="1" x14ac:dyDescent="0.2">
      <c r="A18" s="3" t="s">
        <v>14</v>
      </c>
      <c r="B18" s="15">
        <v>1</v>
      </c>
      <c r="C18" s="11">
        <f>'BPU_NETTOYAGE DES LOCAUX'!B19</f>
        <v>0</v>
      </c>
      <c r="D18" s="25">
        <f t="shared" ref="D18:D22" si="2">B18*C18</f>
        <v>0</v>
      </c>
      <c r="E18" s="24">
        <f>'BPU_NETTOYAGE DES LOCAUX'!C19</f>
        <v>0</v>
      </c>
      <c r="F18" s="11">
        <f t="shared" ref="F18:F22" si="3">D18*E18+D18</f>
        <v>0</v>
      </c>
    </row>
    <row r="19" spans="1:6" ht="37.5" customHeight="1" x14ac:dyDescent="0.2">
      <c r="A19" s="3" t="s">
        <v>17</v>
      </c>
      <c r="B19" s="15">
        <v>1</v>
      </c>
      <c r="C19" s="11">
        <f>'BPU_NETTOYAGE DES LOCAUX'!B20</f>
        <v>0</v>
      </c>
      <c r="D19" s="25">
        <f t="shared" si="2"/>
        <v>0</v>
      </c>
      <c r="E19" s="24">
        <f>'BPU_NETTOYAGE DES LOCAUX'!C20</f>
        <v>0</v>
      </c>
      <c r="F19" s="11">
        <f t="shared" si="3"/>
        <v>0</v>
      </c>
    </row>
    <row r="20" spans="1:6" ht="37.5" customHeight="1" x14ac:dyDescent="0.2">
      <c r="A20" s="3" t="s">
        <v>15</v>
      </c>
      <c r="B20" s="15">
        <v>1</v>
      </c>
      <c r="C20" s="11">
        <f>'BPU_NETTOYAGE DES LOCAUX'!B21</f>
        <v>0</v>
      </c>
      <c r="D20" s="25">
        <f t="shared" si="2"/>
        <v>0</v>
      </c>
      <c r="E20" s="24">
        <f>'BPU_NETTOYAGE DES LOCAUX'!C21</f>
        <v>0</v>
      </c>
      <c r="F20" s="11">
        <f t="shared" si="3"/>
        <v>0</v>
      </c>
    </row>
    <row r="21" spans="1:6" ht="37.5" customHeight="1" x14ac:dyDescent="0.2">
      <c r="A21" s="3" t="s">
        <v>18</v>
      </c>
      <c r="B21" s="15">
        <v>1</v>
      </c>
      <c r="C21" s="11">
        <f>'BPU_NETTOYAGE DES LOCAUX'!B22</f>
        <v>0</v>
      </c>
      <c r="D21" s="25">
        <f t="shared" si="2"/>
        <v>0</v>
      </c>
      <c r="E21" s="24">
        <f>'BPU_NETTOYAGE DES LOCAUX'!C22</f>
        <v>0</v>
      </c>
      <c r="F21" s="11">
        <f t="shared" si="3"/>
        <v>0</v>
      </c>
    </row>
    <row r="22" spans="1:6" ht="37.5" customHeight="1" x14ac:dyDescent="0.2">
      <c r="A22" s="3" t="s">
        <v>16</v>
      </c>
      <c r="B22" s="15">
        <v>1</v>
      </c>
      <c r="C22" s="11">
        <f>'BPU_NETTOYAGE DES LOCAUX'!B23</f>
        <v>0</v>
      </c>
      <c r="D22" s="25">
        <f t="shared" si="2"/>
        <v>0</v>
      </c>
      <c r="E22" s="24">
        <f>'BPU_NETTOYAGE DES LOCAUX'!C23</f>
        <v>0</v>
      </c>
      <c r="F22" s="11">
        <f t="shared" si="3"/>
        <v>0</v>
      </c>
    </row>
    <row r="24" spans="1:6" ht="43.5" customHeight="1" x14ac:dyDescent="0.2">
      <c r="B24" s="69" t="s">
        <v>23</v>
      </c>
      <c r="C24" s="69"/>
      <c r="D24" s="69"/>
      <c r="E24" s="69"/>
      <c r="F24" s="69"/>
    </row>
    <row r="25" spans="1:6" ht="45" x14ac:dyDescent="0.2">
      <c r="A25" s="4" t="s">
        <v>6</v>
      </c>
      <c r="B25" s="16" t="s">
        <v>24</v>
      </c>
      <c r="C25" s="2" t="s">
        <v>11</v>
      </c>
      <c r="D25" s="2" t="s">
        <v>32</v>
      </c>
      <c r="E25" s="2" t="s">
        <v>0</v>
      </c>
      <c r="F25" s="2" t="s">
        <v>33</v>
      </c>
    </row>
    <row r="26" spans="1:6" ht="38.25" customHeight="1" x14ac:dyDescent="0.2">
      <c r="A26" s="3" t="s">
        <v>9</v>
      </c>
      <c r="B26" s="15">
        <v>1</v>
      </c>
      <c r="C26" s="11">
        <f>'BPU_NETTOYAGE DES LOCAUX'!B27</f>
        <v>0</v>
      </c>
      <c r="D26" s="25">
        <f t="shared" ref="D26:D27" si="4">B26*C26</f>
        <v>0</v>
      </c>
      <c r="E26" s="24">
        <f>'BPU_NETTOYAGE DES LOCAUX'!C27</f>
        <v>0</v>
      </c>
      <c r="F26" s="11">
        <f t="shared" ref="F26:F27" si="5">D26*E26+D26</f>
        <v>0</v>
      </c>
    </row>
    <row r="27" spans="1:6" ht="38.25" customHeight="1" x14ac:dyDescent="0.2">
      <c r="A27" s="3" t="s">
        <v>7</v>
      </c>
      <c r="B27" s="15">
        <v>1</v>
      </c>
      <c r="C27" s="11">
        <f>'BPU_NETTOYAGE DES LOCAUX'!B28</f>
        <v>0</v>
      </c>
      <c r="D27" s="25">
        <f t="shared" si="4"/>
        <v>0</v>
      </c>
      <c r="E27" s="24">
        <f>'BPU_NETTOYAGE DES LOCAUX'!C28</f>
        <v>0</v>
      </c>
      <c r="F27" s="11">
        <f t="shared" si="5"/>
        <v>0</v>
      </c>
    </row>
    <row r="28" spans="1:6" ht="28.5" customHeight="1" x14ac:dyDescent="0.2"/>
    <row r="29" spans="1:6" ht="43.5" customHeight="1" x14ac:dyDescent="0.2">
      <c r="B29" s="69" t="s">
        <v>23</v>
      </c>
      <c r="C29" s="69"/>
      <c r="D29" s="69"/>
      <c r="E29" s="69"/>
      <c r="F29" s="69"/>
    </row>
    <row r="30" spans="1:6" ht="45" x14ac:dyDescent="0.2">
      <c r="A30" s="4" t="s">
        <v>63</v>
      </c>
      <c r="B30" s="16" t="s">
        <v>24</v>
      </c>
      <c r="C30" s="2" t="s">
        <v>11</v>
      </c>
      <c r="D30" s="2" t="s">
        <v>32</v>
      </c>
      <c r="E30" s="2" t="s">
        <v>0</v>
      </c>
      <c r="F30" s="2" t="s">
        <v>33</v>
      </c>
    </row>
    <row r="31" spans="1:6" ht="57.75" customHeight="1" x14ac:dyDescent="0.2">
      <c r="A31" s="3" t="s">
        <v>64</v>
      </c>
      <c r="B31" s="15">
        <v>1</v>
      </c>
      <c r="C31" s="11">
        <f>'BPU_NETTOYAGE DES LOCAUX'!B31</f>
        <v>0</v>
      </c>
      <c r="D31" s="25">
        <f>B31*C31</f>
        <v>0</v>
      </c>
      <c r="E31" s="24">
        <f>'BPU_NETTOYAGE DES LOCAUX'!C31</f>
        <v>0</v>
      </c>
      <c r="F31" s="11">
        <f>D31*E31+D31</f>
        <v>0</v>
      </c>
    </row>
    <row r="32" spans="1:6" ht="54" customHeight="1" x14ac:dyDescent="0.2">
      <c r="A32" s="3" t="s">
        <v>65</v>
      </c>
      <c r="B32" s="15">
        <v>2</v>
      </c>
      <c r="C32" s="11">
        <f>'BPU_NETTOYAGE DES LOCAUX'!B32</f>
        <v>0</v>
      </c>
      <c r="D32" s="25">
        <f>B32*C32</f>
        <v>0</v>
      </c>
      <c r="E32" s="24">
        <f>'BPU_NETTOYAGE DES LOCAUX'!C32</f>
        <v>0</v>
      </c>
      <c r="F32" s="11">
        <f>D32*E32+D32</f>
        <v>0</v>
      </c>
    </row>
    <row r="33" spans="1:6" ht="23.25" customHeight="1" x14ac:dyDescent="0.2"/>
    <row r="35" spans="1:6" ht="43.5" customHeight="1" x14ac:dyDescent="0.2">
      <c r="B35" s="69" t="s">
        <v>23</v>
      </c>
      <c r="C35" s="69"/>
      <c r="D35" s="69"/>
      <c r="E35" s="69"/>
      <c r="F35" s="69"/>
    </row>
    <row r="36" spans="1:6" ht="53.25" customHeight="1" x14ac:dyDescent="0.2">
      <c r="A36" s="4" t="s">
        <v>8</v>
      </c>
      <c r="B36" s="16" t="s">
        <v>24</v>
      </c>
      <c r="C36" s="2" t="s">
        <v>11</v>
      </c>
      <c r="D36" s="2" t="s">
        <v>32</v>
      </c>
      <c r="E36" s="2" t="s">
        <v>0</v>
      </c>
      <c r="F36" s="2" t="s">
        <v>33</v>
      </c>
    </row>
    <row r="37" spans="1:6" ht="17.25" customHeight="1" x14ac:dyDescent="0.2">
      <c r="A37" s="72" t="s">
        <v>25</v>
      </c>
      <c r="B37" s="73"/>
      <c r="C37" s="73"/>
      <c r="D37" s="73"/>
      <c r="E37" s="73"/>
      <c r="F37" s="74"/>
    </row>
    <row r="38" spans="1:6" ht="45" x14ac:dyDescent="0.2">
      <c r="A38" s="3" t="s">
        <v>26</v>
      </c>
      <c r="B38" s="15">
        <v>1</v>
      </c>
      <c r="C38" s="11">
        <f>'BPU_NETTOYAGE DES LOCAUX'!B37</f>
        <v>0</v>
      </c>
      <c r="D38" s="25">
        <f>B38*C38</f>
        <v>0</v>
      </c>
      <c r="E38" s="24">
        <f>'BPU_NETTOYAGE DES LOCAUX'!C36</f>
        <v>0</v>
      </c>
      <c r="F38" s="11">
        <f t="shared" ref="F38:F43" si="6">D38*E38+D38</f>
        <v>0</v>
      </c>
    </row>
    <row r="39" spans="1:6" ht="45" x14ac:dyDescent="0.2">
      <c r="A39" s="3" t="s">
        <v>27</v>
      </c>
      <c r="B39" s="15">
        <v>1</v>
      </c>
      <c r="C39" s="11">
        <f>'BPU_NETTOYAGE DES LOCAUX'!B38</f>
        <v>0</v>
      </c>
      <c r="D39" s="25">
        <f>B39*C39</f>
        <v>0</v>
      </c>
      <c r="E39" s="24">
        <f>'BPU_NETTOYAGE DES LOCAUX'!C38</f>
        <v>0</v>
      </c>
      <c r="F39" s="11">
        <f t="shared" si="6"/>
        <v>0</v>
      </c>
    </row>
    <row r="40" spans="1:6" ht="15" x14ac:dyDescent="0.2">
      <c r="A40" s="3"/>
      <c r="B40" s="15"/>
      <c r="C40" s="11"/>
      <c r="D40" s="25"/>
      <c r="E40" s="24"/>
      <c r="F40" s="11"/>
    </row>
    <row r="41" spans="1:6" ht="17.25" customHeight="1" x14ac:dyDescent="0.2">
      <c r="A41" s="72" t="s">
        <v>28</v>
      </c>
      <c r="B41" s="73"/>
      <c r="C41" s="73"/>
      <c r="D41" s="73"/>
      <c r="E41" s="73"/>
      <c r="F41" s="74"/>
    </row>
    <row r="42" spans="1:6" ht="45" x14ac:dyDescent="0.2">
      <c r="A42" s="3" t="s">
        <v>26</v>
      </c>
      <c r="B42" s="15">
        <v>1</v>
      </c>
      <c r="C42" s="11">
        <f>'BPU_NETTOYAGE DES LOCAUX'!B40</f>
        <v>0</v>
      </c>
      <c r="D42" s="25">
        <f>B42*C42</f>
        <v>0</v>
      </c>
      <c r="E42" s="24">
        <f>'BPU_NETTOYAGE DES LOCAUX'!C40</f>
        <v>0</v>
      </c>
      <c r="F42" s="11">
        <f>D39*E39+D39</f>
        <v>0</v>
      </c>
    </row>
    <row r="43" spans="1:6" ht="45" x14ac:dyDescent="0.2">
      <c r="A43" s="3" t="s">
        <v>27</v>
      </c>
      <c r="B43" s="15">
        <v>1</v>
      </c>
      <c r="C43" s="11">
        <f>'BPU_NETTOYAGE DES LOCAUX'!B41</f>
        <v>0</v>
      </c>
      <c r="D43" s="25">
        <f>B43*C43</f>
        <v>0</v>
      </c>
      <c r="E43" s="24">
        <f>'BPU_NETTOYAGE DES LOCAUX'!C41</f>
        <v>0</v>
      </c>
      <c r="F43" s="11">
        <f t="shared" si="6"/>
        <v>0</v>
      </c>
    </row>
    <row r="44" spans="1:6" ht="15" x14ac:dyDescent="0.2">
      <c r="A44" s="5"/>
      <c r="B44" s="5"/>
      <c r="C44" s="20"/>
      <c r="D44" s="21"/>
      <c r="E44" s="21"/>
      <c r="F44" s="20"/>
    </row>
    <row r="45" spans="1:6" s="45" customFormat="1" ht="30.75" customHeight="1" x14ac:dyDescent="0.25">
      <c r="A45" s="66" t="s">
        <v>72</v>
      </c>
      <c r="B45" s="67"/>
      <c r="C45" s="68"/>
      <c r="D45" s="43">
        <f>D10+D11+D12+D17+D18+D19+D20+D21+D22+D26+D27+D31+D32+D38+D39+D42+D43</f>
        <v>0</v>
      </c>
      <c r="E45" s="44"/>
      <c r="F45" s="43">
        <f>F10+F11+F12+F17+F18+F19+F20+F21+F22+F26+F27+F31+F32+F38+F39+F42+F43</f>
        <v>0</v>
      </c>
    </row>
  </sheetData>
  <sheetProtection algorithmName="SHA-512" hashValue="xmqkDR1shquGOcon37I0XBrdytZRZ2bIm+fd3zJW5mR424AVjE92ei7sT9D6JQ0VmAXL2CGjbih0rYHczQNJzQ==" saltValue="cyrHuVgC9rLIhhUIIL4GKA==" spinCount="100000" sheet="1" objects="1" scenarios="1"/>
  <mergeCells count="10">
    <mergeCell ref="A45:C45"/>
    <mergeCell ref="B29:F29"/>
    <mergeCell ref="A3:F3"/>
    <mergeCell ref="A5:F5"/>
    <mergeCell ref="A37:F37"/>
    <mergeCell ref="A41:F41"/>
    <mergeCell ref="B8:F8"/>
    <mergeCell ref="B15:F15"/>
    <mergeCell ref="B24:F24"/>
    <mergeCell ref="B35:F35"/>
  </mergeCells>
  <pageMargins left="0.7" right="0.7" top="0.75" bottom="0.75" header="0.3" footer="0.3"/>
  <pageSetup paperSize="9" scale="6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31"/>
  <sheetViews>
    <sheetView topLeftCell="A10" zoomScale="85" zoomScaleNormal="85" workbookViewId="0">
      <selection activeCell="I25" sqref="I25"/>
    </sheetView>
  </sheetViews>
  <sheetFormatPr baseColWidth="10" defaultRowHeight="15" x14ac:dyDescent="0.2"/>
  <cols>
    <col min="1" max="1" width="14.7109375" style="6" customWidth="1"/>
    <col min="2" max="2" width="24.42578125" style="6" customWidth="1"/>
    <col min="3" max="3" width="31.42578125" style="7" customWidth="1"/>
    <col min="4" max="4" width="25" style="6" customWidth="1"/>
    <col min="5" max="5" width="23.28515625" style="6" customWidth="1"/>
    <col min="6" max="6" width="19.42578125" style="6" customWidth="1"/>
    <col min="7" max="8" width="11.42578125" style="1"/>
    <col min="9" max="9" width="16.28515625" style="1" customWidth="1"/>
    <col min="10" max="10" width="11.42578125" style="1"/>
    <col min="11" max="11" width="18" style="1" customWidth="1"/>
    <col min="12" max="16384" width="11.42578125" style="1"/>
  </cols>
  <sheetData>
    <row r="1" spans="1:6" x14ac:dyDescent="0.2">
      <c r="F1" s="6" t="s">
        <v>37</v>
      </c>
    </row>
    <row r="2" spans="1:6" ht="15.75" thickBot="1" x14ac:dyDescent="0.25">
      <c r="F2" s="1" t="s">
        <v>55</v>
      </c>
    </row>
    <row r="3" spans="1:6" ht="23.25" x14ac:dyDescent="0.2">
      <c r="A3" s="59" t="s">
        <v>51</v>
      </c>
      <c r="B3" s="60"/>
      <c r="C3" s="60"/>
      <c r="D3" s="60"/>
      <c r="E3" s="60"/>
      <c r="F3" s="61"/>
    </row>
    <row r="4" spans="1:6" ht="24" thickBot="1" x14ac:dyDescent="0.25">
      <c r="A4" s="62" t="s">
        <v>38</v>
      </c>
      <c r="B4" s="63"/>
      <c r="C4" s="63"/>
      <c r="D4" s="63"/>
      <c r="E4" s="63"/>
      <c r="F4" s="64"/>
    </row>
    <row r="5" spans="1:6" ht="15.75" thickBot="1" x14ac:dyDescent="0.25"/>
    <row r="6" spans="1:6" ht="112.5" customHeight="1" thickBot="1" x14ac:dyDescent="0.25">
      <c r="A6" s="51" t="s">
        <v>50</v>
      </c>
      <c r="B6" s="52"/>
      <c r="C6" s="52"/>
      <c r="D6" s="52"/>
      <c r="E6" s="52"/>
      <c r="F6" s="53"/>
    </row>
    <row r="9" spans="1:6" ht="20.25" x14ac:dyDescent="0.3">
      <c r="A9" s="65" t="s">
        <v>52</v>
      </c>
      <c r="B9" s="65"/>
      <c r="C9" s="65"/>
      <c r="D9" s="65"/>
      <c r="E9" s="65"/>
      <c r="F9" s="65"/>
    </row>
    <row r="11" spans="1:6" ht="15.75" x14ac:dyDescent="0.2">
      <c r="A11" s="8"/>
    </row>
    <row r="12" spans="1:6" ht="18" x14ac:dyDescent="0.2">
      <c r="A12" s="77" t="s">
        <v>47</v>
      </c>
      <c r="B12" s="77"/>
      <c r="C12" s="77"/>
      <c r="D12" s="77"/>
      <c r="E12" s="77"/>
      <c r="F12" s="77"/>
    </row>
    <row r="14" spans="1:6" ht="135" x14ac:dyDescent="0.2">
      <c r="A14" s="2" t="s">
        <v>19</v>
      </c>
      <c r="B14" s="2" t="s">
        <v>20</v>
      </c>
      <c r="C14" s="2" t="s">
        <v>21</v>
      </c>
      <c r="D14" s="32" t="s">
        <v>29</v>
      </c>
      <c r="E14" s="2" t="s">
        <v>0</v>
      </c>
      <c r="F14" s="32" t="s">
        <v>30</v>
      </c>
    </row>
    <row r="15" spans="1:6" ht="30" customHeight="1" x14ac:dyDescent="0.2">
      <c r="A15" s="10">
        <v>1</v>
      </c>
      <c r="B15" s="34" t="s">
        <v>56</v>
      </c>
      <c r="C15" s="33" t="s">
        <v>40</v>
      </c>
      <c r="D15" s="11"/>
      <c r="E15" s="22"/>
      <c r="F15" s="11">
        <f>D15*E15+D15</f>
        <v>0</v>
      </c>
    </row>
    <row r="16" spans="1:6" x14ac:dyDescent="0.2">
      <c r="A16" s="10">
        <v>2</v>
      </c>
      <c r="B16" s="34" t="s">
        <v>56</v>
      </c>
      <c r="C16" s="33" t="s">
        <v>41</v>
      </c>
      <c r="D16" s="11"/>
      <c r="E16" s="22"/>
      <c r="F16" s="11">
        <f t="shared" ref="F16:F22" si="0">D16*E16+D16</f>
        <v>0</v>
      </c>
    </row>
    <row r="17" spans="1:6" x14ac:dyDescent="0.2">
      <c r="A17" s="10">
        <v>3</v>
      </c>
      <c r="B17" s="34" t="s">
        <v>57</v>
      </c>
      <c r="C17" s="33" t="s">
        <v>42</v>
      </c>
      <c r="D17" s="11"/>
      <c r="E17" s="22"/>
      <c r="F17" s="11">
        <f t="shared" si="0"/>
        <v>0</v>
      </c>
    </row>
    <row r="18" spans="1:6" x14ac:dyDescent="0.2">
      <c r="A18" s="10">
        <v>4</v>
      </c>
      <c r="B18" s="34" t="s">
        <v>58</v>
      </c>
      <c r="C18" s="33" t="s">
        <v>43</v>
      </c>
      <c r="D18" s="11"/>
      <c r="E18" s="22"/>
      <c r="F18" s="11">
        <f t="shared" si="0"/>
        <v>0</v>
      </c>
    </row>
    <row r="19" spans="1:6" x14ac:dyDescent="0.2">
      <c r="A19" s="10">
        <v>6</v>
      </c>
      <c r="B19" s="34" t="s">
        <v>59</v>
      </c>
      <c r="C19" s="33" t="s">
        <v>44</v>
      </c>
      <c r="D19" s="11"/>
      <c r="E19" s="22"/>
      <c r="F19" s="11">
        <f t="shared" si="0"/>
        <v>0</v>
      </c>
    </row>
    <row r="20" spans="1:6" x14ac:dyDescent="0.2">
      <c r="A20" s="10">
        <v>7</v>
      </c>
      <c r="B20" s="34" t="s">
        <v>60</v>
      </c>
      <c r="C20" s="33" t="s">
        <v>39</v>
      </c>
      <c r="D20" s="11"/>
      <c r="E20" s="22"/>
      <c r="F20" s="11">
        <f t="shared" si="0"/>
        <v>0</v>
      </c>
    </row>
    <row r="21" spans="1:6" x14ac:dyDescent="0.2">
      <c r="A21" s="10">
        <v>8</v>
      </c>
      <c r="B21" s="34" t="s">
        <v>61</v>
      </c>
      <c r="C21" s="33" t="s">
        <v>45</v>
      </c>
      <c r="D21" s="11"/>
      <c r="E21" s="22"/>
      <c r="F21" s="11">
        <f t="shared" si="0"/>
        <v>0</v>
      </c>
    </row>
    <row r="22" spans="1:6" x14ac:dyDescent="0.2">
      <c r="A22" s="10">
        <v>9</v>
      </c>
      <c r="B22" s="34" t="s">
        <v>62</v>
      </c>
      <c r="C22" s="33" t="s">
        <v>46</v>
      </c>
      <c r="D22" s="11"/>
      <c r="E22" s="22"/>
      <c r="F22" s="11">
        <f t="shared" si="0"/>
        <v>0</v>
      </c>
    </row>
    <row r="23" spans="1:6" ht="14.25" x14ac:dyDescent="0.2">
      <c r="A23" s="1"/>
      <c r="B23" s="1"/>
      <c r="C23" s="14"/>
      <c r="D23" s="1"/>
      <c r="E23" s="1"/>
      <c r="F23" s="1"/>
    </row>
    <row r="24" spans="1:6" ht="14.25" x14ac:dyDescent="0.2">
      <c r="A24" s="26"/>
      <c r="B24" s="1"/>
      <c r="C24" s="14"/>
      <c r="D24" s="1"/>
      <c r="E24" s="1"/>
      <c r="F24" s="1"/>
    </row>
    <row r="25" spans="1:6" ht="105" x14ac:dyDescent="0.2">
      <c r="A25" s="12" t="s">
        <v>19</v>
      </c>
      <c r="B25" s="27"/>
      <c r="C25" s="28" t="s">
        <v>29</v>
      </c>
      <c r="D25" s="12" t="s">
        <v>0</v>
      </c>
      <c r="E25" s="28" t="s">
        <v>30</v>
      </c>
      <c r="F25" s="1"/>
    </row>
    <row r="26" spans="1:6" ht="81" customHeight="1" x14ac:dyDescent="0.2">
      <c r="A26" s="10">
        <v>1</v>
      </c>
      <c r="B26" s="13" t="s">
        <v>49</v>
      </c>
      <c r="C26" s="11"/>
      <c r="D26" s="22"/>
      <c r="E26" s="11">
        <f t="shared" ref="E26" si="1">C26*D26+C26</f>
        <v>0</v>
      </c>
      <c r="F26" s="1"/>
    </row>
    <row r="27" spans="1:6" ht="16.5" customHeight="1" x14ac:dyDescent="0.2"/>
    <row r="28" spans="1:6" x14ac:dyDescent="0.2">
      <c r="A28" s="76"/>
      <c r="B28" s="76"/>
      <c r="C28" s="19"/>
    </row>
    <row r="29" spans="1:6" ht="15.75" x14ac:dyDescent="0.25">
      <c r="A29" s="75" t="s">
        <v>22</v>
      </c>
      <c r="B29" s="75"/>
      <c r="C29" s="75"/>
      <c r="D29" s="75"/>
      <c r="E29" s="75"/>
      <c r="F29" s="75"/>
    </row>
    <row r="30" spans="1:6" x14ac:dyDescent="0.2">
      <c r="A30" s="76"/>
      <c r="B30" s="76"/>
      <c r="C30" s="19"/>
    </row>
    <row r="31" spans="1:6" x14ac:dyDescent="0.2">
      <c r="E31" s="9"/>
      <c r="F31" s="29"/>
    </row>
  </sheetData>
  <mergeCells count="8">
    <mergeCell ref="A29:F29"/>
    <mergeCell ref="A30:B30"/>
    <mergeCell ref="A3:F3"/>
    <mergeCell ref="A4:F4"/>
    <mergeCell ref="A6:F6"/>
    <mergeCell ref="A9:F9"/>
    <mergeCell ref="A12:F12"/>
    <mergeCell ref="A28:B2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topLeftCell="A7" zoomScale="70" zoomScaleNormal="70" workbookViewId="0">
      <selection activeCell="L26" sqref="L26"/>
    </sheetView>
  </sheetViews>
  <sheetFormatPr baseColWidth="10" defaultRowHeight="15" x14ac:dyDescent="0.2"/>
  <cols>
    <col min="1" max="1" width="14.7109375" style="6" customWidth="1"/>
    <col min="2" max="2" width="30.140625" style="6" customWidth="1"/>
    <col min="3" max="4" width="31.42578125" style="7" customWidth="1"/>
    <col min="5" max="5" width="26.42578125" style="7" customWidth="1"/>
    <col min="6" max="6" width="23.140625" style="6" customWidth="1"/>
    <col min="7" max="7" width="21.5703125" style="6" customWidth="1"/>
    <col min="8" max="8" width="23.140625" style="6" customWidth="1"/>
    <col min="9" max="10" width="11.42578125" style="1"/>
    <col min="11" max="11" width="16.28515625" style="1" customWidth="1"/>
    <col min="12" max="12" width="11.42578125" style="1"/>
    <col min="13" max="13" width="18" style="1" customWidth="1"/>
    <col min="14" max="16384" width="11.42578125" style="1"/>
  </cols>
  <sheetData>
    <row r="1" spans="1:8" x14ac:dyDescent="0.2">
      <c r="H1" s="6" t="s">
        <v>37</v>
      </c>
    </row>
    <row r="2" spans="1:8" x14ac:dyDescent="0.2">
      <c r="H2" s="1" t="s">
        <v>55</v>
      </c>
    </row>
    <row r="3" spans="1:8" ht="75.75" customHeight="1" x14ac:dyDescent="0.2">
      <c r="A3" s="78" t="s">
        <v>36</v>
      </c>
      <c r="B3" s="70"/>
      <c r="C3" s="70"/>
      <c r="D3" s="70"/>
      <c r="E3" s="70"/>
      <c r="F3" s="70"/>
      <c r="G3" s="70"/>
      <c r="H3" s="70"/>
    </row>
    <row r="4" spans="1:8" ht="15.75" thickBot="1" x14ac:dyDescent="0.25"/>
    <row r="5" spans="1:8" ht="106.5" customHeight="1" thickBot="1" x14ac:dyDescent="0.25">
      <c r="A5" s="51" t="s">
        <v>50</v>
      </c>
      <c r="B5" s="52"/>
      <c r="C5" s="52"/>
      <c r="D5" s="52"/>
      <c r="E5" s="52"/>
      <c r="F5" s="52"/>
      <c r="G5" s="52"/>
      <c r="H5" s="53"/>
    </row>
    <row r="7" spans="1:8" ht="15.75" x14ac:dyDescent="0.2">
      <c r="A7" s="8"/>
    </row>
    <row r="8" spans="1:8" ht="18" x14ac:dyDescent="0.2">
      <c r="A8" s="77" t="s">
        <v>48</v>
      </c>
      <c r="B8" s="77"/>
      <c r="C8" s="77"/>
      <c r="D8" s="77"/>
      <c r="E8" s="77"/>
      <c r="F8" s="77"/>
      <c r="G8" s="77"/>
      <c r="H8" s="77"/>
    </row>
    <row r="11" spans="1:8" ht="42.75" customHeight="1" x14ac:dyDescent="0.2">
      <c r="D11" s="69" t="s">
        <v>23</v>
      </c>
      <c r="E11" s="69"/>
      <c r="F11" s="69"/>
      <c r="G11" s="69"/>
      <c r="H11" s="69"/>
    </row>
    <row r="12" spans="1:8" ht="90" x14ac:dyDescent="0.2">
      <c r="A12" s="2" t="s">
        <v>19</v>
      </c>
      <c r="B12" s="2" t="s">
        <v>20</v>
      </c>
      <c r="C12" s="2" t="s">
        <v>21</v>
      </c>
      <c r="D12" s="16" t="s">
        <v>24</v>
      </c>
      <c r="E12" s="2" t="s">
        <v>31</v>
      </c>
      <c r="F12" s="2" t="s">
        <v>34</v>
      </c>
      <c r="G12" s="2" t="s">
        <v>0</v>
      </c>
      <c r="H12" s="2" t="s">
        <v>35</v>
      </c>
    </row>
    <row r="13" spans="1:8" x14ac:dyDescent="0.2">
      <c r="A13" s="10">
        <v>1</v>
      </c>
      <c r="B13" s="30">
        <v>2</v>
      </c>
      <c r="C13" s="33" t="s">
        <v>40</v>
      </c>
      <c r="D13" s="15">
        <v>1</v>
      </c>
      <c r="E13" s="18">
        <f>'BDC FORFAITISE_NDL_EMHM- LOT 5'!D15</f>
        <v>0</v>
      </c>
      <c r="F13" s="11">
        <f>D13*E13</f>
        <v>0</v>
      </c>
      <c r="G13" s="22">
        <f>'BDC FORFAITISE_NDL_EMHM- LOT 5'!E15</f>
        <v>0</v>
      </c>
      <c r="H13" s="11">
        <f>F13*G13+F13</f>
        <v>0</v>
      </c>
    </row>
    <row r="14" spans="1:8" x14ac:dyDescent="0.2">
      <c r="A14" s="10">
        <v>2</v>
      </c>
      <c r="B14" s="23">
        <v>2</v>
      </c>
      <c r="C14" s="33" t="s">
        <v>41</v>
      </c>
      <c r="D14" s="15">
        <v>1</v>
      </c>
      <c r="E14" s="18">
        <f>'BDC FORFAITISE_NDL_EMHM- LOT 5'!D16</f>
        <v>0</v>
      </c>
      <c r="F14" s="11">
        <f t="shared" ref="F14:F20" si="0">D14*E14</f>
        <v>0</v>
      </c>
      <c r="G14" s="22">
        <f>'BDC FORFAITISE_NDL_EMHM- LOT 5'!E16</f>
        <v>0</v>
      </c>
      <c r="H14" s="11">
        <f t="shared" ref="H14:H20" si="1">F14*G14+F14</f>
        <v>0</v>
      </c>
    </row>
    <row r="15" spans="1:8" x14ac:dyDescent="0.2">
      <c r="A15" s="10">
        <v>3</v>
      </c>
      <c r="B15" s="30">
        <v>3</v>
      </c>
      <c r="C15" s="33" t="s">
        <v>42</v>
      </c>
      <c r="D15" s="15">
        <v>1</v>
      </c>
      <c r="E15" s="18">
        <f>'BDC FORFAITISE_NDL_EMHM- LOT 5'!D17</f>
        <v>0</v>
      </c>
      <c r="F15" s="11">
        <f t="shared" si="0"/>
        <v>0</v>
      </c>
      <c r="G15" s="22">
        <f>'BDC FORFAITISE_NDL_EMHM- LOT 5'!E17</f>
        <v>0</v>
      </c>
      <c r="H15" s="11">
        <f t="shared" si="1"/>
        <v>0</v>
      </c>
    </row>
    <row r="16" spans="1:8" x14ac:dyDescent="0.2">
      <c r="A16" s="10">
        <v>4</v>
      </c>
      <c r="B16" s="30">
        <v>4</v>
      </c>
      <c r="C16" s="33" t="s">
        <v>43</v>
      </c>
      <c r="D16" s="15">
        <v>1</v>
      </c>
      <c r="E16" s="18">
        <f>'BDC FORFAITISE_NDL_EMHM- LOT 5'!D18</f>
        <v>0</v>
      </c>
      <c r="F16" s="11">
        <f t="shared" si="0"/>
        <v>0</v>
      </c>
      <c r="G16" s="22">
        <f>'BDC FORFAITISE_NDL_EMHM- LOT 5'!E18</f>
        <v>0</v>
      </c>
      <c r="H16" s="11">
        <f t="shared" si="1"/>
        <v>0</v>
      </c>
    </row>
    <row r="17" spans="1:8" x14ac:dyDescent="0.2">
      <c r="A17" s="10">
        <v>6</v>
      </c>
      <c r="B17" s="30">
        <v>6</v>
      </c>
      <c r="C17" s="33" t="s">
        <v>44</v>
      </c>
      <c r="D17" s="15">
        <v>1</v>
      </c>
      <c r="E17" s="18">
        <f>'BDC FORFAITISE_NDL_EMHM- LOT 5'!D19</f>
        <v>0</v>
      </c>
      <c r="F17" s="11">
        <f t="shared" si="0"/>
        <v>0</v>
      </c>
      <c r="G17" s="22">
        <f>'BDC FORFAITISE_NDL_EMHM- LOT 5'!E19</f>
        <v>0</v>
      </c>
      <c r="H17" s="11">
        <f t="shared" si="1"/>
        <v>0</v>
      </c>
    </row>
    <row r="18" spans="1:8" x14ac:dyDescent="0.2">
      <c r="A18" s="10">
        <v>7</v>
      </c>
      <c r="B18" s="30">
        <v>9</v>
      </c>
      <c r="C18" s="33" t="s">
        <v>39</v>
      </c>
      <c r="D18" s="15">
        <v>1</v>
      </c>
      <c r="E18" s="18">
        <f>'BDC FORFAITISE_NDL_EMHM- LOT 5'!D20</f>
        <v>0</v>
      </c>
      <c r="F18" s="11">
        <f t="shared" si="0"/>
        <v>0</v>
      </c>
      <c r="G18" s="22">
        <f>'BDC FORFAITISE_NDL_EMHM- LOT 5'!E20</f>
        <v>0</v>
      </c>
      <c r="H18" s="11">
        <f t="shared" si="1"/>
        <v>0</v>
      </c>
    </row>
    <row r="19" spans="1:8" x14ac:dyDescent="0.2">
      <c r="A19" s="10">
        <v>8</v>
      </c>
      <c r="B19" s="30">
        <v>15</v>
      </c>
      <c r="C19" s="33" t="s">
        <v>45</v>
      </c>
      <c r="D19" s="15">
        <v>1</v>
      </c>
      <c r="E19" s="18">
        <f>'BDC FORFAITISE_NDL_EMHM- LOT 5'!D21</f>
        <v>0</v>
      </c>
      <c r="F19" s="11">
        <f t="shared" si="0"/>
        <v>0</v>
      </c>
      <c r="G19" s="22">
        <f>'BDC FORFAITISE_NDL_EMHM- LOT 5'!E21</f>
        <v>0</v>
      </c>
      <c r="H19" s="11">
        <f t="shared" si="1"/>
        <v>0</v>
      </c>
    </row>
    <row r="20" spans="1:8" x14ac:dyDescent="0.2">
      <c r="A20" s="10">
        <v>9</v>
      </c>
      <c r="B20" s="30">
        <v>20</v>
      </c>
      <c r="C20" s="33" t="s">
        <v>46</v>
      </c>
      <c r="D20" s="15">
        <v>1</v>
      </c>
      <c r="E20" s="18">
        <f>'BDC FORFAITISE_NDL_EMHM- LOT 5'!D22</f>
        <v>0</v>
      </c>
      <c r="F20" s="11">
        <f t="shared" si="0"/>
        <v>0</v>
      </c>
      <c r="G20" s="22">
        <f>'BDC FORFAITISE_NDL_EMHM- LOT 5'!E22</f>
        <v>0</v>
      </c>
      <c r="H20" s="11">
        <f t="shared" si="1"/>
        <v>0</v>
      </c>
    </row>
    <row r="21" spans="1:8" ht="15.75" x14ac:dyDescent="0.2">
      <c r="A21" s="79" t="s">
        <v>73</v>
      </c>
      <c r="B21" s="79"/>
      <c r="C21" s="79"/>
      <c r="D21" s="79"/>
      <c r="E21" s="79"/>
      <c r="F21" s="46">
        <f>SUM(F13:F20)</f>
        <v>0</v>
      </c>
      <c r="G21" s="47"/>
      <c r="H21" s="46">
        <f>SUM(H13:H20)</f>
        <v>0</v>
      </c>
    </row>
    <row r="22" spans="1:8" ht="14.25" x14ac:dyDescent="0.2">
      <c r="A22" s="26"/>
      <c r="B22" s="1"/>
      <c r="C22" s="14"/>
      <c r="D22" s="14"/>
      <c r="E22" s="14"/>
      <c r="F22" s="1"/>
      <c r="G22" s="1"/>
      <c r="H22" s="1"/>
    </row>
    <row r="23" spans="1:8" ht="45" customHeight="1" x14ac:dyDescent="0.2">
      <c r="A23" s="26"/>
      <c r="B23" s="1"/>
      <c r="C23" s="69" t="s">
        <v>23</v>
      </c>
      <c r="D23" s="69"/>
      <c r="E23" s="69"/>
      <c r="F23" s="69"/>
      <c r="G23" s="69"/>
      <c r="H23" s="1"/>
    </row>
    <row r="24" spans="1:8" ht="90" x14ac:dyDescent="0.2">
      <c r="A24" s="12" t="s">
        <v>19</v>
      </c>
      <c r="B24" s="27"/>
      <c r="C24" s="16" t="s">
        <v>24</v>
      </c>
      <c r="D24" s="28" t="s">
        <v>31</v>
      </c>
      <c r="E24" s="12" t="s">
        <v>34</v>
      </c>
      <c r="F24" s="12" t="s">
        <v>0</v>
      </c>
      <c r="G24" s="12" t="s">
        <v>35</v>
      </c>
      <c r="H24" s="1"/>
    </row>
    <row r="25" spans="1:8" ht="98.25" customHeight="1" x14ac:dyDescent="0.2">
      <c r="A25" s="10">
        <v>1</v>
      </c>
      <c r="B25" s="13" t="s">
        <v>49</v>
      </c>
      <c r="C25" s="15">
        <v>1</v>
      </c>
      <c r="D25" s="11">
        <f>'BDC FORFAITISE_NDL_EMHM- LOT 5'!C26</f>
        <v>0</v>
      </c>
      <c r="E25" s="11">
        <f>D25*C25</f>
        <v>0</v>
      </c>
      <c r="F25" s="22">
        <f>'BDC FORFAITISE_NDL_EMHM- LOT 5'!D26</f>
        <v>0</v>
      </c>
      <c r="G25" s="11">
        <f>E25*F25+E25</f>
        <v>0</v>
      </c>
      <c r="H25" s="1"/>
    </row>
    <row r="26" spans="1:8" ht="15.75" x14ac:dyDescent="0.2">
      <c r="A26" s="79" t="s">
        <v>73</v>
      </c>
      <c r="B26" s="79"/>
      <c r="C26" s="79"/>
      <c r="D26" s="79"/>
      <c r="E26" s="48">
        <f>E25</f>
        <v>0</v>
      </c>
      <c r="F26" s="47"/>
      <c r="G26" s="48">
        <f>G25</f>
        <v>0</v>
      </c>
    </row>
    <row r="27" spans="1:8" ht="16.5" customHeight="1" x14ac:dyDescent="0.2"/>
    <row r="28" spans="1:8" ht="15.75" x14ac:dyDescent="0.2">
      <c r="A28" s="79" t="s">
        <v>74</v>
      </c>
      <c r="B28" s="79"/>
      <c r="C28" s="79"/>
      <c r="D28" s="79"/>
      <c r="E28" s="48">
        <f>E26+F21</f>
        <v>0</v>
      </c>
      <c r="F28" s="47"/>
      <c r="G28" s="48">
        <f>G26+H21</f>
        <v>0</v>
      </c>
    </row>
    <row r="29" spans="1:8" ht="14.25" x14ac:dyDescent="0.2">
      <c r="A29" s="1"/>
      <c r="B29" s="1"/>
      <c r="C29" s="1"/>
      <c r="D29" s="1"/>
      <c r="E29" s="1"/>
      <c r="F29" s="1"/>
      <c r="G29" s="1"/>
      <c r="H29" s="1"/>
    </row>
    <row r="30" spans="1:8" ht="15.75" x14ac:dyDescent="0.25">
      <c r="A30" s="75" t="s">
        <v>22</v>
      </c>
      <c r="B30" s="75"/>
      <c r="C30" s="75"/>
      <c r="D30" s="75"/>
      <c r="E30" s="75"/>
      <c r="F30" s="75"/>
      <c r="G30" s="75"/>
      <c r="H30" s="75"/>
    </row>
    <row r="31" spans="1:8" x14ac:dyDescent="0.2">
      <c r="A31" s="76"/>
      <c r="B31" s="76"/>
      <c r="C31" s="19"/>
      <c r="D31" s="19"/>
      <c r="E31" s="19"/>
    </row>
    <row r="32" spans="1:8" x14ac:dyDescent="0.2">
      <c r="G32" s="9"/>
      <c r="H32" s="29"/>
    </row>
  </sheetData>
  <sheetProtection algorithmName="SHA-512" hashValue="rULp05vlEEh6yvfWyMkXiOHdy5/h3D5b/vL44MrBoRsydLArgCFNOC/mtYf9O4lp8TS9u4UAc/GNDVifetl7WQ==" saltValue="vSiwKgk2SS3mV7FYt32b5Q==" spinCount="100000" sheet="1" objects="1" scenarios="1"/>
  <mergeCells count="10">
    <mergeCell ref="A31:B31"/>
    <mergeCell ref="A3:H3"/>
    <mergeCell ref="A5:H5"/>
    <mergeCell ref="A8:H8"/>
    <mergeCell ref="D11:H11"/>
    <mergeCell ref="C23:G23"/>
    <mergeCell ref="A30:H30"/>
    <mergeCell ref="A21:E21"/>
    <mergeCell ref="A26:D26"/>
    <mergeCell ref="A28:D2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EDFF267FE22449AE7E88BB4198B37B" ma:contentTypeVersion="1" ma:contentTypeDescription="Crée un document." ma:contentTypeScope="" ma:versionID="1774db07084490969017da6ac4172e2d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3AB25C-1C56-49F6-97A6-B4D6525719FF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676b56d2-76bd-49f8-8e4f-aa0d93bda36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4CB4CB5-209B-4D72-AC54-2360E2E94C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48F69F-ABFE-4E9A-BB01-610A1BC80C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TOTAL DES DQE </vt:lpstr>
      <vt:lpstr>BPU_NETTOYAGE DES LOCAUX</vt:lpstr>
      <vt:lpstr>DQE_NETTOYAGE DES LOCAUX</vt:lpstr>
      <vt:lpstr>BDC FORFAITISE_NDL_EMHM- LOT 5</vt:lpstr>
      <vt:lpstr>DQE_NDL_BAT-EMHM LOT 5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DAVESNE Julie SA CS MINDEF</dc:creator>
  <cp:lastModifiedBy>DELLAC Laurianne SA CE MINDEF</cp:lastModifiedBy>
  <cp:lastPrinted>2022-06-02T13:51:52Z</cp:lastPrinted>
  <dcterms:created xsi:type="dcterms:W3CDTF">2022-06-02T13:28:27Z</dcterms:created>
  <dcterms:modified xsi:type="dcterms:W3CDTF">2025-01-24T09:56:36Z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0x01010049EDFF267FE22449AE7E88BB4198B37B</vt:lpwstr>
  </property>
</Properties>
</file>