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dellac\Desktop\BORDEREAUX DE PRIX_DAF_2024_001400\"/>
    </mc:Choice>
  </mc:AlternateContent>
  <bookViews>
    <workbookView xWindow="0" yWindow="0" windowWidth="28800" windowHeight="12300" tabRatio="908" firstSheet="1" activeTab="8"/>
  </bookViews>
  <sheets>
    <sheet name="TOTAL DES DQE " sheetId="17" r:id="rId1"/>
    <sheet name="BPU_NETTOYAGE DES LOCAUX" sheetId="1" r:id="rId2"/>
    <sheet name="DQE_NETTOYAGE DES LOCAUX" sheetId="11" r:id="rId3"/>
    <sheet name="BDC FORFAITISE_NDL_BATIMENT " sheetId="12" r:id="rId4"/>
    <sheet name="DQE_NDL_BAT-GAM MODANE " sheetId="5" r:id="rId5"/>
    <sheet name="BPU_ PLATEAUX_PLONGE" sheetId="3" r:id="rId6"/>
    <sheet name="DQE_PLATEAUX SUP" sheetId="15" r:id="rId7"/>
    <sheet name="BDC FORFAITISE_NDL_PLONGE" sheetId="9" r:id="rId8"/>
    <sheet name="DQE_PLONGE" sheetId="16" r:id="rId9"/>
  </sheets>
  <definedNames>
    <definedName name="_ftn1" localSheetId="5">'BPU_ PLATEAUX_PLONGE'!#REF!</definedName>
    <definedName name="_ftn1" localSheetId="1">'BPU_NETTOYAGE DES LOCAUX'!#REF!</definedName>
    <definedName name="_ftn1" localSheetId="2">'DQE_NETTOYAGE DES LOCAUX'!#REF!</definedName>
    <definedName name="_ftn1" localSheetId="6">'DQE_PLATEAUX SUP'!#REF!</definedName>
    <definedName name="_ftnref1" localSheetId="5">'BPU_ PLATEAUX_PLONGE'!#REF!</definedName>
    <definedName name="_ftnref1" localSheetId="1">'BPU_NETTOYAGE DES LOCAUX'!#REF!</definedName>
    <definedName name="_ftnref1" localSheetId="2">'DQE_NETTOYAGE DES LOCAUX'!#REF!</definedName>
    <definedName name="_ftnref1" localSheetId="6">'DQE_PLATEAUX SUP'!#REF!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7" i="16" l="1"/>
  <c r="E17" i="16"/>
  <c r="E17" i="11" l="1"/>
  <c r="E37" i="11" l="1"/>
  <c r="E32" i="11"/>
  <c r="C17" i="11"/>
  <c r="E36" i="11" l="1"/>
  <c r="E33" i="11"/>
  <c r="C37" i="11"/>
  <c r="C36" i="11"/>
  <c r="D36" i="11" s="1"/>
  <c r="C33" i="11"/>
  <c r="D33" i="11" s="1"/>
  <c r="C32" i="11"/>
  <c r="D32" i="11" s="1"/>
  <c r="D37" i="1"/>
  <c r="D36" i="1"/>
  <c r="D34" i="1"/>
  <c r="D33" i="1"/>
  <c r="D37" i="11" l="1"/>
  <c r="D39" i="11" s="1"/>
  <c r="B9" i="17" s="1"/>
  <c r="F33" i="11"/>
  <c r="F36" i="11"/>
  <c r="F16" i="16" l="1"/>
  <c r="D16" i="16"/>
  <c r="E16" i="16" s="1"/>
  <c r="D11" i="16"/>
  <c r="E11" i="16" s="1"/>
  <c r="G11" i="16" s="1"/>
  <c r="F11" i="16"/>
  <c r="F10" i="16"/>
  <c r="D10" i="16"/>
  <c r="E10" i="16" s="1"/>
  <c r="E12" i="16" s="1"/>
  <c r="E19" i="16" s="1"/>
  <c r="B12" i="17" s="1"/>
  <c r="D13" i="3"/>
  <c r="E10" i="15"/>
  <c r="C10" i="15"/>
  <c r="D10" i="15" s="1"/>
  <c r="D11" i="15" s="1"/>
  <c r="B11" i="17" s="1"/>
  <c r="F21" i="5"/>
  <c r="G14" i="5"/>
  <c r="G13" i="5"/>
  <c r="E27" i="11"/>
  <c r="E26" i="11"/>
  <c r="E18" i="11"/>
  <c r="E19" i="11"/>
  <c r="E20" i="11"/>
  <c r="E21" i="11"/>
  <c r="E22" i="11"/>
  <c r="E11" i="11"/>
  <c r="E12" i="11"/>
  <c r="E10" i="11"/>
  <c r="D21" i="5"/>
  <c r="E21" i="5" s="1"/>
  <c r="E22" i="5" s="1"/>
  <c r="E24" i="5" s="1"/>
  <c r="E14" i="5"/>
  <c r="F14" i="5" s="1"/>
  <c r="E13" i="5"/>
  <c r="F13" i="5" s="1"/>
  <c r="E21" i="12"/>
  <c r="F16" i="12"/>
  <c r="F15" i="12"/>
  <c r="D28" i="1"/>
  <c r="D27" i="1"/>
  <c r="C27" i="11"/>
  <c r="D27" i="11" s="1"/>
  <c r="C26" i="11"/>
  <c r="D26" i="11" s="1"/>
  <c r="C12" i="11"/>
  <c r="D12" i="11" s="1"/>
  <c r="C10" i="11"/>
  <c r="D10" i="11" s="1"/>
  <c r="C11" i="11"/>
  <c r="D11" i="11" s="1"/>
  <c r="D19" i="1"/>
  <c r="D20" i="1"/>
  <c r="D21" i="1"/>
  <c r="D22" i="1"/>
  <c r="D23" i="1"/>
  <c r="D18" i="1"/>
  <c r="D13" i="1"/>
  <c r="D14" i="1"/>
  <c r="D12" i="1"/>
  <c r="C18" i="11"/>
  <c r="C19" i="11"/>
  <c r="D19" i="11" s="1"/>
  <c r="F19" i="11" s="1"/>
  <c r="C20" i="11"/>
  <c r="D20" i="11" s="1"/>
  <c r="C21" i="11"/>
  <c r="D21" i="11" s="1"/>
  <c r="F21" i="11" s="1"/>
  <c r="C22" i="11"/>
  <c r="D22" i="11" s="1"/>
  <c r="F22" i="11" s="1"/>
  <c r="D17" i="11"/>
  <c r="F15" i="5" l="1"/>
  <c r="B10" i="17" s="1"/>
  <c r="B13" i="17" s="1"/>
  <c r="F10" i="11"/>
  <c r="F26" i="11"/>
  <c r="G21" i="5"/>
  <c r="G22" i="5" s="1"/>
  <c r="G24" i="5" s="1"/>
  <c r="H13" i="5"/>
  <c r="H14" i="5"/>
  <c r="D18" i="11"/>
  <c r="F18" i="11" s="1"/>
  <c r="F17" i="11"/>
  <c r="F20" i="11"/>
  <c r="F11" i="11"/>
  <c r="F27" i="11"/>
  <c r="F37" i="11"/>
  <c r="F39" i="11" s="1"/>
  <c r="D9" i="17" s="1"/>
  <c r="G16" i="16"/>
  <c r="G10" i="16"/>
  <c r="G12" i="16" s="1"/>
  <c r="G19" i="16" s="1"/>
  <c r="D12" i="17" s="1"/>
  <c r="F10" i="15"/>
  <c r="F11" i="15" s="1"/>
  <c r="D11" i="17" s="1"/>
  <c r="F32" i="11"/>
  <c r="F12" i="11"/>
  <c r="H15" i="5" l="1"/>
  <c r="D10" i="17"/>
  <c r="D13" i="17" s="1"/>
  <c r="E19" i="9"/>
  <c r="E14" i="9"/>
  <c r="E13" i="9"/>
</calcChain>
</file>

<file path=xl/sharedStrings.xml><?xml version="1.0" encoding="utf-8"?>
<sst xmlns="http://schemas.openxmlformats.org/spreadsheetml/2006/main" count="228" uniqueCount="90">
  <si>
    <t>Taux de la TVA</t>
  </si>
  <si>
    <t>PRESTATIONS PONCTUELLES</t>
  </si>
  <si>
    <t>NETTOYAGE SUPPLEMENTAIRE</t>
  </si>
  <si>
    <t>Nettoyage supplémentaire des sanitaires et douches</t>
  </si>
  <si>
    <t xml:space="preserve">Nettoyage supplémentaire des communs (halls, escaliers, ascenseurs, couloirs etc.) </t>
  </si>
  <si>
    <t>DECAPAGE, LUSTRAGE, CIRAGE…</t>
  </si>
  <si>
    <t>REMISE A BLANC</t>
  </si>
  <si>
    <t>Remise à blanc des sanitaires et douches</t>
  </si>
  <si>
    <t>VITRERIE</t>
  </si>
  <si>
    <t>Remise à blanc des bureaux, vestiaires etc</t>
  </si>
  <si>
    <t>Nettoyage supplémentaire des sols pour les bureaux, vestiaires etc.</t>
  </si>
  <si>
    <t>PLATEAUX</t>
  </si>
  <si>
    <t>Montant au m2
en euros HT</t>
  </si>
  <si>
    <t>Montant au m2
en euros TTC</t>
  </si>
  <si>
    <t>Décapage des sols pour les bureaux, vestiaires etc.</t>
  </si>
  <si>
    <t>Décapage des sols des communs (halls, escaliers, ascenseurs, couloirs etc.) </t>
  </si>
  <si>
    <t>Lustrage des sols des communs (halls, escaliers, ascenseurs, couloirs etc.) </t>
  </si>
  <si>
    <t>Cirage des sols des communs (halls, escaliers, ascenseurs, couloirs etc.) </t>
  </si>
  <si>
    <t>Lustrage des sols pour les bureaux, vestiaires etc.</t>
  </si>
  <si>
    <t>Cirage des sols pour les bureaux, vestiaires etc.</t>
  </si>
  <si>
    <t>Numéros de lignes</t>
  </si>
  <si>
    <t xml:space="preserve">Numérotation de bâtiment </t>
  </si>
  <si>
    <t xml:space="preserve">dénomination des bâtiments </t>
  </si>
  <si>
    <t>Les prestations chiffrées sont calculées conformément au CCTP</t>
  </si>
  <si>
    <t xml:space="preserve">Numérotation et dénomination des bâtiments </t>
  </si>
  <si>
    <t>Données non contractuelles sur le besoin 
estimé pour une année</t>
  </si>
  <si>
    <t xml:space="preserve">Nombre de nettoyage estimée par an </t>
  </si>
  <si>
    <t>Montant annuel estimé
en euros HT</t>
  </si>
  <si>
    <t>Montant annuel estimé
en euros TTC</t>
  </si>
  <si>
    <t>1</t>
  </si>
  <si>
    <t xml:space="preserve">SANS NACELLE </t>
  </si>
  <si>
    <t xml:space="preserve">Le prix du nettoyage intérieur (inclus l’encadrement / rebords de fenêtre) 
</t>
  </si>
  <si>
    <t xml:space="preserve">Le prix du nettoyage extérieur (inclus l’encadrement / rebords de fenêtre) 
</t>
  </si>
  <si>
    <t xml:space="preserve">AVEC NACELLE </t>
  </si>
  <si>
    <t xml:space="preserve">Prix d'un plateau HT </t>
  </si>
  <si>
    <t xml:space="preserve">Prix d'un plateau TTC </t>
  </si>
  <si>
    <r>
      <t xml:space="preserve">Le montant du plateau sera facturé </t>
    </r>
    <r>
      <rPr>
        <i/>
        <u/>
        <sz val="11"/>
        <rFont val="Arial"/>
        <family val="2"/>
      </rPr>
      <t>à la hausse comme à la baisse</t>
    </r>
    <r>
      <rPr>
        <i/>
        <sz val="11"/>
        <rFont val="Arial"/>
        <family val="2"/>
      </rPr>
      <t xml:space="preserve"> à compter de 20% sur la base du nombre estimé dans les annexes du CCTP*</t>
    </r>
  </si>
  <si>
    <t>Nombre de plateaux  estimée par an sur la base de 20 % supplémentaire (1)</t>
  </si>
  <si>
    <r>
      <t xml:space="preserve">Le montant sera facturé </t>
    </r>
    <r>
      <rPr>
        <i/>
        <u/>
        <sz val="11"/>
        <rFont val="Arial"/>
        <family val="2"/>
      </rPr>
      <t>à la hausse comme à la baisse</t>
    </r>
    <r>
      <rPr>
        <i/>
        <sz val="11"/>
        <rFont val="Arial"/>
        <family val="2"/>
      </rPr>
      <t xml:space="preserve"> à compter de 20% sur la base du nombre de repas annuels estimé dans l'annexe plonge au CCTP *</t>
    </r>
  </si>
  <si>
    <r>
      <t xml:space="preserve">(1) Le nombre de rationnaires estimé dans l'annexe plonge au CCTP est de : 8 080 rationnaires par mois soit 96 960 rationnaires par an (8 080 x 12)
</t>
    </r>
    <r>
      <rPr>
        <b/>
        <i/>
        <sz val="10"/>
        <color theme="1"/>
        <rFont val="Arial"/>
        <family val="2"/>
      </rPr>
      <t>Le DQE est effectué sur la base suivante:</t>
    </r>
    <r>
      <rPr>
        <i/>
        <sz val="10"/>
        <color theme="1"/>
        <rFont val="Arial"/>
        <family val="2"/>
      </rPr>
      <t xml:space="preserve">
</t>
    </r>
    <r>
      <rPr>
        <b/>
        <i/>
        <sz val="10"/>
        <color theme="1"/>
        <rFont val="Arial"/>
        <family val="2"/>
      </rPr>
      <t>Dans le cas de 20 % de rationnaires en plus:</t>
    </r>
    <r>
      <rPr>
        <i/>
        <sz val="10"/>
        <color theme="1"/>
        <rFont val="Arial"/>
        <family val="2"/>
      </rPr>
      <t xml:space="preserve">
20 % de rationnaires en plus par an sur la moyenne estimée= 96 960 + 20% = 116 352 rationnaires par an 
</t>
    </r>
    <r>
      <rPr>
        <i/>
        <u/>
        <sz val="10"/>
        <color theme="1"/>
        <rFont val="Arial"/>
        <family val="2"/>
      </rPr>
      <t xml:space="preserve">Il sera facturé en plus du forfait: </t>
    </r>
    <r>
      <rPr>
        <i/>
        <sz val="10"/>
        <color theme="1"/>
        <rFont val="Arial"/>
        <family val="2"/>
      </rPr>
      <t>la différence entre le nombre de plateaux estimé dans l'annexe plonge au CCTP</t>
    </r>
    <r>
      <rPr>
        <i/>
        <u/>
        <sz val="10"/>
        <color theme="1"/>
        <rFont val="Arial"/>
        <family val="2"/>
      </rPr>
      <t xml:space="preserve"> ET</t>
    </r>
    <r>
      <rPr>
        <i/>
        <sz val="10"/>
        <color theme="1"/>
        <rFont val="Arial"/>
        <family val="2"/>
      </rPr>
      <t xml:space="preserve">  le nombre de plateaux supplémentaires soit:
116 352 - 96 960 = 19 392 plateaux supplémentaires par an (soit 1 616 plateaux supplémentaires par mois) 
</t>
    </r>
    <r>
      <rPr>
        <b/>
        <i/>
        <sz val="10"/>
        <color theme="1"/>
        <rFont val="Arial"/>
        <family val="2"/>
      </rPr>
      <t>Dans le cas de 20 % de rationnaires en moins:</t>
    </r>
    <r>
      <rPr>
        <i/>
        <sz val="10"/>
        <color theme="1"/>
        <rFont val="Arial"/>
        <family val="2"/>
      </rPr>
      <t xml:space="preserve">
20 % de rationnaires en moins par an sur la moyenne estimée= 96 960 -  20% = 77 568 rationnaires par an 
Il sera facturé en moins du forfait: la différence entre le nombre de plateaux estimé dans l'annexe plonge au CCTP ET  le nombre de plateaux en moins soit:
96 960 - 77 568 = 19 392 plateaux en moins par an (soit 1 616 plateaux en moins par mois) 
</t>
    </r>
  </si>
  <si>
    <r>
      <rPr>
        <sz val="10"/>
        <color theme="1"/>
        <rFont val="Arial"/>
        <family val="2"/>
      </rPr>
      <t>*</t>
    </r>
    <r>
      <rPr>
        <sz val="10"/>
        <color rgb="FFFF0000"/>
        <rFont val="Arial"/>
        <family val="2"/>
      </rPr>
      <t>EXEMPLE:</t>
    </r>
    <r>
      <rPr>
        <sz val="10"/>
        <color theme="1"/>
        <rFont val="Arial"/>
        <family val="2"/>
      </rPr>
      <t xml:space="preserve">
Nombre de plateaux estimés initialement dans le cahier des charges: 1 000 plateaux par mois 
Prix du forfait mensuel pour 1 000 plateaux: 1 100 € HT
Prix d'un plateaux (partie BDC) : 1 € HT
</t>
    </r>
    <r>
      <rPr>
        <b/>
        <sz val="10"/>
        <color theme="1"/>
        <rFont val="Arial"/>
        <family val="2"/>
      </rPr>
      <t>Dans le cas de 20 % de plateaux EN PLUS par mois</t>
    </r>
    <r>
      <rPr>
        <sz val="10"/>
        <color theme="1"/>
        <rFont val="Arial"/>
        <family val="2"/>
      </rPr>
      <t xml:space="preserve">: 1 000 plateaux + 20% de plateaux supp = 1 200 plateaux pour le mois 
=&gt; On paie 1 000 plateaux  +  200 plateaux supplémentaires (soit 1 € HT x 200 = 200 € HT) 
►pour 1 200 plateaux on paiera 1 100 € HT (forfait) + 200,00 € HT (plateaux supplémentaires) = 1 700 € HT pour le mois
</t>
    </r>
    <r>
      <rPr>
        <b/>
        <sz val="10"/>
        <color theme="1"/>
        <rFont val="Arial"/>
        <family val="2"/>
      </rPr>
      <t>Dans le cas de 20 % de plateaux en MOINS par mois</t>
    </r>
    <r>
      <rPr>
        <sz val="10"/>
        <color theme="1"/>
        <rFont val="Arial"/>
        <family val="2"/>
      </rPr>
      <t>: 1 000 plateaux - 20% de plateaux supp = 800 plateaux pour le mois</t>
    </r>
    <r>
      <rPr>
        <u/>
        <sz val="10"/>
        <color theme="1"/>
        <rFont val="Arial"/>
        <family val="2"/>
      </rPr>
      <t xml:space="preserve"> </t>
    </r>
    <r>
      <rPr>
        <sz val="10"/>
        <color theme="1"/>
        <rFont val="Arial"/>
        <family val="2"/>
      </rPr>
      <t xml:space="preserve">
=&gt; On paie 1 000 plateaux  -  200 plateaux (soit 1 € HT x 200 = 200 € HT) 
►pour 800 plateaux on paiera 1 100 € HT (forfait) - 200,00 € HT (plateaux supplémentaires) = 800 € HT pour le mois</t>
    </r>
    <r>
      <rPr>
        <b/>
        <i/>
        <sz val="10"/>
        <color theme="1"/>
        <rFont val="Arial"/>
        <family val="2"/>
      </rPr>
      <t xml:space="preserve">
</t>
    </r>
  </si>
  <si>
    <r>
      <t xml:space="preserve">Montant  pour </t>
    </r>
    <r>
      <rPr>
        <b/>
        <sz val="11"/>
        <color rgb="FFFF0000"/>
        <rFont val="Arial"/>
        <family val="2"/>
      </rPr>
      <t>15 jours de prestations</t>
    </r>
    <r>
      <rPr>
        <b/>
        <sz val="11"/>
        <rFont val="Arial"/>
        <family val="2"/>
      </rPr>
      <t xml:space="preserve"> (du lundi au vendredi inclus) conformément au cahier des charges 
en euros HT</t>
    </r>
  </si>
  <si>
    <r>
      <t xml:space="preserve">Montant  pour </t>
    </r>
    <r>
      <rPr>
        <b/>
        <sz val="11"/>
        <color rgb="FFFF0000"/>
        <rFont val="Arial"/>
        <family val="2"/>
      </rPr>
      <t>15 jours de prestations</t>
    </r>
    <r>
      <rPr>
        <b/>
        <sz val="11"/>
        <rFont val="Arial"/>
        <family val="2"/>
      </rPr>
      <t xml:space="preserve"> (du lundi au vendredi inclus) conformément au cahier des charges 
en euros TTC</t>
    </r>
  </si>
  <si>
    <t>Montant  pour 15 jours de prestations (du lundi au vendredi inclus) conformément au cahier des charges 
en euros HT</t>
  </si>
  <si>
    <t xml:space="preserve">Montant total estimé 
en euros HT par an </t>
  </si>
  <si>
    <t xml:space="preserve">Montant total estimé 
en euros TTC par an </t>
  </si>
  <si>
    <t>Montant annuel estimé 
en euros HT</t>
  </si>
  <si>
    <t>Montant annuel estimé 
en euros TTC</t>
  </si>
  <si>
    <t>DETAIL QUANTITATIF ESTIMATIF (DQE)
(n'ayant pas de valeur contractuelle, utilisé pour la comparaison des offres de prix)</t>
  </si>
  <si>
    <t>DETAIL QUANTITATIF ESTIMATIF (DQE)
(n'ayant pas de valeur contractuelle, utilisé pour la comparaison des offres de prix)</t>
  </si>
  <si>
    <r>
      <t xml:space="preserve">Montant  pour </t>
    </r>
    <r>
      <rPr>
        <b/>
        <sz val="11"/>
        <color rgb="FFFF0000"/>
        <rFont val="Arial"/>
        <family val="2"/>
      </rPr>
      <t>15 jours calendaires de prestations</t>
    </r>
    <r>
      <rPr>
        <b/>
        <sz val="11"/>
        <rFont val="Arial"/>
        <family val="2"/>
      </rPr>
      <t xml:space="preserve"> conformément au cahier des charges 
en euros HT</t>
    </r>
  </si>
  <si>
    <r>
      <t xml:space="preserve">Montant  pour </t>
    </r>
    <r>
      <rPr>
        <b/>
        <sz val="11"/>
        <color rgb="FFFF0000"/>
        <rFont val="Arial"/>
        <family val="2"/>
      </rPr>
      <t>15 jours calendaires de prestations</t>
    </r>
    <r>
      <rPr>
        <b/>
        <sz val="11"/>
        <rFont val="Arial"/>
        <family val="2"/>
      </rPr>
      <t xml:space="preserve"> conformément au cahier des charges 
en euros TTC</t>
    </r>
  </si>
  <si>
    <t>Montant  pour 15 jours calendaires de prestations conformément au cahier des charges 
en euros HT</t>
  </si>
  <si>
    <t>DAF 2024_001400</t>
  </si>
  <si>
    <t>PC</t>
  </si>
  <si>
    <t xml:space="preserve">NETTOYAGE DES LOCAUX - 13° BCA ET DMD/CIRFA  SITUE AU QUARTIER PASTEUR
Ensemble des bâtiments </t>
  </si>
  <si>
    <t xml:space="preserve">NETTOYAGE DES LOCAUX -  GAM DE MODANE </t>
  </si>
  <si>
    <t>07</t>
  </si>
  <si>
    <t>10</t>
  </si>
  <si>
    <t xml:space="preserve">NETTOYAGE DES LOCAUX - GAM DE MODANE 
Ensemble des bâtiments </t>
  </si>
  <si>
    <t xml:space="preserve">NETTOYAGE DES LOCAUX - GAM DE MODANE </t>
  </si>
  <si>
    <t xml:space="preserve"> Bâtiment 10 -  plonge vaisselle (hors plonge batterie)</t>
  </si>
  <si>
    <t xml:space="preserve"> Bâtiment 10 -  local plonge </t>
  </si>
  <si>
    <t>MODANE - Bâtiment 10  
(plonge vaisselle et local plonge )
(hors plonge batterie)</t>
  </si>
  <si>
    <t>PRESTATIONS PONCTUELLES - BONS DE COMMANDE FORFAITISES</t>
  </si>
  <si>
    <t xml:space="preserve">Annexe 2 b. BORDEREAU DE PRIX UNITAIRES </t>
  </si>
  <si>
    <t>*Pas de local poubelle pour le GAM de MODANE. Les employés de la société titulaire prennent les sacs de déchets et les déposent dans les bacs de la mairie situés devant le quartier Commandant Paris</t>
  </si>
  <si>
    <t>SALLE A MANGER *</t>
  </si>
  <si>
    <t xml:space="preserve"> Bâtiment 10 -  local plonge *</t>
  </si>
  <si>
    <t>LOT 2 :
Prestations de nettoyage des locaux et de la vitrerie ainsi que la plonge pour le GAM de Modane situé en Savoie (73)</t>
  </si>
  <si>
    <t>Attention, ce document comporte quatre (4) onglets (HORS DQE)</t>
  </si>
  <si>
    <t>BPU 2b - PAGE 1/4 (hors DQE)</t>
  </si>
  <si>
    <t>BPU 2b - PAGE 1/4  (hors DQE)</t>
  </si>
  <si>
    <t>BPU 2b -  PAGE 2/4 (hors DQE)</t>
  </si>
  <si>
    <t>BPU 2b - PAGE 3/4 (hors DQE)</t>
  </si>
  <si>
    <t>BPU 2b - PAGE 3/4  (hors DQE)</t>
  </si>
  <si>
    <t>BPU 2b - PAGE 4/4 (hors DQE)</t>
  </si>
  <si>
    <r>
      <rPr>
        <sz val="11"/>
        <color rgb="FFFF0000"/>
        <rFont val="Arial"/>
        <family val="2"/>
      </rPr>
      <t xml:space="preserve">A titre indicatif : </t>
    </r>
    <r>
      <rPr>
        <sz val="11"/>
        <color theme="1"/>
        <rFont val="Arial"/>
        <family val="2"/>
      </rPr>
      <t xml:space="preserve">
Le nombre de repas estimatif annuel s’élève à :33 008.
Le nombre de repas estimé par an sur la base de 20% supplémentaire s’élève à  : 6 992.
</t>
    </r>
  </si>
  <si>
    <t>TOTAL DES DETAILS QUANTITATIF ESTIMATIFS (DQE)
(n'ayant pas de valeur contractuelle, utilisé pour la comparaison des offres de prix)</t>
  </si>
  <si>
    <t xml:space="preserve">HT </t>
  </si>
  <si>
    <t xml:space="preserve">TAUX TVA </t>
  </si>
  <si>
    <t>TTC</t>
  </si>
  <si>
    <t>TOTAL DQE_PLATEAUX SUP</t>
  </si>
  <si>
    <t>TOTAL DQE_PLONGE</t>
  </si>
  <si>
    <t xml:space="preserve">TOTAL GENERAL </t>
  </si>
  <si>
    <t>TOTAL DQE_NETTOYAGE DES LOCAUX</t>
  </si>
  <si>
    <t xml:space="preserve">TOTAL </t>
  </si>
  <si>
    <t>TOTAL  DQE_NDL_BAT-GAM MODANE</t>
  </si>
  <si>
    <t>TOTAL DQE_NDL_BAT-GAM MODANE</t>
  </si>
  <si>
    <t xml:space="preserve">TOTAL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</si>
</sst>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0.0%"/>
  </numFmts>
  <fonts count="33" x14ac:knownFonts="1">
    <font>
      <sz val="11"/>
      <color theme="1"/>
      <name val="Calibri"/>
      <family val="2"/>
      <scheme val="minor"/>
    </font>
    <font>
      <b/>
      <sz val="18"/>
      <color theme="1"/>
      <name val="Arial"/>
      <family val="2"/>
    </font>
    <font>
      <sz val="11"/>
      <color theme="1"/>
      <name val="Arial"/>
      <family val="2"/>
    </font>
    <font>
      <b/>
      <sz val="11"/>
      <color theme="1"/>
      <name val="Arial"/>
      <family val="2"/>
    </font>
    <font>
      <i/>
      <sz val="11"/>
      <name val="Arial"/>
      <family val="2"/>
    </font>
    <font>
      <b/>
      <sz val="11"/>
      <color rgb="FFFF0000"/>
      <name val="Arial"/>
      <family val="2"/>
    </font>
    <font>
      <i/>
      <sz val="11"/>
      <color theme="1"/>
      <name val="Arial"/>
      <family val="2"/>
    </font>
    <font>
      <b/>
      <sz val="16"/>
      <color rgb="FFFF0000"/>
      <name val="Arial"/>
      <family val="2"/>
    </font>
    <font>
      <b/>
      <sz val="12"/>
      <color theme="1"/>
      <name val="Arial"/>
      <family val="2"/>
    </font>
    <font>
      <b/>
      <sz val="16"/>
      <color theme="1"/>
      <name val="Arial"/>
      <family val="2"/>
    </font>
    <font>
      <b/>
      <u/>
      <sz val="14"/>
      <color rgb="FFFF0000"/>
      <name val="Arial"/>
      <family val="2"/>
    </font>
    <font>
      <sz val="12"/>
      <color theme="1"/>
      <name val="Arial"/>
      <family val="2"/>
    </font>
    <font>
      <sz val="10"/>
      <name val="Arial"/>
      <family val="2"/>
    </font>
    <font>
      <b/>
      <sz val="18"/>
      <color rgb="FFFF0000"/>
      <name val="Arial"/>
      <family val="2"/>
    </font>
    <font>
      <b/>
      <sz val="12"/>
      <color rgb="FFFF0000"/>
      <name val="Arial"/>
      <family val="2"/>
    </font>
    <font>
      <i/>
      <sz val="12"/>
      <name val="Arial"/>
      <family val="2"/>
    </font>
    <font>
      <sz val="11"/>
      <name val="Arial"/>
      <family val="2"/>
    </font>
    <font>
      <sz val="11"/>
      <color theme="1"/>
      <name val="Calibri"/>
      <family val="2"/>
      <scheme val="minor"/>
    </font>
    <font>
      <b/>
      <sz val="11"/>
      <name val="Arial"/>
      <family val="2"/>
    </font>
    <font>
      <i/>
      <u/>
      <sz val="11"/>
      <name val="Arial"/>
      <family val="2"/>
    </font>
    <font>
      <b/>
      <sz val="11"/>
      <color theme="0" tint="-4.9989318521683403E-2"/>
      <name val="Arial"/>
      <family val="2"/>
    </font>
    <font>
      <i/>
      <sz val="10"/>
      <color theme="1"/>
      <name val="Arial"/>
      <family val="2"/>
    </font>
    <font>
      <i/>
      <u/>
      <sz val="10"/>
      <color theme="1"/>
      <name val="Arial"/>
      <family val="2"/>
    </font>
    <font>
      <b/>
      <i/>
      <sz val="10"/>
      <color theme="1"/>
      <name val="Arial"/>
      <family val="2"/>
    </font>
    <font>
      <b/>
      <sz val="10"/>
      <color theme="1"/>
      <name val="Arial"/>
      <family val="2"/>
    </font>
    <font>
      <sz val="10"/>
      <color theme="1"/>
      <name val="Arial"/>
      <family val="2"/>
    </font>
    <font>
      <sz val="10"/>
      <color rgb="FFFF0000"/>
      <name val="Arial"/>
      <family val="2"/>
    </font>
    <font>
      <u/>
      <sz val="10"/>
      <color theme="1"/>
      <name val="Arial"/>
      <family val="2"/>
    </font>
    <font>
      <sz val="11"/>
      <color rgb="FFFF0000"/>
      <name val="Arial"/>
      <family val="2"/>
    </font>
    <font>
      <sz val="16"/>
      <color theme="1"/>
      <name val="Calibri"/>
      <family val="2"/>
      <scheme val="minor"/>
    </font>
    <font>
      <b/>
      <sz val="16"/>
      <color theme="1"/>
      <name val="Calibri"/>
      <family val="2"/>
      <scheme val="minor"/>
    </font>
    <font>
      <b/>
      <sz val="12"/>
      <color theme="1"/>
      <name val="Calibri"/>
      <family val="2"/>
      <scheme val="minor"/>
    </font>
    <font>
      <sz val="12"/>
      <color theme="1"/>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2" tint="-9.9978637043366805E-2"/>
        <bgColor indexed="64"/>
      </patternFill>
    </fill>
  </fills>
  <borders count="2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2" fillId="0" borderId="0"/>
    <xf numFmtId="0" fontId="12" fillId="0" borderId="0"/>
    <xf numFmtId="9" fontId="17" fillId="0" borderId="0" applyFont="0" applyFill="0" applyBorder="0" applyAlignment="0" applyProtection="0"/>
  </cellStyleXfs>
  <cellXfs count="107">
    <xf numFmtId="0" fontId="0" fillId="0" borderId="0" xfId="0"/>
    <xf numFmtId="0" fontId="2" fillId="0" borderId="0" xfId="0" applyFont="1"/>
    <xf numFmtId="0" fontId="3" fillId="3" borderId="7"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4" fillId="0" borderId="0" xfId="0" applyFont="1" applyAlignment="1">
      <alignment horizontal="center" vertical="center"/>
    </xf>
    <xf numFmtId="0" fontId="5" fillId="0" borderId="7" xfId="0" applyFont="1" applyFill="1" applyBorder="1" applyAlignment="1">
      <alignment horizontal="center" vertical="center" wrapText="1"/>
    </xf>
    <xf numFmtId="0" fontId="3" fillId="5" borderId="0" xfId="0" applyFont="1" applyFill="1" applyBorder="1" applyAlignment="1">
      <alignment horizontal="left" vertical="center" wrapText="1"/>
    </xf>
    <xf numFmtId="0" fontId="11" fillId="0" borderId="0" xfId="0" applyFont="1"/>
    <xf numFmtId="0" fontId="11" fillId="0" borderId="0" xfId="0" applyFont="1" applyAlignment="1">
      <alignment wrapText="1"/>
    </xf>
    <xf numFmtId="0" fontId="8" fillId="0" borderId="0" xfId="0" applyFont="1" applyAlignment="1">
      <alignment horizontal="justify" vertical="center"/>
    </xf>
    <xf numFmtId="0" fontId="15" fillId="0" borderId="0" xfId="0" applyFont="1" applyAlignment="1">
      <alignment horizontal="center" vertical="center"/>
    </xf>
    <xf numFmtId="0" fontId="2" fillId="0" borderId="7" xfId="0" applyFont="1" applyBorder="1" applyAlignment="1">
      <alignment horizontal="center" vertical="center"/>
    </xf>
    <xf numFmtId="164" fontId="2" fillId="0" borderId="7" xfId="0" applyNumberFormat="1" applyFont="1" applyBorder="1" applyAlignment="1">
      <alignment horizontal="center" vertical="center"/>
    </xf>
    <xf numFmtId="0" fontId="3" fillId="3" borderId="8" xfId="0" applyFont="1" applyFill="1" applyBorder="1" applyAlignment="1">
      <alignment horizontal="center" vertical="center" wrapText="1"/>
    </xf>
    <xf numFmtId="0" fontId="2" fillId="0" borderId="7" xfId="0" applyFont="1" applyBorder="1" applyAlignment="1">
      <alignment horizontal="center" vertical="center" wrapText="1"/>
    </xf>
    <xf numFmtId="165" fontId="2" fillId="0" borderId="7" xfId="0" applyNumberFormat="1" applyFont="1" applyBorder="1" applyAlignment="1">
      <alignment horizontal="center" vertical="center"/>
    </xf>
    <xf numFmtId="49" fontId="16" fillId="0" borderId="7" xfId="0" applyNumberFormat="1" applyFont="1" applyFill="1" applyBorder="1" applyAlignment="1">
      <alignment horizontal="center" vertical="center" wrapText="1"/>
    </xf>
    <xf numFmtId="0" fontId="2" fillId="0" borderId="0" xfId="0" applyFont="1" applyAlignment="1">
      <alignment wrapText="1"/>
    </xf>
    <xf numFmtId="0" fontId="18" fillId="0" borderId="7"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18" fillId="7" borderId="7" xfId="0" applyFont="1" applyFill="1" applyBorder="1" applyAlignment="1">
      <alignment horizontal="center" vertical="center" wrapText="1"/>
    </xf>
    <xf numFmtId="0" fontId="2" fillId="0" borderId="0" xfId="0" applyFont="1" applyAlignment="1">
      <alignment horizontal="center"/>
    </xf>
    <xf numFmtId="4" fontId="16" fillId="0" borderId="7" xfId="0" applyNumberFormat="1" applyFont="1" applyFill="1" applyBorder="1" applyAlignment="1">
      <alignment horizontal="center" vertical="center" wrapText="1"/>
    </xf>
    <xf numFmtId="0" fontId="11" fillId="0" borderId="0" xfId="0" applyFont="1" applyAlignment="1">
      <alignment horizontal="center" wrapText="1"/>
    </xf>
    <xf numFmtId="0" fontId="11" fillId="0" borderId="0" xfId="0" applyFont="1" applyAlignment="1">
      <alignment horizontal="center"/>
    </xf>
    <xf numFmtId="164" fontId="2" fillId="0" borderId="0" xfId="0" applyNumberFormat="1" applyFont="1" applyBorder="1" applyAlignment="1">
      <alignment horizontal="center" vertical="center"/>
    </xf>
    <xf numFmtId="165" fontId="2" fillId="0" borderId="0" xfId="0" applyNumberFormat="1" applyFont="1" applyBorder="1" applyAlignment="1">
      <alignment horizontal="center" vertical="center"/>
    </xf>
    <xf numFmtId="10" fontId="2" fillId="0" borderId="7" xfId="0" applyNumberFormat="1" applyFont="1" applyBorder="1" applyAlignment="1">
      <alignment horizontal="center" vertical="center"/>
    </xf>
    <xf numFmtId="0" fontId="4" fillId="3" borderId="7" xfId="0" applyFont="1" applyFill="1" applyBorder="1" applyAlignment="1">
      <alignment horizontal="left" vertical="center" wrapText="1"/>
    </xf>
    <xf numFmtId="0" fontId="2" fillId="0" borderId="7" xfId="0" applyFont="1" applyFill="1" applyBorder="1" applyAlignment="1">
      <alignment horizontal="center" vertical="center" wrapText="1"/>
    </xf>
    <xf numFmtId="10" fontId="2" fillId="0" borderId="7" xfId="3" applyNumberFormat="1" applyFont="1" applyBorder="1" applyAlignment="1">
      <alignment horizontal="center" vertical="center"/>
    </xf>
    <xf numFmtId="164" fontId="2" fillId="0" borderId="7" xfId="3" applyNumberFormat="1" applyFont="1" applyBorder="1" applyAlignment="1">
      <alignment horizontal="center" vertical="center"/>
    </xf>
    <xf numFmtId="0" fontId="6" fillId="0" borderId="0" xfId="0" applyFont="1"/>
    <xf numFmtId="0" fontId="2" fillId="6" borderId="7" xfId="0" applyFont="1" applyFill="1" applyBorder="1" applyAlignment="1">
      <alignment horizontal="center" wrapText="1"/>
    </xf>
    <xf numFmtId="3" fontId="3" fillId="7" borderId="7" xfId="0" applyNumberFormat="1" applyFont="1" applyFill="1" applyBorder="1" applyAlignment="1">
      <alignment horizontal="center" vertical="center" wrapText="1"/>
    </xf>
    <xf numFmtId="164" fontId="2" fillId="0" borderId="7" xfId="0" applyNumberFormat="1" applyFont="1" applyFill="1" applyBorder="1" applyAlignment="1">
      <alignment horizontal="center" vertical="center" wrapText="1"/>
    </xf>
    <xf numFmtId="0" fontId="18" fillId="3" borderId="8" xfId="0" applyFont="1" applyFill="1" applyBorder="1" applyAlignment="1">
      <alignment horizontal="center" vertical="center" wrapText="1"/>
    </xf>
    <xf numFmtId="0" fontId="11" fillId="0" borderId="0" xfId="0" applyFont="1" applyAlignment="1">
      <alignment horizontal="center"/>
    </xf>
    <xf numFmtId="49" fontId="3" fillId="0" borderId="7" xfId="0" applyNumberFormat="1" applyFont="1" applyFill="1" applyBorder="1" applyAlignment="1">
      <alignment horizontal="center" vertical="center" wrapText="1"/>
    </xf>
    <xf numFmtId="0" fontId="2" fillId="5" borderId="7" xfId="0" applyFont="1" applyFill="1" applyBorder="1" applyAlignment="1">
      <alignment horizontal="center" vertical="center" wrapText="1"/>
    </xf>
    <xf numFmtId="0" fontId="5" fillId="0" borderId="0" xfId="0" applyFont="1" applyAlignment="1">
      <alignment wrapText="1"/>
    </xf>
    <xf numFmtId="0" fontId="2" fillId="0" borderId="17" xfId="0" applyFont="1" applyBorder="1" applyAlignment="1">
      <alignment horizontal="center" vertical="center"/>
    </xf>
    <xf numFmtId="49" fontId="3" fillId="0" borderId="17" xfId="0" applyNumberFormat="1" applyFont="1" applyFill="1" applyBorder="1" applyAlignment="1">
      <alignment horizontal="center" vertical="center" wrapText="1"/>
    </xf>
    <xf numFmtId="49" fontId="16" fillId="0" borderId="17" xfId="0" applyNumberFormat="1" applyFont="1" applyFill="1" applyBorder="1" applyAlignment="1">
      <alignment horizontal="center" vertical="center" wrapText="1"/>
    </xf>
    <xf numFmtId="164" fontId="2" fillId="0" borderId="17" xfId="0" applyNumberFormat="1" applyFont="1" applyBorder="1" applyAlignment="1">
      <alignment horizontal="center" vertical="center"/>
    </xf>
    <xf numFmtId="10" fontId="2" fillId="0" borderId="0" xfId="0" applyNumberFormat="1" applyFont="1" applyBorder="1" applyAlignment="1">
      <alignment horizontal="center" vertical="center"/>
    </xf>
    <xf numFmtId="0" fontId="2" fillId="0" borderId="0" xfId="0" applyFont="1" applyBorder="1"/>
    <xf numFmtId="0" fontId="0" fillId="0" borderId="0" xfId="0" applyAlignment="1">
      <alignment horizontal="center" vertical="center"/>
    </xf>
    <xf numFmtId="0" fontId="29" fillId="0" borderId="0" xfId="0" applyFont="1" applyAlignment="1">
      <alignment horizontal="center" vertical="center"/>
    </xf>
    <xf numFmtId="0" fontId="29" fillId="10" borderId="7" xfId="0" applyFont="1" applyFill="1" applyBorder="1" applyAlignment="1">
      <alignment horizontal="center" vertical="center"/>
    </xf>
    <xf numFmtId="0" fontId="29" fillId="11" borderId="7" xfId="0" applyFont="1" applyFill="1" applyBorder="1" applyAlignment="1">
      <alignment horizontal="left" vertical="center"/>
    </xf>
    <xf numFmtId="0" fontId="29" fillId="0" borderId="7" xfId="0" applyFont="1" applyBorder="1" applyAlignment="1">
      <alignment horizontal="center" vertical="center"/>
    </xf>
    <xf numFmtId="0" fontId="30" fillId="0" borderId="7" xfId="0" applyFont="1" applyBorder="1" applyAlignment="1">
      <alignment horizontal="left" vertical="center"/>
    </xf>
    <xf numFmtId="0" fontId="30" fillId="0" borderId="7" xfId="0" applyFont="1" applyBorder="1" applyAlignment="1">
      <alignment horizontal="center" vertical="center"/>
    </xf>
    <xf numFmtId="9" fontId="30" fillId="0" borderId="7" xfId="0" applyNumberFormat="1" applyFont="1" applyBorder="1" applyAlignment="1">
      <alignment horizontal="center" vertical="center"/>
    </xf>
    <xf numFmtId="164" fontId="31" fillId="2" borderId="7" xfId="0" applyNumberFormat="1" applyFont="1" applyFill="1" applyBorder="1" applyAlignment="1">
      <alignment horizontal="center" vertical="center"/>
    </xf>
    <xf numFmtId="0" fontId="32" fillId="2" borderId="7" xfId="0" applyFont="1" applyFill="1" applyBorder="1" applyAlignment="1">
      <alignment horizontal="center" vertical="center"/>
    </xf>
    <xf numFmtId="0" fontId="32" fillId="0" borderId="0" xfId="0" applyFont="1"/>
    <xf numFmtId="164" fontId="3" fillId="2" borderId="7" xfId="0" applyNumberFormat="1" applyFont="1" applyFill="1" applyBorder="1" applyAlignment="1">
      <alignment horizontal="center" vertical="center"/>
    </xf>
    <xf numFmtId="0" fontId="3" fillId="12" borderId="7" xfId="0" applyFont="1" applyFill="1" applyBorder="1" applyAlignment="1">
      <alignment horizontal="center" vertical="center"/>
    </xf>
    <xf numFmtId="164" fontId="8" fillId="2" borderId="7" xfId="0" applyNumberFormat="1" applyFont="1" applyFill="1" applyBorder="1" applyAlignment="1">
      <alignment horizontal="center" vertical="center"/>
    </xf>
    <xf numFmtId="0" fontId="3" fillId="2" borderId="7" xfId="0" applyFont="1" applyFill="1" applyBorder="1" applyAlignment="1">
      <alignment horizontal="center" vertical="center"/>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9" fillId="4" borderId="14"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16" xfId="0" applyFont="1" applyFill="1" applyBorder="1" applyAlignment="1">
      <alignment horizontal="center" vertical="center" wrapText="1"/>
    </xf>
    <xf numFmtId="9" fontId="29" fillId="0" borderId="8" xfId="0" applyNumberFormat="1" applyFont="1" applyBorder="1" applyAlignment="1">
      <alignment horizontal="center" vertical="center"/>
    </xf>
    <xf numFmtId="9" fontId="29" fillId="0" borderId="18" xfId="0" applyNumberFormat="1" applyFont="1" applyBorder="1" applyAlignment="1">
      <alignment horizontal="center" vertical="center"/>
    </xf>
    <xf numFmtId="9" fontId="29" fillId="0" borderId="19" xfId="0" applyNumberFormat="1" applyFont="1" applyBorder="1" applyAlignment="1">
      <alignment horizontal="center" vertical="center"/>
    </xf>
    <xf numFmtId="0" fontId="20" fillId="8" borderId="11" xfId="0" applyFont="1" applyFill="1" applyBorder="1" applyAlignment="1">
      <alignment horizontal="center" vertical="center" wrapText="1"/>
    </xf>
    <xf numFmtId="0" fontId="20" fillId="8" borderId="12" xfId="0" applyFont="1" applyFill="1" applyBorder="1" applyAlignment="1">
      <alignment horizontal="center" vertical="center" wrapText="1"/>
    </xf>
    <xf numFmtId="0" fontId="20" fillId="8" borderId="13"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7" fillId="2" borderId="0" xfId="0" applyFont="1" applyFill="1" applyAlignment="1">
      <alignment horizontal="center"/>
    </xf>
    <xf numFmtId="0" fontId="9" fillId="4" borderId="15" xfId="0" applyFont="1" applyFill="1" applyBorder="1" applyAlignment="1">
      <alignment horizontal="center" vertical="center"/>
    </xf>
    <xf numFmtId="0" fontId="9" fillId="4" borderId="16"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3" xfId="0" applyFont="1" applyFill="1" applyBorder="1" applyAlignment="1">
      <alignment horizontal="center" vertical="center"/>
    </xf>
    <xf numFmtId="0" fontId="1" fillId="2" borderId="0" xfId="0" applyFont="1" applyFill="1" applyBorder="1" applyAlignment="1">
      <alignment horizontal="center" vertical="center" wrapText="1"/>
    </xf>
    <xf numFmtId="0" fontId="1" fillId="2" borderId="0" xfId="0" applyFont="1" applyFill="1" applyBorder="1" applyAlignment="1">
      <alignment horizontal="center" vertical="center"/>
    </xf>
    <xf numFmtId="0" fontId="18" fillId="0" borderId="11" xfId="0" applyFont="1" applyFill="1" applyBorder="1" applyAlignment="1">
      <alignment horizontal="center" vertical="center" wrapText="1"/>
    </xf>
    <xf numFmtId="0" fontId="18" fillId="0" borderId="12"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11" fillId="0" borderId="0" xfId="0" applyFont="1" applyAlignment="1">
      <alignment horizontal="center"/>
    </xf>
    <xf numFmtId="0" fontId="14" fillId="0" borderId="0" xfId="0" applyFont="1" applyAlignment="1">
      <alignment horizontal="center"/>
    </xf>
    <xf numFmtId="0" fontId="13" fillId="2" borderId="0" xfId="0" applyFont="1" applyFill="1" applyAlignment="1">
      <alignment horizontal="center"/>
    </xf>
    <xf numFmtId="0" fontId="10" fillId="0" borderId="0" xfId="0" applyFont="1" applyAlignment="1">
      <alignment horizontal="center" vertical="center"/>
    </xf>
    <xf numFmtId="0" fontId="2" fillId="0" borderId="0" xfId="0" applyFont="1" applyBorder="1" applyAlignment="1">
      <alignment horizontal="left" wrapText="1"/>
    </xf>
    <xf numFmtId="0" fontId="1" fillId="2" borderId="10" xfId="0" applyFont="1" applyFill="1" applyBorder="1" applyAlignment="1">
      <alignment horizontal="center" vertical="center" wrapText="1"/>
    </xf>
    <xf numFmtId="0" fontId="2" fillId="0" borderId="0" xfId="0" applyFont="1" applyBorder="1" applyAlignment="1">
      <alignment horizontal="left" vertical="center" wrapText="1"/>
    </xf>
    <xf numFmtId="0" fontId="8" fillId="2" borderId="7" xfId="0" applyFont="1" applyFill="1" applyBorder="1" applyAlignment="1">
      <alignment horizontal="center" vertical="center"/>
    </xf>
    <xf numFmtId="0" fontId="23" fillId="9" borderId="0" xfId="0" applyFont="1" applyFill="1" applyAlignment="1">
      <alignment horizontal="left" vertical="center" wrapText="1"/>
    </xf>
    <xf numFmtId="0" fontId="1" fillId="4" borderId="14" xfId="0" applyFont="1" applyFill="1" applyBorder="1" applyAlignment="1">
      <alignment horizontal="center" vertical="center" wrapText="1"/>
    </xf>
    <xf numFmtId="0" fontId="1" fillId="4" borderId="15" xfId="0" applyFont="1" applyFill="1" applyBorder="1" applyAlignment="1">
      <alignment horizontal="center" vertical="center" wrapText="1"/>
    </xf>
    <xf numFmtId="0" fontId="1" fillId="4" borderId="16" xfId="0" applyFont="1" applyFill="1" applyBorder="1" applyAlignment="1">
      <alignment horizontal="center" vertical="center" wrapText="1"/>
    </xf>
    <xf numFmtId="0" fontId="21" fillId="9" borderId="0" xfId="0" applyFont="1" applyFill="1" applyAlignment="1">
      <alignment horizontal="left" vertical="center" wrapText="1"/>
    </xf>
    <xf numFmtId="0" fontId="2" fillId="0" borderId="0" xfId="0" applyFont="1" applyAlignment="1">
      <alignment horizontal="left" wrapText="1"/>
    </xf>
    <xf numFmtId="0" fontId="3" fillId="2" borderId="7" xfId="0" applyFont="1" applyFill="1" applyBorder="1" applyAlignment="1">
      <alignment horizontal="center" vertical="center"/>
    </xf>
    <xf numFmtId="0" fontId="2" fillId="0" borderId="0" xfId="0" applyFont="1" applyAlignment="1">
      <alignment horizontal="left" vertical="center" wrapText="1"/>
    </xf>
  </cellXfs>
  <cellStyles count="4">
    <cellStyle name="Normal" xfId="0" builtinId="0"/>
    <cellStyle name="Normal 2" xfId="1"/>
    <cellStyle name="Normal 2 3" xfId="2"/>
    <cellStyle name="Pourcentage" xfId="3"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13"/>
  <sheetViews>
    <sheetView workbookViewId="0">
      <selection activeCell="A25" sqref="A25"/>
    </sheetView>
  </sheetViews>
  <sheetFormatPr baseColWidth="10" defaultRowHeight="15" x14ac:dyDescent="0.25"/>
  <cols>
    <col min="1" max="1" width="56.28515625" style="47" customWidth="1"/>
    <col min="2" max="2" width="18.140625" style="47" customWidth="1"/>
    <col min="3" max="3" width="19.140625" style="47" customWidth="1"/>
    <col min="4" max="4" width="21.7109375" style="47" customWidth="1"/>
  </cols>
  <sheetData>
    <row r="1" spans="1:6" ht="82.5" customHeight="1" x14ac:dyDescent="0.25">
      <c r="A1" s="62" t="s">
        <v>78</v>
      </c>
      <c r="B1" s="63"/>
      <c r="C1" s="63"/>
      <c r="D1" s="63"/>
      <c r="E1" s="63"/>
      <c r="F1" s="63"/>
    </row>
    <row r="2" spans="1:6" ht="15.75" thickBot="1" x14ac:dyDescent="0.3">
      <c r="A2" s="1"/>
      <c r="B2" s="1"/>
      <c r="C2" s="1"/>
      <c r="D2" s="1"/>
      <c r="E2" s="1"/>
      <c r="F2" s="1"/>
    </row>
    <row r="3" spans="1:6" s="1" customFormat="1" ht="71.25" customHeight="1" thickBot="1" x14ac:dyDescent="0.25">
      <c r="A3" s="64" t="s">
        <v>69</v>
      </c>
      <c r="B3" s="65"/>
      <c r="C3" s="65"/>
      <c r="D3" s="65"/>
      <c r="E3" s="65"/>
      <c r="F3" s="66"/>
    </row>
    <row r="8" spans="1:6" ht="21" x14ac:dyDescent="0.25">
      <c r="A8" s="48"/>
      <c r="B8" s="49" t="s">
        <v>79</v>
      </c>
      <c r="C8" s="49" t="s">
        <v>80</v>
      </c>
      <c r="D8" s="49" t="s">
        <v>81</v>
      </c>
    </row>
    <row r="9" spans="1:6" ht="21" x14ac:dyDescent="0.25">
      <c r="A9" s="50" t="s">
        <v>85</v>
      </c>
      <c r="B9" s="51">
        <f>'DQE_NETTOYAGE DES LOCAUX'!D39</f>
        <v>0</v>
      </c>
      <c r="C9" s="67">
        <v>0.2</v>
      </c>
      <c r="D9" s="51">
        <f>'DQE_NETTOYAGE DES LOCAUX'!F39</f>
        <v>0</v>
      </c>
    </row>
    <row r="10" spans="1:6" ht="21" x14ac:dyDescent="0.25">
      <c r="A10" s="50" t="s">
        <v>88</v>
      </c>
      <c r="B10" s="51">
        <f>'DQE_NDL_BAT-GAM MODANE '!E24</f>
        <v>0</v>
      </c>
      <c r="C10" s="68"/>
      <c r="D10" s="51">
        <f>'DQE_NDL_BAT-GAM MODANE '!G24</f>
        <v>0</v>
      </c>
    </row>
    <row r="11" spans="1:6" ht="21" x14ac:dyDescent="0.25">
      <c r="A11" s="50" t="s">
        <v>82</v>
      </c>
      <c r="B11" s="51">
        <f>'DQE_PLATEAUX SUP'!D11</f>
        <v>0</v>
      </c>
      <c r="C11" s="68"/>
      <c r="D11" s="51">
        <f>'DQE_PLATEAUX SUP'!F11</f>
        <v>0</v>
      </c>
    </row>
    <row r="12" spans="1:6" ht="21" x14ac:dyDescent="0.25">
      <c r="A12" s="50" t="s">
        <v>83</v>
      </c>
      <c r="B12" s="51">
        <f>DQE_PLONGE!E19</f>
        <v>0</v>
      </c>
      <c r="C12" s="69"/>
      <c r="D12" s="51">
        <f>DQE_PLONGE!G19</f>
        <v>0</v>
      </c>
    </row>
    <row r="13" spans="1:6" ht="21" x14ac:dyDescent="0.25">
      <c r="A13" s="52" t="s">
        <v>84</v>
      </c>
      <c r="B13" s="53">
        <f>SUM(B9:B12)</f>
        <v>0</v>
      </c>
      <c r="C13" s="54">
        <v>0.2</v>
      </c>
      <c r="D13" s="53">
        <f>SUM(D9:D12)</f>
        <v>0</v>
      </c>
    </row>
  </sheetData>
  <sheetProtection algorithmName="SHA-512" hashValue="AI4IJUXNGdsXsv4MJHgP9oMHP58IwMj4Kv/Sszk9uCKP2aaiGhepD2o0SkMfUrnBgHDz3W+KX/fuzwRVhfryMQ==" saltValue="Ef60NqF5g5AlKwM/hNcGrQ==" spinCount="100000" sheet="1" objects="1" scenarios="1"/>
  <mergeCells count="3">
    <mergeCell ref="A1:F1"/>
    <mergeCell ref="A3:F3"/>
    <mergeCell ref="C9: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D37"/>
  <sheetViews>
    <sheetView workbookViewId="0">
      <selection activeCell="H6" sqref="H6"/>
    </sheetView>
  </sheetViews>
  <sheetFormatPr baseColWidth="10" defaultRowHeight="14.25" x14ac:dyDescent="0.2"/>
  <cols>
    <col min="1" max="1" width="59.85546875" style="1" customWidth="1"/>
    <col min="2" max="2" width="20.42578125" style="1" customWidth="1"/>
    <col min="3" max="3" width="17.140625" style="1" customWidth="1"/>
    <col min="4" max="4" width="24.85546875" style="1" customWidth="1"/>
    <col min="5" max="16384" width="11.42578125" style="1"/>
  </cols>
  <sheetData>
    <row r="1" spans="1:4" ht="15" x14ac:dyDescent="0.2">
      <c r="D1" s="7" t="s">
        <v>53</v>
      </c>
    </row>
    <row r="2" spans="1:4" ht="16.5" customHeight="1" thickBot="1" x14ac:dyDescent="0.25">
      <c r="D2" s="1" t="s">
        <v>71</v>
      </c>
    </row>
    <row r="3" spans="1:4" ht="23.25" x14ac:dyDescent="0.2">
      <c r="A3" s="73" t="s">
        <v>65</v>
      </c>
      <c r="B3" s="74"/>
      <c r="C3" s="74"/>
      <c r="D3" s="75"/>
    </row>
    <row r="4" spans="1:4" ht="29.25" customHeight="1" thickBot="1" x14ac:dyDescent="0.25">
      <c r="A4" s="76" t="s">
        <v>1</v>
      </c>
      <c r="B4" s="77"/>
      <c r="C4" s="77"/>
      <c r="D4" s="78"/>
    </row>
    <row r="5" spans="1:4" ht="15" thickBot="1" x14ac:dyDescent="0.25"/>
    <row r="6" spans="1:4" ht="90.75" customHeight="1" thickBot="1" x14ac:dyDescent="0.25">
      <c r="A6" s="64" t="s">
        <v>69</v>
      </c>
      <c r="B6" s="80"/>
      <c r="C6" s="80"/>
      <c r="D6" s="81"/>
    </row>
    <row r="8" spans="1:4" ht="20.25" x14ac:dyDescent="0.3">
      <c r="A8" s="79" t="s">
        <v>70</v>
      </c>
      <c r="B8" s="79"/>
      <c r="C8" s="79"/>
      <c r="D8" s="79"/>
    </row>
    <row r="11" spans="1:4" ht="44.25" customHeight="1" x14ac:dyDescent="0.2">
      <c r="A11" s="5" t="s">
        <v>2</v>
      </c>
      <c r="B11" s="2" t="s">
        <v>12</v>
      </c>
      <c r="C11" s="2" t="s">
        <v>0</v>
      </c>
      <c r="D11" s="2" t="s">
        <v>13</v>
      </c>
    </row>
    <row r="12" spans="1:4" ht="38.25" customHeight="1" x14ac:dyDescent="0.2">
      <c r="A12" s="3" t="s">
        <v>10</v>
      </c>
      <c r="B12" s="12"/>
      <c r="C12" s="27"/>
      <c r="D12" s="12">
        <f>B12*C12+B12</f>
        <v>0</v>
      </c>
    </row>
    <row r="13" spans="1:4" ht="38.25" customHeight="1" x14ac:dyDescent="0.2">
      <c r="A13" s="3" t="s">
        <v>4</v>
      </c>
      <c r="B13" s="12"/>
      <c r="C13" s="27"/>
      <c r="D13" s="12">
        <f t="shared" ref="D13:D14" si="0">B13*C13+B13</f>
        <v>0</v>
      </c>
    </row>
    <row r="14" spans="1:4" ht="38.25" customHeight="1" x14ac:dyDescent="0.2">
      <c r="A14" s="3" t="s">
        <v>3</v>
      </c>
      <c r="B14" s="12"/>
      <c r="C14" s="27"/>
      <c r="D14" s="12">
        <f t="shared" si="0"/>
        <v>0</v>
      </c>
    </row>
    <row r="15" spans="1:4" x14ac:dyDescent="0.2">
      <c r="A15" s="21"/>
    </row>
    <row r="16" spans="1:4" x14ac:dyDescent="0.2">
      <c r="D16" s="21"/>
    </row>
    <row r="17" spans="1:4" ht="30" x14ac:dyDescent="0.2">
      <c r="A17" s="5" t="s">
        <v>5</v>
      </c>
      <c r="B17" s="2" t="s">
        <v>12</v>
      </c>
      <c r="C17" s="2" t="s">
        <v>0</v>
      </c>
      <c r="D17" s="2" t="s">
        <v>13</v>
      </c>
    </row>
    <row r="18" spans="1:4" ht="37.5" customHeight="1" x14ac:dyDescent="0.2">
      <c r="A18" s="3" t="s">
        <v>14</v>
      </c>
      <c r="B18" s="12"/>
      <c r="C18" s="27"/>
      <c r="D18" s="12">
        <f>B18*C18+B18</f>
        <v>0</v>
      </c>
    </row>
    <row r="19" spans="1:4" ht="37.5" customHeight="1" x14ac:dyDescent="0.2">
      <c r="A19" s="3" t="s">
        <v>15</v>
      </c>
      <c r="B19" s="12"/>
      <c r="C19" s="27"/>
      <c r="D19" s="12">
        <f t="shared" ref="D19:D23" si="1">B19*C19+B19</f>
        <v>0</v>
      </c>
    </row>
    <row r="20" spans="1:4" ht="37.5" customHeight="1" x14ac:dyDescent="0.2">
      <c r="A20" s="3" t="s">
        <v>18</v>
      </c>
      <c r="B20" s="12"/>
      <c r="C20" s="27"/>
      <c r="D20" s="12">
        <f t="shared" si="1"/>
        <v>0</v>
      </c>
    </row>
    <row r="21" spans="1:4" ht="37.5" customHeight="1" x14ac:dyDescent="0.2">
      <c r="A21" s="3" t="s">
        <v>16</v>
      </c>
      <c r="B21" s="12"/>
      <c r="C21" s="27"/>
      <c r="D21" s="12">
        <f t="shared" si="1"/>
        <v>0</v>
      </c>
    </row>
    <row r="22" spans="1:4" ht="37.5" customHeight="1" x14ac:dyDescent="0.2">
      <c r="A22" s="3" t="s">
        <v>19</v>
      </c>
      <c r="B22" s="12"/>
      <c r="C22" s="27"/>
      <c r="D22" s="12">
        <f t="shared" si="1"/>
        <v>0</v>
      </c>
    </row>
    <row r="23" spans="1:4" ht="37.5" customHeight="1" x14ac:dyDescent="0.2">
      <c r="A23" s="3" t="s">
        <v>17</v>
      </c>
      <c r="B23" s="12"/>
      <c r="C23" s="27"/>
      <c r="D23" s="12">
        <f t="shared" si="1"/>
        <v>0</v>
      </c>
    </row>
    <row r="26" spans="1:4" ht="30" x14ac:dyDescent="0.2">
      <c r="A26" s="5" t="s">
        <v>6</v>
      </c>
      <c r="B26" s="2" t="s">
        <v>12</v>
      </c>
      <c r="C26" s="2" t="s">
        <v>0</v>
      </c>
      <c r="D26" s="2" t="s">
        <v>13</v>
      </c>
    </row>
    <row r="27" spans="1:4" ht="38.25" customHeight="1" x14ac:dyDescent="0.2">
      <c r="A27" s="3" t="s">
        <v>9</v>
      </c>
      <c r="B27" s="12"/>
      <c r="C27" s="30"/>
      <c r="D27" s="12">
        <f t="shared" ref="D27:D28" si="2">B27*C27+B27</f>
        <v>0</v>
      </c>
    </row>
    <row r="28" spans="1:4" ht="38.25" customHeight="1" x14ac:dyDescent="0.2">
      <c r="A28" s="3" t="s">
        <v>7</v>
      </c>
      <c r="B28" s="12"/>
      <c r="C28" s="30"/>
      <c r="D28" s="12">
        <f t="shared" si="2"/>
        <v>0</v>
      </c>
    </row>
    <row r="31" spans="1:4" ht="34.5" customHeight="1" x14ac:dyDescent="0.2">
      <c r="A31" s="5" t="s">
        <v>8</v>
      </c>
      <c r="B31" s="2" t="s">
        <v>12</v>
      </c>
      <c r="C31" s="2" t="s">
        <v>0</v>
      </c>
      <c r="D31" s="2" t="s">
        <v>13</v>
      </c>
    </row>
    <row r="32" spans="1:4" ht="25.5" customHeight="1" x14ac:dyDescent="0.2">
      <c r="A32" s="70" t="s">
        <v>30</v>
      </c>
      <c r="B32" s="71"/>
      <c r="C32" s="71"/>
      <c r="D32" s="72"/>
    </row>
    <row r="33" spans="1:4" ht="39" customHeight="1" x14ac:dyDescent="0.2">
      <c r="A33" s="3" t="s">
        <v>31</v>
      </c>
      <c r="B33" s="12"/>
      <c r="C33" s="27"/>
      <c r="D33" s="12">
        <f t="shared" ref="D33:D34" si="3">B33*C33+B33</f>
        <v>0</v>
      </c>
    </row>
    <row r="34" spans="1:4" ht="42.75" customHeight="1" x14ac:dyDescent="0.2">
      <c r="A34" s="3" t="s">
        <v>32</v>
      </c>
      <c r="B34" s="12"/>
      <c r="C34" s="27"/>
      <c r="D34" s="12">
        <f t="shared" si="3"/>
        <v>0</v>
      </c>
    </row>
    <row r="35" spans="1:4" ht="25.5" customHeight="1" x14ac:dyDescent="0.2">
      <c r="A35" s="70" t="s">
        <v>33</v>
      </c>
      <c r="B35" s="71"/>
      <c r="C35" s="71"/>
      <c r="D35" s="72"/>
    </row>
    <row r="36" spans="1:4" ht="39" customHeight="1" x14ac:dyDescent="0.2">
      <c r="A36" s="3" t="s">
        <v>31</v>
      </c>
      <c r="B36" s="12"/>
      <c r="C36" s="27"/>
      <c r="D36" s="12">
        <f t="shared" ref="D36:D37" si="4">B36*C36+B36</f>
        <v>0</v>
      </c>
    </row>
    <row r="37" spans="1:4" ht="42.75" customHeight="1" x14ac:dyDescent="0.2">
      <c r="A37" s="3" t="s">
        <v>32</v>
      </c>
      <c r="B37" s="12"/>
      <c r="C37" s="27"/>
      <c r="D37" s="12">
        <f t="shared" si="4"/>
        <v>0</v>
      </c>
    </row>
  </sheetData>
  <sheetProtection algorithmName="SHA-512" hashValue="ZNbdfc1N6qKzCaTNfZACiEkqeU9STMuTcOItNOw7L6V+2iEqDFok80pMxV37G4Tpk6dGqYOl/ay3hpLsCSzG/w==" saltValue="PFa/J7/jPquIkjmkvVFXIQ==" spinCount="100000" sheet="1" objects="1" scenarios="1"/>
  <mergeCells count="6">
    <mergeCell ref="A32:D32"/>
    <mergeCell ref="A35:D35"/>
    <mergeCell ref="A3:D3"/>
    <mergeCell ref="A4:D4"/>
    <mergeCell ref="A8:D8"/>
    <mergeCell ref="A6:D6"/>
  </mergeCells>
  <pageMargins left="0.7" right="0.7" top="0.75" bottom="0.75" header="0.3" footer="0.3"/>
  <pageSetup paperSize="9" scale="6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9"/>
  <sheetViews>
    <sheetView topLeftCell="A23" zoomScale="70" zoomScaleNormal="70" workbookViewId="0">
      <selection activeCell="E46" sqref="E46"/>
    </sheetView>
  </sheetViews>
  <sheetFormatPr baseColWidth="10" defaultRowHeight="14.25" x14ac:dyDescent="0.2"/>
  <cols>
    <col min="1" max="1" width="59.85546875" style="1" customWidth="1"/>
    <col min="2" max="2" width="19.28515625" style="1" customWidth="1"/>
    <col min="3" max="3" width="20.42578125" style="1" customWidth="1"/>
    <col min="4" max="4" width="24" style="1" customWidth="1"/>
    <col min="5" max="5" width="17.140625" style="1" customWidth="1"/>
    <col min="6" max="6" width="24.85546875" style="1" customWidth="1"/>
    <col min="7" max="16384" width="11.42578125" style="1"/>
  </cols>
  <sheetData>
    <row r="1" spans="1:6" ht="15" x14ac:dyDescent="0.2">
      <c r="F1" s="7" t="s">
        <v>53</v>
      </c>
    </row>
    <row r="2" spans="1:6" ht="16.5" customHeight="1" x14ac:dyDescent="0.2">
      <c r="F2" s="1" t="s">
        <v>72</v>
      </c>
    </row>
    <row r="3" spans="1:6" ht="75.75" customHeight="1" x14ac:dyDescent="0.2">
      <c r="A3" s="85" t="s">
        <v>48</v>
      </c>
      <c r="B3" s="86"/>
      <c r="C3" s="86"/>
      <c r="D3" s="86"/>
      <c r="E3" s="86"/>
      <c r="F3" s="86"/>
    </row>
    <row r="4" spans="1:6" ht="15" thickBot="1" x14ac:dyDescent="0.25"/>
    <row r="5" spans="1:6" ht="71.25" customHeight="1" thickBot="1" x14ac:dyDescent="0.25">
      <c r="A5" s="64" t="s">
        <v>69</v>
      </c>
      <c r="B5" s="65"/>
      <c r="C5" s="65"/>
      <c r="D5" s="65"/>
      <c r="E5" s="65"/>
      <c r="F5" s="66"/>
    </row>
    <row r="8" spans="1:6" ht="43.5" customHeight="1" x14ac:dyDescent="0.2">
      <c r="B8" s="90" t="s">
        <v>25</v>
      </c>
      <c r="C8" s="90"/>
      <c r="D8" s="90"/>
      <c r="E8" s="90"/>
      <c r="F8" s="90"/>
    </row>
    <row r="9" spans="1:6" ht="61.5" customHeight="1" x14ac:dyDescent="0.2">
      <c r="A9" s="5" t="s">
        <v>2</v>
      </c>
      <c r="B9" s="20" t="s">
        <v>26</v>
      </c>
      <c r="C9" s="2" t="s">
        <v>12</v>
      </c>
      <c r="D9" s="2" t="s">
        <v>44</v>
      </c>
      <c r="E9" s="2" t="s">
        <v>0</v>
      </c>
      <c r="F9" s="2" t="s">
        <v>45</v>
      </c>
    </row>
    <row r="10" spans="1:6" ht="38.25" customHeight="1" x14ac:dyDescent="0.2">
      <c r="A10" s="3" t="s">
        <v>10</v>
      </c>
      <c r="B10" s="19">
        <v>1</v>
      </c>
      <c r="C10" s="12">
        <f>'BPU_NETTOYAGE DES LOCAUX'!B12</f>
        <v>0</v>
      </c>
      <c r="D10" s="31">
        <f>B10*C10</f>
        <v>0</v>
      </c>
      <c r="E10" s="30">
        <f>'BPU_NETTOYAGE DES LOCAUX'!C12</f>
        <v>0</v>
      </c>
      <c r="F10" s="12">
        <f>D10*E10+D10</f>
        <v>0</v>
      </c>
    </row>
    <row r="11" spans="1:6" ht="38.25" customHeight="1" x14ac:dyDescent="0.2">
      <c r="A11" s="3" t="s">
        <v>4</v>
      </c>
      <c r="B11" s="19">
        <v>1</v>
      </c>
      <c r="C11" s="12">
        <f>'BPU_NETTOYAGE DES LOCAUX'!B13</f>
        <v>0</v>
      </c>
      <c r="D11" s="31">
        <f t="shared" ref="D11:D12" si="0">B11*C11</f>
        <v>0</v>
      </c>
      <c r="E11" s="30">
        <f>'BPU_NETTOYAGE DES LOCAUX'!C13</f>
        <v>0</v>
      </c>
      <c r="F11" s="12">
        <f t="shared" ref="F11:F12" si="1">D11*E11+D11</f>
        <v>0</v>
      </c>
    </row>
    <row r="12" spans="1:6" ht="38.25" customHeight="1" x14ac:dyDescent="0.2">
      <c r="A12" s="3" t="s">
        <v>3</v>
      </c>
      <c r="B12" s="19">
        <v>1</v>
      </c>
      <c r="C12" s="12">
        <f>'BPU_NETTOYAGE DES LOCAUX'!B14</f>
        <v>0</v>
      </c>
      <c r="D12" s="31">
        <f t="shared" si="0"/>
        <v>0</v>
      </c>
      <c r="E12" s="30">
        <f>'BPU_NETTOYAGE DES LOCAUX'!C14</f>
        <v>0</v>
      </c>
      <c r="F12" s="12">
        <f t="shared" si="1"/>
        <v>0</v>
      </c>
    </row>
    <row r="13" spans="1:6" x14ac:dyDescent="0.2">
      <c r="A13" s="21"/>
      <c r="B13" s="21"/>
    </row>
    <row r="14" spans="1:6" x14ac:dyDescent="0.2">
      <c r="A14" s="21"/>
      <c r="B14" s="21"/>
    </row>
    <row r="15" spans="1:6" ht="43.5" customHeight="1" x14ac:dyDescent="0.2">
      <c r="B15" s="90" t="s">
        <v>25</v>
      </c>
      <c r="C15" s="90"/>
      <c r="D15" s="90"/>
      <c r="E15" s="90"/>
      <c r="F15" s="90"/>
    </row>
    <row r="16" spans="1:6" ht="45" x14ac:dyDescent="0.2">
      <c r="A16" s="5" t="s">
        <v>5</v>
      </c>
      <c r="B16" s="20" t="s">
        <v>26</v>
      </c>
      <c r="C16" s="2" t="s">
        <v>12</v>
      </c>
      <c r="D16" s="2" t="s">
        <v>44</v>
      </c>
      <c r="E16" s="2" t="s">
        <v>0</v>
      </c>
      <c r="F16" s="2" t="s">
        <v>45</v>
      </c>
    </row>
    <row r="17" spans="1:6" ht="37.5" customHeight="1" x14ac:dyDescent="0.2">
      <c r="A17" s="3" t="s">
        <v>14</v>
      </c>
      <c r="B17" s="19">
        <v>1</v>
      </c>
      <c r="C17" s="12">
        <f>'BPU_NETTOYAGE DES LOCAUX'!B18</f>
        <v>0</v>
      </c>
      <c r="D17" s="31">
        <f>B17*C17</f>
        <v>0</v>
      </c>
      <c r="E17" s="30">
        <f>'BPU_NETTOYAGE DES LOCAUX'!C18</f>
        <v>0</v>
      </c>
      <c r="F17" s="12">
        <f>D17*E17+D17</f>
        <v>0</v>
      </c>
    </row>
    <row r="18" spans="1:6" ht="37.5" customHeight="1" x14ac:dyDescent="0.2">
      <c r="A18" s="3" t="s">
        <v>15</v>
      </c>
      <c r="B18" s="19">
        <v>1</v>
      </c>
      <c r="C18" s="12">
        <f>'BPU_NETTOYAGE DES LOCAUX'!B19</f>
        <v>0</v>
      </c>
      <c r="D18" s="31">
        <f t="shared" ref="D18:D22" si="2">B18*C18</f>
        <v>0</v>
      </c>
      <c r="E18" s="30">
        <f>'BPU_NETTOYAGE DES LOCAUX'!C19</f>
        <v>0</v>
      </c>
      <c r="F18" s="12">
        <f t="shared" ref="F18:F22" si="3">D18*E18+D18</f>
        <v>0</v>
      </c>
    </row>
    <row r="19" spans="1:6" ht="37.5" customHeight="1" x14ac:dyDescent="0.2">
      <c r="A19" s="3" t="s">
        <v>18</v>
      </c>
      <c r="B19" s="19">
        <v>1</v>
      </c>
      <c r="C19" s="12">
        <f>'BPU_NETTOYAGE DES LOCAUX'!B20</f>
        <v>0</v>
      </c>
      <c r="D19" s="31">
        <f t="shared" si="2"/>
        <v>0</v>
      </c>
      <c r="E19" s="30">
        <f>'BPU_NETTOYAGE DES LOCAUX'!C20</f>
        <v>0</v>
      </c>
      <c r="F19" s="12">
        <f t="shared" si="3"/>
        <v>0</v>
      </c>
    </row>
    <row r="20" spans="1:6" ht="37.5" customHeight="1" x14ac:dyDescent="0.2">
      <c r="A20" s="3" t="s">
        <v>16</v>
      </c>
      <c r="B20" s="19">
        <v>1</v>
      </c>
      <c r="C20" s="12">
        <f>'BPU_NETTOYAGE DES LOCAUX'!B21</f>
        <v>0</v>
      </c>
      <c r="D20" s="31">
        <f t="shared" si="2"/>
        <v>0</v>
      </c>
      <c r="E20" s="30">
        <f>'BPU_NETTOYAGE DES LOCAUX'!C21</f>
        <v>0</v>
      </c>
      <c r="F20" s="12">
        <f t="shared" si="3"/>
        <v>0</v>
      </c>
    </row>
    <row r="21" spans="1:6" ht="37.5" customHeight="1" x14ac:dyDescent="0.2">
      <c r="A21" s="3" t="s">
        <v>19</v>
      </c>
      <c r="B21" s="19">
        <v>1</v>
      </c>
      <c r="C21" s="12">
        <f>'BPU_NETTOYAGE DES LOCAUX'!B22</f>
        <v>0</v>
      </c>
      <c r="D21" s="31">
        <f t="shared" si="2"/>
        <v>0</v>
      </c>
      <c r="E21" s="30">
        <f>'BPU_NETTOYAGE DES LOCAUX'!C22</f>
        <v>0</v>
      </c>
      <c r="F21" s="12">
        <f t="shared" si="3"/>
        <v>0</v>
      </c>
    </row>
    <row r="22" spans="1:6" ht="37.5" customHeight="1" x14ac:dyDescent="0.2">
      <c r="A22" s="3" t="s">
        <v>17</v>
      </c>
      <c r="B22" s="19">
        <v>1</v>
      </c>
      <c r="C22" s="12">
        <f>'BPU_NETTOYAGE DES LOCAUX'!B23</f>
        <v>0</v>
      </c>
      <c r="D22" s="31">
        <f t="shared" si="2"/>
        <v>0</v>
      </c>
      <c r="E22" s="30">
        <f>'BPU_NETTOYAGE DES LOCAUX'!C23</f>
        <v>0</v>
      </c>
      <c r="F22" s="12">
        <f t="shared" si="3"/>
        <v>0</v>
      </c>
    </row>
    <row r="24" spans="1:6" ht="43.5" customHeight="1" x14ac:dyDescent="0.2">
      <c r="B24" s="90" t="s">
        <v>25</v>
      </c>
      <c r="C24" s="90"/>
      <c r="D24" s="90"/>
      <c r="E24" s="90"/>
      <c r="F24" s="90"/>
    </row>
    <row r="25" spans="1:6" ht="45" x14ac:dyDescent="0.2">
      <c r="A25" s="5" t="s">
        <v>6</v>
      </c>
      <c r="B25" s="20" t="s">
        <v>26</v>
      </c>
      <c r="C25" s="2" t="s">
        <v>12</v>
      </c>
      <c r="D25" s="2" t="s">
        <v>44</v>
      </c>
      <c r="E25" s="2" t="s">
        <v>0</v>
      </c>
      <c r="F25" s="2" t="s">
        <v>45</v>
      </c>
    </row>
    <row r="26" spans="1:6" ht="38.25" customHeight="1" x14ac:dyDescent="0.2">
      <c r="A26" s="3" t="s">
        <v>9</v>
      </c>
      <c r="B26" s="19">
        <v>1</v>
      </c>
      <c r="C26" s="12">
        <f>'BPU_NETTOYAGE DES LOCAUX'!B27</f>
        <v>0</v>
      </c>
      <c r="D26" s="31">
        <f t="shared" ref="D26:D27" si="4">B26*C26</f>
        <v>0</v>
      </c>
      <c r="E26" s="30">
        <f>'BPU_NETTOYAGE DES LOCAUX'!C27</f>
        <v>0</v>
      </c>
      <c r="F26" s="12">
        <f t="shared" ref="F26:F27" si="5">D26*E26+D26</f>
        <v>0</v>
      </c>
    </row>
    <row r="27" spans="1:6" ht="38.25" customHeight="1" x14ac:dyDescent="0.2">
      <c r="A27" s="3" t="s">
        <v>7</v>
      </c>
      <c r="B27" s="19">
        <v>1</v>
      </c>
      <c r="C27" s="12">
        <f>'BPU_NETTOYAGE DES LOCAUX'!B28</f>
        <v>0</v>
      </c>
      <c r="D27" s="31">
        <f t="shared" si="4"/>
        <v>0</v>
      </c>
      <c r="E27" s="30">
        <f>'BPU_NETTOYAGE DES LOCAUX'!C28</f>
        <v>0</v>
      </c>
      <c r="F27" s="12">
        <f t="shared" si="5"/>
        <v>0</v>
      </c>
    </row>
    <row r="29" spans="1:6" ht="43.5" customHeight="1" x14ac:dyDescent="0.2">
      <c r="B29" s="90" t="s">
        <v>25</v>
      </c>
      <c r="C29" s="90"/>
      <c r="D29" s="90"/>
      <c r="E29" s="90"/>
      <c r="F29" s="90"/>
    </row>
    <row r="30" spans="1:6" ht="53.25" customHeight="1" x14ac:dyDescent="0.2">
      <c r="A30" s="5" t="s">
        <v>8</v>
      </c>
      <c r="B30" s="20" t="s">
        <v>26</v>
      </c>
      <c r="C30" s="2" t="s">
        <v>12</v>
      </c>
      <c r="D30" s="2" t="s">
        <v>44</v>
      </c>
      <c r="E30" s="2" t="s">
        <v>0</v>
      </c>
      <c r="F30" s="2" t="s">
        <v>45</v>
      </c>
    </row>
    <row r="31" spans="1:6" ht="17.25" customHeight="1" x14ac:dyDescent="0.2">
      <c r="A31" s="87" t="s">
        <v>30</v>
      </c>
      <c r="B31" s="88"/>
      <c r="C31" s="88"/>
      <c r="D31" s="88"/>
      <c r="E31" s="88"/>
      <c r="F31" s="89"/>
    </row>
    <row r="32" spans="1:6" ht="45" x14ac:dyDescent="0.2">
      <c r="A32" s="3" t="s">
        <v>31</v>
      </c>
      <c r="B32" s="19">
        <v>1</v>
      </c>
      <c r="C32" s="12">
        <f>'BPU_NETTOYAGE DES LOCAUX'!B33</f>
        <v>0</v>
      </c>
      <c r="D32" s="31">
        <f>B32*C32</f>
        <v>0</v>
      </c>
      <c r="E32" s="30">
        <f>'BPU_NETTOYAGE DES LOCAUX'!C32</f>
        <v>0</v>
      </c>
      <c r="F32" s="12">
        <f t="shared" ref="F32:F37" si="6">D32*E32+D32</f>
        <v>0</v>
      </c>
    </row>
    <row r="33" spans="1:6" ht="45" x14ac:dyDescent="0.2">
      <c r="A33" s="3" t="s">
        <v>32</v>
      </c>
      <c r="B33" s="19">
        <v>1</v>
      </c>
      <c r="C33" s="12">
        <f>'BPU_NETTOYAGE DES LOCAUX'!B34</f>
        <v>0</v>
      </c>
      <c r="D33" s="31">
        <f>B33*C33</f>
        <v>0</v>
      </c>
      <c r="E33" s="30">
        <f>'BPU_NETTOYAGE DES LOCAUX'!C34</f>
        <v>0</v>
      </c>
      <c r="F33" s="12">
        <f t="shared" si="6"/>
        <v>0</v>
      </c>
    </row>
    <row r="34" spans="1:6" ht="15" x14ac:dyDescent="0.2">
      <c r="A34" s="3"/>
      <c r="B34" s="19"/>
      <c r="C34" s="12"/>
      <c r="D34" s="31"/>
      <c r="E34" s="30"/>
      <c r="F34" s="12"/>
    </row>
    <row r="35" spans="1:6" ht="17.25" customHeight="1" x14ac:dyDescent="0.2">
      <c r="A35" s="87" t="s">
        <v>33</v>
      </c>
      <c r="B35" s="88"/>
      <c r="C35" s="88"/>
      <c r="D35" s="88"/>
      <c r="E35" s="88"/>
      <c r="F35" s="89"/>
    </row>
    <row r="36" spans="1:6" ht="45" x14ac:dyDescent="0.2">
      <c r="A36" s="3" t="s">
        <v>31</v>
      </c>
      <c r="B36" s="19">
        <v>1</v>
      </c>
      <c r="C36" s="12">
        <f>'BPU_NETTOYAGE DES LOCAUX'!B36</f>
        <v>0</v>
      </c>
      <c r="D36" s="31">
        <f>B36*C36</f>
        <v>0</v>
      </c>
      <c r="E36" s="30">
        <f>'BPU_NETTOYAGE DES LOCAUX'!C36</f>
        <v>0</v>
      </c>
      <c r="F36" s="12">
        <f>D33*E33+D33</f>
        <v>0</v>
      </c>
    </row>
    <row r="37" spans="1:6" ht="45" x14ac:dyDescent="0.2">
      <c r="A37" s="3" t="s">
        <v>32</v>
      </c>
      <c r="B37" s="19">
        <v>1</v>
      </c>
      <c r="C37" s="12">
        <f>'BPU_NETTOYAGE DES LOCAUX'!B37</f>
        <v>0</v>
      </c>
      <c r="D37" s="31">
        <f>B37*C37</f>
        <v>0</v>
      </c>
      <c r="E37" s="30">
        <f>'BPU_NETTOYAGE DES LOCAUX'!C37</f>
        <v>0</v>
      </c>
      <c r="F37" s="12">
        <f t="shared" si="6"/>
        <v>0</v>
      </c>
    </row>
    <row r="38" spans="1:6" ht="15" x14ac:dyDescent="0.2">
      <c r="A38" s="6"/>
      <c r="B38" s="6"/>
      <c r="C38" s="25"/>
      <c r="D38" s="26"/>
      <c r="E38" s="26"/>
      <c r="F38" s="25"/>
    </row>
    <row r="39" spans="1:6" s="57" customFormat="1" ht="30.75" customHeight="1" x14ac:dyDescent="0.25">
      <c r="A39" s="82" t="s">
        <v>85</v>
      </c>
      <c r="B39" s="83"/>
      <c r="C39" s="84"/>
      <c r="D39" s="55">
        <f>D37+D36+D33+D32+D27+D26+D17+D18+D19+D20+D21+D22+D10+D11+D12</f>
        <v>0</v>
      </c>
      <c r="E39" s="56"/>
      <c r="F39" s="55">
        <f>F10+F11+F12+F17+F18+F19+F20+F21+F22+F26+F27+F32+F33+F36+F37</f>
        <v>0</v>
      </c>
    </row>
  </sheetData>
  <sheetProtection algorithmName="SHA-512" hashValue="ZgtZdCWPzv9btT5/wWRp9LL7pXVezZobsDNvdgeiyWBm947XmiHWDiqah2/156kA1ovHKmYEPnk2kvAsTSUgow==" saltValue="6KAAVqB7BRQzM7crgj1H5Q==" spinCount="100000" sheet="1" objects="1" scenarios="1"/>
  <mergeCells count="9">
    <mergeCell ref="A39:C39"/>
    <mergeCell ref="A3:F3"/>
    <mergeCell ref="A5:F5"/>
    <mergeCell ref="A31:F31"/>
    <mergeCell ref="A35:F35"/>
    <mergeCell ref="B8:F8"/>
    <mergeCell ref="B15:F15"/>
    <mergeCell ref="B24:F24"/>
    <mergeCell ref="B29:F29"/>
  </mergeCells>
  <pageMargins left="0.7" right="0.7" top="0.75" bottom="0.75" header="0.3" footer="0.3"/>
  <pageSetup paperSize="9" scale="6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N26"/>
  <sheetViews>
    <sheetView topLeftCell="A7" zoomScale="70" zoomScaleNormal="70" workbookViewId="0">
      <selection activeCell="H26" sqref="H26"/>
    </sheetView>
  </sheetViews>
  <sheetFormatPr baseColWidth="10" defaultRowHeight="15" x14ac:dyDescent="0.2"/>
  <cols>
    <col min="1" max="1" width="14.7109375" style="7" customWidth="1"/>
    <col min="2" max="2" width="24.42578125" style="7" customWidth="1"/>
    <col min="3" max="3" width="31.42578125" style="8" customWidth="1"/>
    <col min="4" max="4" width="19.42578125" style="7" customWidth="1"/>
    <col min="5" max="5" width="23.28515625" style="7" customWidth="1"/>
    <col min="6" max="6" width="19.42578125" style="7" customWidth="1"/>
    <col min="7" max="8" width="11.42578125" style="1"/>
    <col min="9" max="9" width="16.28515625" style="1" customWidth="1"/>
    <col min="10" max="10" width="11.42578125" style="1"/>
    <col min="11" max="11" width="18" style="1" customWidth="1"/>
    <col min="12" max="16384" width="11.42578125" style="1"/>
  </cols>
  <sheetData>
    <row r="1" spans="1:6" x14ac:dyDescent="0.2">
      <c r="F1" s="7" t="s">
        <v>53</v>
      </c>
    </row>
    <row r="2" spans="1:6" ht="15.75" thickBot="1" x14ac:dyDescent="0.25">
      <c r="F2" s="1" t="s">
        <v>73</v>
      </c>
    </row>
    <row r="3" spans="1:6" ht="23.25" x14ac:dyDescent="0.2">
      <c r="A3" s="73" t="s">
        <v>65</v>
      </c>
      <c r="B3" s="74"/>
      <c r="C3" s="74"/>
      <c r="D3" s="74"/>
      <c r="E3" s="74"/>
      <c r="F3" s="75"/>
    </row>
    <row r="4" spans="1:6" ht="24" thickBot="1" x14ac:dyDescent="0.25">
      <c r="A4" s="76" t="s">
        <v>64</v>
      </c>
      <c r="B4" s="77"/>
      <c r="C4" s="77"/>
      <c r="D4" s="77"/>
      <c r="E4" s="77"/>
      <c r="F4" s="78"/>
    </row>
    <row r="5" spans="1:6" ht="15.75" thickBot="1" x14ac:dyDescent="0.25"/>
    <row r="6" spans="1:6" ht="97.5" customHeight="1" thickBot="1" x14ac:dyDescent="0.25">
      <c r="A6" s="64" t="s">
        <v>69</v>
      </c>
      <c r="B6" s="80"/>
      <c r="C6" s="80"/>
      <c r="D6" s="80"/>
      <c r="E6" s="80"/>
      <c r="F6" s="81"/>
    </row>
    <row r="9" spans="1:6" ht="23.25" x14ac:dyDescent="0.35">
      <c r="A9" s="93" t="s">
        <v>70</v>
      </c>
      <c r="B9" s="93"/>
      <c r="C9" s="93"/>
      <c r="D9" s="93"/>
      <c r="E9" s="93"/>
      <c r="F9" s="93"/>
    </row>
    <row r="11" spans="1:6" ht="15.75" x14ac:dyDescent="0.2">
      <c r="A11" s="9"/>
    </row>
    <row r="12" spans="1:6" ht="18" x14ac:dyDescent="0.2">
      <c r="A12" s="94" t="s">
        <v>56</v>
      </c>
      <c r="B12" s="94"/>
      <c r="C12" s="94"/>
      <c r="D12" s="94"/>
      <c r="E12" s="94"/>
      <c r="F12" s="94"/>
    </row>
    <row r="14" spans="1:6" ht="135" x14ac:dyDescent="0.2">
      <c r="A14" s="13" t="s">
        <v>20</v>
      </c>
      <c r="B14" s="13" t="s">
        <v>21</v>
      </c>
      <c r="C14" s="13" t="s">
        <v>22</v>
      </c>
      <c r="D14" s="36" t="s">
        <v>41</v>
      </c>
      <c r="E14" s="13" t="s">
        <v>0</v>
      </c>
      <c r="F14" s="36" t="s">
        <v>42</v>
      </c>
    </row>
    <row r="15" spans="1:6" ht="30" customHeight="1" x14ac:dyDescent="0.2">
      <c r="A15" s="11">
        <v>1</v>
      </c>
      <c r="B15" s="38" t="s">
        <v>57</v>
      </c>
      <c r="C15" s="16" t="s">
        <v>54</v>
      </c>
      <c r="D15" s="12"/>
      <c r="E15" s="27"/>
      <c r="F15" s="12">
        <f>D15*E15+D15</f>
        <v>0</v>
      </c>
    </row>
    <row r="16" spans="1:6" ht="34.5" customHeight="1" x14ac:dyDescent="0.2">
      <c r="A16" s="11">
        <v>3</v>
      </c>
      <c r="B16" s="38" t="s">
        <v>58</v>
      </c>
      <c r="C16" s="16" t="s">
        <v>67</v>
      </c>
      <c r="D16" s="12"/>
      <c r="E16" s="27"/>
      <c r="F16" s="12">
        <f t="shared" ref="F16" si="0">D16*E16+D16</f>
        <v>0</v>
      </c>
    </row>
    <row r="17" spans="1:14" x14ac:dyDescent="0.2">
      <c r="A17" s="41"/>
      <c r="B17" s="42"/>
      <c r="C17" s="43"/>
      <c r="D17" s="44"/>
      <c r="E17" s="45"/>
      <c r="F17" s="25"/>
    </row>
    <row r="18" spans="1:14" ht="54" customHeight="1" x14ac:dyDescent="0.25">
      <c r="A18" s="95" t="s">
        <v>66</v>
      </c>
      <c r="B18" s="95"/>
      <c r="C18" s="95"/>
      <c r="D18" s="95"/>
      <c r="E18" s="46"/>
      <c r="F18" s="1"/>
      <c r="I18" s="40"/>
      <c r="J18" s="40"/>
      <c r="K18" s="40"/>
      <c r="L18" s="40"/>
      <c r="M18" s="40"/>
      <c r="N18" s="40"/>
    </row>
    <row r="19" spans="1:14" ht="14.25" x14ac:dyDescent="0.2">
      <c r="A19" s="32"/>
      <c r="B19" s="1"/>
      <c r="C19" s="17"/>
      <c r="D19" s="1"/>
      <c r="E19" s="1"/>
      <c r="F19" s="1"/>
    </row>
    <row r="20" spans="1:14" ht="105" x14ac:dyDescent="0.2">
      <c r="A20" s="13" t="s">
        <v>20</v>
      </c>
      <c r="B20" s="33"/>
      <c r="C20" s="36" t="s">
        <v>41</v>
      </c>
      <c r="D20" s="13" t="s">
        <v>0</v>
      </c>
      <c r="E20" s="36" t="s">
        <v>42</v>
      </c>
      <c r="F20" s="1"/>
    </row>
    <row r="21" spans="1:14" ht="81" customHeight="1" x14ac:dyDescent="0.2">
      <c r="A21" s="11">
        <v>1</v>
      </c>
      <c r="B21" s="14" t="s">
        <v>59</v>
      </c>
      <c r="C21" s="12"/>
      <c r="D21" s="27"/>
      <c r="E21" s="12">
        <f t="shared" ref="E21" si="1">C21*D21+C21</f>
        <v>0</v>
      </c>
      <c r="F21" s="1"/>
    </row>
    <row r="22" spans="1:14" ht="16.5" customHeight="1" x14ac:dyDescent="0.2"/>
    <row r="23" spans="1:14" x14ac:dyDescent="0.2">
      <c r="A23" s="91"/>
      <c r="B23" s="91"/>
      <c r="C23" s="23"/>
    </row>
    <row r="24" spans="1:14" ht="15.75" x14ac:dyDescent="0.25">
      <c r="A24" s="92" t="s">
        <v>23</v>
      </c>
      <c r="B24" s="92"/>
      <c r="C24" s="92"/>
      <c r="D24" s="92"/>
      <c r="E24" s="92"/>
      <c r="F24" s="92"/>
    </row>
    <row r="25" spans="1:14" x14ac:dyDescent="0.2">
      <c r="A25" s="91"/>
      <c r="B25" s="91"/>
      <c r="C25" s="23"/>
    </row>
    <row r="26" spans="1:14" x14ac:dyDescent="0.2">
      <c r="E26" s="10"/>
      <c r="F26" s="24"/>
    </row>
  </sheetData>
  <mergeCells count="9">
    <mergeCell ref="A23:B23"/>
    <mergeCell ref="A24:F24"/>
    <mergeCell ref="A25:B25"/>
    <mergeCell ref="A3:F3"/>
    <mergeCell ref="A4:F4"/>
    <mergeCell ref="A6:F6"/>
    <mergeCell ref="A9:F9"/>
    <mergeCell ref="A12:F12"/>
    <mergeCell ref="A18:D18"/>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topLeftCell="A10" zoomScale="70" zoomScaleNormal="70" workbookViewId="0">
      <selection activeCell="K25" sqref="K25"/>
    </sheetView>
  </sheetViews>
  <sheetFormatPr baseColWidth="10" defaultRowHeight="15" x14ac:dyDescent="0.2"/>
  <cols>
    <col min="1" max="1" width="14.7109375" style="7" customWidth="1"/>
    <col min="2" max="2" width="30.140625" style="7" customWidth="1"/>
    <col min="3" max="4" width="31.42578125" style="8" customWidth="1"/>
    <col min="5" max="5" width="26.42578125" style="8" customWidth="1"/>
    <col min="6" max="6" width="23.140625" style="7" customWidth="1"/>
    <col min="7" max="7" width="21.5703125" style="7" customWidth="1"/>
    <col min="8" max="8" width="23.140625" style="7" customWidth="1"/>
    <col min="9" max="10" width="11.42578125" style="1"/>
    <col min="11" max="11" width="16.28515625" style="1" customWidth="1"/>
    <col min="12" max="12" width="11.42578125" style="1"/>
    <col min="13" max="13" width="18" style="1" customWidth="1"/>
    <col min="14" max="16384" width="11.42578125" style="1"/>
  </cols>
  <sheetData>
    <row r="1" spans="1:16" x14ac:dyDescent="0.2">
      <c r="H1" s="7" t="s">
        <v>53</v>
      </c>
    </row>
    <row r="2" spans="1:16" x14ac:dyDescent="0.2">
      <c r="H2" s="1" t="s">
        <v>73</v>
      </c>
    </row>
    <row r="3" spans="1:16" ht="75.75" customHeight="1" x14ac:dyDescent="0.2">
      <c r="A3" s="96" t="s">
        <v>48</v>
      </c>
      <c r="B3" s="85"/>
      <c r="C3" s="85"/>
      <c r="D3" s="85"/>
      <c r="E3" s="85"/>
      <c r="F3" s="85"/>
      <c r="G3" s="85"/>
      <c r="H3" s="85"/>
    </row>
    <row r="4" spans="1:16" ht="15.75" thickBot="1" x14ac:dyDescent="0.25"/>
    <row r="5" spans="1:16" ht="76.5" customHeight="1" thickBot="1" x14ac:dyDescent="0.25">
      <c r="A5" s="64" t="s">
        <v>69</v>
      </c>
      <c r="B5" s="80"/>
      <c r="C5" s="80"/>
      <c r="D5" s="80"/>
      <c r="E5" s="80"/>
      <c r="F5" s="80"/>
      <c r="G5" s="80"/>
      <c r="H5" s="81"/>
    </row>
    <row r="7" spans="1:16" ht="15.75" x14ac:dyDescent="0.2">
      <c r="A7" s="9"/>
    </row>
    <row r="8" spans="1:16" ht="18" x14ac:dyDescent="0.2">
      <c r="A8" s="94" t="s">
        <v>60</v>
      </c>
      <c r="B8" s="94"/>
      <c r="C8" s="94"/>
      <c r="D8" s="94"/>
      <c r="E8" s="94"/>
      <c r="F8" s="94"/>
      <c r="G8" s="94"/>
      <c r="H8" s="94"/>
    </row>
    <row r="11" spans="1:16" ht="42.75" customHeight="1" x14ac:dyDescent="0.2">
      <c r="D11" s="90" t="s">
        <v>25</v>
      </c>
      <c r="E11" s="90"/>
      <c r="F11" s="90"/>
      <c r="G11" s="90"/>
      <c r="H11" s="90"/>
    </row>
    <row r="12" spans="1:16" ht="90" x14ac:dyDescent="0.2">
      <c r="A12" s="13" t="s">
        <v>20</v>
      </c>
      <c r="B12" s="13" t="s">
        <v>21</v>
      </c>
      <c r="C12" s="13" t="s">
        <v>22</v>
      </c>
      <c r="D12" s="20" t="s">
        <v>26</v>
      </c>
      <c r="E12" s="13" t="s">
        <v>43</v>
      </c>
      <c r="F12" s="13" t="s">
        <v>46</v>
      </c>
      <c r="G12" s="13" t="s">
        <v>0</v>
      </c>
      <c r="H12" s="13" t="s">
        <v>47</v>
      </c>
    </row>
    <row r="13" spans="1:16" ht="34.5" customHeight="1" x14ac:dyDescent="0.2">
      <c r="A13" s="11">
        <v>1</v>
      </c>
      <c r="B13" s="38" t="s">
        <v>57</v>
      </c>
      <c r="C13" s="16" t="s">
        <v>54</v>
      </c>
      <c r="D13" s="19">
        <v>1</v>
      </c>
      <c r="E13" s="22">
        <f>'BDC FORFAITISE_NDL_BATIMENT '!D15</f>
        <v>0</v>
      </c>
      <c r="F13" s="12">
        <f>D13*E13</f>
        <v>0</v>
      </c>
      <c r="G13" s="27">
        <f>'BDC FORFAITISE_NDL_BATIMENT '!E15</f>
        <v>0</v>
      </c>
      <c r="H13" s="12">
        <f>F13*G13+F13</f>
        <v>0</v>
      </c>
    </row>
    <row r="14" spans="1:16" ht="27.75" customHeight="1" x14ac:dyDescent="0.2">
      <c r="A14" s="11">
        <v>3</v>
      </c>
      <c r="B14" s="38" t="s">
        <v>58</v>
      </c>
      <c r="C14" s="16" t="s">
        <v>67</v>
      </c>
      <c r="D14" s="19">
        <v>1</v>
      </c>
      <c r="E14" s="22">
        <f>'BDC FORFAITISE_NDL_BATIMENT '!D16</f>
        <v>0</v>
      </c>
      <c r="F14" s="12">
        <f t="shared" ref="F14" si="0">D14*E14</f>
        <v>0</v>
      </c>
      <c r="G14" s="27">
        <f>'BDC FORFAITISE_NDL_BATIMENT '!E16</f>
        <v>0</v>
      </c>
      <c r="H14" s="12">
        <f t="shared" ref="H14" si="1">F14*G14+F14</f>
        <v>0</v>
      </c>
    </row>
    <row r="15" spans="1:16" ht="15.75" x14ac:dyDescent="0.2">
      <c r="A15" s="98" t="s">
        <v>86</v>
      </c>
      <c r="B15" s="98"/>
      <c r="C15" s="98"/>
      <c r="D15" s="98"/>
      <c r="E15" s="98"/>
      <c r="F15" s="58">
        <f>SUM(F13:F14)</f>
        <v>0</v>
      </c>
      <c r="G15" s="59"/>
      <c r="H15" s="58">
        <f>SUM(H13:H14)</f>
        <v>0</v>
      </c>
    </row>
    <row r="16" spans="1:16" ht="19.5" customHeight="1" x14ac:dyDescent="0.25">
      <c r="A16" s="1"/>
      <c r="B16" s="1"/>
      <c r="C16" s="17"/>
      <c r="D16" s="17"/>
      <c r="E16" s="17"/>
      <c r="F16" s="1"/>
      <c r="G16" s="1"/>
      <c r="H16" s="1"/>
      <c r="K16" s="40"/>
      <c r="L16" s="40"/>
      <c r="M16" s="40"/>
      <c r="N16" s="40"/>
      <c r="O16" s="40"/>
      <c r="P16" s="40"/>
    </row>
    <row r="17" spans="1:14" ht="54" customHeight="1" x14ac:dyDescent="0.25">
      <c r="A17" s="97" t="s">
        <v>66</v>
      </c>
      <c r="B17" s="97"/>
      <c r="C17" s="97"/>
      <c r="D17" s="97"/>
      <c r="E17" s="46"/>
      <c r="F17" s="1"/>
      <c r="G17" s="1"/>
      <c r="H17" s="1"/>
      <c r="I17" s="40"/>
      <c r="J17" s="40"/>
      <c r="K17" s="40"/>
      <c r="L17" s="40"/>
      <c r="M17" s="40"/>
      <c r="N17" s="40"/>
    </row>
    <row r="18" spans="1:14" ht="14.25" x14ac:dyDescent="0.2">
      <c r="A18" s="32"/>
      <c r="B18" s="1"/>
      <c r="C18" s="17"/>
      <c r="D18" s="17"/>
      <c r="E18" s="17"/>
      <c r="F18" s="1"/>
      <c r="G18" s="1"/>
      <c r="H18" s="1"/>
    </row>
    <row r="19" spans="1:14" ht="45" customHeight="1" x14ac:dyDescent="0.2">
      <c r="A19" s="32"/>
      <c r="B19" s="1"/>
      <c r="C19" s="90" t="s">
        <v>25</v>
      </c>
      <c r="D19" s="90"/>
      <c r="E19" s="90"/>
      <c r="F19" s="90"/>
      <c r="G19" s="90"/>
      <c r="H19" s="1"/>
    </row>
    <row r="20" spans="1:14" ht="90" x14ac:dyDescent="0.2">
      <c r="A20" s="13" t="s">
        <v>20</v>
      </c>
      <c r="B20" s="33"/>
      <c r="C20" s="20" t="s">
        <v>26</v>
      </c>
      <c r="D20" s="36" t="s">
        <v>43</v>
      </c>
      <c r="E20" s="13" t="s">
        <v>46</v>
      </c>
      <c r="F20" s="13" t="s">
        <v>0</v>
      </c>
      <c r="G20" s="13" t="s">
        <v>47</v>
      </c>
      <c r="H20" s="1"/>
    </row>
    <row r="21" spans="1:14" ht="98.25" customHeight="1" x14ac:dyDescent="0.2">
      <c r="A21" s="11">
        <v>1</v>
      </c>
      <c r="B21" s="14" t="s">
        <v>55</v>
      </c>
      <c r="C21" s="19">
        <v>1</v>
      </c>
      <c r="D21" s="12">
        <f>'BDC FORFAITISE_NDL_BATIMENT '!C21</f>
        <v>0</v>
      </c>
      <c r="E21" s="12">
        <f>C21*D21</f>
        <v>0</v>
      </c>
      <c r="F21" s="27">
        <f>'BDC FORFAITISE_NDL_BATIMENT '!D21</f>
        <v>0</v>
      </c>
      <c r="G21" s="12">
        <f>E21*F21+E21</f>
        <v>0</v>
      </c>
      <c r="H21" s="1"/>
    </row>
    <row r="22" spans="1:14" ht="15.75" x14ac:dyDescent="0.2">
      <c r="A22" s="98" t="s">
        <v>89</v>
      </c>
      <c r="B22" s="98"/>
      <c r="C22" s="98"/>
      <c r="D22" s="98"/>
      <c r="E22" s="60">
        <f>E21</f>
        <v>0</v>
      </c>
      <c r="F22" s="61"/>
      <c r="G22" s="60">
        <f>G21</f>
        <v>0</v>
      </c>
    </row>
    <row r="23" spans="1:14" ht="16.5" customHeight="1" x14ac:dyDescent="0.2"/>
    <row r="24" spans="1:14" ht="15.75" x14ac:dyDescent="0.2">
      <c r="A24" s="98" t="s">
        <v>87</v>
      </c>
      <c r="B24" s="98"/>
      <c r="C24" s="98"/>
      <c r="D24" s="98"/>
      <c r="E24" s="60">
        <f>E22+F15</f>
        <v>0</v>
      </c>
      <c r="F24" s="61"/>
      <c r="G24" s="60">
        <f>G22+H15</f>
        <v>0</v>
      </c>
    </row>
    <row r="25" spans="1:14" x14ac:dyDescent="0.2">
      <c r="A25" s="37"/>
      <c r="B25" s="37"/>
      <c r="C25" s="23"/>
      <c r="D25" s="23"/>
      <c r="E25" s="23"/>
    </row>
    <row r="26" spans="1:14" ht="15.75" x14ac:dyDescent="0.25">
      <c r="A26" s="92" t="s">
        <v>23</v>
      </c>
      <c r="B26" s="92"/>
      <c r="C26" s="92"/>
      <c r="D26" s="92"/>
      <c r="E26" s="92"/>
      <c r="F26" s="92"/>
      <c r="G26" s="92"/>
      <c r="H26" s="92"/>
    </row>
    <row r="27" spans="1:14" x14ac:dyDescent="0.2">
      <c r="A27" s="91"/>
      <c r="B27" s="91"/>
      <c r="C27" s="23"/>
      <c r="D27" s="23"/>
      <c r="E27" s="23"/>
    </row>
    <row r="28" spans="1:14" x14ac:dyDescent="0.2">
      <c r="G28" s="10"/>
      <c r="H28" s="24"/>
    </row>
  </sheetData>
  <sheetProtection algorithmName="SHA-512" hashValue="rrGL5uria+oHPkefWM4DZMG7vzag472sI5NOz7w44GAQLGwPkscES/C9VRQGGuNO3bOuqkxdmefzAKW2qaueOw==" saltValue="T+bVUJh+lbg7SHaZZqZ9Kw==" spinCount="100000" sheet="1" objects="1" scenarios="1"/>
  <mergeCells count="11">
    <mergeCell ref="A26:H26"/>
    <mergeCell ref="A27:B27"/>
    <mergeCell ref="A3:H3"/>
    <mergeCell ref="A5:H5"/>
    <mergeCell ref="A8:H8"/>
    <mergeCell ref="D11:H11"/>
    <mergeCell ref="C19:G19"/>
    <mergeCell ref="A17:D17"/>
    <mergeCell ref="A15:E15"/>
    <mergeCell ref="A24:D24"/>
    <mergeCell ref="A22:D2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D16"/>
  <sheetViews>
    <sheetView zoomScale="85" zoomScaleNormal="85" workbookViewId="0">
      <selection activeCell="L16" sqref="L16"/>
    </sheetView>
  </sheetViews>
  <sheetFormatPr baseColWidth="10" defaultRowHeight="14.25" x14ac:dyDescent="0.2"/>
  <cols>
    <col min="1" max="1" width="59.85546875" style="1" customWidth="1"/>
    <col min="2" max="2" width="25.28515625" style="1" customWidth="1"/>
    <col min="3" max="3" width="17.85546875" style="1" customWidth="1"/>
    <col min="4" max="4" width="25.85546875" style="1" customWidth="1"/>
    <col min="5" max="16384" width="11.42578125" style="1"/>
  </cols>
  <sheetData>
    <row r="1" spans="1:4" ht="15" x14ac:dyDescent="0.2">
      <c r="D1" s="7" t="s">
        <v>53</v>
      </c>
    </row>
    <row r="2" spans="1:4" ht="18" customHeight="1" thickBot="1" x14ac:dyDescent="0.25">
      <c r="D2" s="1" t="s">
        <v>74</v>
      </c>
    </row>
    <row r="3" spans="1:4" ht="23.25" x14ac:dyDescent="0.2">
      <c r="A3" s="73" t="s">
        <v>65</v>
      </c>
      <c r="B3" s="74"/>
      <c r="C3" s="74"/>
      <c r="D3" s="75"/>
    </row>
    <row r="4" spans="1:4" ht="29.25" customHeight="1" thickBot="1" x14ac:dyDescent="0.25">
      <c r="A4" s="76" t="s">
        <v>1</v>
      </c>
      <c r="B4" s="77"/>
      <c r="C4" s="77"/>
      <c r="D4" s="78"/>
    </row>
    <row r="5" spans="1:4" ht="15" thickBot="1" x14ac:dyDescent="0.25"/>
    <row r="6" spans="1:4" ht="106.5" customHeight="1" thickBot="1" x14ac:dyDescent="0.25">
      <c r="A6" s="100" t="s">
        <v>69</v>
      </c>
      <c r="B6" s="101"/>
      <c r="C6" s="101"/>
      <c r="D6" s="102"/>
    </row>
    <row r="9" spans="1:4" ht="20.25" x14ac:dyDescent="0.3">
      <c r="A9" s="79" t="s">
        <v>70</v>
      </c>
      <c r="B9" s="79"/>
      <c r="C9" s="79"/>
      <c r="D9" s="79"/>
    </row>
    <row r="12" spans="1:4" ht="79.5" customHeight="1" x14ac:dyDescent="0.2">
      <c r="A12" s="18" t="s">
        <v>11</v>
      </c>
      <c r="B12" s="2" t="s">
        <v>34</v>
      </c>
      <c r="C12" s="2" t="s">
        <v>0</v>
      </c>
      <c r="D12" s="2" t="s">
        <v>35</v>
      </c>
    </row>
    <row r="13" spans="1:4" ht="72.75" customHeight="1" x14ac:dyDescent="0.2">
      <c r="A13" s="28" t="s">
        <v>36</v>
      </c>
      <c r="B13" s="12"/>
      <c r="C13" s="27"/>
      <c r="D13" s="12">
        <f>B13*C13+B13</f>
        <v>0</v>
      </c>
    </row>
    <row r="16" spans="1:4" ht="310.5" customHeight="1" x14ac:dyDescent="0.2">
      <c r="A16" s="99" t="s">
        <v>40</v>
      </c>
      <c r="B16" s="99"/>
      <c r="C16" s="99"/>
    </row>
  </sheetData>
  <mergeCells count="5">
    <mergeCell ref="A16:C16"/>
    <mergeCell ref="A3:D3"/>
    <mergeCell ref="A4:D4"/>
    <mergeCell ref="A9:D9"/>
    <mergeCell ref="A6:D6"/>
  </mergeCells>
  <pageMargins left="0.7" right="0.7" top="0.75" bottom="0.75" header="0.3" footer="0.3"/>
  <pageSetup paperSize="9" scale="68" fitToHeight="0"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
  <sheetViews>
    <sheetView topLeftCell="A7" zoomScale="85" zoomScaleNormal="85" workbookViewId="0">
      <selection activeCell="F15" sqref="F15"/>
    </sheetView>
  </sheetViews>
  <sheetFormatPr baseColWidth="10" defaultRowHeight="14.25" x14ac:dyDescent="0.2"/>
  <cols>
    <col min="1" max="1" width="59.85546875" style="1" customWidth="1"/>
    <col min="2" max="2" width="29" style="1" customWidth="1"/>
    <col min="3" max="3" width="25.5703125" style="1" customWidth="1"/>
    <col min="4" max="4" width="20.5703125" style="1" customWidth="1"/>
    <col min="5" max="5" width="13.28515625" style="1" customWidth="1"/>
    <col min="6" max="6" width="24.42578125" style="1" customWidth="1"/>
    <col min="7" max="16384" width="11.42578125" style="1"/>
  </cols>
  <sheetData>
    <row r="1" spans="1:6" ht="15" x14ac:dyDescent="0.2">
      <c r="F1" s="7" t="s">
        <v>53</v>
      </c>
    </row>
    <row r="2" spans="1:6" ht="18" customHeight="1" x14ac:dyDescent="0.2">
      <c r="F2" s="1" t="s">
        <v>75</v>
      </c>
    </row>
    <row r="3" spans="1:6" ht="66" customHeight="1" x14ac:dyDescent="0.2">
      <c r="A3" s="96" t="s">
        <v>49</v>
      </c>
      <c r="B3" s="85"/>
      <c r="C3" s="85"/>
      <c r="D3" s="85"/>
      <c r="E3" s="85"/>
      <c r="F3" s="85"/>
    </row>
    <row r="4" spans="1:6" ht="15" thickBot="1" x14ac:dyDescent="0.25"/>
    <row r="5" spans="1:6" ht="85.5" customHeight="1" thickBot="1" x14ac:dyDescent="0.25">
      <c r="A5" s="100" t="s">
        <v>69</v>
      </c>
      <c r="B5" s="101"/>
      <c r="C5" s="101"/>
      <c r="D5" s="101"/>
      <c r="E5" s="101"/>
      <c r="F5" s="102"/>
    </row>
    <row r="8" spans="1:6" ht="44.25" customHeight="1" x14ac:dyDescent="0.2">
      <c r="B8" s="90" t="s">
        <v>25</v>
      </c>
      <c r="C8" s="90"/>
      <c r="D8" s="90"/>
      <c r="E8" s="90"/>
      <c r="F8" s="90"/>
    </row>
    <row r="9" spans="1:6" ht="57.75" customHeight="1" x14ac:dyDescent="0.2">
      <c r="A9" s="18" t="s">
        <v>11</v>
      </c>
      <c r="B9" s="20" t="s">
        <v>37</v>
      </c>
      <c r="C9" s="2" t="s">
        <v>34</v>
      </c>
      <c r="D9" s="13" t="s">
        <v>27</v>
      </c>
      <c r="E9" s="2" t="s">
        <v>0</v>
      </c>
      <c r="F9" s="13" t="s">
        <v>28</v>
      </c>
    </row>
    <row r="10" spans="1:6" ht="72.75" customHeight="1" x14ac:dyDescent="0.2">
      <c r="A10" s="28" t="s">
        <v>38</v>
      </c>
      <c r="B10" s="34">
        <v>6992</v>
      </c>
      <c r="C10" s="35">
        <f>'BPU_ PLATEAUX_PLONGE'!B13</f>
        <v>0</v>
      </c>
      <c r="D10" s="12">
        <f>B10*C10</f>
        <v>0</v>
      </c>
      <c r="E10" s="27">
        <f>'BPU_ PLATEAUX_PLONGE'!C13</f>
        <v>0</v>
      </c>
      <c r="F10" s="12">
        <f>D10*E10+D10</f>
        <v>0</v>
      </c>
    </row>
    <row r="11" spans="1:6" ht="18.75" customHeight="1" x14ac:dyDescent="0.2">
      <c r="A11" s="105" t="s">
        <v>82</v>
      </c>
      <c r="B11" s="105"/>
      <c r="C11" s="105"/>
      <c r="D11" s="58">
        <f>D10</f>
        <v>0</v>
      </c>
      <c r="E11" s="61"/>
      <c r="F11" s="58">
        <f>F10</f>
        <v>0</v>
      </c>
    </row>
    <row r="12" spans="1:6" ht="18.75" customHeight="1" x14ac:dyDescent="0.2"/>
    <row r="13" spans="1:6" ht="85.5" customHeight="1" x14ac:dyDescent="0.2">
      <c r="A13" s="104" t="s">
        <v>77</v>
      </c>
      <c r="B13" s="104"/>
    </row>
    <row r="15" spans="1:6" ht="267.75" customHeight="1" x14ac:dyDescent="0.2">
      <c r="A15" s="103" t="s">
        <v>39</v>
      </c>
      <c r="B15" s="103"/>
      <c r="C15" s="103"/>
    </row>
    <row r="16" spans="1:6" x14ac:dyDescent="0.2">
      <c r="E16" s="4"/>
    </row>
  </sheetData>
  <sheetProtection algorithmName="SHA-512" hashValue="B2sPCw6EQNFsi+GGDoi+8I3ZQooWSQ26QaUwg28U0dPl14ZxUS/glmpVxLXgsbztyj/H/3NkYxgsKzQPQmOagg==" saltValue="3FCnoy/Q8w8S8Mz7j9F8/A==" spinCount="100000" sheet="1" objects="1" scenarios="1"/>
  <mergeCells count="6">
    <mergeCell ref="A5:F5"/>
    <mergeCell ref="A3:F3"/>
    <mergeCell ref="B8:F8"/>
    <mergeCell ref="A15:C15"/>
    <mergeCell ref="A13:B13"/>
    <mergeCell ref="A11:C11"/>
  </mergeCells>
  <pageMargins left="0.7" right="0.7" top="0.75" bottom="0.75" header="0.3" footer="0.3"/>
  <pageSetup paperSize="9" scale="68"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M19"/>
  <sheetViews>
    <sheetView zoomScale="85" zoomScaleNormal="85" workbookViewId="0">
      <selection activeCell="I18" sqref="I18"/>
    </sheetView>
  </sheetViews>
  <sheetFormatPr baseColWidth="10" defaultRowHeight="14.25" x14ac:dyDescent="0.2"/>
  <cols>
    <col min="1" max="1" width="23.42578125" style="1" customWidth="1"/>
    <col min="2" max="2" width="59.85546875" style="1" customWidth="1"/>
    <col min="3" max="3" width="24.5703125" style="1" customWidth="1"/>
    <col min="4" max="4" width="13.28515625" style="1" customWidth="1"/>
    <col min="5" max="5" width="27.5703125" style="1" customWidth="1"/>
    <col min="6" max="16384" width="11.42578125" style="1"/>
  </cols>
  <sheetData>
    <row r="1" spans="1:13" ht="15" x14ac:dyDescent="0.2">
      <c r="E1" s="7" t="s">
        <v>53</v>
      </c>
    </row>
    <row r="2" spans="1:13" ht="15" thickBot="1" x14ac:dyDescent="0.25">
      <c r="E2" s="1" t="s">
        <v>76</v>
      </c>
    </row>
    <row r="3" spans="1:13" ht="23.25" x14ac:dyDescent="0.2">
      <c r="A3" s="73" t="s">
        <v>65</v>
      </c>
      <c r="B3" s="74"/>
      <c r="C3" s="74"/>
      <c r="D3" s="74"/>
      <c r="E3" s="75"/>
    </row>
    <row r="4" spans="1:13" ht="24" thickBot="1" x14ac:dyDescent="0.25">
      <c r="A4" s="76" t="s">
        <v>64</v>
      </c>
      <c r="B4" s="77"/>
      <c r="C4" s="77"/>
      <c r="D4" s="77"/>
      <c r="E4" s="78"/>
    </row>
    <row r="5" spans="1:13" ht="15" thickBot="1" x14ac:dyDescent="0.25"/>
    <row r="6" spans="1:13" ht="99" customHeight="1" thickBot="1" x14ac:dyDescent="0.25">
      <c r="A6" s="100" t="s">
        <v>69</v>
      </c>
      <c r="B6" s="101"/>
      <c r="C6" s="101"/>
      <c r="D6" s="101"/>
      <c r="E6" s="102"/>
    </row>
    <row r="9" spans="1:13" ht="20.25" x14ac:dyDescent="0.3">
      <c r="A9" s="79" t="s">
        <v>70</v>
      </c>
      <c r="B9" s="79"/>
      <c r="C9" s="79"/>
      <c r="D9" s="79"/>
      <c r="E9" s="79"/>
    </row>
    <row r="12" spans="1:13" ht="90" x14ac:dyDescent="0.2">
      <c r="A12" s="13" t="s">
        <v>20</v>
      </c>
      <c r="B12" s="2" t="s">
        <v>24</v>
      </c>
      <c r="C12" s="36" t="s">
        <v>50</v>
      </c>
      <c r="D12" s="13" t="s">
        <v>0</v>
      </c>
      <c r="E12" s="36" t="s">
        <v>51</v>
      </c>
    </row>
    <row r="13" spans="1:13" ht="54.75" customHeight="1" x14ac:dyDescent="0.25">
      <c r="A13" s="11">
        <v>1</v>
      </c>
      <c r="B13" s="39" t="s">
        <v>61</v>
      </c>
      <c r="C13" s="12"/>
      <c r="D13" s="27"/>
      <c r="E13" s="12">
        <f>C13*D13+C13</f>
        <v>0</v>
      </c>
      <c r="G13" s="40"/>
      <c r="H13" s="40"/>
      <c r="I13" s="40"/>
      <c r="J13" s="40"/>
      <c r="K13" s="40"/>
      <c r="L13" s="40"/>
      <c r="M13" s="40"/>
    </row>
    <row r="14" spans="1:13" ht="33.75" customHeight="1" x14ac:dyDescent="0.2">
      <c r="A14" s="11">
        <v>2</v>
      </c>
      <c r="B14" s="39" t="s">
        <v>68</v>
      </c>
      <c r="C14" s="12"/>
      <c r="D14" s="27"/>
      <c r="E14" s="12">
        <f>C14*D14+C14</f>
        <v>0</v>
      </c>
    </row>
    <row r="16" spans="1:13" ht="33.75" customHeight="1" x14ac:dyDescent="0.2">
      <c r="A16" s="106" t="s">
        <v>66</v>
      </c>
      <c r="B16" s="106"/>
      <c r="C16" s="106"/>
    </row>
    <row r="17" spans="1:5" x14ac:dyDescent="0.2">
      <c r="D17" s="4"/>
    </row>
    <row r="18" spans="1:5" ht="90" x14ac:dyDescent="0.2">
      <c r="A18" s="13" t="s">
        <v>20</v>
      </c>
      <c r="B18" s="33"/>
      <c r="C18" s="36" t="s">
        <v>50</v>
      </c>
      <c r="D18" s="13" t="s">
        <v>0</v>
      </c>
      <c r="E18" s="36" t="s">
        <v>51</v>
      </c>
    </row>
    <row r="19" spans="1:5" ht="51.75" customHeight="1" x14ac:dyDescent="0.2">
      <c r="A19" s="11">
        <v>1</v>
      </c>
      <c r="B19" s="14" t="s">
        <v>63</v>
      </c>
      <c r="C19" s="12"/>
      <c r="D19" s="27"/>
      <c r="E19" s="12">
        <f t="shared" ref="E19" si="0">C19*D19+C19</f>
        <v>0</v>
      </c>
    </row>
  </sheetData>
  <mergeCells count="5">
    <mergeCell ref="A16:C16"/>
    <mergeCell ref="A3:E3"/>
    <mergeCell ref="A4:E4"/>
    <mergeCell ref="A6:E6"/>
    <mergeCell ref="A9:E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tabSelected="1" zoomScale="70" zoomScaleNormal="70" workbookViewId="0">
      <selection activeCell="S19" sqref="S19"/>
    </sheetView>
  </sheetViews>
  <sheetFormatPr baseColWidth="10" defaultRowHeight="14.25" x14ac:dyDescent="0.2"/>
  <cols>
    <col min="1" max="1" width="23.42578125" style="1" customWidth="1"/>
    <col min="2" max="2" width="59.85546875" style="1" customWidth="1"/>
    <col min="3" max="3" width="30.28515625" style="1" customWidth="1"/>
    <col min="4" max="4" width="29.28515625" style="1" customWidth="1"/>
    <col min="5" max="5" width="18.7109375" style="1" customWidth="1"/>
    <col min="6" max="6" width="13.28515625" style="1" customWidth="1"/>
    <col min="7" max="7" width="18.85546875" style="1" customWidth="1"/>
    <col min="8" max="16384" width="11.42578125" style="1"/>
  </cols>
  <sheetData>
    <row r="1" spans="1:7" ht="15" x14ac:dyDescent="0.2">
      <c r="G1" s="7" t="s">
        <v>53</v>
      </c>
    </row>
    <row r="2" spans="1:7" x14ac:dyDescent="0.2">
      <c r="G2" s="1" t="s">
        <v>76</v>
      </c>
    </row>
    <row r="3" spans="1:7" ht="66" customHeight="1" x14ac:dyDescent="0.2">
      <c r="A3" s="96" t="s">
        <v>48</v>
      </c>
      <c r="B3" s="85"/>
      <c r="C3" s="85"/>
      <c r="D3" s="85"/>
      <c r="E3" s="85"/>
      <c r="F3" s="85"/>
      <c r="G3" s="85"/>
    </row>
    <row r="4" spans="1:7" ht="15" thickBot="1" x14ac:dyDescent="0.25"/>
    <row r="5" spans="1:7" ht="72" customHeight="1" thickBot="1" x14ac:dyDescent="0.25">
      <c r="A5" s="100" t="s">
        <v>69</v>
      </c>
      <c r="B5" s="101"/>
      <c r="C5" s="101"/>
      <c r="D5" s="101"/>
      <c r="E5" s="101"/>
      <c r="F5" s="101"/>
      <c r="G5" s="102"/>
    </row>
    <row r="8" spans="1:7" ht="38.25" customHeight="1" x14ac:dyDescent="0.2">
      <c r="C8" s="90" t="s">
        <v>25</v>
      </c>
      <c r="D8" s="90"/>
      <c r="E8" s="90"/>
      <c r="F8" s="90"/>
      <c r="G8" s="90"/>
    </row>
    <row r="9" spans="1:7" ht="75" x14ac:dyDescent="0.2">
      <c r="A9" s="13" t="s">
        <v>20</v>
      </c>
      <c r="B9" s="2" t="s">
        <v>24</v>
      </c>
      <c r="C9" s="20" t="s">
        <v>26</v>
      </c>
      <c r="D9" s="36" t="s">
        <v>52</v>
      </c>
      <c r="E9" s="13" t="s">
        <v>46</v>
      </c>
      <c r="F9" s="13" t="s">
        <v>0</v>
      </c>
      <c r="G9" s="13" t="s">
        <v>47</v>
      </c>
    </row>
    <row r="10" spans="1:7" ht="33.75" customHeight="1" x14ac:dyDescent="0.2">
      <c r="A10" s="11">
        <v>1</v>
      </c>
      <c r="B10" s="39" t="s">
        <v>61</v>
      </c>
      <c r="C10" s="19" t="s">
        <v>29</v>
      </c>
      <c r="D10" s="29">
        <f>'BDC FORFAITISE_NDL_PLONGE'!C13</f>
        <v>0</v>
      </c>
      <c r="E10" s="12">
        <f>C10*D10</f>
        <v>0</v>
      </c>
      <c r="F10" s="15">
        <f>'BDC FORFAITISE_NDL_PLONGE'!D13</f>
        <v>0</v>
      </c>
      <c r="G10" s="12">
        <f>E10*F10+E10</f>
        <v>0</v>
      </c>
    </row>
    <row r="11" spans="1:7" ht="33.75" customHeight="1" x14ac:dyDescent="0.2">
      <c r="A11" s="11">
        <v>2</v>
      </c>
      <c r="B11" s="39" t="s">
        <v>62</v>
      </c>
      <c r="C11" s="19" t="s">
        <v>29</v>
      </c>
      <c r="D11" s="29">
        <f>'BDC FORFAITISE_NDL_PLONGE'!C14</f>
        <v>0</v>
      </c>
      <c r="E11" s="12">
        <f t="shared" ref="E11" si="0">C11*D11</f>
        <v>0</v>
      </c>
      <c r="F11" s="15">
        <f>'BDC FORFAITISE_NDL_PLONGE'!D14</f>
        <v>0</v>
      </c>
      <c r="G11" s="12">
        <f t="shared" ref="G11" si="1">E11*F11+E11</f>
        <v>0</v>
      </c>
    </row>
    <row r="12" spans="1:7" ht="15" x14ac:dyDescent="0.2">
      <c r="A12" s="105" t="s">
        <v>86</v>
      </c>
      <c r="B12" s="105"/>
      <c r="C12" s="105"/>
      <c r="D12" s="105"/>
      <c r="E12" s="58">
        <f>E10+E11</f>
        <v>0</v>
      </c>
      <c r="F12" s="61"/>
      <c r="G12" s="58">
        <f>G10+G11</f>
        <v>0</v>
      </c>
    </row>
    <row r="14" spans="1:7" ht="31.5" customHeight="1" x14ac:dyDescent="0.2">
      <c r="C14" s="90" t="s">
        <v>25</v>
      </c>
      <c r="D14" s="90"/>
      <c r="E14" s="90"/>
      <c r="F14" s="90"/>
      <c r="G14" s="90"/>
    </row>
    <row r="15" spans="1:7" ht="75" x14ac:dyDescent="0.2">
      <c r="A15" s="13" t="s">
        <v>20</v>
      </c>
      <c r="B15" s="33"/>
      <c r="C15" s="20" t="s">
        <v>26</v>
      </c>
      <c r="D15" s="36" t="s">
        <v>52</v>
      </c>
      <c r="E15" s="13" t="s">
        <v>46</v>
      </c>
      <c r="F15" s="13" t="s">
        <v>0</v>
      </c>
      <c r="G15" s="13" t="s">
        <v>47</v>
      </c>
    </row>
    <row r="16" spans="1:7" ht="51.75" customHeight="1" x14ac:dyDescent="0.2">
      <c r="A16" s="11">
        <v>1</v>
      </c>
      <c r="B16" s="14" t="s">
        <v>63</v>
      </c>
      <c r="C16" s="19" t="s">
        <v>29</v>
      </c>
      <c r="D16" s="29">
        <f>'BDC FORFAITISE_NDL_PLONGE'!C19</f>
        <v>0</v>
      </c>
      <c r="E16" s="12">
        <f t="shared" ref="E16" si="2">C16*D16</f>
        <v>0</v>
      </c>
      <c r="F16" s="15">
        <f>'BDC FORFAITISE_NDL_PLONGE'!D19</f>
        <v>0</v>
      </c>
      <c r="G16" s="12">
        <f t="shared" ref="G16" si="3">E16*F16+E16</f>
        <v>0</v>
      </c>
    </row>
    <row r="17" spans="1:7" ht="15" x14ac:dyDescent="0.2">
      <c r="A17" s="105" t="s">
        <v>86</v>
      </c>
      <c r="B17" s="105"/>
      <c r="C17" s="105"/>
      <c r="D17" s="105"/>
      <c r="E17" s="58">
        <f>E16</f>
        <v>0</v>
      </c>
      <c r="F17" s="61"/>
      <c r="G17" s="58">
        <f>G16</f>
        <v>0</v>
      </c>
    </row>
    <row r="19" spans="1:7" ht="15" x14ac:dyDescent="0.2">
      <c r="A19" s="105" t="s">
        <v>83</v>
      </c>
      <c r="B19" s="105"/>
      <c r="C19" s="105"/>
      <c r="D19" s="105"/>
      <c r="E19" s="58">
        <f>E17+E12</f>
        <v>0</v>
      </c>
      <c r="F19" s="61"/>
      <c r="G19" s="58">
        <f>G17+G12</f>
        <v>0</v>
      </c>
    </row>
  </sheetData>
  <sheetProtection algorithmName="SHA-512" hashValue="zJ9It5RCCAcBIzrIVES7ddlaeDQ6Pan/Pl1i+nLaLrkDdTj2TOhOn+Ia0gNOz+kS1JJGZTbSazmgo77Qb73V2g==" saltValue="B06/vtGCZwJfaNelhxpnSQ==" spinCount="100000" sheet="1" objects="1" scenarios="1"/>
  <mergeCells count="7">
    <mergeCell ref="A17:D17"/>
    <mergeCell ref="A19:D19"/>
    <mergeCell ref="C14:G14"/>
    <mergeCell ref="A3:G3"/>
    <mergeCell ref="A5:G5"/>
    <mergeCell ref="C8:G8"/>
    <mergeCell ref="A12:D1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9EDFF267FE22449AE7E88BB4198B37B" ma:contentTypeVersion="1" ma:contentTypeDescription="Crée un document." ma:contentTypeScope="" ma:versionID="1774db07084490969017da6ac4172e2d">
  <xsd:schema xmlns:xsd="http://www.w3.org/2001/XMLSchema" xmlns:xs="http://www.w3.org/2001/XMLSchema" xmlns:p="http://schemas.microsoft.com/office/2006/metadata/properties" xmlns:ns2="676b56d2-76bd-49f8-8e4f-aa0d93bda363" targetNamespace="http://schemas.microsoft.com/office/2006/metadata/properties" ma:root="true" ma:fieldsID="7f8b73636821bf8fdcf5d60f7231a0a7" ns2:_="">
    <xsd:import namespace="676b56d2-76bd-49f8-8e4f-aa0d93bda3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6b56d2-76bd-49f8-8e4f-aa0d93bda363"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73AB25C-1C56-49F6-97A6-B4D6525719FF}">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676b56d2-76bd-49f8-8e4f-aa0d93bda363"/>
    <ds:schemaRef ds:uri="http://www.w3.org/XML/1998/namespace"/>
  </ds:schemaRefs>
</ds:datastoreItem>
</file>

<file path=customXml/itemProps2.xml><?xml version="1.0" encoding="utf-8"?>
<ds:datastoreItem xmlns:ds="http://schemas.openxmlformats.org/officeDocument/2006/customXml" ds:itemID="{D4CB4CB5-209B-4D72-AC54-2360E2E94CCC}">
  <ds:schemaRefs>
    <ds:schemaRef ds:uri="http://schemas.microsoft.com/sharepoint/v3/contenttype/forms"/>
  </ds:schemaRefs>
</ds:datastoreItem>
</file>

<file path=customXml/itemProps3.xml><?xml version="1.0" encoding="utf-8"?>
<ds:datastoreItem xmlns:ds="http://schemas.openxmlformats.org/officeDocument/2006/customXml" ds:itemID="{3EF613FB-4385-4900-8F21-C4CA0242CD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6b56d2-76bd-49f8-8e4f-aa0d93bda3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TOTAL DES DQE </vt:lpstr>
      <vt:lpstr>BPU_NETTOYAGE DES LOCAUX</vt:lpstr>
      <vt:lpstr>DQE_NETTOYAGE DES LOCAUX</vt:lpstr>
      <vt:lpstr>BDC FORFAITISE_NDL_BATIMENT </vt:lpstr>
      <vt:lpstr>DQE_NDL_BAT-GAM MODANE </vt:lpstr>
      <vt:lpstr>BPU_ PLATEAUX_PLONGE</vt:lpstr>
      <vt:lpstr>DQE_PLATEAUX SUP</vt:lpstr>
      <vt:lpstr>BDC FORFAITISE_NDL_PLONGE</vt:lpstr>
      <vt:lpstr>DQE_PLONGE</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DAVESNE Julie SA CS MINDEF</dc:creator>
  <cp:lastModifiedBy>DELLAC Laurianne SA CE MINDEF</cp:lastModifiedBy>
  <cp:lastPrinted>2022-06-02T13:51:52Z</cp:lastPrinted>
  <dcterms:created xsi:type="dcterms:W3CDTF">2022-06-02T13:28:27Z</dcterms:created>
  <dcterms:modified xsi:type="dcterms:W3CDTF">2025-01-24T09:55:46Z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0x01010049EDFF267FE22449AE7E88BB4198B37B</vt:lpwstr>
  </property>
</Properties>
</file>