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racine76.cpam-rouen-elbeuf-dieppe.ramage\racine_76\Partages_Achats\CONTRATS_ET_MARCHES\MARCHES\RED\MAINTENANCES TECHNIQUES\2025 - 76\DCE\CCTP\"/>
    </mc:Choice>
  </mc:AlternateContent>
  <bookViews>
    <workbookView xWindow="0" yWindow="0" windowWidth="25200" windowHeight="11850" activeTab="3"/>
  </bookViews>
  <sheets>
    <sheet name="Sommaire" sheetId="3" r:id="rId1"/>
    <sheet name="Lot 1" sheetId="1" r:id="rId2"/>
    <sheet name="Lot 2" sheetId="12" r:id="rId3"/>
    <sheet name="Lot 3" sheetId="13" r:id="rId4"/>
    <sheet name="Lot 4" sheetId="14" r:id="rId5"/>
    <sheet name="Lot 5" sheetId="15" r:id="rId6"/>
    <sheet name="Lot 11" sheetId="16" r:id="rId7"/>
  </sheets>
  <definedNames>
    <definedName name="_Toc183098072" localSheetId="1">'Lot 1'!#REF!</definedName>
    <definedName name="_Toc183098072" localSheetId="2">'Lot 2'!#REF!</definedName>
    <definedName name="_Toc183098072" localSheetId="3">'Lot 3'!#REF!</definedName>
    <definedName name="_Toc183098072" localSheetId="4">'Lot 4'!#REF!</definedName>
    <definedName name="_Toc183098072" localSheetId="5">'Lot 5'!#REF!</definedName>
    <definedName name="_xlnm.Print_Titles" localSheetId="1">'Lot 1'!$1:$4</definedName>
    <definedName name="_xlnm.Print_Titles" localSheetId="2">'Lot 2'!$1:$4</definedName>
    <definedName name="_xlnm.Print_Titles" localSheetId="3">'Lot 3'!$1:$4</definedName>
    <definedName name="_xlnm.Print_Titles" localSheetId="4">'Lot 4'!$1:$4</definedName>
    <definedName name="_xlnm.Print_Titles" localSheetId="5">'Lot 5'!$1:$4</definedName>
    <definedName name="_xlnm.Print_Area" localSheetId="1">'Lot 1'!$A$1:$E$20</definedName>
    <definedName name="_xlnm.Print_Area" localSheetId="6">'Lot 11'!$A$3:$G$57</definedName>
    <definedName name="_xlnm.Print_Area" localSheetId="2">'Lot 2'!$A$1:$E$18</definedName>
    <definedName name="_xlnm.Print_Area" localSheetId="3">'Lot 3'!$A$1:$F$37</definedName>
    <definedName name="_xlnm.Print_Area" localSheetId="4">'Lot 4'!$A$1:$D$14</definedName>
    <definedName name="_xlnm.Print_Area" localSheetId="5">'Lot 5'!$A$1:$E$14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3" l="1"/>
  <c r="F33" i="13" s="1"/>
  <c r="E13" i="13"/>
  <c r="F13" i="13" s="1"/>
  <c r="F11" i="13" l="1"/>
  <c r="E11" i="13"/>
  <c r="E12" i="13"/>
  <c r="F12" i="13" s="1"/>
  <c r="E31" i="13"/>
  <c r="F31" i="13" s="1"/>
  <c r="E19" i="13"/>
  <c r="F19" i="13" s="1"/>
  <c r="F7" i="16" l="1"/>
  <c r="G7" i="16"/>
  <c r="F8" i="16"/>
  <c r="G8" i="16"/>
  <c r="F9" i="16"/>
  <c r="G9" i="16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F37" i="16"/>
  <c r="G37" i="16"/>
  <c r="F38" i="16"/>
  <c r="G38" i="16"/>
  <c r="F39" i="16"/>
  <c r="G39" i="16"/>
  <c r="F40" i="16"/>
  <c r="G40" i="16"/>
  <c r="F41" i="16"/>
  <c r="G41" i="16"/>
  <c r="F42" i="16"/>
  <c r="G42" i="16"/>
  <c r="F43" i="16"/>
  <c r="G43" i="16"/>
  <c r="F44" i="16"/>
  <c r="G44" i="16"/>
  <c r="F45" i="16"/>
  <c r="G45" i="16"/>
  <c r="F46" i="16"/>
  <c r="G46" i="16"/>
  <c r="F47" i="16"/>
  <c r="G47" i="16"/>
  <c r="F48" i="16"/>
  <c r="G48" i="16"/>
  <c r="F49" i="16"/>
  <c r="G49" i="16"/>
  <c r="F50" i="16"/>
  <c r="G50" i="16"/>
  <c r="F51" i="16"/>
  <c r="G51" i="16"/>
  <c r="F52" i="16"/>
  <c r="G52" i="16"/>
  <c r="F53" i="16"/>
  <c r="G53" i="16"/>
  <c r="F54" i="16"/>
  <c r="G54" i="16"/>
  <c r="F55" i="16"/>
  <c r="G55" i="16"/>
  <c r="F56" i="16"/>
  <c r="G56" i="16"/>
  <c r="F57" i="16"/>
  <c r="G57" i="16"/>
  <c r="G6" i="16"/>
  <c r="F6" i="16"/>
  <c r="E32" i="13" l="1"/>
  <c r="F32" i="13" s="1"/>
  <c r="D22" i="1" l="1"/>
  <c r="E22" i="1" s="1"/>
  <c r="D12" i="12"/>
  <c r="E12" i="12" s="1"/>
  <c r="A1" i="14" l="1"/>
  <c r="D14" i="15"/>
  <c r="E14" i="15" s="1"/>
  <c r="D13" i="15"/>
  <c r="E13" i="15" s="1"/>
  <c r="D12" i="15"/>
  <c r="E12" i="15" s="1"/>
  <c r="D11" i="15"/>
  <c r="E11" i="15" s="1"/>
  <c r="E10" i="15"/>
  <c r="D10" i="15"/>
  <c r="D9" i="15"/>
  <c r="E9" i="15" s="1"/>
  <c r="E8" i="15"/>
  <c r="D8" i="15"/>
  <c r="D7" i="15"/>
  <c r="E7" i="15" s="1"/>
  <c r="E6" i="15"/>
  <c r="D6" i="15"/>
  <c r="D5" i="15"/>
  <c r="E5" i="15" s="1"/>
  <c r="A1" i="15"/>
  <c r="E30" i="13"/>
  <c r="F30" i="13" s="1"/>
  <c r="E22" i="13"/>
  <c r="F22" i="13" s="1"/>
  <c r="C14" i="14" l="1"/>
  <c r="D14" i="14" s="1"/>
  <c r="C13" i="14"/>
  <c r="D13" i="14" s="1"/>
  <c r="C12" i="14"/>
  <c r="D12" i="14" s="1"/>
  <c r="C11" i="14"/>
  <c r="D11" i="14" s="1"/>
  <c r="C10" i="14"/>
  <c r="D10" i="14" s="1"/>
  <c r="C9" i="14"/>
  <c r="D9" i="14" s="1"/>
  <c r="C8" i="14"/>
  <c r="D8" i="14" s="1"/>
  <c r="C7" i="14"/>
  <c r="D7" i="14" s="1"/>
  <c r="C6" i="14"/>
  <c r="D6" i="14" s="1"/>
  <c r="C5" i="14"/>
  <c r="D5" i="14" s="1"/>
  <c r="E29" i="13"/>
  <c r="F29" i="13" s="1"/>
  <c r="E14" i="13"/>
  <c r="F14" i="13" s="1"/>
  <c r="E7" i="13"/>
  <c r="F7" i="13" s="1"/>
  <c r="E17" i="13"/>
  <c r="F17" i="13" s="1"/>
  <c r="E25" i="13"/>
  <c r="F25" i="13" s="1"/>
  <c r="E8" i="13"/>
  <c r="F8" i="13"/>
  <c r="E18" i="13"/>
  <c r="F18" i="13" s="1"/>
  <c r="E26" i="13"/>
  <c r="F26" i="13" s="1"/>
  <c r="A1" i="13"/>
  <c r="E21" i="13"/>
  <c r="F21" i="13" s="1"/>
  <c r="E6" i="13"/>
  <c r="F6" i="13" s="1"/>
  <c r="E24" i="13"/>
  <c r="F24" i="13" s="1"/>
  <c r="E16" i="13"/>
  <c r="F16" i="13" s="1"/>
  <c r="E5" i="13"/>
  <c r="F5" i="13" s="1"/>
  <c r="E10" i="13"/>
  <c r="F10" i="13" s="1"/>
  <c r="E9" i="13"/>
  <c r="F9" i="13" s="1"/>
  <c r="E23" i="13"/>
  <c r="F23" i="13" s="1"/>
  <c r="E20" i="13"/>
  <c r="F20" i="13" s="1"/>
  <c r="E28" i="13"/>
  <c r="F28" i="13" s="1"/>
  <c r="E27" i="13"/>
  <c r="F27" i="13" s="1"/>
  <c r="E15" i="13"/>
  <c r="F15" i="13" s="1"/>
  <c r="D6" i="12"/>
  <c r="E6" i="12" s="1"/>
  <c r="D7" i="12"/>
  <c r="E7" i="12"/>
  <c r="D8" i="12"/>
  <c r="E8" i="12" s="1"/>
  <c r="D9" i="12"/>
  <c r="E9" i="12"/>
  <c r="D10" i="12"/>
  <c r="E10" i="12" s="1"/>
  <c r="D11" i="12"/>
  <c r="E11" i="12"/>
  <c r="D13" i="12"/>
  <c r="E13" i="12" s="1"/>
  <c r="D14" i="12"/>
  <c r="E14" i="12"/>
  <c r="D15" i="12"/>
  <c r="E15" i="12" s="1"/>
  <c r="D16" i="12"/>
  <c r="E16" i="12"/>
  <c r="D17" i="12"/>
  <c r="E17" i="12" s="1"/>
  <c r="D18" i="12"/>
  <c r="E18" i="12"/>
  <c r="A1" i="12"/>
  <c r="D5" i="12"/>
  <c r="E5" i="12" s="1"/>
  <c r="D18" i="1"/>
  <c r="E18" i="1" s="1"/>
  <c r="D20" i="1"/>
  <c r="E20" i="1" s="1"/>
  <c r="D11" i="1"/>
  <c r="E11" i="1" s="1"/>
  <c r="D12" i="1"/>
  <c r="E12" i="1" s="1"/>
  <c r="D13" i="1"/>
  <c r="E13" i="1" s="1"/>
  <c r="D15" i="1"/>
  <c r="E15" i="1" s="1"/>
  <c r="D17" i="1"/>
  <c r="E17" i="1" s="1"/>
  <c r="D7" i="1"/>
  <c r="E7" i="1" s="1"/>
  <c r="D8" i="1"/>
  <c r="E8" i="1" s="1"/>
  <c r="D10" i="1"/>
  <c r="E10" i="1" s="1"/>
  <c r="D5" i="1"/>
  <c r="E5" i="1" s="1"/>
  <c r="A1" i="1" l="1"/>
</calcChain>
</file>

<file path=xl/sharedStrings.xml><?xml version="1.0" encoding="utf-8"?>
<sst xmlns="http://schemas.openxmlformats.org/spreadsheetml/2006/main" count="296" uniqueCount="196">
  <si>
    <t>Entretien et nettoyage des toitures terrasses</t>
  </si>
  <si>
    <t>Lot 1</t>
  </si>
  <si>
    <t>Lot 2</t>
  </si>
  <si>
    <t>Lot 3</t>
  </si>
  <si>
    <t>Lot 4</t>
  </si>
  <si>
    <t>Lot 5</t>
  </si>
  <si>
    <t>Désignation</t>
  </si>
  <si>
    <t>Maintenance des systèmes d'extinction automatique des locaux informatiques</t>
  </si>
  <si>
    <t>Fourniture et maintenance des moyens de lutte contre l’incendie</t>
  </si>
  <si>
    <t>Maintenance des systèmes de sécurité incendie</t>
  </si>
  <si>
    <t>BAES</t>
  </si>
  <si>
    <t>Maintenance de la détection intrusion, du contrôle d’accès et de la vidéosurveillance</t>
  </si>
  <si>
    <t>Le
Le Pouvoir Adjudicateur
Isabelle WEBER,
Directrice Déléguée des CPAM</t>
  </si>
  <si>
    <r>
      <t xml:space="preserve">Le
Le Titulaire
</t>
    </r>
    <r>
      <rPr>
        <sz val="11"/>
        <color theme="0" tint="-0.499984740745262"/>
        <rFont val="Arial"/>
        <family val="2"/>
      </rPr>
      <t>(cachet et signature)</t>
    </r>
    <r>
      <rPr>
        <sz val="11"/>
        <color theme="1"/>
        <rFont val="Arial"/>
        <family val="2"/>
      </rPr>
      <t xml:space="preserve">
</t>
    </r>
  </si>
  <si>
    <t>Barrer le(s) lot(s) non concerné(s) par l'offre</t>
  </si>
  <si>
    <t>Montant
annuel TTC</t>
  </si>
  <si>
    <t>A compléter par le prestataire</t>
  </si>
  <si>
    <t>Montant
unitaire HT</t>
  </si>
  <si>
    <t>TVA 20%</t>
  </si>
  <si>
    <t>Unité</t>
  </si>
  <si>
    <t>TRAVAUX HORS CONTRAT</t>
  </si>
  <si>
    <t xml:space="preserve">Accès sur site, approvisionnement du matériel et des matériaux en toiture terrasse
Nettoyage soigné de la zone d’intervention, enlèvement des déchets et évacuation dans un centre agréé, repli du matériel
</t>
  </si>
  <si>
    <t>Forfait</t>
  </si>
  <si>
    <t xml:space="preserve">ANNEXE 3 - BORDEREAU DE PRIX UNITAIRE </t>
  </si>
  <si>
    <r>
      <rPr>
        <b/>
        <u/>
        <sz val="11"/>
        <color rgb="FF000000"/>
        <rFont val="Arial"/>
        <family val="2"/>
      </rPr>
      <t>Travaux préparatoire</t>
    </r>
    <r>
      <rPr>
        <sz val="11"/>
        <color rgb="FF000000"/>
        <rFont val="Arial"/>
        <family val="2"/>
      </rPr>
      <t xml:space="preserve">
</t>
    </r>
  </si>
  <si>
    <t xml:space="preserve">Dépose sans réemploi du complexe d’étanchéité existant, compris conditionnement et évacuation dans un centre agréé
</t>
  </si>
  <si>
    <t xml:space="preserve">Délardage des relevés existants
</t>
  </si>
  <si>
    <t xml:space="preserve">Etanchéité en partie courante
</t>
  </si>
  <si>
    <t>1 m²</t>
  </si>
  <si>
    <t xml:space="preserve">Fourniture et pose d’un enduit d’imprégnation à froid de type ADEROSOL SR
</t>
  </si>
  <si>
    <t xml:space="preserve">Fourniture et pose d’un pare-vapeur en bitume modifié SBS de type IKO VAP soudé en plein au chalumeau propane
</t>
  </si>
  <si>
    <t xml:space="preserve">Fourniture et pose d’une première chape d’étanchéité en bitume modifié SBS auto-adhésive à froid (joint soudé) de type IKO DUO STICK L3 SI
</t>
  </si>
  <si>
    <t xml:space="preserve">Fourniture et pose d’une deuxième chape d’étanchéité en bitume modifié SBS auto protégée par des paillettes d’ardoise de type IKO DUO FUSION AR/F
</t>
  </si>
  <si>
    <t xml:space="preserve">Relevés d’étanchéité
</t>
  </si>
  <si>
    <t xml:space="preserve">Fourniture et pose de relevés d’étanchéité comprenant une membrane d’étanchéité ardoisée renforcée de type IKO RLV F/G
</t>
  </si>
  <si>
    <t xml:space="preserve">Bande solin
</t>
  </si>
  <si>
    <t xml:space="preserve">Fourniture et pose de de bande solin aluminium et pose de mastic silicone toiture
</t>
  </si>
  <si>
    <t xml:space="preserve">Renouvellement du mastic silicone toiture sur la bande solin
</t>
  </si>
  <si>
    <t xml:space="preserve">Couvertine
</t>
  </si>
  <si>
    <t xml:space="preserve">Remplacement des couvertines, compris joint mastic silicone toiture
</t>
  </si>
  <si>
    <t>1 ml</t>
  </si>
  <si>
    <t>Marque</t>
  </si>
  <si>
    <t>Lecteur de badge = tete de proximité MIFAIRE Type 1</t>
  </si>
  <si>
    <t>Unité de gestions</t>
  </si>
  <si>
    <t>Boîtiers pour enrôlement USB</t>
  </si>
  <si>
    <t>Carte d'extension d'unité de gestion</t>
  </si>
  <si>
    <t>Bloc chargeur 12 V - 1,7 A - Contrôle d'accès Xperial</t>
  </si>
  <si>
    <t>Lecteur sans fil Aperio Mifare / 125 Khz</t>
  </si>
  <si>
    <t>Déclencheur manuel vert</t>
  </si>
  <si>
    <t xml:space="preserve">Batterie etanche 12 V - 1,2 Ah.Classification IATA UN 2800 </t>
  </si>
  <si>
    <t>Batterie etanche 12 V - 2 Ah. Classification IATA UN 2800</t>
  </si>
  <si>
    <t>Batterie Etanche 12 V - 7Ah.Classification IATA UN 2800</t>
  </si>
  <si>
    <t>Batterie Etanche 12 V - 16Ah. Classification IATA UN 2800</t>
  </si>
  <si>
    <t>Détecteur magnétique grand écartement NF&amp;A2P avec Gaine</t>
  </si>
  <si>
    <t>Synchronic</t>
  </si>
  <si>
    <t>Détecteur double technologie 12x12m NFA 2P avec rotule
Normes : NFA2P Type 2, EN 50131-2-2-2008, PD6662-2010 Grade 2</t>
  </si>
  <si>
    <t>Référence</t>
  </si>
  <si>
    <t>DEF</t>
  </si>
  <si>
    <t>Déclencheur manuel</t>
  </si>
  <si>
    <t>DMOA</t>
  </si>
  <si>
    <t>Module déporté 1 voie</t>
  </si>
  <si>
    <t>EDL</t>
  </si>
  <si>
    <t>Module déporté 4 voies</t>
  </si>
  <si>
    <t>ED4L</t>
  </si>
  <si>
    <t>Diffuseur lumineux</t>
  </si>
  <si>
    <t>Radiance</t>
  </si>
  <si>
    <t>Diffuseur sonore</t>
  </si>
  <si>
    <t>AVS2000</t>
  </si>
  <si>
    <t>Batterie 12V/12AH</t>
  </si>
  <si>
    <t>NP12/12</t>
  </si>
  <si>
    <t>Batterie 12V/17AH</t>
  </si>
  <si>
    <t>NP17/12</t>
  </si>
  <si>
    <t>Alarme type 4</t>
  </si>
  <si>
    <t>Iroise 4/4P+</t>
  </si>
  <si>
    <t>Nemo 112A/Nemo C BBGCO216</t>
  </si>
  <si>
    <t>BUCCIN AVSNE328</t>
  </si>
  <si>
    <t>IROISE T4+  BAAT4717</t>
  </si>
  <si>
    <t>FINSECUR</t>
  </si>
  <si>
    <t>AXENDIS DIFFUSEUR 10151</t>
  </si>
  <si>
    <t>Transmetteur</t>
  </si>
  <si>
    <t>TP4-19</t>
  </si>
  <si>
    <t>Clavier transmetteur</t>
  </si>
  <si>
    <t>LCD011</t>
  </si>
  <si>
    <t>T4-1B</t>
  </si>
  <si>
    <t>Déclencheur manuel rouge alarme 1 contact</t>
  </si>
  <si>
    <t>Stilic</t>
  </si>
  <si>
    <t>NUG31218</t>
  </si>
  <si>
    <t>NUG30316</t>
  </si>
  <si>
    <t>NUG30450</t>
  </si>
  <si>
    <t>TECHNOALARM</t>
  </si>
  <si>
    <t>NEUTRONIC</t>
  </si>
  <si>
    <t>NUGELEC</t>
  </si>
  <si>
    <t>Extincteur EP 6 L</t>
  </si>
  <si>
    <t>Extincteur EP 9 L</t>
  </si>
  <si>
    <t>Extincteur PP 6 Kg</t>
  </si>
  <si>
    <t>Extincteur CO2 2 Kg</t>
  </si>
  <si>
    <t>Extincteur CO2 5 Kg</t>
  </si>
  <si>
    <t>Panneau de signalisation avec classe feu</t>
  </si>
  <si>
    <t>Etrier</t>
  </si>
  <si>
    <t>Cartouche de désenfumage CO2 20 gr</t>
  </si>
  <si>
    <t>Chainette inox colonne sèche</t>
  </si>
  <si>
    <t>½ raccord DSP 65 alu femme 21/2 avec verrou</t>
  </si>
  <si>
    <t>DL2000</t>
  </si>
  <si>
    <t>Remplacement batterie AEG</t>
  </si>
  <si>
    <t>Remplacement cartouche pyrotechnique</t>
  </si>
  <si>
    <t xml:space="preserve">Recherche de fuite
</t>
  </si>
  <si>
    <r>
      <t xml:space="preserve">Caméra Dôme HIK VISION </t>
    </r>
    <r>
      <rPr>
        <sz val="11"/>
        <rFont val="Calibri"/>
        <family val="2"/>
        <scheme val="minor"/>
      </rPr>
      <t>– modèle DS-2CD2743G2-IZS</t>
    </r>
  </si>
  <si>
    <t>16043A</t>
  </si>
  <si>
    <t>LUMINOX</t>
  </si>
  <si>
    <t>BAES étanche</t>
  </si>
  <si>
    <t>16125</t>
  </si>
  <si>
    <t>DMOCL</t>
  </si>
  <si>
    <t>16178</t>
  </si>
  <si>
    <t>Les prix indiqués sont exprimés en euros hors taxe, majorés du taux de TVA en vigueur, soit 20 %</t>
  </si>
  <si>
    <t>PU/HT en Euros</t>
  </si>
  <si>
    <t>Prestation sur devis</t>
  </si>
  <si>
    <t>Heure de main d'œuvre</t>
  </si>
  <si>
    <t>Forfait déplacement Le Havre</t>
  </si>
  <si>
    <t>Forfait déplacement Fécamp</t>
  </si>
  <si>
    <t>Déplacement de thermostat</t>
  </si>
  <si>
    <t>Airzone</t>
  </si>
  <si>
    <t>Thermostat de zone tacto filaire</t>
  </si>
  <si>
    <t>Dépose de thermostat</t>
  </si>
  <si>
    <t>Fourniture et pose de thermostat airzone tacto + support mural</t>
  </si>
  <si>
    <t>Câbles de liaison électrique 2 paires blindées</t>
  </si>
  <si>
    <t>Câble bus blindé 2 paires LIYCY</t>
  </si>
  <si>
    <t>Déplacement de bouche de soufflage</t>
  </si>
  <si>
    <t>Atlantic</t>
  </si>
  <si>
    <t>Hors contrainte dans rayon de 3m</t>
  </si>
  <si>
    <t>Déplacement de bouche de reprise</t>
  </si>
  <si>
    <t>Adressage thermostat</t>
  </si>
  <si>
    <t>Création bouche ventilation</t>
  </si>
  <si>
    <t>Diffuseur RXO hors contrainte dans un rayon de 3m</t>
  </si>
  <si>
    <t>Déplacement télécommande</t>
  </si>
  <si>
    <t>TACTO</t>
  </si>
  <si>
    <t>Ajout de télécommande</t>
  </si>
  <si>
    <t>TACTO Filaire</t>
  </si>
  <si>
    <t>Dépose de télécommande</t>
  </si>
  <si>
    <t>Carte électronique rideau air chaud</t>
  </si>
  <si>
    <t>Fance Air</t>
  </si>
  <si>
    <t>RAC type Harmony</t>
  </si>
  <si>
    <t>Unités intérieures 
Plusieurs modèles
demande pour référence DAIKIN - FXSQ63P</t>
  </si>
  <si>
    <t>Fourniture et pose carte électronique A1P</t>
  </si>
  <si>
    <t>Fourniture et pose carte circuit imprimé  ventilateur A2P</t>
  </si>
  <si>
    <t>Fourniture et pose carte circuit imprimé condensateur A3P</t>
  </si>
  <si>
    <t>Fourniture et pose moteur du ventilateur M1F</t>
  </si>
  <si>
    <t>Fourniture et pose moteur pompe évacuation M1P</t>
  </si>
  <si>
    <t>Fourniture et pose détendeur électronique Y1E</t>
  </si>
  <si>
    <t>Fourniture et pose de filtre</t>
  </si>
  <si>
    <t>Fourniture et pose registre motorisé - Diamètre 200 mm.</t>
  </si>
  <si>
    <t>Fourniture et pose de carte passerelle de communication</t>
  </si>
  <si>
    <t>Fourniture et pose de pompe de relevage</t>
  </si>
  <si>
    <t>DAIKIN</t>
  </si>
  <si>
    <t>Pompe à condensat Gainable</t>
  </si>
  <si>
    <t>Groupes extérieurs
Plusieurs modèles
Demande pour référence DAIKIN - RXYQ16T7Y1B</t>
  </si>
  <si>
    <t>Fourniture et pose moteur ventilateur M1C</t>
  </si>
  <si>
    <t>Fourniture et pose de compresseur M1F</t>
  </si>
  <si>
    <t>Fourniture et pose carte A1P (unité principale)</t>
  </si>
  <si>
    <t>Fourniture et pose carte A2P (filtre antiparasites)</t>
  </si>
  <si>
    <t>Fourniture et pose carte A3P (inverseur)</t>
  </si>
  <si>
    <t>Fourniture et pose carte A4P (ventilateur)</t>
  </si>
  <si>
    <t>Fourniture et pose d'une passerelle de communication DAIKIN</t>
  </si>
  <si>
    <t>Fourniture et pose carte A5P (ABC I/P)</t>
  </si>
  <si>
    <t>Fourniture et pose détendeur électronique Y1E (unité principale)</t>
  </si>
  <si>
    <t>Fourniture et pose détendeur électronique Y2E (sous-refroidissement)</t>
  </si>
  <si>
    <t>Batterie évaporateur</t>
  </si>
  <si>
    <t>Centrales de traitement d'air
Plusieurs modèles
Demande pour référence
Modèle SWEGON Gold RX 05</t>
  </si>
  <si>
    <t>Fourniture, pose + mise en service carte électronique</t>
  </si>
  <si>
    <t>Air pulsé - Fourniture et pose registre motorisé</t>
  </si>
  <si>
    <t>Air pulsé - Fourniture et pose de filtre</t>
  </si>
  <si>
    <t>Air pulsé - Fourniture et pose échangeur à roue</t>
  </si>
  <si>
    <t>Air pulsé - Fourniture et pose ventilateur</t>
  </si>
  <si>
    <t>Air pulsé - Fourniture et pose batterie chaude en caisson</t>
  </si>
  <si>
    <t>Air extrait - fourniture et pose filtre</t>
  </si>
  <si>
    <t>Air extrait - fourniture et pose échangeur à roue</t>
  </si>
  <si>
    <t>Air extrait - fourniture et pose ventilateur</t>
  </si>
  <si>
    <t>Climatiseurs box informatique
Modèle SWEGON 
DATATECH UEDA S 32.1 S HH</t>
  </si>
  <si>
    <t>Fourniture et pose de ventilateur</t>
  </si>
  <si>
    <t>Fourniture et pose de compresseur</t>
  </si>
  <si>
    <t>Fourniture et pose d'évaporateur</t>
  </si>
  <si>
    <r>
      <t xml:space="preserve">Bol (ou cylindre) humidificateur </t>
    </r>
    <r>
      <rPr>
        <b/>
        <sz val="11"/>
        <rFont val="Calibri"/>
        <family val="2"/>
        <scheme val="minor"/>
      </rPr>
      <t>démontable</t>
    </r>
    <r>
      <rPr>
        <sz val="11"/>
        <rFont val="Calibri"/>
        <family val="2"/>
        <scheme val="minor"/>
      </rPr>
      <t xml:space="preserve"> (5/8kg)</t>
    </r>
  </si>
  <si>
    <t>Joint et kit filtre par bol</t>
  </si>
  <si>
    <t>Remplacement d'un bol déshumidicateur</t>
  </si>
  <si>
    <t>Fourniture et pose de kit electrode</t>
  </si>
  <si>
    <t>Lot 11</t>
  </si>
  <si>
    <t>Maintenance du système Climatisation, ventilation et chauffage</t>
  </si>
  <si>
    <t>Batterie 9V</t>
  </si>
  <si>
    <t>Détecteur optique DEF OA-O</t>
  </si>
  <si>
    <t>Détecteur thermique DEF OA-T</t>
  </si>
  <si>
    <t>Batterie 12V/7AH</t>
  </si>
  <si>
    <t>Remplacement batterie 12V/7AH</t>
  </si>
  <si>
    <t>Remplacement batterie 9V</t>
  </si>
  <si>
    <t>Remplacement commande extinction à gaz ref 10070</t>
  </si>
  <si>
    <t>Remplacement arrêt d'urgence ref 10080</t>
  </si>
  <si>
    <t>Batterie 3.6V</t>
  </si>
  <si>
    <t>déclencheur manuel porte issue de secours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</si>
</sst>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u/>
      <sz val="11"/>
      <color rgb="FF000000"/>
      <name val="Arial"/>
      <family val="2"/>
    </font>
    <font>
      <sz val="14"/>
      <color theme="1"/>
      <name val="Arial"/>
      <family val="2"/>
    </font>
    <font>
      <sz val="11"/>
      <color theme="0" tint="-0.499984740745262"/>
      <name val="Arial"/>
      <family val="2"/>
    </font>
    <font>
      <b/>
      <i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5D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/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8" fillId="0" borderId="0" xfId="0" applyFont="1"/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164" fontId="2" fillId="4" borderId="5" xfId="0" applyNumberFormat="1" applyFont="1" applyFill="1" applyBorder="1" applyAlignment="1" applyProtection="1">
      <alignment horizontal="right" vertical="top"/>
      <protection locked="0"/>
    </xf>
    <xf numFmtId="164" fontId="2" fillId="4" borderId="4" xfId="0" applyNumberFormat="1" applyFont="1" applyFill="1" applyBorder="1" applyAlignment="1" applyProtection="1">
      <alignment horizontal="right" vertical="top"/>
      <protection locked="0"/>
    </xf>
    <xf numFmtId="164" fontId="2" fillId="4" borderId="2" xfId="0" applyNumberFormat="1" applyFont="1" applyFill="1" applyBorder="1" applyAlignment="1" applyProtection="1">
      <alignment horizontal="right" vertical="top"/>
      <protection locked="0"/>
    </xf>
    <xf numFmtId="164" fontId="2" fillId="4" borderId="19" xfId="0" applyNumberFormat="1" applyFont="1" applyFill="1" applyBorder="1" applyAlignment="1" applyProtection="1">
      <alignment horizontal="right" vertical="top"/>
      <protection locked="0"/>
    </xf>
    <xf numFmtId="0" fontId="2" fillId="0" borderId="0" xfId="0" applyFont="1" applyProtection="1"/>
    <xf numFmtId="0" fontId="2" fillId="4" borderId="0" xfId="0" applyFont="1" applyFill="1" applyAlignment="1" applyProtection="1">
      <alignment horizontal="center" vertical="center" wrapText="1"/>
    </xf>
    <xf numFmtId="0" fontId="2" fillId="0" borderId="0" xfId="0" applyFont="1" applyBorder="1" applyAlignment="1" applyProtection="1"/>
    <xf numFmtId="0" fontId="6" fillId="0" borderId="0" xfId="0" applyFont="1" applyBorder="1" applyProtection="1"/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top" wrapText="1"/>
    </xf>
    <xf numFmtId="0" fontId="4" fillId="0" borderId="2" xfId="0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right" vertical="top"/>
    </xf>
    <xf numFmtId="0" fontId="2" fillId="0" borderId="0" xfId="0" applyFont="1" applyAlignment="1" applyProtection="1">
      <alignment vertical="top"/>
    </xf>
    <xf numFmtId="0" fontId="4" fillId="0" borderId="15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right" vertical="center"/>
    </xf>
    <xf numFmtId="164" fontId="2" fillId="0" borderId="3" xfId="0" applyNumberFormat="1" applyFont="1" applyBorder="1" applyAlignment="1" applyProtection="1">
      <alignment horizontal="right" vertical="center"/>
    </xf>
    <xf numFmtId="0" fontId="4" fillId="0" borderId="16" xfId="0" applyFont="1" applyBorder="1" applyAlignment="1" applyProtection="1">
      <alignment vertical="top" wrapText="1"/>
    </xf>
    <xf numFmtId="0" fontId="4" fillId="0" borderId="4" xfId="0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right" vertical="top"/>
    </xf>
    <xf numFmtId="0" fontId="4" fillId="0" borderId="17" xfId="0" applyFont="1" applyBorder="1" applyAlignment="1" applyProtection="1">
      <alignment vertical="top" wrapText="1"/>
    </xf>
    <xf numFmtId="0" fontId="4" fillId="0" borderId="5" xfId="0" applyFont="1" applyBorder="1" applyAlignment="1" applyProtection="1">
      <alignment horizontal="center" vertical="top" wrapText="1"/>
    </xf>
    <xf numFmtId="164" fontId="2" fillId="0" borderId="5" xfId="0" applyNumberFormat="1" applyFont="1" applyBorder="1" applyAlignment="1" applyProtection="1">
      <alignment horizontal="right" vertical="top"/>
    </xf>
    <xf numFmtId="0" fontId="5" fillId="0" borderId="15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vertical="center" wrapText="1"/>
    </xf>
    <xf numFmtId="0" fontId="2" fillId="0" borderId="0" xfId="0" applyFont="1" applyBorder="1" applyProtection="1"/>
    <xf numFmtId="0" fontId="4" fillId="0" borderId="17" xfId="0" applyFont="1" applyBorder="1" applyAlignment="1" applyProtection="1">
      <alignment vertical="center" wrapText="1"/>
    </xf>
    <xf numFmtId="0" fontId="5" fillId="0" borderId="16" xfId="0" applyFont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horizontal="right" vertical="top"/>
    </xf>
    <xf numFmtId="0" fontId="4" fillId="0" borderId="18" xfId="0" applyFont="1" applyBorder="1" applyAlignment="1" applyProtection="1">
      <alignment vertical="center" wrapText="1"/>
    </xf>
    <xf numFmtId="0" fontId="4" fillId="0" borderId="19" xfId="0" applyFont="1" applyBorder="1" applyAlignment="1" applyProtection="1">
      <alignment horizontal="center" vertical="top" wrapText="1"/>
    </xf>
    <xf numFmtId="164" fontId="2" fillId="0" borderId="19" xfId="0" applyNumberFormat="1" applyFont="1" applyBorder="1" applyAlignment="1" applyProtection="1">
      <alignment horizontal="right" vertical="top"/>
    </xf>
    <xf numFmtId="0" fontId="3" fillId="2" borderId="23" xfId="0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right" vertical="top"/>
    </xf>
    <xf numFmtId="0" fontId="3" fillId="2" borderId="25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top" wrapText="1"/>
    </xf>
    <xf numFmtId="0" fontId="2" fillId="0" borderId="13" xfId="0" applyFont="1" applyBorder="1" applyProtection="1"/>
    <xf numFmtId="0" fontId="4" fillId="0" borderId="2" xfId="0" applyFont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9" xfId="0" applyFont="1" applyFill="1" applyBorder="1" applyAlignment="1" applyProtection="1">
      <alignment vertical="center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horizontal="left" vertical="center"/>
    </xf>
    <xf numFmtId="0" fontId="2" fillId="0" borderId="6" xfId="0" quotePrefix="1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vertical="center" wrapText="1"/>
    </xf>
    <xf numFmtId="0" fontId="0" fillId="0" borderId="0" xfId="0" applyAlignment="1">
      <alignment wrapText="1"/>
    </xf>
    <xf numFmtId="0" fontId="12" fillId="0" borderId="27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0" fillId="9" borderId="27" xfId="0" applyFill="1" applyBorder="1" applyAlignment="1">
      <alignment vertical="center"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0" fillId="9" borderId="9" xfId="0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38" xfId="0" applyBorder="1" applyAlignment="1">
      <alignment wrapText="1"/>
    </xf>
    <xf numFmtId="0" fontId="12" fillId="0" borderId="0" xfId="0" applyFont="1" applyFill="1" applyAlignment="1">
      <alignment wrapText="1"/>
    </xf>
    <xf numFmtId="0" fontId="12" fillId="9" borderId="9" xfId="0" applyFont="1" applyFill="1" applyBorder="1" applyAlignment="1">
      <alignment vertical="center" wrapText="1"/>
    </xf>
    <xf numFmtId="0" fontId="12" fillId="9" borderId="10" xfId="0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40" xfId="0" applyBorder="1" applyAlignment="1">
      <alignment wrapText="1"/>
    </xf>
    <xf numFmtId="0" fontId="0" fillId="0" borderId="33" xfId="0" applyFill="1" applyBorder="1" applyAlignment="1">
      <alignment vertical="center"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0" fillId="0" borderId="28" xfId="0" applyFill="1" applyBorder="1" applyAlignment="1">
      <alignment horizontal="left" vertical="center" wrapText="1"/>
    </xf>
    <xf numFmtId="0" fontId="0" fillId="0" borderId="29" xfId="0" applyFill="1" applyBorder="1" applyAlignment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0" fillId="0" borderId="38" xfId="0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0" xfId="0" applyFill="1" applyBorder="1" applyAlignment="1">
      <alignment vertical="center" wrapText="1"/>
    </xf>
    <xf numFmtId="0" fontId="0" fillId="0" borderId="34" xfId="0" applyFill="1" applyBorder="1" applyAlignment="1">
      <alignment horizontal="left" vertical="center" wrapText="1"/>
    </xf>
    <xf numFmtId="0" fontId="0" fillId="0" borderId="35" xfId="0" applyFill="1" applyBorder="1" applyAlignment="1">
      <alignment vertical="center" wrapText="1"/>
    </xf>
    <xf numFmtId="0" fontId="0" fillId="9" borderId="43" xfId="0" applyFill="1" applyBorder="1" applyAlignment="1">
      <alignment horizontal="left" vertical="center" wrapText="1"/>
    </xf>
    <xf numFmtId="0" fontId="0" fillId="9" borderId="29" xfId="0" applyFill="1" applyBorder="1" applyAlignment="1">
      <alignment vertical="center" wrapText="1"/>
    </xf>
    <xf numFmtId="0" fontId="0" fillId="9" borderId="6" xfId="0" applyFill="1" applyBorder="1" applyAlignment="1">
      <alignment horizontal="left" vertical="center" wrapText="1"/>
    </xf>
    <xf numFmtId="0" fontId="0" fillId="9" borderId="38" xfId="0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horizontal="left" vertical="center" wrapText="1"/>
    </xf>
    <xf numFmtId="0" fontId="0" fillId="9" borderId="33" xfId="0" applyFill="1" applyBorder="1" applyAlignment="1">
      <alignment vertical="center" wrapText="1"/>
    </xf>
    <xf numFmtId="0" fontId="0" fillId="9" borderId="45" xfId="0" applyFill="1" applyBorder="1" applyAlignment="1">
      <alignment horizontal="left" vertical="center" wrapText="1"/>
    </xf>
    <xf numFmtId="0" fontId="0" fillId="9" borderId="35" xfId="0" applyFill="1" applyBorder="1" applyAlignment="1">
      <alignment vertical="center" wrapText="1"/>
    </xf>
    <xf numFmtId="0" fontId="0" fillId="0" borderId="27" xfId="0" applyFill="1" applyBorder="1" applyAlignment="1">
      <alignment vertical="center" wrapText="1"/>
    </xf>
    <xf numFmtId="0" fontId="0" fillId="0" borderId="43" xfId="0" applyFill="1" applyBorder="1" applyAlignment="1">
      <alignment horizontal="left" vertical="center" wrapText="1"/>
    </xf>
    <xf numFmtId="0" fontId="0" fillId="0" borderId="46" xfId="0" applyFill="1" applyBorder="1" applyAlignment="1">
      <alignment vertical="center" wrapText="1"/>
    </xf>
    <xf numFmtId="0" fontId="0" fillId="0" borderId="47" xfId="0" applyFill="1" applyBorder="1" applyAlignment="1">
      <alignment horizontal="left" vertical="center" wrapText="1"/>
    </xf>
    <xf numFmtId="0" fontId="12" fillId="0" borderId="33" xfId="0" applyFont="1" applyFill="1" applyBorder="1" applyAlignment="1">
      <alignment vertical="center" wrapText="1"/>
    </xf>
    <xf numFmtId="0" fontId="0" fillId="0" borderId="45" xfId="0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0" fillId="0" borderId="2" xfId="0" applyNumberFormat="1" applyBorder="1" applyAlignment="1">
      <alignment wrapText="1"/>
    </xf>
    <xf numFmtId="0" fontId="0" fillId="5" borderId="48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20" fontId="0" fillId="5" borderId="36" xfId="0" applyNumberForma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left" vertical="center" wrapText="1"/>
    </xf>
    <xf numFmtId="164" fontId="2" fillId="4" borderId="28" xfId="0" applyNumberFormat="1" applyFont="1" applyFill="1" applyBorder="1" applyAlignment="1" applyProtection="1">
      <alignment horizontal="right" vertical="center"/>
      <protection locked="0"/>
    </xf>
    <xf numFmtId="164" fontId="0" fillId="0" borderId="28" xfId="0" applyNumberFormat="1" applyBorder="1" applyAlignment="1">
      <alignment wrapText="1"/>
    </xf>
    <xf numFmtId="164" fontId="0" fillId="0" borderId="29" xfId="0" applyNumberFormat="1" applyBorder="1" applyAlignment="1">
      <alignment wrapText="1"/>
    </xf>
    <xf numFmtId="164" fontId="0" fillId="0" borderId="38" xfId="0" applyNumberFormat="1" applyBorder="1" applyAlignment="1">
      <alignment wrapText="1"/>
    </xf>
    <xf numFmtId="164" fontId="2" fillId="4" borderId="34" xfId="0" applyNumberFormat="1" applyFont="1" applyFill="1" applyBorder="1" applyAlignment="1" applyProtection="1">
      <alignment horizontal="right" vertical="center"/>
      <protection locked="0"/>
    </xf>
    <xf numFmtId="164" fontId="0" fillId="0" borderId="34" xfId="0" applyNumberFormat="1" applyBorder="1" applyAlignment="1">
      <alignment wrapText="1"/>
    </xf>
    <xf numFmtId="164" fontId="0" fillId="0" borderId="35" xfId="0" applyNumberFormat="1" applyBorder="1" applyAlignment="1">
      <alignment wrapText="1"/>
    </xf>
    <xf numFmtId="0" fontId="12" fillId="0" borderId="3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 applyProtection="1">
      <alignment horizontal="right" vertical="center"/>
      <protection locked="0"/>
    </xf>
    <xf numFmtId="164" fontId="0" fillId="0" borderId="3" xfId="0" applyNumberFormat="1" applyBorder="1" applyAlignment="1">
      <alignment wrapText="1"/>
    </xf>
    <xf numFmtId="164" fontId="0" fillId="0" borderId="40" xfId="0" applyNumberFormat="1" applyBorder="1" applyAlignment="1">
      <alignment wrapText="1"/>
    </xf>
    <xf numFmtId="0" fontId="12" fillId="0" borderId="2" xfId="0" applyFont="1" applyFill="1" applyBorder="1" applyAlignment="1">
      <alignment vertical="center" wrapText="1"/>
    </xf>
    <xf numFmtId="0" fontId="12" fillId="0" borderId="28" xfId="0" applyFont="1" applyFill="1" applyBorder="1" applyAlignment="1">
      <alignment vertical="center" wrapText="1"/>
    </xf>
    <xf numFmtId="0" fontId="0" fillId="0" borderId="28" xfId="0" applyFill="1" applyBorder="1" applyAlignment="1">
      <alignment vertical="center" wrapText="1"/>
    </xf>
    <xf numFmtId="0" fontId="0" fillId="0" borderId="34" xfId="0" applyFill="1" applyBorder="1" applyAlignment="1">
      <alignment vertical="center" wrapText="1"/>
    </xf>
    <xf numFmtId="0" fontId="1" fillId="0" borderId="0" xfId="0" applyFont="1" applyAlignment="1">
      <alignment horizontal="left" vertical="center" indent="1"/>
    </xf>
    <xf numFmtId="0" fontId="3" fillId="2" borderId="51" xfId="0" applyFont="1" applyFill="1" applyBorder="1" applyAlignment="1" applyProtection="1">
      <alignment horizontal="center" vertical="center" wrapText="1"/>
    </xf>
    <xf numFmtId="0" fontId="3" fillId="2" borderId="52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164" fontId="2" fillId="0" borderId="0" xfId="0" applyNumberFormat="1" applyFont="1" applyBorder="1" applyAlignment="1" applyProtection="1">
      <alignment horizontal="right" vertical="center"/>
    </xf>
    <xf numFmtId="0" fontId="1" fillId="0" borderId="1" xfId="0" applyFont="1" applyBorder="1" applyAlignment="1">
      <alignment horizontal="center"/>
    </xf>
    <xf numFmtId="0" fontId="11" fillId="3" borderId="20" xfId="0" applyFont="1" applyFill="1" applyBorder="1" applyAlignment="1" applyProtection="1">
      <alignment horizontal="center" vertical="center"/>
    </xf>
    <xf numFmtId="0" fontId="11" fillId="3" borderId="21" xfId="0" applyFont="1" applyFill="1" applyBorder="1" applyAlignment="1" applyProtection="1">
      <alignment horizontal="center" vertical="center"/>
    </xf>
    <xf numFmtId="0" fontId="11" fillId="3" borderId="24" xfId="0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top" wrapText="1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</xf>
    <xf numFmtId="0" fontId="0" fillId="6" borderId="36" xfId="0" applyFont="1" applyFill="1" applyBorder="1" applyAlignment="1">
      <alignment horizontal="center" vertical="center" wrapText="1"/>
    </xf>
    <xf numFmtId="0" fontId="0" fillId="6" borderId="31" xfId="0" applyFont="1" applyFill="1" applyBorder="1" applyAlignment="1">
      <alignment horizontal="center" vertical="center" wrapText="1"/>
    </xf>
    <xf numFmtId="0" fontId="0" fillId="6" borderId="4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3" fillId="0" borderId="0" xfId="0" applyFont="1" applyAlignment="1">
      <alignment horizontal="justify" vertical="center" wrapText="1"/>
    </xf>
    <xf numFmtId="0" fontId="0" fillId="0" borderId="0" xfId="0" applyFont="1" applyAlignment="1">
      <alignment wrapText="1"/>
    </xf>
    <xf numFmtId="0" fontId="12" fillId="6" borderId="27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0" fillId="7" borderId="27" xfId="0" applyFont="1" applyFill="1" applyBorder="1" applyAlignment="1">
      <alignment horizontal="left" vertical="center" wrapText="1"/>
    </xf>
    <xf numFmtId="0" fontId="0" fillId="7" borderId="9" xfId="0" applyFont="1" applyFill="1" applyBorder="1" applyAlignment="1">
      <alignment horizontal="left" vertical="center" wrapText="1"/>
    </xf>
    <xf numFmtId="0" fontId="0" fillId="7" borderId="33" xfId="0" applyFont="1" applyFill="1" applyBorder="1" applyAlignment="1">
      <alignment horizontal="left" vertical="center" wrapText="1"/>
    </xf>
    <xf numFmtId="0" fontId="0" fillId="8" borderId="26" xfId="0" applyFont="1" applyFill="1" applyBorder="1" applyAlignment="1">
      <alignment horizontal="center" vertical="center" wrapText="1"/>
    </xf>
    <xf numFmtId="0" fontId="0" fillId="8" borderId="37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>
      <alignment horizontal="center" vertical="center" wrapText="1"/>
    </xf>
    <xf numFmtId="0" fontId="0" fillId="8" borderId="32" xfId="0" applyFont="1" applyFill="1" applyBorder="1" applyAlignment="1">
      <alignment horizontal="center" vertical="center" wrapText="1"/>
    </xf>
    <xf numFmtId="0" fontId="0" fillId="10" borderId="41" xfId="0" applyFont="1" applyFill="1" applyBorder="1" applyAlignment="1">
      <alignment horizontal="center" vertical="center" wrapText="1"/>
    </xf>
    <xf numFmtId="0" fontId="0" fillId="10" borderId="30" xfId="0" applyFont="1" applyFill="1" applyBorder="1" applyAlignment="1">
      <alignment horizontal="center" vertical="center" wrapText="1"/>
    </xf>
    <xf numFmtId="0" fontId="0" fillId="10" borderId="42" xfId="0" applyFont="1" applyFill="1" applyBorder="1" applyAlignment="1">
      <alignment horizontal="center" vertical="center" wrapText="1"/>
    </xf>
    <xf numFmtId="0" fontId="0" fillId="11" borderId="36" xfId="0" applyFont="1" applyFill="1" applyBorder="1" applyAlignment="1">
      <alignment horizontal="center" vertical="center" wrapText="1"/>
    </xf>
    <xf numFmtId="0" fontId="0" fillId="11" borderId="31" xfId="0" applyFont="1" applyFill="1" applyBorder="1" applyAlignment="1">
      <alignment horizontal="center" vertical="center" wrapText="1"/>
    </xf>
    <xf numFmtId="0" fontId="0" fillId="11" borderId="4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 applyProtection="1">
      <alignment vertical="center" wrapText="1"/>
    </xf>
    <xf numFmtId="0" fontId="15" fillId="0" borderId="6" xfId="0" applyFont="1" applyFill="1" applyBorder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zoomScaleNormal="100" workbookViewId="0">
      <selection activeCell="C26" sqref="C26"/>
    </sheetView>
  </sheetViews>
  <sheetFormatPr baseColWidth="10" defaultColWidth="11.42578125" defaultRowHeight="14.25" x14ac:dyDescent="0.2"/>
  <cols>
    <col min="1" max="1" width="8.5703125" style="1" customWidth="1"/>
    <col min="2" max="2" width="52" style="1" customWidth="1"/>
    <col min="3" max="3" width="60.5703125" style="1" customWidth="1"/>
    <col min="4" max="16384" width="11.42578125" style="1"/>
  </cols>
  <sheetData>
    <row r="1" spans="1:3" ht="15" thickBot="1" x14ac:dyDescent="0.25"/>
    <row r="2" spans="1:3" ht="19.5" thickTop="1" thickBot="1" x14ac:dyDescent="0.3">
      <c r="A2" s="149" t="s">
        <v>23</v>
      </c>
      <c r="B2" s="149"/>
      <c r="C2" s="149"/>
    </row>
    <row r="3" spans="1:3" ht="15" thickTop="1" x14ac:dyDescent="0.2"/>
    <row r="4" spans="1:3" s="2" customFormat="1" ht="28.35" customHeight="1" x14ac:dyDescent="0.25">
      <c r="A4" s="4" t="s">
        <v>1</v>
      </c>
      <c r="B4" s="5" t="s">
        <v>0</v>
      </c>
    </row>
    <row r="5" spans="1:3" s="2" customFormat="1" ht="28.35" customHeight="1" x14ac:dyDescent="0.25">
      <c r="A5" s="4" t="s">
        <v>2</v>
      </c>
      <c r="B5" s="5" t="s">
        <v>11</v>
      </c>
    </row>
    <row r="6" spans="1:3" s="2" customFormat="1" ht="28.35" customHeight="1" x14ac:dyDescent="0.25">
      <c r="A6" s="4" t="s">
        <v>3</v>
      </c>
      <c r="B6" s="5" t="s">
        <v>9</v>
      </c>
    </row>
    <row r="7" spans="1:3" s="2" customFormat="1" ht="28.35" customHeight="1" x14ac:dyDescent="0.25">
      <c r="A7" s="4" t="s">
        <v>4</v>
      </c>
      <c r="B7" s="5" t="s">
        <v>7</v>
      </c>
    </row>
    <row r="8" spans="1:3" s="2" customFormat="1" ht="28.35" customHeight="1" x14ac:dyDescent="0.25">
      <c r="A8" s="4" t="s">
        <v>5</v>
      </c>
      <c r="B8" s="5" t="s">
        <v>8</v>
      </c>
    </row>
    <row r="9" spans="1:3" s="2" customFormat="1" ht="28.35" customHeight="1" x14ac:dyDescent="0.25">
      <c r="A9" s="4" t="s">
        <v>184</v>
      </c>
      <c r="B9" s="5" t="s">
        <v>185</v>
      </c>
    </row>
    <row r="11" spans="1:3" x14ac:dyDescent="0.2">
      <c r="A11" s="6" t="s">
        <v>14</v>
      </c>
    </row>
    <row r="12" spans="1:3" x14ac:dyDescent="0.2">
      <c r="A12" s="6"/>
    </row>
  </sheetData>
  <mergeCells count="1">
    <mergeCell ref="A2:C2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78" fitToHeight="0" orientation="portrait" r:id="rId1"/>
  <headerFooter>
    <oddHeader>&amp;L&amp;G&amp;C&amp;"Arial,Normal"Marché MAINTENANCES TECHNIQUES ET ENTRETIEN
ANNEXE 3 - BPU&amp;R&amp;"Arial,Normal"16/12/2024</oddHeader>
    <oddFooter>&amp;C&amp;"Arial,Normal"&amp;10Page &amp;"Arial,Gras"&amp;P &amp;"Arial,Normal"sur &amp;"Arial,Gras"&amp;N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zoomScaleNormal="100" workbookViewId="0">
      <pane ySplit="4" topLeftCell="A5" activePane="bottomLeft" state="frozen"/>
      <selection pane="bottomLeft" activeCell="C24" sqref="C24:E24"/>
    </sheetView>
  </sheetViews>
  <sheetFormatPr baseColWidth="10" defaultColWidth="11.42578125" defaultRowHeight="14.25" x14ac:dyDescent="0.2"/>
  <cols>
    <col min="1" max="1" width="57" style="12" customWidth="1"/>
    <col min="2" max="2" width="10.7109375" style="12" customWidth="1"/>
    <col min="3" max="5" width="15.7109375" style="12" customWidth="1"/>
    <col min="6" max="16384" width="11.42578125" style="12"/>
  </cols>
  <sheetData>
    <row r="1" spans="1:11" ht="30" customHeight="1" x14ac:dyDescent="0.2">
      <c r="A1" s="57" t="str">
        <f>"Lot 1 - "&amp;Sommaire!B4</f>
        <v>Lot 1 - Entretien et nettoyage des toitures terrasses</v>
      </c>
      <c r="E1" s="13" t="s">
        <v>16</v>
      </c>
    </row>
    <row r="2" spans="1:11" ht="15" customHeight="1" thickBot="1" x14ac:dyDescent="0.25">
      <c r="A2" s="14"/>
      <c r="B2" s="14"/>
    </row>
    <row r="3" spans="1:11" s="15" customFormat="1" ht="24.95" customHeight="1" thickBot="1" x14ac:dyDescent="0.3">
      <c r="A3" s="150" t="s">
        <v>20</v>
      </c>
      <c r="B3" s="151"/>
      <c r="C3" s="151"/>
      <c r="D3" s="151"/>
      <c r="E3" s="152"/>
    </row>
    <row r="4" spans="1:11" ht="50.1" customHeight="1" x14ac:dyDescent="0.2">
      <c r="A4" s="44" t="s">
        <v>6</v>
      </c>
      <c r="B4" s="42" t="s">
        <v>19</v>
      </c>
      <c r="C4" s="18" t="s">
        <v>17</v>
      </c>
      <c r="D4" s="18" t="s">
        <v>18</v>
      </c>
      <c r="E4" s="18" t="s">
        <v>15</v>
      </c>
    </row>
    <row r="5" spans="1:11" s="22" customFormat="1" ht="99.75" x14ac:dyDescent="0.25">
      <c r="A5" s="19" t="s">
        <v>21</v>
      </c>
      <c r="B5" s="20" t="s">
        <v>22</v>
      </c>
      <c r="C5" s="10"/>
      <c r="D5" s="21">
        <f t="shared" ref="D5:D20" si="0">0.2*C5</f>
        <v>0</v>
      </c>
      <c r="E5" s="21">
        <f t="shared" ref="E5" si="1">C5+D5</f>
        <v>0</v>
      </c>
    </row>
    <row r="6" spans="1:11" ht="30" x14ac:dyDescent="0.2">
      <c r="A6" s="23" t="s">
        <v>24</v>
      </c>
      <c r="B6" s="24"/>
      <c r="C6" s="25"/>
      <c r="D6" s="26"/>
      <c r="E6" s="26"/>
    </row>
    <row r="7" spans="1:11" s="22" customFormat="1" ht="57" x14ac:dyDescent="0.25">
      <c r="A7" s="27" t="s">
        <v>25</v>
      </c>
      <c r="B7" s="28" t="s">
        <v>28</v>
      </c>
      <c r="C7" s="9"/>
      <c r="D7" s="29">
        <f t="shared" si="0"/>
        <v>0</v>
      </c>
      <c r="E7" s="29">
        <f t="shared" ref="E7:E12" si="2">C7+D7</f>
        <v>0</v>
      </c>
    </row>
    <row r="8" spans="1:11" s="22" customFormat="1" ht="28.5" x14ac:dyDescent="0.25">
      <c r="A8" s="30" t="s">
        <v>26</v>
      </c>
      <c r="B8" s="31" t="s">
        <v>28</v>
      </c>
      <c r="C8" s="8"/>
      <c r="D8" s="32">
        <f t="shared" si="0"/>
        <v>0</v>
      </c>
      <c r="E8" s="32">
        <f t="shared" si="2"/>
        <v>0</v>
      </c>
    </row>
    <row r="9" spans="1:11" ht="30" x14ac:dyDescent="0.2">
      <c r="A9" s="33" t="s">
        <v>27</v>
      </c>
      <c r="B9" s="24"/>
      <c r="C9" s="25"/>
      <c r="D9" s="26"/>
      <c r="E9" s="26"/>
    </row>
    <row r="10" spans="1:11" ht="42.75" x14ac:dyDescent="0.2">
      <c r="A10" s="34" t="s">
        <v>29</v>
      </c>
      <c r="B10" s="28" t="s">
        <v>28</v>
      </c>
      <c r="C10" s="9"/>
      <c r="D10" s="29">
        <f t="shared" si="0"/>
        <v>0</v>
      </c>
      <c r="E10" s="29">
        <f t="shared" si="2"/>
        <v>0</v>
      </c>
    </row>
    <row r="11" spans="1:11" ht="42.75" x14ac:dyDescent="0.2">
      <c r="A11" s="34" t="s">
        <v>30</v>
      </c>
      <c r="B11" s="28" t="s">
        <v>28</v>
      </c>
      <c r="C11" s="9"/>
      <c r="D11" s="29">
        <f t="shared" si="0"/>
        <v>0</v>
      </c>
      <c r="E11" s="29">
        <f t="shared" ref="E11" si="3">C11+D11</f>
        <v>0</v>
      </c>
      <c r="K11" s="35"/>
    </row>
    <row r="12" spans="1:11" ht="57" x14ac:dyDescent="0.2">
      <c r="A12" s="34" t="s">
        <v>31</v>
      </c>
      <c r="B12" s="28" t="s">
        <v>28</v>
      </c>
      <c r="C12" s="9"/>
      <c r="D12" s="29">
        <f t="shared" si="0"/>
        <v>0</v>
      </c>
      <c r="E12" s="29">
        <f t="shared" si="2"/>
        <v>0</v>
      </c>
      <c r="K12" s="35"/>
    </row>
    <row r="13" spans="1:11" ht="57" x14ac:dyDescent="0.2">
      <c r="A13" s="36" t="s">
        <v>32</v>
      </c>
      <c r="B13" s="31" t="s">
        <v>28</v>
      </c>
      <c r="C13" s="8"/>
      <c r="D13" s="32">
        <f t="shared" si="0"/>
        <v>0</v>
      </c>
      <c r="E13" s="32">
        <f t="shared" ref="E13" si="4">C13+D13</f>
        <v>0</v>
      </c>
      <c r="K13" s="35"/>
    </row>
    <row r="14" spans="1:11" ht="30" x14ac:dyDescent="0.2">
      <c r="A14" s="37" t="s">
        <v>33</v>
      </c>
      <c r="B14" s="28"/>
      <c r="C14" s="38"/>
      <c r="D14" s="38"/>
      <c r="E14" s="38"/>
      <c r="K14" s="35"/>
    </row>
    <row r="15" spans="1:11" ht="57" x14ac:dyDescent="0.2">
      <c r="A15" s="36" t="s">
        <v>34</v>
      </c>
      <c r="B15" s="31" t="s">
        <v>40</v>
      </c>
      <c r="C15" s="8"/>
      <c r="D15" s="32">
        <f t="shared" si="0"/>
        <v>0</v>
      </c>
      <c r="E15" s="32">
        <f t="shared" ref="E15" si="5">C15+D15</f>
        <v>0</v>
      </c>
      <c r="K15" s="35"/>
    </row>
    <row r="16" spans="1:11" ht="30" x14ac:dyDescent="0.2">
      <c r="A16" s="33" t="s">
        <v>35</v>
      </c>
      <c r="B16" s="45"/>
      <c r="C16" s="43"/>
      <c r="D16" s="43"/>
      <c r="E16" s="43"/>
      <c r="K16" s="35"/>
    </row>
    <row r="17" spans="1:11" ht="42.75" x14ac:dyDescent="0.2">
      <c r="A17" s="34" t="s">
        <v>36</v>
      </c>
      <c r="B17" s="28" t="s">
        <v>40</v>
      </c>
      <c r="C17" s="9"/>
      <c r="D17" s="29">
        <f t="shared" si="0"/>
        <v>0</v>
      </c>
      <c r="E17" s="29">
        <f t="shared" ref="E17:E18" si="6">C17+D17</f>
        <v>0</v>
      </c>
      <c r="K17" s="35"/>
    </row>
    <row r="18" spans="1:11" ht="42.75" x14ac:dyDescent="0.2">
      <c r="A18" s="36" t="s">
        <v>37</v>
      </c>
      <c r="B18" s="31" t="s">
        <v>40</v>
      </c>
      <c r="C18" s="8"/>
      <c r="D18" s="32">
        <f t="shared" si="0"/>
        <v>0</v>
      </c>
      <c r="E18" s="32">
        <f t="shared" si="6"/>
        <v>0</v>
      </c>
      <c r="K18" s="35"/>
    </row>
    <row r="19" spans="1:11" ht="30" x14ac:dyDescent="0.2">
      <c r="A19" s="37" t="s">
        <v>38</v>
      </c>
      <c r="B19" s="28"/>
      <c r="C19" s="38"/>
      <c r="D19" s="38"/>
      <c r="E19" s="38"/>
      <c r="F19" s="46"/>
      <c r="K19" s="35"/>
    </row>
    <row r="20" spans="1:11" ht="42.75" x14ac:dyDescent="0.2">
      <c r="A20" s="39" t="s">
        <v>39</v>
      </c>
      <c r="B20" s="40" t="s">
        <v>40</v>
      </c>
      <c r="C20" s="11"/>
      <c r="D20" s="41">
        <f t="shared" si="0"/>
        <v>0</v>
      </c>
      <c r="E20" s="41">
        <f t="shared" ref="E20" si="7">C20+D20</f>
        <v>0</v>
      </c>
      <c r="K20" s="35"/>
    </row>
    <row r="21" spans="1:11" ht="30" x14ac:dyDescent="0.2">
      <c r="A21" s="37" t="s">
        <v>105</v>
      </c>
      <c r="B21" s="28"/>
      <c r="C21" s="38"/>
      <c r="D21" s="38"/>
      <c r="E21" s="38"/>
    </row>
    <row r="22" spans="1:11" ht="28.5" x14ac:dyDescent="0.2">
      <c r="A22" s="39" t="s">
        <v>105</v>
      </c>
      <c r="B22" s="40" t="s">
        <v>22</v>
      </c>
      <c r="C22" s="11"/>
      <c r="D22" s="41">
        <f t="shared" ref="D22" si="8">0.2*C22</f>
        <v>0</v>
      </c>
      <c r="E22" s="41">
        <f t="shared" ref="E22" si="9">C22+D22</f>
        <v>0</v>
      </c>
    </row>
    <row r="24" spans="1:11" ht="185.25" customHeight="1" x14ac:dyDescent="0.2">
      <c r="A24" s="3" t="s">
        <v>13</v>
      </c>
      <c r="B24" s="35"/>
      <c r="C24" s="153" t="s">
        <v>12</v>
      </c>
      <c r="D24" s="153"/>
      <c r="E24" s="153"/>
    </row>
  </sheetData>
  <sheetProtection formatColumns="0" selectLockedCells="1"/>
  <mergeCells count="2">
    <mergeCell ref="A3:E3"/>
    <mergeCell ref="C24:E24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82" fitToHeight="0" orientation="portrait" r:id="rId1"/>
  <headerFooter>
    <oddHeader>&amp;L&amp;G&amp;C&amp;"Arial,Normal"Marché MAINTENANCES TECHNIQUES ET ENTRETIEN
ANNEXE 3 - BPU&amp;R&amp;"Arial,Normal"16/12/2024</oddHeader>
    <oddFooter>&amp;C&amp;"Arial,Normal"&amp;10Page &amp;"Arial,Gras"&amp;P &amp;"Arial,Normal"sur &amp;"Arial,Gras"&amp;N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zoomScaleNormal="100" workbookViewId="0">
      <selection activeCell="A11" sqref="A11"/>
    </sheetView>
  </sheetViews>
  <sheetFormatPr baseColWidth="10" defaultColWidth="11.42578125" defaultRowHeight="14.25" x14ac:dyDescent="0.2"/>
  <cols>
    <col min="1" max="1" width="56.7109375" style="12" customWidth="1"/>
    <col min="2" max="2" width="12.7109375" style="49" customWidth="1"/>
    <col min="3" max="5" width="15.7109375" style="12" customWidth="1"/>
    <col min="6" max="16384" width="11.42578125" style="12"/>
  </cols>
  <sheetData>
    <row r="1" spans="1:11" ht="30" customHeight="1" x14ac:dyDescent="0.2">
      <c r="A1" s="57" t="str">
        <f>"Lot 2 - "&amp;Sommaire!B5</f>
        <v>Lot 2 - Maintenance de la détection intrusion, du contrôle d’accès et de la vidéosurveillance</v>
      </c>
      <c r="E1" s="13" t="s">
        <v>16</v>
      </c>
    </row>
    <row r="2" spans="1:11" ht="15" customHeight="1" thickBot="1" x14ac:dyDescent="0.25">
      <c r="A2" s="14"/>
      <c r="B2" s="50"/>
    </row>
    <row r="3" spans="1:11" s="15" customFormat="1" ht="24.95" customHeight="1" thickBot="1" x14ac:dyDescent="0.3">
      <c r="A3" s="154" t="s">
        <v>20</v>
      </c>
      <c r="B3" s="155"/>
      <c r="C3" s="155"/>
      <c r="D3" s="155"/>
      <c r="E3" s="156"/>
    </row>
    <row r="4" spans="1:11" ht="50.1" customHeight="1" x14ac:dyDescent="0.2">
      <c r="A4" s="56" t="s">
        <v>6</v>
      </c>
      <c r="B4" s="16" t="s">
        <v>41</v>
      </c>
      <c r="C4" s="17" t="s">
        <v>17</v>
      </c>
      <c r="D4" s="17" t="s">
        <v>18</v>
      </c>
      <c r="E4" s="17" t="s">
        <v>15</v>
      </c>
    </row>
    <row r="5" spans="1:11" s="22" customFormat="1" ht="30" customHeight="1" x14ac:dyDescent="0.25">
      <c r="A5" s="53" t="s">
        <v>42</v>
      </c>
      <c r="B5" s="47" t="s">
        <v>54</v>
      </c>
      <c r="C5" s="7"/>
      <c r="D5" s="48">
        <f t="shared" ref="D5:D18" si="0">0.2*C5</f>
        <v>0</v>
      </c>
      <c r="E5" s="48">
        <f t="shared" ref="E5" si="1">C5+D5</f>
        <v>0</v>
      </c>
    </row>
    <row r="6" spans="1:11" ht="30" customHeight="1" x14ac:dyDescent="0.2">
      <c r="A6" s="54" t="s">
        <v>43</v>
      </c>
      <c r="B6" s="47" t="s">
        <v>54</v>
      </c>
      <c r="C6" s="7"/>
      <c r="D6" s="48">
        <f t="shared" si="0"/>
        <v>0</v>
      </c>
      <c r="E6" s="48">
        <f t="shared" ref="E6:E18" si="2">C6+D6</f>
        <v>0</v>
      </c>
    </row>
    <row r="7" spans="1:11" s="22" customFormat="1" ht="30" customHeight="1" x14ac:dyDescent="0.25">
      <c r="A7" s="54" t="s">
        <v>44</v>
      </c>
      <c r="B7" s="47" t="s">
        <v>54</v>
      </c>
      <c r="C7" s="7"/>
      <c r="D7" s="48">
        <f t="shared" si="0"/>
        <v>0</v>
      </c>
      <c r="E7" s="48">
        <f t="shared" si="2"/>
        <v>0</v>
      </c>
    </row>
    <row r="8" spans="1:11" s="22" customFormat="1" ht="30" customHeight="1" x14ac:dyDescent="0.25">
      <c r="A8" s="54" t="s">
        <v>45</v>
      </c>
      <c r="B8" s="47" t="s">
        <v>54</v>
      </c>
      <c r="C8" s="7"/>
      <c r="D8" s="48">
        <f t="shared" si="0"/>
        <v>0</v>
      </c>
      <c r="E8" s="48">
        <f t="shared" si="2"/>
        <v>0</v>
      </c>
    </row>
    <row r="9" spans="1:11" ht="30" customHeight="1" x14ac:dyDescent="0.2">
      <c r="A9" s="54" t="s">
        <v>46</v>
      </c>
      <c r="B9" s="52"/>
      <c r="C9" s="7"/>
      <c r="D9" s="48">
        <f t="shared" si="0"/>
        <v>0</v>
      </c>
      <c r="E9" s="48">
        <f t="shared" si="2"/>
        <v>0</v>
      </c>
    </row>
    <row r="10" spans="1:11" ht="30" customHeight="1" x14ac:dyDescent="0.2">
      <c r="A10" s="54" t="s">
        <v>47</v>
      </c>
      <c r="B10" s="52"/>
      <c r="C10" s="7"/>
      <c r="D10" s="48">
        <f t="shared" si="0"/>
        <v>0</v>
      </c>
      <c r="E10" s="48">
        <f t="shared" si="2"/>
        <v>0</v>
      </c>
    </row>
    <row r="11" spans="1:11" ht="30" customHeight="1" x14ac:dyDescent="0.2">
      <c r="A11" s="54" t="s">
        <v>48</v>
      </c>
      <c r="B11" s="52"/>
      <c r="C11" s="7"/>
      <c r="D11" s="48">
        <f t="shared" si="0"/>
        <v>0</v>
      </c>
      <c r="E11" s="48">
        <f t="shared" si="2"/>
        <v>0</v>
      </c>
      <c r="K11" s="35"/>
    </row>
    <row r="12" spans="1:11" ht="30" customHeight="1" x14ac:dyDescent="0.2">
      <c r="A12" s="55" t="s">
        <v>106</v>
      </c>
      <c r="B12" s="52"/>
      <c r="C12" s="7"/>
      <c r="D12" s="48">
        <f t="shared" si="0"/>
        <v>0</v>
      </c>
      <c r="E12" s="48">
        <f t="shared" si="2"/>
        <v>0</v>
      </c>
      <c r="K12" s="35"/>
    </row>
    <row r="13" spans="1:11" ht="30" customHeight="1" x14ac:dyDescent="0.2">
      <c r="A13" s="55" t="s">
        <v>49</v>
      </c>
      <c r="B13" s="52"/>
      <c r="C13" s="7"/>
      <c r="D13" s="48">
        <f t="shared" si="0"/>
        <v>0</v>
      </c>
      <c r="E13" s="48">
        <f t="shared" si="2"/>
        <v>0</v>
      </c>
      <c r="K13" s="35"/>
    </row>
    <row r="14" spans="1:11" ht="30" customHeight="1" x14ac:dyDescent="0.2">
      <c r="A14" s="55" t="s">
        <v>50</v>
      </c>
      <c r="B14" s="52"/>
      <c r="C14" s="7"/>
      <c r="D14" s="48">
        <f t="shared" si="0"/>
        <v>0</v>
      </c>
      <c r="E14" s="48">
        <f t="shared" si="2"/>
        <v>0</v>
      </c>
      <c r="K14" s="35"/>
    </row>
    <row r="15" spans="1:11" ht="30" customHeight="1" x14ac:dyDescent="0.2">
      <c r="A15" s="51" t="s">
        <v>51</v>
      </c>
      <c r="B15" s="52"/>
      <c r="C15" s="7"/>
      <c r="D15" s="48">
        <f t="shared" si="0"/>
        <v>0</v>
      </c>
      <c r="E15" s="48">
        <f t="shared" si="2"/>
        <v>0</v>
      </c>
      <c r="K15" s="35"/>
    </row>
    <row r="16" spans="1:11" ht="30" customHeight="1" x14ac:dyDescent="0.2">
      <c r="A16" s="51" t="s">
        <v>52</v>
      </c>
      <c r="B16" s="52"/>
      <c r="C16" s="7"/>
      <c r="D16" s="48">
        <f t="shared" si="0"/>
        <v>0</v>
      </c>
      <c r="E16" s="48">
        <f t="shared" si="2"/>
        <v>0</v>
      </c>
      <c r="K16" s="35"/>
    </row>
    <row r="17" spans="1:11" ht="60" customHeight="1" x14ac:dyDescent="0.2">
      <c r="A17" s="51" t="s">
        <v>55</v>
      </c>
      <c r="B17" s="52"/>
      <c r="C17" s="7"/>
      <c r="D17" s="48">
        <f t="shared" si="0"/>
        <v>0</v>
      </c>
      <c r="E17" s="48">
        <f t="shared" si="2"/>
        <v>0</v>
      </c>
      <c r="K17" s="35"/>
    </row>
    <row r="18" spans="1:11" ht="45" customHeight="1" x14ac:dyDescent="0.2">
      <c r="A18" s="51" t="s">
        <v>53</v>
      </c>
      <c r="B18" s="52"/>
      <c r="C18" s="7"/>
      <c r="D18" s="48">
        <f t="shared" si="0"/>
        <v>0</v>
      </c>
      <c r="E18" s="48">
        <f t="shared" si="2"/>
        <v>0</v>
      </c>
      <c r="K18" s="35"/>
    </row>
    <row r="20" spans="1:11" ht="185.25" customHeight="1" x14ac:dyDescent="0.2">
      <c r="A20" s="3" t="s">
        <v>13</v>
      </c>
      <c r="C20" s="153" t="s">
        <v>12</v>
      </c>
      <c r="D20" s="153"/>
      <c r="E20" s="153"/>
    </row>
    <row r="22" spans="1:11" x14ac:dyDescent="0.2">
      <c r="A22" s="35"/>
      <c r="B22" s="50"/>
    </row>
  </sheetData>
  <sheetProtection formatColumns="0" selectLockedCells="1"/>
  <mergeCells count="2">
    <mergeCell ref="A3:E3"/>
    <mergeCell ref="C20:E20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81" fitToHeight="0" orientation="portrait" r:id="rId1"/>
  <headerFooter>
    <oddHeader>&amp;L&amp;G&amp;C&amp;"Arial,Normal"Marché MAINTENANCES TECHNIQUES ET ENTRETIEN
ANNEXE 3 - BPU&amp;R&amp;"Arial,Normal"16/12/2024</oddHeader>
    <oddFooter>&amp;C&amp;"Arial,Normal"&amp;10Page &amp;"Arial,Gras"&amp;P &amp;"Arial,Normal"sur &amp;"Arial,Gras"&amp;N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topLeftCell="A21" zoomScaleNormal="100" workbookViewId="0">
      <selection activeCell="A33" sqref="A33:B33"/>
    </sheetView>
  </sheetViews>
  <sheetFormatPr baseColWidth="10" defaultColWidth="11.42578125" defaultRowHeight="14.25" x14ac:dyDescent="0.2"/>
  <cols>
    <col min="1" max="1" width="23" style="12" customWidth="1"/>
    <col min="2" max="2" width="16.85546875" style="49" bestFit="1" customWidth="1"/>
    <col min="3" max="3" width="22.85546875" style="58" customWidth="1"/>
    <col min="4" max="6" width="15.7109375" style="12" customWidth="1"/>
    <col min="7" max="16384" width="11.42578125" style="12"/>
  </cols>
  <sheetData>
    <row r="1" spans="1:12" ht="30" customHeight="1" x14ac:dyDescent="0.2">
      <c r="A1" s="57" t="str">
        <f>"Lot 3 - "&amp;Sommaire!B6</f>
        <v>Lot 3 - Maintenance des systèmes de sécurité incendie</v>
      </c>
      <c r="F1" s="13" t="s">
        <v>16</v>
      </c>
    </row>
    <row r="2" spans="1:12" ht="15" customHeight="1" thickBot="1" x14ac:dyDescent="0.25">
      <c r="A2" s="14"/>
      <c r="B2" s="50"/>
      <c r="C2" s="59"/>
    </row>
    <row r="3" spans="1:12" s="15" customFormat="1" ht="24.95" customHeight="1" thickBot="1" x14ac:dyDescent="0.3">
      <c r="A3" s="154" t="s">
        <v>20</v>
      </c>
      <c r="B3" s="155"/>
      <c r="C3" s="155"/>
      <c r="D3" s="155"/>
      <c r="E3" s="155"/>
      <c r="F3" s="156"/>
    </row>
    <row r="4" spans="1:12" ht="50.1" customHeight="1" x14ac:dyDescent="0.2">
      <c r="A4" s="56" t="s">
        <v>6</v>
      </c>
      <c r="B4" s="16" t="s">
        <v>41</v>
      </c>
      <c r="C4" s="16" t="s">
        <v>56</v>
      </c>
      <c r="D4" s="17" t="s">
        <v>17</v>
      </c>
      <c r="E4" s="17" t="s">
        <v>18</v>
      </c>
      <c r="F4" s="17" t="s">
        <v>15</v>
      </c>
    </row>
    <row r="5" spans="1:12" s="22" customFormat="1" ht="30" customHeight="1" x14ac:dyDescent="0.2">
      <c r="A5" s="60" t="s">
        <v>72</v>
      </c>
      <c r="B5" s="62" t="s">
        <v>77</v>
      </c>
      <c r="C5" s="62" t="s">
        <v>73</v>
      </c>
      <c r="D5" s="7"/>
      <c r="E5" s="48">
        <f t="shared" ref="E5:E31" si="0">0.2*D5</f>
        <v>0</v>
      </c>
      <c r="F5" s="48">
        <f t="shared" ref="F5:F31" si="1">D5+E5</f>
        <v>0</v>
      </c>
      <c r="G5" s="12"/>
      <c r="H5" s="12"/>
      <c r="I5" s="12"/>
      <c r="J5" s="12"/>
      <c r="K5" s="12"/>
      <c r="L5" s="35"/>
    </row>
    <row r="6" spans="1:12" ht="30" customHeight="1" x14ac:dyDescent="0.2">
      <c r="A6" s="60" t="s">
        <v>72</v>
      </c>
      <c r="B6" s="62" t="s">
        <v>77</v>
      </c>
      <c r="C6" s="61" t="s">
        <v>76</v>
      </c>
      <c r="D6" s="7"/>
      <c r="E6" s="48">
        <f t="shared" si="0"/>
        <v>0</v>
      </c>
      <c r="F6" s="48">
        <f t="shared" si="1"/>
        <v>0</v>
      </c>
      <c r="L6" s="35"/>
    </row>
    <row r="7" spans="1:12" s="22" customFormat="1" ht="30" customHeight="1" x14ac:dyDescent="0.2">
      <c r="A7" s="60" t="s">
        <v>72</v>
      </c>
      <c r="B7" s="62" t="s">
        <v>90</v>
      </c>
      <c r="C7" s="62" t="s">
        <v>83</v>
      </c>
      <c r="D7" s="7"/>
      <c r="E7" s="48">
        <f t="shared" si="0"/>
        <v>0</v>
      </c>
      <c r="F7" s="48">
        <f t="shared" si="1"/>
        <v>0</v>
      </c>
      <c r="G7" s="12"/>
      <c r="H7" s="12"/>
      <c r="I7" s="12"/>
      <c r="J7" s="12"/>
      <c r="K7" s="12"/>
      <c r="L7" s="12"/>
    </row>
    <row r="8" spans="1:12" s="22" customFormat="1" ht="30" customHeight="1" x14ac:dyDescent="0.2">
      <c r="A8" s="60" t="s">
        <v>72</v>
      </c>
      <c r="B8" s="62" t="s">
        <v>91</v>
      </c>
      <c r="C8" s="62" t="s">
        <v>86</v>
      </c>
      <c r="D8" s="7"/>
      <c r="E8" s="48">
        <f t="shared" si="0"/>
        <v>0</v>
      </c>
      <c r="F8" s="48">
        <f t="shared" si="1"/>
        <v>0</v>
      </c>
      <c r="G8" s="12"/>
      <c r="H8" s="12"/>
      <c r="I8" s="12"/>
      <c r="J8" s="12"/>
      <c r="K8" s="12"/>
      <c r="L8" s="12"/>
    </row>
    <row r="9" spans="1:12" ht="30" customHeight="1" x14ac:dyDescent="0.2">
      <c r="A9" s="60" t="s">
        <v>68</v>
      </c>
      <c r="B9" s="61" t="s">
        <v>57</v>
      </c>
      <c r="C9" s="62" t="s">
        <v>69</v>
      </c>
      <c r="D9" s="7"/>
      <c r="E9" s="48">
        <f t="shared" si="0"/>
        <v>0</v>
      </c>
      <c r="F9" s="48">
        <f t="shared" si="1"/>
        <v>0</v>
      </c>
      <c r="L9" s="35"/>
    </row>
    <row r="10" spans="1:12" ht="30" customHeight="1" x14ac:dyDescent="0.2">
      <c r="A10" s="60" t="s">
        <v>70</v>
      </c>
      <c r="B10" s="62" t="s">
        <v>57</v>
      </c>
      <c r="C10" s="62" t="s">
        <v>71</v>
      </c>
      <c r="D10" s="7"/>
      <c r="E10" s="48">
        <f t="shared" si="0"/>
        <v>0</v>
      </c>
      <c r="F10" s="48">
        <f t="shared" si="1"/>
        <v>0</v>
      </c>
      <c r="L10" s="35"/>
    </row>
    <row r="11" spans="1:12" ht="30" customHeight="1" x14ac:dyDescent="0.2">
      <c r="A11" s="60" t="s">
        <v>189</v>
      </c>
      <c r="B11" s="62"/>
      <c r="C11" s="62"/>
      <c r="D11" s="7"/>
      <c r="E11" s="48">
        <f t="shared" si="0"/>
        <v>0</v>
      </c>
      <c r="F11" s="48">
        <f t="shared" si="1"/>
        <v>0</v>
      </c>
      <c r="L11" s="35"/>
    </row>
    <row r="12" spans="1:12" ht="30" customHeight="1" x14ac:dyDescent="0.2">
      <c r="A12" s="60" t="s">
        <v>186</v>
      </c>
      <c r="B12" s="62"/>
      <c r="C12" s="62"/>
      <c r="D12" s="7"/>
      <c r="E12" s="48">
        <f t="shared" si="0"/>
        <v>0</v>
      </c>
      <c r="F12" s="48">
        <f t="shared" si="1"/>
        <v>0</v>
      </c>
      <c r="L12" s="35"/>
    </row>
    <row r="13" spans="1:12" ht="30" customHeight="1" x14ac:dyDescent="0.2">
      <c r="A13" s="60" t="s">
        <v>194</v>
      </c>
      <c r="B13" s="62"/>
      <c r="C13" s="62"/>
      <c r="D13" s="7"/>
      <c r="E13" s="48">
        <f t="shared" ref="E13" si="2">0.2*D13</f>
        <v>0</v>
      </c>
      <c r="F13" s="48">
        <f t="shared" ref="F13" si="3">D13+E13</f>
        <v>0</v>
      </c>
      <c r="L13" s="35"/>
    </row>
    <row r="14" spans="1:12" ht="30" customHeight="1" x14ac:dyDescent="0.2">
      <c r="A14" s="60" t="s">
        <v>81</v>
      </c>
      <c r="B14" s="68" t="s">
        <v>89</v>
      </c>
      <c r="C14" s="62" t="s">
        <v>82</v>
      </c>
      <c r="D14" s="7"/>
      <c r="E14" s="48">
        <f t="shared" si="0"/>
        <v>0</v>
      </c>
      <c r="F14" s="48">
        <f t="shared" si="1"/>
        <v>0</v>
      </c>
    </row>
    <row r="15" spans="1:12" ht="30" customHeight="1" x14ac:dyDescent="0.2">
      <c r="A15" s="60" t="s">
        <v>58</v>
      </c>
      <c r="B15" s="61" t="s">
        <v>57</v>
      </c>
      <c r="C15" s="62" t="s">
        <v>59</v>
      </c>
      <c r="D15" s="7"/>
      <c r="E15" s="48">
        <f t="shared" si="0"/>
        <v>0</v>
      </c>
      <c r="F15" s="48">
        <f t="shared" si="1"/>
        <v>0</v>
      </c>
      <c r="G15" s="22"/>
      <c r="H15" s="22"/>
      <c r="I15" s="22"/>
      <c r="J15" s="22"/>
      <c r="K15" s="22"/>
      <c r="L15" s="22"/>
    </row>
    <row r="16" spans="1:12" ht="30" customHeight="1" x14ac:dyDescent="0.2">
      <c r="A16" s="60" t="s">
        <v>58</v>
      </c>
      <c r="B16" s="62" t="s">
        <v>77</v>
      </c>
      <c r="C16" s="62" t="s">
        <v>74</v>
      </c>
      <c r="D16" s="7"/>
      <c r="E16" s="48">
        <f t="shared" si="0"/>
        <v>0</v>
      </c>
      <c r="F16" s="48">
        <f t="shared" si="1"/>
        <v>0</v>
      </c>
      <c r="L16" s="35"/>
    </row>
    <row r="17" spans="1:12" ht="30" customHeight="1" x14ac:dyDescent="0.2">
      <c r="A17" s="60" t="s">
        <v>58</v>
      </c>
      <c r="B17" s="62" t="s">
        <v>90</v>
      </c>
      <c r="C17" s="62" t="s">
        <v>84</v>
      </c>
      <c r="D17" s="7"/>
      <c r="E17" s="48">
        <f t="shared" si="0"/>
        <v>0</v>
      </c>
      <c r="F17" s="48">
        <f t="shared" si="1"/>
        <v>0</v>
      </c>
    </row>
    <row r="18" spans="1:12" ht="30" customHeight="1" x14ac:dyDescent="0.2">
      <c r="A18" s="60" t="s">
        <v>58</v>
      </c>
      <c r="B18" s="62" t="s">
        <v>91</v>
      </c>
      <c r="C18" s="62" t="s">
        <v>87</v>
      </c>
      <c r="D18" s="7"/>
      <c r="E18" s="48">
        <f t="shared" si="0"/>
        <v>0</v>
      </c>
      <c r="F18" s="48">
        <f t="shared" si="1"/>
        <v>0</v>
      </c>
    </row>
    <row r="19" spans="1:12" ht="30" customHeight="1" x14ac:dyDescent="0.2">
      <c r="A19" s="70" t="s">
        <v>58</v>
      </c>
      <c r="B19" s="62" t="s">
        <v>57</v>
      </c>
      <c r="C19" s="62" t="s">
        <v>111</v>
      </c>
      <c r="D19" s="7"/>
      <c r="E19" s="48">
        <f t="shared" si="0"/>
        <v>0</v>
      </c>
      <c r="F19" s="48">
        <f t="shared" si="1"/>
        <v>0</v>
      </c>
    </row>
    <row r="20" spans="1:12" ht="30" customHeight="1" x14ac:dyDescent="0.2">
      <c r="A20" s="60" t="s">
        <v>64</v>
      </c>
      <c r="B20" s="61" t="s">
        <v>57</v>
      </c>
      <c r="C20" s="54" t="s">
        <v>65</v>
      </c>
      <c r="D20" s="7"/>
      <c r="E20" s="48">
        <f t="shared" si="0"/>
        <v>0</v>
      </c>
      <c r="F20" s="48">
        <f t="shared" si="1"/>
        <v>0</v>
      </c>
    </row>
    <row r="21" spans="1:12" ht="30" customHeight="1" x14ac:dyDescent="0.2">
      <c r="A21" s="64" t="s">
        <v>64</v>
      </c>
      <c r="B21" s="62" t="s">
        <v>77</v>
      </c>
      <c r="C21" s="63" t="s">
        <v>78</v>
      </c>
      <c r="D21" s="7"/>
      <c r="E21" s="48">
        <f t="shared" si="0"/>
        <v>0</v>
      </c>
      <c r="F21" s="48">
        <f t="shared" si="1"/>
        <v>0</v>
      </c>
      <c r="L21" s="35"/>
    </row>
    <row r="22" spans="1:12" ht="30" customHeight="1" x14ac:dyDescent="0.2">
      <c r="A22" s="64" t="s">
        <v>64</v>
      </c>
      <c r="B22" s="54" t="s">
        <v>57</v>
      </c>
      <c r="C22" s="63" t="s">
        <v>102</v>
      </c>
      <c r="D22" s="7"/>
      <c r="E22" s="48">
        <f t="shared" si="0"/>
        <v>0</v>
      </c>
      <c r="F22" s="48">
        <f t="shared" si="1"/>
        <v>0</v>
      </c>
      <c r="L22" s="35"/>
    </row>
    <row r="23" spans="1:12" ht="30" customHeight="1" x14ac:dyDescent="0.2">
      <c r="A23" s="60" t="s">
        <v>66</v>
      </c>
      <c r="B23" s="63" t="s">
        <v>57</v>
      </c>
      <c r="C23" s="54" t="s">
        <v>67</v>
      </c>
      <c r="D23" s="7"/>
      <c r="E23" s="48">
        <f t="shared" si="0"/>
        <v>0</v>
      </c>
      <c r="F23" s="48">
        <f t="shared" si="1"/>
        <v>0</v>
      </c>
      <c r="L23" s="35"/>
    </row>
    <row r="24" spans="1:12" ht="30" customHeight="1" x14ac:dyDescent="0.2">
      <c r="A24" s="60" t="s">
        <v>66</v>
      </c>
      <c r="B24" s="62" t="s">
        <v>77</v>
      </c>
      <c r="C24" s="61" t="s">
        <v>75</v>
      </c>
      <c r="D24" s="7"/>
      <c r="E24" s="48">
        <f t="shared" si="0"/>
        <v>0</v>
      </c>
      <c r="F24" s="48">
        <f t="shared" si="1"/>
        <v>0</v>
      </c>
      <c r="L24" s="35"/>
    </row>
    <row r="25" spans="1:12" ht="30" customHeight="1" x14ac:dyDescent="0.2">
      <c r="A25" s="66" t="s">
        <v>66</v>
      </c>
      <c r="B25" s="62" t="s">
        <v>90</v>
      </c>
      <c r="C25" s="62" t="s">
        <v>85</v>
      </c>
      <c r="D25" s="7"/>
      <c r="E25" s="48">
        <f t="shared" si="0"/>
        <v>0</v>
      </c>
      <c r="F25" s="48">
        <f t="shared" si="1"/>
        <v>0</v>
      </c>
    </row>
    <row r="26" spans="1:12" ht="30" customHeight="1" x14ac:dyDescent="0.2">
      <c r="A26" s="67" t="s">
        <v>66</v>
      </c>
      <c r="B26" s="62" t="s">
        <v>91</v>
      </c>
      <c r="C26" s="62" t="s">
        <v>88</v>
      </c>
      <c r="D26" s="7"/>
      <c r="E26" s="48">
        <f t="shared" si="0"/>
        <v>0</v>
      </c>
      <c r="F26" s="48">
        <f t="shared" si="1"/>
        <v>0</v>
      </c>
    </row>
    <row r="27" spans="1:12" ht="30" customHeight="1" x14ac:dyDescent="0.2">
      <c r="A27" s="60" t="s">
        <v>60</v>
      </c>
      <c r="B27" s="61" t="s">
        <v>57</v>
      </c>
      <c r="C27" s="62" t="s">
        <v>61</v>
      </c>
      <c r="D27" s="7"/>
      <c r="E27" s="48">
        <f t="shared" si="0"/>
        <v>0</v>
      </c>
      <c r="F27" s="48">
        <f t="shared" si="1"/>
        <v>0</v>
      </c>
      <c r="G27" s="22"/>
      <c r="H27" s="22"/>
      <c r="I27" s="22"/>
      <c r="J27" s="22"/>
      <c r="K27" s="22"/>
      <c r="L27" s="22"/>
    </row>
    <row r="28" spans="1:12" ht="30" customHeight="1" x14ac:dyDescent="0.2">
      <c r="A28" s="60" t="s">
        <v>62</v>
      </c>
      <c r="B28" s="61" t="s">
        <v>57</v>
      </c>
      <c r="C28" s="62" t="s">
        <v>63</v>
      </c>
      <c r="D28" s="7"/>
      <c r="E28" s="48">
        <f t="shared" si="0"/>
        <v>0</v>
      </c>
      <c r="F28" s="48">
        <f t="shared" si="1"/>
        <v>0</v>
      </c>
    </row>
    <row r="29" spans="1:12" ht="30" customHeight="1" x14ac:dyDescent="0.2">
      <c r="A29" s="65" t="s">
        <v>79</v>
      </c>
      <c r="B29" s="68" t="s">
        <v>89</v>
      </c>
      <c r="C29" s="62" t="s">
        <v>80</v>
      </c>
      <c r="D29" s="7"/>
      <c r="E29" s="48">
        <f t="shared" si="0"/>
        <v>0</v>
      </c>
      <c r="F29" s="48">
        <f t="shared" si="1"/>
        <v>0</v>
      </c>
    </row>
    <row r="30" spans="1:12" ht="30" customHeight="1" x14ac:dyDescent="0.2">
      <c r="A30" s="70" t="s">
        <v>10</v>
      </c>
      <c r="B30" s="62" t="s">
        <v>108</v>
      </c>
      <c r="C30" s="69" t="s">
        <v>110</v>
      </c>
      <c r="D30" s="7"/>
      <c r="E30" s="48">
        <f t="shared" si="0"/>
        <v>0</v>
      </c>
      <c r="F30" s="48">
        <f t="shared" si="1"/>
        <v>0</v>
      </c>
    </row>
    <row r="31" spans="1:12" ht="30" customHeight="1" x14ac:dyDescent="0.2">
      <c r="A31" s="70" t="s">
        <v>109</v>
      </c>
      <c r="B31" s="62" t="s">
        <v>108</v>
      </c>
      <c r="C31" s="69" t="s">
        <v>112</v>
      </c>
      <c r="D31" s="7"/>
      <c r="E31" s="48">
        <f t="shared" si="0"/>
        <v>0</v>
      </c>
      <c r="F31" s="48">
        <f t="shared" si="1"/>
        <v>0</v>
      </c>
    </row>
    <row r="32" spans="1:12" ht="28.5" customHeight="1" x14ac:dyDescent="0.2">
      <c r="A32" s="70" t="s">
        <v>10</v>
      </c>
      <c r="B32" s="62" t="s">
        <v>108</v>
      </c>
      <c r="C32" s="62" t="s">
        <v>107</v>
      </c>
      <c r="D32" s="7"/>
      <c r="E32" s="48">
        <f t="shared" ref="E32" si="4">0.2*D32</f>
        <v>0</v>
      </c>
      <c r="F32" s="48">
        <f t="shared" ref="F32" si="5">D32+E32</f>
        <v>0</v>
      </c>
    </row>
    <row r="33" spans="1:6" ht="30.75" customHeight="1" x14ac:dyDescent="0.2">
      <c r="A33" s="179" t="s">
        <v>195</v>
      </c>
      <c r="B33" s="180" t="s">
        <v>90</v>
      </c>
      <c r="C33" s="62"/>
      <c r="D33" s="7"/>
      <c r="E33" s="48">
        <f t="shared" ref="E33" si="6">0.2*D33</f>
        <v>0</v>
      </c>
      <c r="F33" s="48">
        <f t="shared" ref="F33" si="7">D33+E33</f>
        <v>0</v>
      </c>
    </row>
    <row r="34" spans="1:6" ht="30.75" customHeight="1" x14ac:dyDescent="0.2">
      <c r="A34" s="146"/>
      <c r="B34" s="147"/>
      <c r="C34" s="147"/>
      <c r="D34" s="58"/>
      <c r="E34" s="148"/>
      <c r="F34" s="148"/>
    </row>
    <row r="35" spans="1:6" ht="30.75" customHeight="1" x14ac:dyDescent="0.2">
      <c r="A35" s="146"/>
      <c r="B35" s="147"/>
      <c r="C35" s="147"/>
      <c r="D35" s="58"/>
      <c r="E35" s="148"/>
      <c r="F35" s="148"/>
    </row>
    <row r="37" spans="1:6" ht="130.5" customHeight="1" x14ac:dyDescent="0.2">
      <c r="A37" s="3" t="s">
        <v>13</v>
      </c>
      <c r="C37" s="153" t="s">
        <v>12</v>
      </c>
      <c r="D37" s="153"/>
      <c r="E37" s="153"/>
    </row>
  </sheetData>
  <sheetProtection formatColumns="0" selectLockedCells="1"/>
  <sortState ref="A5:L27">
    <sortCondition ref="A5:A27"/>
  </sortState>
  <mergeCells count="2">
    <mergeCell ref="A3:F3"/>
    <mergeCell ref="C37:E37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86" fitToHeight="0" orientation="portrait" r:id="rId1"/>
  <headerFooter>
    <oddHeader>&amp;L&amp;G&amp;C&amp;"Arial,Normal"Marché MAINTENANCES TECHNIQUES ET ENTRETIEN
ANNEXE 3 - BPU&amp;R&amp;"Arial,Normal"16/12/2024</oddHeader>
    <oddFooter>&amp;C&amp;"Arial,Normal"&amp;10Page &amp;"Arial,Gras"&amp;P &amp;"Arial,Normal"sur &amp;"Arial,Gras"&amp;N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zoomScaleNormal="100" workbookViewId="0">
      <selection activeCell="G11" sqref="G11"/>
    </sheetView>
  </sheetViews>
  <sheetFormatPr baseColWidth="10" defaultColWidth="11.42578125" defaultRowHeight="14.25" x14ac:dyDescent="0.2"/>
  <cols>
    <col min="1" max="1" width="56.7109375" style="12" customWidth="1"/>
    <col min="2" max="4" width="15.7109375" style="12" customWidth="1"/>
    <col min="5" max="16384" width="11.42578125" style="12"/>
  </cols>
  <sheetData>
    <row r="1" spans="1:10" ht="30" customHeight="1" x14ac:dyDescent="0.2">
      <c r="A1" s="57" t="str">
        <f>"Lot 4 - "&amp;Sommaire!B7</f>
        <v>Lot 4 - Maintenance des systèmes d'extinction automatique des locaux informatiques</v>
      </c>
      <c r="D1" s="13" t="s">
        <v>16</v>
      </c>
    </row>
    <row r="2" spans="1:10" ht="15" customHeight="1" thickBot="1" x14ac:dyDescent="0.25">
      <c r="A2" s="14"/>
    </row>
    <row r="3" spans="1:10" s="15" customFormat="1" ht="24.95" customHeight="1" thickBot="1" x14ac:dyDescent="0.3">
      <c r="A3" s="154" t="s">
        <v>20</v>
      </c>
      <c r="B3" s="155"/>
      <c r="C3" s="155"/>
      <c r="D3" s="156"/>
    </row>
    <row r="4" spans="1:10" ht="50.1" customHeight="1" x14ac:dyDescent="0.2">
      <c r="A4" s="56" t="s">
        <v>6</v>
      </c>
      <c r="B4" s="17" t="s">
        <v>17</v>
      </c>
      <c r="C4" s="17" t="s">
        <v>18</v>
      </c>
      <c r="D4" s="17" t="s">
        <v>15</v>
      </c>
    </row>
    <row r="5" spans="1:10" s="22" customFormat="1" ht="30" customHeight="1" x14ac:dyDescent="0.25">
      <c r="A5" s="53" t="s">
        <v>104</v>
      </c>
      <c r="B5" s="7"/>
      <c r="C5" s="48">
        <f t="shared" ref="C5:C14" si="0">0.2*B5</f>
        <v>0</v>
      </c>
      <c r="D5" s="48">
        <f t="shared" ref="D5:D14" si="1">B5+C5</f>
        <v>0</v>
      </c>
    </row>
    <row r="6" spans="1:10" ht="30" customHeight="1" x14ac:dyDescent="0.2">
      <c r="A6" s="54" t="s">
        <v>103</v>
      </c>
      <c r="B6" s="7"/>
      <c r="C6" s="48">
        <f t="shared" si="0"/>
        <v>0</v>
      </c>
      <c r="D6" s="48">
        <f t="shared" si="1"/>
        <v>0</v>
      </c>
    </row>
    <row r="7" spans="1:10" s="22" customFormat="1" ht="30" customHeight="1" x14ac:dyDescent="0.25">
      <c r="A7" s="55" t="s">
        <v>191</v>
      </c>
      <c r="B7" s="7"/>
      <c r="C7" s="48">
        <f t="shared" si="0"/>
        <v>0</v>
      </c>
      <c r="D7" s="48">
        <f t="shared" si="1"/>
        <v>0</v>
      </c>
    </row>
    <row r="8" spans="1:10" s="22" customFormat="1" ht="30" customHeight="1" x14ac:dyDescent="0.25">
      <c r="A8" s="55" t="s">
        <v>190</v>
      </c>
      <c r="B8" s="7"/>
      <c r="C8" s="48">
        <f t="shared" si="0"/>
        <v>0</v>
      </c>
      <c r="D8" s="48">
        <f t="shared" si="1"/>
        <v>0</v>
      </c>
    </row>
    <row r="9" spans="1:10" ht="30" customHeight="1" x14ac:dyDescent="0.2">
      <c r="A9" s="54" t="s">
        <v>192</v>
      </c>
      <c r="B9" s="7"/>
      <c r="C9" s="48">
        <f t="shared" si="0"/>
        <v>0</v>
      </c>
      <c r="D9" s="48">
        <f t="shared" si="1"/>
        <v>0</v>
      </c>
    </row>
    <row r="10" spans="1:10" ht="30" customHeight="1" x14ac:dyDescent="0.2">
      <c r="A10" s="54" t="s">
        <v>193</v>
      </c>
      <c r="B10" s="7"/>
      <c r="C10" s="48">
        <f t="shared" si="0"/>
        <v>0</v>
      </c>
      <c r="D10" s="48">
        <f t="shared" si="1"/>
        <v>0</v>
      </c>
    </row>
    <row r="11" spans="1:10" ht="30" customHeight="1" x14ac:dyDescent="0.2">
      <c r="A11" s="60" t="s">
        <v>187</v>
      </c>
      <c r="B11" s="7"/>
      <c r="C11" s="48">
        <f t="shared" si="0"/>
        <v>0</v>
      </c>
      <c r="D11" s="48">
        <f t="shared" si="1"/>
        <v>0</v>
      </c>
      <c r="J11" s="35"/>
    </row>
    <row r="12" spans="1:10" ht="30" customHeight="1" x14ac:dyDescent="0.2">
      <c r="A12" s="60" t="s">
        <v>188</v>
      </c>
      <c r="B12" s="7"/>
      <c r="C12" s="48">
        <f t="shared" si="0"/>
        <v>0</v>
      </c>
      <c r="D12" s="48">
        <f t="shared" si="1"/>
        <v>0</v>
      </c>
      <c r="J12" s="35"/>
    </row>
    <row r="13" spans="1:10" ht="30" customHeight="1" x14ac:dyDescent="0.2">
      <c r="A13" s="55"/>
      <c r="B13" s="7"/>
      <c r="C13" s="48">
        <f t="shared" si="0"/>
        <v>0</v>
      </c>
      <c r="D13" s="48">
        <f t="shared" si="1"/>
        <v>0</v>
      </c>
      <c r="J13" s="35"/>
    </row>
    <row r="14" spans="1:10" ht="30" customHeight="1" x14ac:dyDescent="0.2">
      <c r="A14" s="55"/>
      <c r="B14" s="7"/>
      <c r="C14" s="48">
        <f t="shared" si="0"/>
        <v>0</v>
      </c>
      <c r="D14" s="48">
        <f t="shared" si="1"/>
        <v>0</v>
      </c>
      <c r="J14" s="35"/>
    </row>
    <row r="16" spans="1:10" ht="135" customHeight="1" x14ac:dyDescent="0.2">
      <c r="A16" s="3" t="s">
        <v>13</v>
      </c>
      <c r="B16" s="153" t="s">
        <v>12</v>
      </c>
      <c r="C16" s="153"/>
      <c r="D16" s="153"/>
    </row>
  </sheetData>
  <sheetProtection formatColumns="0" selectLockedCells="1"/>
  <mergeCells count="2">
    <mergeCell ref="A3:D3"/>
    <mergeCell ref="B16:D16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91" fitToHeight="0" orientation="portrait" r:id="rId1"/>
  <headerFooter>
    <oddHeader>&amp;L&amp;G&amp;C&amp;"Arial,Normal"Marché MAINTENANCES TECHNIQUES ET ENTRETIEN
ANNEXE 3 - BPU&amp;R&amp;"Arial,Normal"16/12/2024</oddHeader>
    <oddFooter>&amp;C&amp;"Arial,Normal"&amp;10Page &amp;"Arial,Gras"&amp;P &amp;"Arial,Normal"sur &amp;"Arial,Gras"&amp;N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view="pageLayout" zoomScaleNormal="100" workbookViewId="0">
      <selection activeCell="C16" sqref="C16:E16"/>
    </sheetView>
  </sheetViews>
  <sheetFormatPr baseColWidth="10" defaultColWidth="11.42578125" defaultRowHeight="14.25" x14ac:dyDescent="0.2"/>
  <cols>
    <col min="1" max="1" width="56.7109375" style="12" customWidth="1"/>
    <col min="2" max="2" width="12.7109375" style="49" customWidth="1"/>
    <col min="3" max="5" width="15.7109375" style="12" customWidth="1"/>
    <col min="6" max="16384" width="11.42578125" style="12"/>
  </cols>
  <sheetData>
    <row r="1" spans="1:11" ht="30" customHeight="1" x14ac:dyDescent="0.2">
      <c r="A1" s="57" t="str">
        <f>"Lot 5 - "&amp;Sommaire!B8</f>
        <v>Lot 5 - Fourniture et maintenance des moyens de lutte contre l’incendie</v>
      </c>
      <c r="E1" s="13" t="s">
        <v>16</v>
      </c>
    </row>
    <row r="2" spans="1:11" ht="15" customHeight="1" thickBot="1" x14ac:dyDescent="0.25">
      <c r="A2" s="14"/>
      <c r="B2" s="50"/>
    </row>
    <row r="3" spans="1:11" s="15" customFormat="1" ht="24.95" customHeight="1" thickBot="1" x14ac:dyDescent="0.3">
      <c r="A3" s="154" t="s">
        <v>20</v>
      </c>
      <c r="B3" s="155"/>
      <c r="C3" s="155"/>
      <c r="D3" s="155"/>
      <c r="E3" s="156"/>
    </row>
    <row r="4" spans="1:11" ht="50.1" customHeight="1" x14ac:dyDescent="0.2">
      <c r="A4" s="56" t="s">
        <v>6</v>
      </c>
      <c r="B4" s="16" t="s">
        <v>41</v>
      </c>
      <c r="C4" s="17" t="s">
        <v>17</v>
      </c>
      <c r="D4" s="17" t="s">
        <v>18</v>
      </c>
      <c r="E4" s="17" t="s">
        <v>15</v>
      </c>
    </row>
    <row r="5" spans="1:11" s="22" customFormat="1" ht="30" customHeight="1" x14ac:dyDescent="0.25">
      <c r="A5" s="53" t="s">
        <v>92</v>
      </c>
      <c r="B5" s="47"/>
      <c r="C5" s="7"/>
      <c r="D5" s="48">
        <f t="shared" ref="D5:D14" si="0">0.2*C5</f>
        <v>0</v>
      </c>
      <c r="E5" s="48">
        <f t="shared" ref="E5:E14" si="1">C5+D5</f>
        <v>0</v>
      </c>
    </row>
    <row r="6" spans="1:11" ht="30" customHeight="1" x14ac:dyDescent="0.2">
      <c r="A6" s="54" t="s">
        <v>93</v>
      </c>
      <c r="B6" s="47"/>
      <c r="C6" s="7"/>
      <c r="D6" s="48">
        <f t="shared" si="0"/>
        <v>0</v>
      </c>
      <c r="E6" s="48">
        <f t="shared" si="1"/>
        <v>0</v>
      </c>
    </row>
    <row r="7" spans="1:11" s="22" customFormat="1" ht="30" customHeight="1" x14ac:dyDescent="0.25">
      <c r="A7" s="54" t="s">
        <v>94</v>
      </c>
      <c r="B7" s="47"/>
      <c r="C7" s="7"/>
      <c r="D7" s="48">
        <f t="shared" si="0"/>
        <v>0</v>
      </c>
      <c r="E7" s="48">
        <f t="shared" si="1"/>
        <v>0</v>
      </c>
    </row>
    <row r="8" spans="1:11" s="22" customFormat="1" ht="30" customHeight="1" x14ac:dyDescent="0.25">
      <c r="A8" s="54" t="s">
        <v>95</v>
      </c>
      <c r="B8" s="47"/>
      <c r="C8" s="7"/>
      <c r="D8" s="48">
        <f t="shared" si="0"/>
        <v>0</v>
      </c>
      <c r="E8" s="48">
        <f t="shared" si="1"/>
        <v>0</v>
      </c>
    </row>
    <row r="9" spans="1:11" ht="30" customHeight="1" x14ac:dyDescent="0.2">
      <c r="A9" s="54" t="s">
        <v>96</v>
      </c>
      <c r="B9" s="52"/>
      <c r="C9" s="7"/>
      <c r="D9" s="48">
        <f t="shared" si="0"/>
        <v>0</v>
      </c>
      <c r="E9" s="48">
        <f t="shared" si="1"/>
        <v>0</v>
      </c>
    </row>
    <row r="10" spans="1:11" ht="30" customHeight="1" x14ac:dyDescent="0.2">
      <c r="A10" s="54" t="s">
        <v>97</v>
      </c>
      <c r="B10" s="52"/>
      <c r="C10" s="7"/>
      <c r="D10" s="48">
        <f t="shared" si="0"/>
        <v>0</v>
      </c>
      <c r="E10" s="48">
        <f t="shared" si="1"/>
        <v>0</v>
      </c>
    </row>
    <row r="11" spans="1:11" ht="30" customHeight="1" x14ac:dyDescent="0.2">
      <c r="A11" s="54" t="s">
        <v>98</v>
      </c>
      <c r="B11" s="52"/>
      <c r="C11" s="7"/>
      <c r="D11" s="48">
        <f t="shared" si="0"/>
        <v>0</v>
      </c>
      <c r="E11" s="48">
        <f t="shared" si="1"/>
        <v>0</v>
      </c>
      <c r="K11" s="35"/>
    </row>
    <row r="12" spans="1:11" ht="30" customHeight="1" x14ac:dyDescent="0.2">
      <c r="A12" s="54" t="s">
        <v>99</v>
      </c>
      <c r="B12" s="52"/>
      <c r="C12" s="7"/>
      <c r="D12" s="48">
        <f t="shared" si="0"/>
        <v>0</v>
      </c>
      <c r="E12" s="48">
        <f t="shared" si="1"/>
        <v>0</v>
      </c>
      <c r="K12" s="35"/>
    </row>
    <row r="13" spans="1:11" ht="30" customHeight="1" x14ac:dyDescent="0.2">
      <c r="A13" s="55" t="s">
        <v>100</v>
      </c>
      <c r="B13" s="52"/>
      <c r="C13" s="7"/>
      <c r="D13" s="48">
        <f t="shared" si="0"/>
        <v>0</v>
      </c>
      <c r="E13" s="48">
        <f t="shared" si="1"/>
        <v>0</v>
      </c>
      <c r="K13" s="35"/>
    </row>
    <row r="14" spans="1:11" ht="30" customHeight="1" x14ac:dyDescent="0.2">
      <c r="A14" s="55" t="s">
        <v>101</v>
      </c>
      <c r="B14" s="52"/>
      <c r="C14" s="7"/>
      <c r="D14" s="48">
        <f t="shared" si="0"/>
        <v>0</v>
      </c>
      <c r="E14" s="48">
        <f t="shared" si="1"/>
        <v>0</v>
      </c>
      <c r="K14" s="35"/>
    </row>
    <row r="16" spans="1:11" ht="132" customHeight="1" x14ac:dyDescent="0.2">
      <c r="A16" s="3" t="s">
        <v>13</v>
      </c>
      <c r="C16" s="153" t="s">
        <v>12</v>
      </c>
      <c r="D16" s="153"/>
      <c r="E16" s="153"/>
    </row>
  </sheetData>
  <sheetProtection formatColumns="0" selectLockedCells="1"/>
  <mergeCells count="2">
    <mergeCell ref="A3:E3"/>
    <mergeCell ref="C16:E16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82" fitToHeight="0" orientation="portrait" r:id="rId1"/>
  <headerFooter>
    <oddHeader>&amp;L&amp;G&amp;C&amp;"Arial,Normal"Marché MAINTENANCES TECHNIQUES ET ENTRETIEN
ANNEXE 3 - BPU&amp;R&amp;"Arial,Normal"16/12/2024</oddHeader>
    <oddFooter>&amp;C&amp;"Arial,Normal"&amp;10Page &amp;"Arial,Gras"&amp;P &amp;"Arial,Normal"sur &amp;"Arial,Gras"&amp;N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5"/>
  <sheetViews>
    <sheetView showWhiteSpace="0" view="pageLayout" topLeftCell="A49" zoomScaleNormal="100" workbookViewId="0">
      <selection activeCell="G10" sqref="G10"/>
    </sheetView>
  </sheetViews>
  <sheetFormatPr baseColWidth="10" defaultColWidth="11.5703125" defaultRowHeight="15" x14ac:dyDescent="0.25"/>
  <cols>
    <col min="1" max="1" width="16.7109375" style="71" customWidth="1"/>
    <col min="2" max="2" width="48.85546875" style="71" customWidth="1"/>
    <col min="3" max="3" width="12.42578125" style="71" bestFit="1" customWidth="1"/>
    <col min="4" max="4" width="28.42578125" style="71" customWidth="1"/>
    <col min="5" max="5" width="14.5703125" style="71" bestFit="1" customWidth="1"/>
    <col min="6" max="6" width="11.5703125" style="71"/>
    <col min="7" max="7" width="15.140625" style="71" customWidth="1"/>
    <col min="8" max="8" width="24.5703125" style="71" customWidth="1"/>
    <col min="9" max="9" width="7.28515625" style="71" customWidth="1"/>
    <col min="10" max="16384" width="11.5703125" style="71"/>
  </cols>
  <sheetData>
    <row r="2" spans="1:8" x14ac:dyDescent="0.25">
      <c r="B2" s="161" t="s">
        <v>113</v>
      </c>
      <c r="C2" s="162"/>
      <c r="D2" s="162"/>
      <c r="E2" s="162"/>
    </row>
    <row r="3" spans="1:8" ht="45" customHeight="1" x14ac:dyDescent="0.25">
      <c r="A3" s="4" t="s">
        <v>184</v>
      </c>
      <c r="B3" s="143" t="s">
        <v>185</v>
      </c>
      <c r="C3" s="2"/>
      <c r="G3" s="13" t="s">
        <v>16</v>
      </c>
    </row>
    <row r="4" spans="1:8" ht="15.75" thickBot="1" x14ac:dyDescent="0.3"/>
    <row r="5" spans="1:8" ht="30" customHeight="1" thickBot="1" x14ac:dyDescent="0.3">
      <c r="B5" s="120" t="s">
        <v>6</v>
      </c>
      <c r="C5" s="121" t="s">
        <v>41</v>
      </c>
      <c r="D5" s="122" t="s">
        <v>56</v>
      </c>
      <c r="E5" s="123" t="s">
        <v>114</v>
      </c>
      <c r="F5" s="144" t="s">
        <v>18</v>
      </c>
      <c r="G5" s="145" t="s">
        <v>15</v>
      </c>
    </row>
    <row r="6" spans="1:8" ht="30" customHeight="1" x14ac:dyDescent="0.25">
      <c r="A6" s="163" t="s">
        <v>115</v>
      </c>
      <c r="B6" s="126" t="s">
        <v>116</v>
      </c>
      <c r="C6" s="73"/>
      <c r="D6" s="73"/>
      <c r="E6" s="127"/>
      <c r="F6" s="128">
        <f>0.2*E6</f>
        <v>0</v>
      </c>
      <c r="G6" s="129">
        <f>E6+F6</f>
        <v>0</v>
      </c>
    </row>
    <row r="7" spans="1:8" ht="30" customHeight="1" x14ac:dyDescent="0.25">
      <c r="A7" s="164"/>
      <c r="B7" s="124" t="s">
        <v>117</v>
      </c>
      <c r="C7" s="125"/>
      <c r="D7" s="125"/>
      <c r="E7" s="7"/>
      <c r="F7" s="119">
        <f t="shared" ref="F7:F57" si="0">0.2*E7</f>
        <v>0</v>
      </c>
      <c r="G7" s="130">
        <f t="shared" ref="G7:G57" si="1">E7+F7</f>
        <v>0</v>
      </c>
    </row>
    <row r="8" spans="1:8" ht="30" customHeight="1" thickBot="1" x14ac:dyDescent="0.3">
      <c r="A8" s="165"/>
      <c r="B8" s="134" t="s">
        <v>118</v>
      </c>
      <c r="C8" s="135"/>
      <c r="D8" s="135"/>
      <c r="E8" s="136"/>
      <c r="F8" s="137">
        <f t="shared" si="0"/>
        <v>0</v>
      </c>
      <c r="G8" s="138">
        <f t="shared" si="1"/>
        <v>0</v>
      </c>
    </row>
    <row r="9" spans="1:8" ht="30" customHeight="1" x14ac:dyDescent="0.25">
      <c r="A9" s="166"/>
      <c r="B9" s="140" t="s">
        <v>119</v>
      </c>
      <c r="C9" s="93" t="s">
        <v>120</v>
      </c>
      <c r="D9" s="141" t="s">
        <v>121</v>
      </c>
      <c r="E9" s="127"/>
      <c r="F9" s="128">
        <f t="shared" si="0"/>
        <v>0</v>
      </c>
      <c r="G9" s="129">
        <f t="shared" si="1"/>
        <v>0</v>
      </c>
    </row>
    <row r="10" spans="1:8" ht="30" customHeight="1" x14ac:dyDescent="0.25">
      <c r="A10" s="167"/>
      <c r="B10" s="139" t="s">
        <v>122</v>
      </c>
      <c r="C10" s="75" t="s">
        <v>120</v>
      </c>
      <c r="D10" s="77" t="s">
        <v>121</v>
      </c>
      <c r="E10" s="7"/>
      <c r="F10" s="119">
        <f t="shared" si="0"/>
        <v>0</v>
      </c>
      <c r="G10" s="130">
        <f t="shared" si="1"/>
        <v>0</v>
      </c>
    </row>
    <row r="11" spans="1:8" ht="30" customHeight="1" x14ac:dyDescent="0.25">
      <c r="A11" s="167"/>
      <c r="B11" s="139" t="s">
        <v>123</v>
      </c>
      <c r="C11" s="75" t="s">
        <v>120</v>
      </c>
      <c r="D11" s="77"/>
      <c r="E11" s="7"/>
      <c r="F11" s="119">
        <f t="shared" si="0"/>
        <v>0</v>
      </c>
      <c r="G11" s="130">
        <f t="shared" si="1"/>
        <v>0</v>
      </c>
    </row>
    <row r="12" spans="1:8" ht="30" customHeight="1" x14ac:dyDescent="0.25">
      <c r="A12" s="167"/>
      <c r="B12" s="139" t="s">
        <v>124</v>
      </c>
      <c r="C12" s="75"/>
      <c r="D12" s="77" t="s">
        <v>125</v>
      </c>
      <c r="E12" s="7"/>
      <c r="F12" s="119">
        <f t="shared" si="0"/>
        <v>0</v>
      </c>
      <c r="G12" s="130">
        <f t="shared" si="1"/>
        <v>0</v>
      </c>
      <c r="H12" s="76"/>
    </row>
    <row r="13" spans="1:8" ht="30" customHeight="1" x14ac:dyDescent="0.25">
      <c r="A13" s="167"/>
      <c r="B13" s="139" t="s">
        <v>126</v>
      </c>
      <c r="C13" s="77" t="s">
        <v>127</v>
      </c>
      <c r="D13" s="77" t="s">
        <v>128</v>
      </c>
      <c r="E13" s="7"/>
      <c r="F13" s="119">
        <f t="shared" si="0"/>
        <v>0</v>
      </c>
      <c r="G13" s="130">
        <f t="shared" si="1"/>
        <v>0</v>
      </c>
      <c r="H13" s="76"/>
    </row>
    <row r="14" spans="1:8" ht="30" customHeight="1" x14ac:dyDescent="0.25">
      <c r="A14" s="167"/>
      <c r="B14" s="139" t="s">
        <v>129</v>
      </c>
      <c r="C14" s="77" t="s">
        <v>127</v>
      </c>
      <c r="D14" s="77" t="s">
        <v>128</v>
      </c>
      <c r="E14" s="7"/>
      <c r="F14" s="119">
        <f t="shared" si="0"/>
        <v>0</v>
      </c>
      <c r="G14" s="130">
        <f t="shared" si="1"/>
        <v>0</v>
      </c>
      <c r="H14" s="76"/>
    </row>
    <row r="15" spans="1:8" ht="30" customHeight="1" x14ac:dyDescent="0.25">
      <c r="A15" s="167"/>
      <c r="B15" s="139" t="s">
        <v>130</v>
      </c>
      <c r="C15" s="75" t="s">
        <v>120</v>
      </c>
      <c r="D15" s="77" t="s">
        <v>121</v>
      </c>
      <c r="E15" s="7"/>
      <c r="F15" s="119">
        <f t="shared" si="0"/>
        <v>0</v>
      </c>
      <c r="G15" s="130">
        <f t="shared" si="1"/>
        <v>0</v>
      </c>
      <c r="H15" s="76"/>
    </row>
    <row r="16" spans="1:8" ht="30" customHeight="1" x14ac:dyDescent="0.25">
      <c r="A16" s="167"/>
      <c r="B16" s="77" t="s">
        <v>131</v>
      </c>
      <c r="C16" s="75" t="s">
        <v>127</v>
      </c>
      <c r="D16" s="77" t="s">
        <v>132</v>
      </c>
      <c r="E16" s="7"/>
      <c r="F16" s="119">
        <f t="shared" si="0"/>
        <v>0</v>
      </c>
      <c r="G16" s="130">
        <f t="shared" si="1"/>
        <v>0</v>
      </c>
      <c r="H16" s="76"/>
    </row>
    <row r="17" spans="1:8" ht="30" customHeight="1" x14ac:dyDescent="0.25">
      <c r="A17" s="167"/>
      <c r="B17" s="77" t="s">
        <v>133</v>
      </c>
      <c r="C17" s="77" t="s">
        <v>120</v>
      </c>
      <c r="D17" s="77" t="s">
        <v>134</v>
      </c>
      <c r="E17" s="7"/>
      <c r="F17" s="119">
        <f t="shared" si="0"/>
        <v>0</v>
      </c>
      <c r="G17" s="130">
        <f t="shared" si="1"/>
        <v>0</v>
      </c>
      <c r="H17" s="76"/>
    </row>
    <row r="18" spans="1:8" ht="30" customHeight="1" x14ac:dyDescent="0.25">
      <c r="A18" s="167"/>
      <c r="B18" s="77" t="s">
        <v>135</v>
      </c>
      <c r="C18" s="75"/>
      <c r="D18" s="77" t="s">
        <v>136</v>
      </c>
      <c r="E18" s="7"/>
      <c r="F18" s="119">
        <f t="shared" si="0"/>
        <v>0</v>
      </c>
      <c r="G18" s="130">
        <f t="shared" si="1"/>
        <v>0</v>
      </c>
      <c r="H18" s="76"/>
    </row>
    <row r="19" spans="1:8" ht="30" customHeight="1" x14ac:dyDescent="0.25">
      <c r="A19" s="167"/>
      <c r="B19" s="77" t="s">
        <v>137</v>
      </c>
      <c r="C19" s="75"/>
      <c r="D19" s="77" t="s">
        <v>136</v>
      </c>
      <c r="E19" s="7"/>
      <c r="F19" s="119">
        <f t="shared" si="0"/>
        <v>0</v>
      </c>
      <c r="G19" s="130">
        <f t="shared" si="1"/>
        <v>0</v>
      </c>
      <c r="H19" s="76"/>
    </row>
    <row r="20" spans="1:8" ht="30" customHeight="1" thickBot="1" x14ac:dyDescent="0.3">
      <c r="A20" s="168"/>
      <c r="B20" s="142" t="s">
        <v>138</v>
      </c>
      <c r="C20" s="100" t="s">
        <v>139</v>
      </c>
      <c r="D20" s="142" t="s">
        <v>140</v>
      </c>
      <c r="E20" s="131"/>
      <c r="F20" s="132">
        <f t="shared" si="0"/>
        <v>0</v>
      </c>
      <c r="G20" s="133">
        <f t="shared" si="1"/>
        <v>0</v>
      </c>
      <c r="H20" s="76"/>
    </row>
    <row r="21" spans="1:8" ht="30" customHeight="1" x14ac:dyDescent="0.25">
      <c r="A21" s="169" t="s">
        <v>141</v>
      </c>
      <c r="B21" s="79" t="s">
        <v>142</v>
      </c>
      <c r="C21" s="80"/>
      <c r="D21" s="81"/>
      <c r="E21" s="127"/>
      <c r="F21" s="128">
        <f t="shared" si="0"/>
        <v>0</v>
      </c>
      <c r="G21" s="129">
        <f t="shared" si="1"/>
        <v>0</v>
      </c>
      <c r="H21" s="76"/>
    </row>
    <row r="22" spans="1:8" ht="30" customHeight="1" x14ac:dyDescent="0.25">
      <c r="A22" s="170"/>
      <c r="B22" s="82" t="s">
        <v>143</v>
      </c>
      <c r="C22" s="83"/>
      <c r="D22" s="84"/>
      <c r="E22" s="7"/>
      <c r="F22" s="119">
        <f t="shared" si="0"/>
        <v>0</v>
      </c>
      <c r="G22" s="130">
        <f t="shared" si="1"/>
        <v>0</v>
      </c>
      <c r="H22" s="76"/>
    </row>
    <row r="23" spans="1:8" ht="30" customHeight="1" x14ac:dyDescent="0.25">
      <c r="A23" s="170"/>
      <c r="B23" s="82" t="s">
        <v>144</v>
      </c>
      <c r="C23" s="83"/>
      <c r="D23" s="84"/>
      <c r="E23" s="7"/>
      <c r="F23" s="119">
        <f t="shared" si="0"/>
        <v>0</v>
      </c>
      <c r="G23" s="130">
        <f t="shared" si="1"/>
        <v>0</v>
      </c>
      <c r="H23" s="85"/>
    </row>
    <row r="24" spans="1:8" ht="30" customHeight="1" x14ac:dyDescent="0.25">
      <c r="A24" s="170"/>
      <c r="B24" s="82" t="s">
        <v>145</v>
      </c>
      <c r="C24" s="83"/>
      <c r="D24" s="84"/>
      <c r="E24" s="7"/>
      <c r="F24" s="119">
        <f t="shared" si="0"/>
        <v>0</v>
      </c>
      <c r="G24" s="130">
        <f t="shared" si="1"/>
        <v>0</v>
      </c>
      <c r="H24" s="85"/>
    </row>
    <row r="25" spans="1:8" ht="30" customHeight="1" x14ac:dyDescent="0.25">
      <c r="A25" s="170"/>
      <c r="B25" s="82" t="s">
        <v>146</v>
      </c>
      <c r="C25" s="83"/>
      <c r="D25" s="84"/>
      <c r="E25" s="7"/>
      <c r="F25" s="119">
        <f t="shared" si="0"/>
        <v>0</v>
      </c>
      <c r="G25" s="130">
        <f t="shared" si="1"/>
        <v>0</v>
      </c>
      <c r="H25" s="85"/>
    </row>
    <row r="26" spans="1:8" ht="30" customHeight="1" x14ac:dyDescent="0.25">
      <c r="A26" s="170"/>
      <c r="B26" s="82" t="s">
        <v>147</v>
      </c>
      <c r="C26" s="83"/>
      <c r="D26" s="84"/>
      <c r="E26" s="7"/>
      <c r="F26" s="119">
        <f t="shared" si="0"/>
        <v>0</v>
      </c>
      <c r="G26" s="130">
        <f t="shared" si="1"/>
        <v>0</v>
      </c>
    </row>
    <row r="27" spans="1:8" ht="30" customHeight="1" x14ac:dyDescent="0.25">
      <c r="A27" s="170"/>
      <c r="B27" s="82" t="s">
        <v>148</v>
      </c>
      <c r="C27" s="83"/>
      <c r="D27" s="84"/>
      <c r="E27" s="7"/>
      <c r="F27" s="119">
        <f t="shared" si="0"/>
        <v>0</v>
      </c>
      <c r="G27" s="130">
        <f t="shared" si="1"/>
        <v>0</v>
      </c>
    </row>
    <row r="28" spans="1:8" ht="30" customHeight="1" x14ac:dyDescent="0.25">
      <c r="A28" s="170"/>
      <c r="B28" s="86" t="s">
        <v>149</v>
      </c>
      <c r="C28" s="83"/>
      <c r="D28" s="84"/>
      <c r="E28" s="7"/>
      <c r="F28" s="119">
        <f t="shared" si="0"/>
        <v>0</v>
      </c>
      <c r="G28" s="130">
        <f t="shared" si="1"/>
        <v>0</v>
      </c>
    </row>
    <row r="29" spans="1:8" ht="30" customHeight="1" x14ac:dyDescent="0.25">
      <c r="A29" s="171"/>
      <c r="B29" s="87" t="s">
        <v>150</v>
      </c>
      <c r="C29" s="88"/>
      <c r="D29" s="89"/>
      <c r="E29" s="7"/>
      <c r="F29" s="119">
        <f t="shared" si="0"/>
        <v>0</v>
      </c>
      <c r="G29" s="130">
        <f t="shared" si="1"/>
        <v>0</v>
      </c>
    </row>
    <row r="30" spans="1:8" ht="30" customHeight="1" thickBot="1" x14ac:dyDescent="0.3">
      <c r="A30" s="172"/>
      <c r="B30" s="90" t="s">
        <v>151</v>
      </c>
      <c r="C30" s="91" t="s">
        <v>152</v>
      </c>
      <c r="D30" s="92" t="s">
        <v>153</v>
      </c>
      <c r="E30" s="131"/>
      <c r="F30" s="132">
        <f t="shared" si="0"/>
        <v>0</v>
      </c>
      <c r="G30" s="133">
        <f t="shared" si="1"/>
        <v>0</v>
      </c>
    </row>
    <row r="31" spans="1:8" ht="30" customHeight="1" x14ac:dyDescent="0.25">
      <c r="A31" s="173" t="s">
        <v>154</v>
      </c>
      <c r="B31" s="72" t="s">
        <v>155</v>
      </c>
      <c r="C31" s="93"/>
      <c r="D31" s="94"/>
      <c r="E31" s="127"/>
      <c r="F31" s="128">
        <f t="shared" si="0"/>
        <v>0</v>
      </c>
      <c r="G31" s="129">
        <f t="shared" si="1"/>
        <v>0</v>
      </c>
    </row>
    <row r="32" spans="1:8" ht="30" customHeight="1" x14ac:dyDescent="0.25">
      <c r="A32" s="174"/>
      <c r="B32" s="95" t="s">
        <v>156</v>
      </c>
      <c r="C32" s="75"/>
      <c r="D32" s="96"/>
      <c r="E32" s="7"/>
      <c r="F32" s="119">
        <f t="shared" si="0"/>
        <v>0</v>
      </c>
      <c r="G32" s="130">
        <f t="shared" si="1"/>
        <v>0</v>
      </c>
    </row>
    <row r="33" spans="1:7" ht="30" customHeight="1" x14ac:dyDescent="0.25">
      <c r="A33" s="174"/>
      <c r="B33" s="95" t="s">
        <v>157</v>
      </c>
      <c r="C33" s="75"/>
      <c r="D33" s="96"/>
      <c r="E33" s="7"/>
      <c r="F33" s="119">
        <f t="shared" si="0"/>
        <v>0</v>
      </c>
      <c r="G33" s="130">
        <f t="shared" si="1"/>
        <v>0</v>
      </c>
    </row>
    <row r="34" spans="1:7" ht="30" customHeight="1" x14ac:dyDescent="0.25">
      <c r="A34" s="174"/>
      <c r="B34" s="95" t="s">
        <v>158</v>
      </c>
      <c r="C34" s="75"/>
      <c r="D34" s="96"/>
      <c r="E34" s="7"/>
      <c r="F34" s="119">
        <f t="shared" si="0"/>
        <v>0</v>
      </c>
      <c r="G34" s="130">
        <f t="shared" si="1"/>
        <v>0</v>
      </c>
    </row>
    <row r="35" spans="1:7" ht="30" customHeight="1" x14ac:dyDescent="0.25">
      <c r="A35" s="174"/>
      <c r="B35" s="95" t="s">
        <v>159</v>
      </c>
      <c r="C35" s="75"/>
      <c r="D35" s="96"/>
      <c r="E35" s="7"/>
      <c r="F35" s="119">
        <f t="shared" si="0"/>
        <v>0</v>
      </c>
      <c r="G35" s="130">
        <f t="shared" si="1"/>
        <v>0</v>
      </c>
    </row>
    <row r="36" spans="1:7" ht="30" customHeight="1" x14ac:dyDescent="0.25">
      <c r="A36" s="174"/>
      <c r="B36" s="95" t="s">
        <v>160</v>
      </c>
      <c r="C36" s="75"/>
      <c r="D36" s="96"/>
      <c r="E36" s="7"/>
      <c r="F36" s="119">
        <f t="shared" si="0"/>
        <v>0</v>
      </c>
      <c r="G36" s="130">
        <f t="shared" si="1"/>
        <v>0</v>
      </c>
    </row>
    <row r="37" spans="1:7" ht="30" customHeight="1" x14ac:dyDescent="0.25">
      <c r="A37" s="174"/>
      <c r="B37" s="95" t="s">
        <v>161</v>
      </c>
      <c r="C37" s="75"/>
      <c r="D37" s="96"/>
      <c r="E37" s="7"/>
      <c r="F37" s="119">
        <f t="shared" si="0"/>
        <v>0</v>
      </c>
      <c r="G37" s="130">
        <f t="shared" si="1"/>
        <v>0</v>
      </c>
    </row>
    <row r="38" spans="1:7" ht="30" customHeight="1" x14ac:dyDescent="0.25">
      <c r="A38" s="174"/>
      <c r="B38" s="95" t="s">
        <v>162</v>
      </c>
      <c r="C38" s="75"/>
      <c r="D38" s="96"/>
      <c r="E38" s="7"/>
      <c r="F38" s="119">
        <f t="shared" si="0"/>
        <v>0</v>
      </c>
      <c r="G38" s="130">
        <f t="shared" si="1"/>
        <v>0</v>
      </c>
    </row>
    <row r="39" spans="1:7" ht="30" customHeight="1" x14ac:dyDescent="0.25">
      <c r="A39" s="174"/>
      <c r="B39" s="97" t="s">
        <v>163</v>
      </c>
      <c r="C39" s="75"/>
      <c r="D39" s="96"/>
      <c r="E39" s="7"/>
      <c r="F39" s="119">
        <f t="shared" si="0"/>
        <v>0</v>
      </c>
      <c r="G39" s="130">
        <f t="shared" si="1"/>
        <v>0</v>
      </c>
    </row>
    <row r="40" spans="1:7" ht="30" customHeight="1" thickBot="1" x14ac:dyDescent="0.3">
      <c r="A40" s="174"/>
      <c r="B40" s="90" t="s">
        <v>164</v>
      </c>
      <c r="C40" s="98"/>
      <c r="D40" s="99"/>
      <c r="E40" s="7"/>
      <c r="F40" s="119">
        <f t="shared" si="0"/>
        <v>0</v>
      </c>
      <c r="G40" s="130">
        <f t="shared" si="1"/>
        <v>0</v>
      </c>
    </row>
    <row r="41" spans="1:7" ht="30" customHeight="1" thickBot="1" x14ac:dyDescent="0.3">
      <c r="A41" s="175"/>
      <c r="B41" s="90" t="s">
        <v>165</v>
      </c>
      <c r="C41" s="100"/>
      <c r="D41" s="101"/>
      <c r="E41" s="131"/>
      <c r="F41" s="132">
        <f t="shared" si="0"/>
        <v>0</v>
      </c>
      <c r="G41" s="133">
        <f t="shared" si="1"/>
        <v>0</v>
      </c>
    </row>
    <row r="42" spans="1:7" ht="30" customHeight="1" x14ac:dyDescent="0.25">
      <c r="A42" s="176" t="s">
        <v>166</v>
      </c>
      <c r="B42" s="79" t="s">
        <v>167</v>
      </c>
      <c r="C42" s="102"/>
      <c r="D42" s="103"/>
      <c r="E42" s="127"/>
      <c r="F42" s="128">
        <f t="shared" si="0"/>
        <v>0</v>
      </c>
      <c r="G42" s="129">
        <f t="shared" si="1"/>
        <v>0</v>
      </c>
    </row>
    <row r="43" spans="1:7" ht="30" customHeight="1" x14ac:dyDescent="0.25">
      <c r="A43" s="177"/>
      <c r="B43" s="82" t="s">
        <v>168</v>
      </c>
      <c r="C43" s="104"/>
      <c r="D43" s="105"/>
      <c r="E43" s="7"/>
      <c r="F43" s="119">
        <f t="shared" si="0"/>
        <v>0</v>
      </c>
      <c r="G43" s="130">
        <f t="shared" si="1"/>
        <v>0</v>
      </c>
    </row>
    <row r="44" spans="1:7" ht="30" customHeight="1" x14ac:dyDescent="0.25">
      <c r="A44" s="177"/>
      <c r="B44" s="106" t="s">
        <v>169</v>
      </c>
      <c r="C44" s="104"/>
      <c r="D44" s="105"/>
      <c r="E44" s="7"/>
      <c r="F44" s="119">
        <f t="shared" si="0"/>
        <v>0</v>
      </c>
      <c r="G44" s="130">
        <f t="shared" si="1"/>
        <v>0</v>
      </c>
    </row>
    <row r="45" spans="1:7" ht="30" customHeight="1" x14ac:dyDescent="0.25">
      <c r="A45" s="177"/>
      <c r="B45" s="107" t="s">
        <v>170</v>
      </c>
      <c r="C45" s="104"/>
      <c r="D45" s="105"/>
      <c r="E45" s="7"/>
      <c r="F45" s="119">
        <f t="shared" si="0"/>
        <v>0</v>
      </c>
      <c r="G45" s="130">
        <f t="shared" si="1"/>
        <v>0</v>
      </c>
    </row>
    <row r="46" spans="1:7" ht="30" customHeight="1" x14ac:dyDescent="0.25">
      <c r="A46" s="177"/>
      <c r="B46" s="82" t="s">
        <v>171</v>
      </c>
      <c r="C46" s="104"/>
      <c r="D46" s="105"/>
      <c r="E46" s="7"/>
      <c r="F46" s="119">
        <f t="shared" si="0"/>
        <v>0</v>
      </c>
      <c r="G46" s="130">
        <f t="shared" si="1"/>
        <v>0</v>
      </c>
    </row>
    <row r="47" spans="1:7" ht="30" customHeight="1" x14ac:dyDescent="0.25">
      <c r="A47" s="177"/>
      <c r="B47" s="82" t="s">
        <v>172</v>
      </c>
      <c r="C47" s="104"/>
      <c r="D47" s="105"/>
      <c r="E47" s="7"/>
      <c r="F47" s="119">
        <f t="shared" si="0"/>
        <v>0</v>
      </c>
      <c r="G47" s="130">
        <f t="shared" si="1"/>
        <v>0</v>
      </c>
    </row>
    <row r="48" spans="1:7" ht="30" customHeight="1" x14ac:dyDescent="0.25">
      <c r="A48" s="177"/>
      <c r="B48" s="82" t="s">
        <v>173</v>
      </c>
      <c r="C48" s="104"/>
      <c r="D48" s="105"/>
      <c r="E48" s="7"/>
      <c r="F48" s="119">
        <f t="shared" si="0"/>
        <v>0</v>
      </c>
      <c r="G48" s="130">
        <f t="shared" si="1"/>
        <v>0</v>
      </c>
    </row>
    <row r="49" spans="1:7" ht="30" customHeight="1" x14ac:dyDescent="0.25">
      <c r="A49" s="177"/>
      <c r="B49" s="82" t="s">
        <v>174</v>
      </c>
      <c r="C49" s="104"/>
      <c r="D49" s="105"/>
      <c r="E49" s="7"/>
      <c r="F49" s="119">
        <f t="shared" si="0"/>
        <v>0</v>
      </c>
      <c r="G49" s="130">
        <f t="shared" si="1"/>
        <v>0</v>
      </c>
    </row>
    <row r="50" spans="1:7" ht="30" customHeight="1" thickBot="1" x14ac:dyDescent="0.3">
      <c r="A50" s="178"/>
      <c r="B50" s="108" t="s">
        <v>175</v>
      </c>
      <c r="C50" s="109"/>
      <c r="D50" s="110"/>
      <c r="E50" s="131"/>
      <c r="F50" s="132">
        <f t="shared" si="0"/>
        <v>0</v>
      </c>
      <c r="G50" s="133">
        <f t="shared" si="1"/>
        <v>0</v>
      </c>
    </row>
    <row r="51" spans="1:7" ht="30" customHeight="1" x14ac:dyDescent="0.25">
      <c r="A51" s="157" t="s">
        <v>176</v>
      </c>
      <c r="B51" s="111" t="s">
        <v>177</v>
      </c>
      <c r="C51" s="112"/>
      <c r="D51" s="94"/>
      <c r="E51" s="127"/>
      <c r="F51" s="128">
        <f t="shared" si="0"/>
        <v>0</v>
      </c>
      <c r="G51" s="129">
        <f t="shared" si="1"/>
        <v>0</v>
      </c>
    </row>
    <row r="52" spans="1:7" ht="30" customHeight="1" x14ac:dyDescent="0.25">
      <c r="A52" s="158"/>
      <c r="B52" s="113" t="s">
        <v>178</v>
      </c>
      <c r="C52" s="74"/>
      <c r="D52" s="96"/>
      <c r="E52" s="7"/>
      <c r="F52" s="119">
        <f t="shared" si="0"/>
        <v>0</v>
      </c>
      <c r="G52" s="130">
        <f t="shared" si="1"/>
        <v>0</v>
      </c>
    </row>
    <row r="53" spans="1:7" ht="30" customHeight="1" x14ac:dyDescent="0.25">
      <c r="A53" s="158"/>
      <c r="B53" s="78" t="s">
        <v>179</v>
      </c>
      <c r="C53" s="74"/>
      <c r="D53" s="96"/>
      <c r="E53" s="7"/>
      <c r="F53" s="119">
        <f t="shared" si="0"/>
        <v>0</v>
      </c>
      <c r="G53" s="130">
        <f t="shared" si="1"/>
        <v>0</v>
      </c>
    </row>
    <row r="54" spans="1:7" ht="30" customHeight="1" x14ac:dyDescent="0.25">
      <c r="A54" s="158"/>
      <c r="B54" s="97" t="s">
        <v>180</v>
      </c>
      <c r="C54" s="114"/>
      <c r="D54" s="99"/>
      <c r="E54" s="7"/>
      <c r="F54" s="119">
        <f t="shared" si="0"/>
        <v>0</v>
      </c>
      <c r="G54" s="130">
        <f t="shared" si="1"/>
        <v>0</v>
      </c>
    </row>
    <row r="55" spans="1:7" ht="30" customHeight="1" x14ac:dyDescent="0.25">
      <c r="A55" s="158"/>
      <c r="B55" s="97" t="s">
        <v>181</v>
      </c>
      <c r="C55" s="114"/>
      <c r="D55" s="99"/>
      <c r="E55" s="7"/>
      <c r="F55" s="119">
        <f t="shared" si="0"/>
        <v>0</v>
      </c>
      <c r="G55" s="130">
        <f t="shared" si="1"/>
        <v>0</v>
      </c>
    </row>
    <row r="56" spans="1:7" ht="30" customHeight="1" x14ac:dyDescent="0.25">
      <c r="A56" s="158"/>
      <c r="B56" s="97" t="s">
        <v>182</v>
      </c>
      <c r="C56" s="114"/>
      <c r="D56" s="99"/>
      <c r="E56" s="7"/>
      <c r="F56" s="119">
        <f t="shared" si="0"/>
        <v>0</v>
      </c>
      <c r="G56" s="130">
        <f t="shared" si="1"/>
        <v>0</v>
      </c>
    </row>
    <row r="57" spans="1:7" ht="30" customHeight="1" thickBot="1" x14ac:dyDescent="0.3">
      <c r="A57" s="159"/>
      <c r="B57" s="115" t="s">
        <v>183</v>
      </c>
      <c r="C57" s="116"/>
      <c r="D57" s="101"/>
      <c r="E57" s="131"/>
      <c r="F57" s="132">
        <f t="shared" si="0"/>
        <v>0</v>
      </c>
      <c r="G57" s="133">
        <f t="shared" si="1"/>
        <v>0</v>
      </c>
    </row>
    <row r="58" spans="1:7" ht="30" customHeight="1" x14ac:dyDescent="0.25"/>
    <row r="59" spans="1:7" ht="144" customHeight="1" x14ac:dyDescent="0.25">
      <c r="B59" s="3" t="s">
        <v>13</v>
      </c>
      <c r="D59" s="153" t="s">
        <v>12</v>
      </c>
      <c r="E59" s="153"/>
      <c r="F59" s="153"/>
    </row>
    <row r="60" spans="1:7" ht="30" customHeight="1" x14ac:dyDescent="0.25"/>
    <row r="61" spans="1:7" ht="30" customHeight="1" x14ac:dyDescent="0.25"/>
    <row r="62" spans="1:7" ht="30" customHeight="1" x14ac:dyDescent="0.25"/>
    <row r="63" spans="1:7" ht="30" customHeight="1" x14ac:dyDescent="0.25"/>
    <row r="64" spans="1:7" ht="30" customHeight="1" x14ac:dyDescent="0.25"/>
    <row r="65" spans="2:5" ht="30" customHeight="1" x14ac:dyDescent="0.25">
      <c r="B65" s="117"/>
      <c r="C65" s="118"/>
      <c r="D65" s="160"/>
      <c r="E65" s="160"/>
    </row>
    <row r="66" spans="2:5" ht="30" customHeight="1" x14ac:dyDescent="0.25">
      <c r="B66" s="117"/>
      <c r="C66" s="117"/>
      <c r="D66" s="160"/>
      <c r="E66" s="160"/>
    </row>
    <row r="67" spans="2:5" ht="30" customHeight="1" x14ac:dyDescent="0.25">
      <c r="B67" s="160"/>
      <c r="C67" s="160"/>
      <c r="D67" s="118"/>
    </row>
    <row r="68" spans="2:5" ht="30" customHeight="1" x14ac:dyDescent="0.25"/>
    <row r="69" spans="2:5" ht="30" customHeight="1" x14ac:dyDescent="0.25"/>
    <row r="70" spans="2:5" ht="30" customHeight="1" x14ac:dyDescent="0.25"/>
    <row r="71" spans="2:5" ht="30" customHeight="1" x14ac:dyDescent="0.25"/>
    <row r="72" spans="2:5" ht="30" customHeight="1" x14ac:dyDescent="0.25"/>
    <row r="73" spans="2:5" ht="30" customHeight="1" x14ac:dyDescent="0.25"/>
    <row r="74" spans="2:5" ht="30" customHeight="1" x14ac:dyDescent="0.25"/>
    <row r="75" spans="2:5" ht="30" customHeight="1" x14ac:dyDescent="0.25"/>
    <row r="76" spans="2:5" ht="30" customHeight="1" x14ac:dyDescent="0.25"/>
    <row r="77" spans="2:5" ht="30" customHeight="1" x14ac:dyDescent="0.25"/>
    <row r="78" spans="2:5" ht="30" customHeight="1" x14ac:dyDescent="0.25"/>
    <row r="79" spans="2:5" ht="30" customHeight="1" x14ac:dyDescent="0.25"/>
    <row r="80" spans="2:5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</sheetData>
  <mergeCells count="10">
    <mergeCell ref="A51:A57"/>
    <mergeCell ref="D65:E66"/>
    <mergeCell ref="B67:C67"/>
    <mergeCell ref="D59:F59"/>
    <mergeCell ref="B2:E2"/>
    <mergeCell ref="A6:A8"/>
    <mergeCell ref="A9:A20"/>
    <mergeCell ref="A21:A30"/>
    <mergeCell ref="A31:A41"/>
    <mergeCell ref="A42:A50"/>
  </mergeCells>
  <pageMargins left="0.7" right="0.7" top="0.75" bottom="0.75" header="0.3" footer="0.3"/>
  <pageSetup paperSize="9" scale="59" fitToHeight="0" orientation="portrait" r:id="rId1"/>
  <headerFooter>
    <oddHeader>&amp;LCPAM Le Havre&amp;CMarché MAINTENANCES TECHNIQUES ET ENTRETIEN 
Lot 11 Maintenance du système Climatisation, ventilation et chauffage
Annexe 3 Bis - Bordereau de prix de pièces détachées&amp;R&amp;D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11</vt:i4>
      </vt:variant>
    </vt:vector>
  </HeadingPairs>
  <TitlesOfParts>
    <vt:vector size="18" baseType="lpstr">
      <vt:lpstr>Sommaire</vt:lpstr>
      <vt:lpstr>Lot 1</vt:lpstr>
      <vt:lpstr>Lot 2</vt:lpstr>
      <vt:lpstr>Lot 3</vt:lpstr>
      <vt:lpstr>Lot 4</vt:lpstr>
      <vt:lpstr>Lot 5</vt:lpstr>
      <vt:lpstr>Lot 11</vt:lpstr>
      <vt:lpstr>'Lot 1'!Impression_des_titres</vt:lpstr>
      <vt:lpstr>'Lot 2'!Impression_des_titres</vt:lpstr>
      <vt:lpstr>'Lot 3'!Impression_des_titres</vt:lpstr>
      <vt:lpstr>'Lot 4'!Impression_des_titres</vt:lpstr>
      <vt:lpstr>'Lot 5'!Impression_des_titres</vt:lpstr>
      <vt:lpstr>'Lot 1'!Zone_d_impression</vt:lpstr>
      <vt:lpstr>'Lot 11'!Zone_d_impression</vt:lpstr>
      <vt:lpstr>'Lot 2'!Zone_d_impression</vt:lpstr>
      <vt:lpstr>'Lot 3'!Zone_d_impression</vt:lpstr>
      <vt:lpstr>'Lot 4'!Zone_d_impression</vt:lpstr>
      <vt:lpstr>'Lot 5'!Zone_d_impression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RIDOU DANIELLE (CPAM RED)</dc:creator>
  <cp:lastModifiedBy>DESNOS MICHELE</cp:lastModifiedBy>
  <cp:lastPrinted>2024-12-31T12:02:21Z</cp:lastPrinted>
  <dcterms:created xsi:type="dcterms:W3CDTF">2024-12-03T07:30:28Z</dcterms:created>
  <dcterms:modified xsi:type="dcterms:W3CDTF">2025-01-02T08:38:17Z</dcterms:modified>
</cp:coreProperties>
</file>