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racine76.cpam-rouen-elbeuf-dieppe.ramage\Racine_76\Partages_Achats\CONTRATS_ET_MARCHES\MARCHES\RED\MAINTENANCES TECHNIQUES\2025 - 76\DCE\CCTP\"/>
    </mc:Choice>
  </mc:AlternateContent>
  <bookViews>
    <workbookView xWindow="0" yWindow="0" windowWidth="25200" windowHeight="11856"/>
  </bookViews>
  <sheets>
    <sheet name="Sommaire" sheetId="3" r:id="rId1"/>
    <sheet name="Lot 1" sheetId="1" r:id="rId2"/>
    <sheet name="Lot 2" sheetId="2" r:id="rId3"/>
    <sheet name="Lot 3" sheetId="4" r:id="rId4"/>
    <sheet name="Lot 4" sheetId="5" r:id="rId5"/>
    <sheet name="Lot 5" sheetId="6" r:id="rId6"/>
    <sheet name="Lot 6" sheetId="7" r:id="rId7"/>
    <sheet name="Lot 7" sheetId="8" r:id="rId8"/>
    <sheet name="Lot 8" sheetId="9" r:id="rId9"/>
    <sheet name="Lot 9" sheetId="10" r:id="rId10"/>
  </sheets>
  <definedNames>
    <definedName name="_Toc183098072" localSheetId="1">'Lot 1'!$A$48</definedName>
    <definedName name="_Toc183098072" localSheetId="9">'Lot 9'!$A$27</definedName>
    <definedName name="_xlnm.Print_Titles" localSheetId="1">'Lot 1'!$1:$3</definedName>
    <definedName name="_xlnm.Print_Titles" localSheetId="2">'Lot 2'!$1:$4</definedName>
    <definedName name="_xlnm.Print_Titles" localSheetId="3">'Lot 3'!$1:$5</definedName>
    <definedName name="_xlnm.Print_Titles" localSheetId="4">'Lot 4'!$1:$4</definedName>
    <definedName name="_xlnm.Print_Titles" localSheetId="5">'Lot 5'!$1:$5</definedName>
    <definedName name="_xlnm.Print_Titles" localSheetId="7">'Lot 7'!$1:$1</definedName>
    <definedName name="_xlnm.Print_Titles" localSheetId="9">'Lot 9'!$1:$3</definedName>
    <definedName name="_xlnm.Print_Area" localSheetId="3">'Lot 3'!$A$1:$F$70</definedName>
    <definedName name="_xlnm.Print_Area" localSheetId="5">'Lot 5'!$A$1:$D$66</definedName>
    <definedName name="_xlnm.Print_Area" localSheetId="7">'Lot 7'!$A$1:$B$218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0" l="1"/>
  <c r="A1" i="9" l="1"/>
  <c r="A1" i="8"/>
  <c r="D46" i="6" l="1"/>
  <c r="D43" i="6"/>
  <c r="D25" i="6" l="1"/>
  <c r="D29" i="6"/>
  <c r="D35" i="6"/>
  <c r="D40" i="6"/>
  <c r="D64" i="6" l="1"/>
  <c r="D61" i="6"/>
  <c r="D50" i="6"/>
  <c r="D18" i="6" l="1"/>
  <c r="D7" i="6" l="1"/>
  <c r="A1" i="7" l="1"/>
  <c r="A1" i="6"/>
  <c r="A1" i="5"/>
  <c r="A1" i="4"/>
  <c r="A1" i="2"/>
  <c r="A1" i="1"/>
</calcChain>
</file>

<file path=xl/sharedStrings.xml><?xml version="1.0" encoding="utf-8"?>
<sst xmlns="http://schemas.openxmlformats.org/spreadsheetml/2006/main" count="694" uniqueCount="355">
  <si>
    <t>SITE</t>
  </si>
  <si>
    <t>ADRESSE</t>
  </si>
  <si>
    <t>CPAM ROUEN ELBEUF DIEPPE</t>
  </si>
  <si>
    <t>SIEGE SOCIAL</t>
  </si>
  <si>
    <t>Bâtiment A/B</t>
  </si>
  <si>
    <t>Bâtiment C</t>
  </si>
  <si>
    <t>Bâtiment D</t>
  </si>
  <si>
    <t>SITE D’ELBEUF</t>
  </si>
  <si>
    <t>SITE DU CAP</t>
  </si>
  <si>
    <t>CENTRE D’ARCHIVAGE</t>
  </si>
  <si>
    <t>AGENCE DU MADRILLET</t>
  </si>
  <si>
    <t>AGENCE D’YVETOT</t>
  </si>
  <si>
    <t>CPAM DU HAVRE</t>
  </si>
  <si>
    <t>SITE DU TONKIN</t>
  </si>
  <si>
    <t>SITE DE FECAMP</t>
  </si>
  <si>
    <t>SITE DE LILEBONNE</t>
  </si>
  <si>
    <t>Entretien et nettoyage des toitures terrasses</t>
  </si>
  <si>
    <t>ANNEXE 1 - LISTE DES SITES ET EQUIPEMENTS</t>
  </si>
  <si>
    <t>Lot 1</t>
  </si>
  <si>
    <t>Lot 2</t>
  </si>
  <si>
    <t>Lot 3</t>
  </si>
  <si>
    <t>Lot 4</t>
  </si>
  <si>
    <t>Lot 5</t>
  </si>
  <si>
    <t>Lot 6</t>
  </si>
  <si>
    <t>50 Avenue de Bretagne
76100 ROUEN</t>
  </si>
  <si>
    <t>Rue de la Prairie
76500 ELBEUF</t>
  </si>
  <si>
    <t>Rue de Stalingrad
76200 DIEPPE</t>
  </si>
  <si>
    <t>Zone Louis Delaporte
76370 ROUXMESNIL BOUTEILLES</t>
  </si>
  <si>
    <t>Le Château Blanc
Le Madrillet
76800 SAINT ETIENNE DU ROUVRAY</t>
  </si>
  <si>
    <t>42 Cours de la République
76600 LE HAVRE</t>
  </si>
  <si>
    <t>Place de la gare
76190 YVETOT</t>
  </si>
  <si>
    <t>Toiture terrasse Turgot</t>
  </si>
  <si>
    <t>Toiture terrasse République</t>
  </si>
  <si>
    <t>Toiture terrasse République Magellan</t>
  </si>
  <si>
    <t>1 Rue de la Prairie
76500 ELBEUF</t>
  </si>
  <si>
    <t>19 Rue de Stalingrad
76200 DIEPPE</t>
  </si>
  <si>
    <t>5 Rue de l’Entrepôt
76200 DIEPPE</t>
  </si>
  <si>
    <t>18 place du Général Leclerc
76400 FECAMP</t>
  </si>
  <si>
    <t>32 rue de la République
76170 LILLEBONNE</t>
  </si>
  <si>
    <t>EQUIPEMENTS</t>
  </si>
  <si>
    <t>Désignation</t>
  </si>
  <si>
    <t>Marque</t>
  </si>
  <si>
    <t>Référence</t>
  </si>
  <si>
    <t>Quantité</t>
  </si>
  <si>
    <t>Centrale intrusion</t>
  </si>
  <si>
    <t>TECNOALARM</t>
  </si>
  <si>
    <t>TP888P</t>
  </si>
  <si>
    <t>Module d'extention filaire 8 zones</t>
  </si>
  <si>
    <t>SPEED 8</t>
  </si>
  <si>
    <t>Module d'extension de 8 entrées auto-alimentées</t>
  </si>
  <si>
    <t>SPEED8ALM</t>
  </si>
  <si>
    <t>Console de commande LCD</t>
  </si>
  <si>
    <t>Détecteur volumétrique</t>
  </si>
  <si>
    <t>Contact de porte/fenêtre</t>
  </si>
  <si>
    <t>Sirènes intérieures</t>
  </si>
  <si>
    <t>SIREL</t>
  </si>
  <si>
    <t>LCD 300</t>
  </si>
  <si>
    <t>Intrusion</t>
  </si>
  <si>
    <t>Contrôle d'accès</t>
  </si>
  <si>
    <t>Vidéosurveillance</t>
  </si>
  <si>
    <t>TP 20-440</t>
  </si>
  <si>
    <t>Transmetteur</t>
  </si>
  <si>
    <t>TECNOCELL-PRO PL</t>
  </si>
  <si>
    <t>Module d'extension filaire 8 zones auto-alimentées BUS</t>
  </si>
  <si>
    <t>SPEED8ALMPLUS</t>
  </si>
  <si>
    <t>Module d'extension 8 zones bus</t>
  </si>
  <si>
    <t>SPEED8PLUS</t>
  </si>
  <si>
    <t>Module d'extension 4 zones bus</t>
  </si>
  <si>
    <t>SPEED4PLUS</t>
  </si>
  <si>
    <t>Module d'extension de 8  zones auto-alimentées</t>
  </si>
  <si>
    <t>Module d'expansion de 8 zones</t>
  </si>
  <si>
    <t>SPEED8STD</t>
  </si>
  <si>
    <t>Détecteurs double technologie (infrarouge et hyper fréquence)</t>
  </si>
  <si>
    <t>Twintec bus</t>
  </si>
  <si>
    <t>Détecteurs longue portée</t>
  </si>
  <si>
    <t>HONEWELL</t>
  </si>
  <si>
    <t>DT 900</t>
  </si>
  <si>
    <t>BIR</t>
  </si>
  <si>
    <t>Quadbeam</t>
  </si>
  <si>
    <t>Contacts magnétiques pour montage en surface</t>
  </si>
  <si>
    <t>460 N</t>
  </si>
  <si>
    <t>Contacts magnétiques pour porte basculante</t>
  </si>
  <si>
    <t>450 N</t>
  </si>
  <si>
    <t>Détecteur bris de vitre</t>
  </si>
  <si>
    <t>SIRTEC</t>
  </si>
  <si>
    <t>Ordinateur format microtour (windows 7)</t>
  </si>
  <si>
    <t>HP</t>
  </si>
  <si>
    <t>Pro 3500</t>
  </si>
  <si>
    <t>Gestionnaire de lignes</t>
  </si>
  <si>
    <t>TECNOMODEM PSTN-GSM</t>
  </si>
  <si>
    <t>Caméra dôme fixe IP intérieure avec support mural</t>
  </si>
  <si>
    <t>ALHUA</t>
  </si>
  <si>
    <t>IPC-HDBW2221R-ZS</t>
  </si>
  <si>
    <t>Caméra dôme 360 extérieur avec support mural</t>
  </si>
  <si>
    <t>DH6SD59225U-HNI</t>
  </si>
  <si>
    <t>Enregistreur 8 voies IP + disque dur 2 TO</t>
  </si>
  <si>
    <t>Lecteurs de badges (technologie Mifare)</t>
  </si>
  <si>
    <t>Unité de gestions</t>
  </si>
  <si>
    <t>Boîtiers pour enrôlement USB</t>
  </si>
  <si>
    <t>Logiciel PC PASS EVOLUTION – SERVEUR</t>
  </si>
  <si>
    <t>Logiciel PC PASS EVOLUTION – CLIENTS</t>
  </si>
  <si>
    <t>Boîtier pour enrôlement USB</t>
  </si>
  <si>
    <t>Détecteurs</t>
  </si>
  <si>
    <t>De type BOSCH</t>
  </si>
  <si>
    <t>De type ISC-BPR2-WP12</t>
  </si>
  <si>
    <t xml:space="preserve">Sirènes autoalimentées </t>
  </si>
  <si>
    <t xml:space="preserve">400 SI </t>
  </si>
  <si>
    <t xml:space="preserve">450 SI </t>
  </si>
  <si>
    <t>Contacts magnétiques de porte</t>
  </si>
  <si>
    <t>O43101</t>
  </si>
  <si>
    <t xml:space="preserve">MC-58 </t>
  </si>
  <si>
    <t>TP4-20</t>
  </si>
  <si>
    <t>Clavier transmetteur</t>
  </si>
  <si>
    <t>LCD012</t>
  </si>
  <si>
    <t>Pack XPERT</t>
  </si>
  <si>
    <t>LCDPROX1</t>
  </si>
  <si>
    <t>TECNOALARM TP 10-42</t>
  </si>
  <si>
    <t>Sirène bus</t>
  </si>
  <si>
    <t>SIRTEC BUS</t>
  </si>
  <si>
    <t>Extension radio</t>
  </si>
  <si>
    <t>RX 330 HS</t>
  </si>
  <si>
    <t>TWINBAND WL</t>
  </si>
  <si>
    <t>TX 310</t>
  </si>
  <si>
    <t>Contact de porte radio</t>
  </si>
  <si>
    <t>Détecteur DT volumétique radio</t>
  </si>
  <si>
    <t>SYNCHRONIC</t>
  </si>
  <si>
    <t>Lecteur de badges</t>
  </si>
  <si>
    <t>Clavier</t>
  </si>
  <si>
    <t>Centrale</t>
  </si>
  <si>
    <t>SPECTRA</t>
  </si>
  <si>
    <t>K32 LCD</t>
  </si>
  <si>
    <t>Détecteur de mouvement</t>
  </si>
  <si>
    <t>Contact d’ouverture de porte</t>
  </si>
  <si>
    <t>Transmetteur digital (vers un télésurveilleur)</t>
  </si>
  <si>
    <t>Détecteurs optiques</t>
  </si>
  <si>
    <t>Sirène</t>
  </si>
  <si>
    <t>Maintenance des systèmes d'extinction automatique des locaux informatiques</t>
  </si>
  <si>
    <t>Fourniture et maintenance des moyens de lutte contre l’incendie</t>
  </si>
  <si>
    <t>Maintenance des bornes de recharge électrique</t>
  </si>
  <si>
    <t>Maintenance des systèmes de sécurité incendie</t>
  </si>
  <si>
    <t>Equipement contrôle et signalisation</t>
  </si>
  <si>
    <t>DEF</t>
  </si>
  <si>
    <t>Cassiopée forte 360</t>
  </si>
  <si>
    <t>Détecteur optique</t>
  </si>
  <si>
    <t>OA-O</t>
  </si>
  <si>
    <t>Détecteur thermique</t>
  </si>
  <si>
    <t>OA-T</t>
  </si>
  <si>
    <t>Déclencheur manuel</t>
  </si>
  <si>
    <t>DMOA</t>
  </si>
  <si>
    <t>Module report d'alarme technique</t>
  </si>
  <si>
    <t>ETCO</t>
  </si>
  <si>
    <t>CMSI</t>
  </si>
  <si>
    <t>Antares 4</t>
  </si>
  <si>
    <t>Module déporté 4 voies</t>
  </si>
  <si>
    <t>ED4L</t>
  </si>
  <si>
    <t>Diffuseur lumineux</t>
  </si>
  <si>
    <t>Radiance</t>
  </si>
  <si>
    <t>Diffuseur sonore</t>
  </si>
  <si>
    <t>AVS2000</t>
  </si>
  <si>
    <t>Affiche lumineuse parking</t>
  </si>
  <si>
    <t>Panneau El parking</t>
  </si>
  <si>
    <t>BAES</t>
  </si>
  <si>
    <t>CS-1115</t>
  </si>
  <si>
    <t>Détecteur incendie</t>
  </si>
  <si>
    <t>Diffuseur lumineux (flash et IA)</t>
  </si>
  <si>
    <t>Répétiteur</t>
  </si>
  <si>
    <t>TR110</t>
  </si>
  <si>
    <t>AGENCE LES HAUTS DE ROUEN</t>
  </si>
  <si>
    <t>8 Rue Joachim Du Bellay
76000 ROUEN</t>
  </si>
  <si>
    <t>Alarme type 4</t>
  </si>
  <si>
    <t>T4-1B</t>
  </si>
  <si>
    <t>Déclencheur manuel rouge alarme 1 contact</t>
  </si>
  <si>
    <t>Stilic</t>
  </si>
  <si>
    <t>NUG31218</t>
  </si>
  <si>
    <t>NUG30316</t>
  </si>
  <si>
    <t>NUG30450</t>
  </si>
  <si>
    <t>Iroise 4/4P+</t>
  </si>
  <si>
    <t>Nemo 112A/Nemo C BBGCO216</t>
  </si>
  <si>
    <t>BUCCIN AVSNE328</t>
  </si>
  <si>
    <t>ECS - CMSI</t>
  </si>
  <si>
    <t>Piano C</t>
  </si>
  <si>
    <t>Détecteur optique de fumée adressable</t>
  </si>
  <si>
    <t>Diffuseur sonore SIP avec socle</t>
  </si>
  <si>
    <t>ECS-CMSI type 4</t>
  </si>
  <si>
    <t>FINSECUR</t>
  </si>
  <si>
    <t>IROISE T4+  BAAT4717</t>
  </si>
  <si>
    <t>AXENDIS DIFFUSEUR 10151</t>
  </si>
  <si>
    <t>Centrale UTI</t>
  </si>
  <si>
    <t>CHUBB</t>
  </si>
  <si>
    <t>Centrale CMSI</t>
  </si>
  <si>
    <t>Détecteur ionique</t>
  </si>
  <si>
    <t>TP4-19</t>
  </si>
  <si>
    <t>LCD011</t>
  </si>
  <si>
    <t>Déclencheur manuel marque NUGELEC</t>
  </si>
  <si>
    <t>Sirène marque NUGELEC</t>
  </si>
  <si>
    <t>Détecteur de fumée</t>
  </si>
  <si>
    <t>NUGELEC</t>
  </si>
  <si>
    <t>NEUTRONIC</t>
  </si>
  <si>
    <t>LEGRAND</t>
  </si>
  <si>
    <t>SYBELL (société Septam)</t>
  </si>
  <si>
    <t>TECHNOALARM</t>
  </si>
  <si>
    <t>SIEMENS</t>
  </si>
  <si>
    <t>Diffuseur sonore et lumineux</t>
  </si>
  <si>
    <t>Détecteur manuel marque</t>
  </si>
  <si>
    <t>LUMINOX</t>
  </si>
  <si>
    <t>Modèle 16005 et 16043A</t>
  </si>
  <si>
    <t>Répétiteur alarme</t>
  </si>
  <si>
    <t xml:space="preserve">Centrale </t>
  </si>
  <si>
    <t>Modèle DMOCL</t>
  </si>
  <si>
    <t>Modèle AVS2000 (sonore) et DFD2000 (lumineux)</t>
  </si>
  <si>
    <t>Déclencheur manuel Porte Issue de Secours</t>
  </si>
  <si>
    <t>Interphone de sécurité</t>
  </si>
  <si>
    <t>Modèle PLANETE T4 (report incendie sur centrale intrusion)</t>
  </si>
  <si>
    <t>Maintenance de la détection intrusion, du contrôle d’accès et de la vidéosurveillance</t>
  </si>
  <si>
    <t>Le
Le Pouvoir Adjudicateur
Isabelle WEBER,
Directrice Déléguée des CPAM</t>
  </si>
  <si>
    <r>
      <t xml:space="preserve">Le
Le Titulaire
</t>
    </r>
    <r>
      <rPr>
        <sz val="11"/>
        <color theme="0" tint="-0.499984740745262"/>
        <rFont val="Arial"/>
        <family val="2"/>
      </rPr>
      <t>(cachet et signature)</t>
    </r>
    <r>
      <rPr>
        <sz val="11"/>
        <color theme="1"/>
        <rFont val="Arial"/>
        <family val="2"/>
      </rPr>
      <t xml:space="preserve">
</t>
    </r>
  </si>
  <si>
    <r>
      <t>Localisation</t>
    </r>
    <r>
      <rPr>
        <b/>
        <sz val="11"/>
        <color theme="1"/>
        <rFont val="Arial"/>
        <family val="2"/>
      </rPr>
      <t xml:space="preserve"> : 3</t>
    </r>
    <r>
      <rPr>
        <b/>
        <vertAlign val="superscript"/>
        <sz val="11"/>
        <color theme="1"/>
        <rFont val="Arial"/>
        <family val="2"/>
      </rPr>
      <t>ème</t>
    </r>
    <r>
      <rPr>
        <b/>
        <sz val="11"/>
        <color theme="1"/>
        <rFont val="Arial"/>
        <family val="2"/>
      </rPr>
      <t xml:space="preserve"> étage</t>
    </r>
  </si>
  <si>
    <t>Polaris 2610+EXEAG+LOGP2</t>
  </si>
  <si>
    <t>FORTE 360</t>
  </si>
  <si>
    <t>ANTARES 4</t>
  </si>
  <si>
    <t>R12P2-Module 12 relais</t>
  </si>
  <si>
    <t>Batterie 12 volts 7Ah</t>
  </si>
  <si>
    <t>BCME - Décl. Manu. Extinction jaune</t>
  </si>
  <si>
    <t>Panneaux lumineux PLX2000 avec AVS</t>
  </si>
  <si>
    <t>Panneaux lumineux plastique PLX2000</t>
  </si>
  <si>
    <t>OA-O, EO, OSET : Dét.opt.adr.orion</t>
  </si>
  <si>
    <t>IA indicateur action</t>
  </si>
  <si>
    <t>Kit modulaire amb.fpr 80L 200b</t>
  </si>
  <si>
    <t>Kit modulaire amb.fpr 50L 300 b</t>
  </si>
  <si>
    <t>Boîtier BREG E28</t>
  </si>
  <si>
    <t>STAR C - coffret répétiteur à LED</t>
  </si>
  <si>
    <t>ETCO, Elément Tech. Commandable Orion</t>
  </si>
  <si>
    <t>Event</t>
  </si>
  <si>
    <t>Forte-C 360</t>
  </si>
  <si>
    <t>Kit modulaire amb.fpr 140L 200b</t>
  </si>
  <si>
    <t>Kit modulaire amb.fpr 80L 300 b</t>
  </si>
  <si>
    <r>
      <t>Localisation</t>
    </r>
    <r>
      <rPr>
        <b/>
        <sz val="11"/>
        <color theme="1"/>
        <rFont val="Arial"/>
        <family val="2"/>
      </rPr>
      <t xml:space="preserve"> : 1</t>
    </r>
    <r>
      <rPr>
        <b/>
        <vertAlign val="superscript"/>
        <sz val="11"/>
        <color theme="1"/>
        <rFont val="Arial"/>
        <family val="2"/>
      </rPr>
      <t>er</t>
    </r>
    <r>
      <rPr>
        <b/>
        <sz val="11"/>
        <color theme="1"/>
        <rFont val="Arial"/>
        <family val="2"/>
      </rPr>
      <t xml:space="preserve"> étage</t>
    </r>
  </si>
  <si>
    <r>
      <t>Localisation</t>
    </r>
    <r>
      <rPr>
        <b/>
        <sz val="11"/>
        <color theme="1"/>
        <rFont val="Arial"/>
        <family val="2"/>
      </rPr>
      <t xml:space="preserve"> : 2</t>
    </r>
    <r>
      <rPr>
        <b/>
        <vertAlign val="superscript"/>
        <sz val="11"/>
        <color theme="1"/>
        <rFont val="Arial"/>
        <family val="2"/>
      </rPr>
      <t>ème</t>
    </r>
    <r>
      <rPr>
        <b/>
        <sz val="11"/>
        <color theme="1"/>
        <rFont val="Arial"/>
        <family val="2"/>
      </rPr>
      <t xml:space="preserve"> étage</t>
    </r>
  </si>
  <si>
    <t>Chubb Utex Pack 3ZD V2</t>
  </si>
  <si>
    <t>Détecteur automatique</t>
  </si>
  <si>
    <t>Déclencheur manuel type 10070</t>
  </si>
  <si>
    <t>Panneau de signalisation</t>
  </si>
  <si>
    <t>Agent extincteur IG 55 80 litres</t>
  </si>
  <si>
    <t>Cartouche pyrotechnique</t>
  </si>
  <si>
    <t xml:space="preserve">Centrale-marque DEF-modèle POLARIS 2 extinction </t>
  </si>
  <si>
    <t>Détecteur Modèle OC-O</t>
  </si>
  <si>
    <t>Réservoir GAZ</t>
  </si>
  <si>
    <t>Télétransmetteur</t>
  </si>
  <si>
    <t>Extincteurs</t>
  </si>
  <si>
    <t>RIA</t>
  </si>
  <si>
    <t>Extincteur sur roue poudre polyvalente 50 Kg</t>
  </si>
  <si>
    <t>Extincteur portatif poudre polyvalente 6 Kg</t>
  </si>
  <si>
    <t>Extincteur portatif poudre polyvalente 9 Kg</t>
  </si>
  <si>
    <r>
      <t>Extincteur portatif CO</t>
    </r>
    <r>
      <rPr>
        <i/>
        <vertAlign val="subscript"/>
        <sz val="11"/>
        <color theme="1" tint="0.499984740745262"/>
        <rFont val="Arial"/>
        <family val="2"/>
      </rPr>
      <t>2</t>
    </r>
    <r>
      <rPr>
        <i/>
        <sz val="11"/>
        <color theme="1" tint="0.499984740745262"/>
        <rFont val="Arial"/>
        <family val="2"/>
      </rPr>
      <t xml:space="preserve"> 2 Kg</t>
    </r>
  </si>
  <si>
    <r>
      <t>Extincteur portatif CO</t>
    </r>
    <r>
      <rPr>
        <i/>
        <vertAlign val="subscript"/>
        <sz val="11"/>
        <color theme="1" tint="0.499984740745262"/>
        <rFont val="Arial"/>
        <family val="2"/>
      </rPr>
      <t>2</t>
    </r>
    <r>
      <rPr>
        <i/>
        <sz val="11"/>
        <color theme="1" tint="0.499984740745262"/>
        <rFont val="Arial"/>
        <family val="2"/>
      </rPr>
      <t xml:space="preserve"> 5 Kg</t>
    </r>
  </si>
  <si>
    <t>Colonne sèche (30 prises et 30 bouchons)</t>
  </si>
  <si>
    <r>
      <t>Désenfumage (O Simple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Verrou + O-F Treuil Pneu + Lanterneau)</t>
    </r>
  </si>
  <si>
    <t>Les BAES sont recensés dans l'ANNEXE 1 BIS - Recensement des BAES</t>
  </si>
  <si>
    <t>Les extincteurs sont recensés dans l'ANNEXE 1 TER - Recensement des extincteurs</t>
  </si>
  <si>
    <t>Extincteur portatif eau pulvérisée + additif 6 L</t>
  </si>
  <si>
    <t>Extincteur portatif eau pulvérisée + additif 9 L</t>
  </si>
  <si>
    <t>CPAM LE HAVRE</t>
  </si>
  <si>
    <t>Exutoires - Marque MADICOB -ressort à gaz</t>
  </si>
  <si>
    <t>Volet de désenfumage - Marque MADICOB - Type Exulam (République mauve niveau 1H)</t>
  </si>
  <si>
    <t>Colonnes sèches - Diam alimentation DN65</t>
  </si>
  <si>
    <t>Colonnes sèches - robinets DN 40 sur 6 niveaux</t>
  </si>
  <si>
    <t>Colonnes sèches - bouchons DN 40 sur 6 niveaux</t>
  </si>
  <si>
    <t>058015</t>
  </si>
  <si>
    <t>ENSTO</t>
  </si>
  <si>
    <t>Borne de recharge Type LEGRAND 22 KW 2 postes de charge</t>
  </si>
  <si>
    <t xml:space="preserve"> EVB200B-A4BC</t>
  </si>
  <si>
    <t>Station de recharge 2x22kW ENSTO WALLBOX</t>
  </si>
  <si>
    <t>Station de recharge 2x22kW ENSTO PRO EXTERIEUR</t>
  </si>
  <si>
    <t>Barrer le(s) lot(s) non concerné(s) par l'offre</t>
  </si>
  <si>
    <t>AGENCE D'YVETOT</t>
  </si>
  <si>
    <t>Lot 7</t>
  </si>
  <si>
    <t>Lot 8</t>
  </si>
  <si>
    <t>Entretien des canalisations eaux usées et eaux pluviales</t>
  </si>
  <si>
    <t>Dératisation et désourisation</t>
  </si>
  <si>
    <t>LOCALISATION</t>
  </si>
  <si>
    <t>PRESTATION</t>
  </si>
  <si>
    <t xml:space="preserve">Dératisation (surmulots, rats noirs, mulots et souris) </t>
  </si>
  <si>
    <r>
      <t>1</t>
    </r>
    <r>
      <rPr>
        <vertAlign val="superscript"/>
        <sz val="11"/>
        <color theme="1"/>
        <rFont val="Arial"/>
        <family val="2"/>
      </rPr>
      <t>er</t>
    </r>
    <r>
      <rPr>
        <sz val="11"/>
        <color theme="1"/>
        <rFont val="Arial"/>
        <family val="2"/>
      </rPr>
      <t xml:space="preserve"> sous-sol et parking souterrain </t>
    </r>
  </si>
  <si>
    <r>
      <t>Chaque étage du RDC au 7</t>
    </r>
    <r>
      <rPr>
        <vertAlign val="superscript"/>
        <sz val="11"/>
        <color theme="1"/>
        <rFont val="Arial"/>
        <family val="2"/>
      </rPr>
      <t>ème</t>
    </r>
  </si>
  <si>
    <t>Désourisation (souris)</t>
  </si>
  <si>
    <r>
      <t>Surface : 33 m</t>
    </r>
    <r>
      <rPr>
        <vertAlign val="superscript"/>
        <sz val="11"/>
        <color rgb="FF000000"/>
        <rFont val="Arial"/>
        <family val="2"/>
      </rPr>
      <t>2</t>
    </r>
  </si>
  <si>
    <r>
      <t>Surface : 456 m</t>
    </r>
    <r>
      <rPr>
        <vertAlign val="superscript"/>
        <sz val="11"/>
        <color rgb="FF000000"/>
        <rFont val="Arial"/>
        <family val="2"/>
      </rPr>
      <t>2</t>
    </r>
  </si>
  <si>
    <t>Terrasses gravillonnées sécurisées</t>
  </si>
  <si>
    <t>Terrasses auto-protégées</t>
  </si>
  <si>
    <t>Terrasses avec dalles</t>
  </si>
  <si>
    <t>Terrasse gravillonnée sécurisée</t>
  </si>
  <si>
    <t>Terrasses gravillonnées</t>
  </si>
  <si>
    <t>Terrasse auto-protégée</t>
  </si>
  <si>
    <t>Terrasse avec dalles</t>
  </si>
  <si>
    <t>Terrasse végétalisée</t>
  </si>
  <si>
    <t>Terrasse gravillonnée</t>
  </si>
  <si>
    <t>Surface
(en m²)</t>
  </si>
  <si>
    <t>Revêtement d’étanchéité sous végétalisation</t>
  </si>
  <si>
    <t>Revêtement d’étanchéité sous protection en dalles sur plots</t>
  </si>
  <si>
    <t>Revêtement d’étanchéité auto-protégée</t>
  </si>
  <si>
    <t>LOCALISATION :</t>
  </si>
  <si>
    <r>
      <t>Bâtiment A - 2</t>
    </r>
    <r>
      <rPr>
        <b/>
        <u/>
        <vertAlign val="superscript"/>
        <sz val="11"/>
        <color theme="1"/>
        <rFont val="Arial"/>
        <family val="2"/>
      </rPr>
      <t>ème</t>
    </r>
    <r>
      <rPr>
        <b/>
        <u/>
        <sz val="11"/>
        <color theme="1"/>
        <rFont val="Arial"/>
        <family val="2"/>
      </rPr>
      <t xml:space="preserve"> sous-sol</t>
    </r>
  </si>
  <si>
    <r>
      <t>Bâtiment A - 1</t>
    </r>
    <r>
      <rPr>
        <b/>
        <u/>
        <vertAlign val="superscript"/>
        <sz val="11"/>
        <color theme="1"/>
        <rFont val="Arial"/>
        <family val="2"/>
      </rPr>
      <t>er</t>
    </r>
    <r>
      <rPr>
        <b/>
        <u/>
        <sz val="11"/>
        <color theme="1"/>
        <rFont val="Arial"/>
        <family val="2"/>
      </rPr>
      <t xml:space="preserve"> sous-sol</t>
    </r>
  </si>
  <si>
    <r>
      <t>Bâtiment A - 8</t>
    </r>
    <r>
      <rPr>
        <b/>
        <u/>
        <vertAlign val="superscript"/>
        <sz val="11"/>
        <color theme="1"/>
        <rFont val="Arial"/>
        <family val="2"/>
      </rPr>
      <t>ème</t>
    </r>
    <r>
      <rPr>
        <b/>
        <u/>
        <sz val="11"/>
        <color theme="1"/>
        <rFont val="Arial"/>
        <family val="2"/>
      </rPr>
      <t xml:space="preserve"> étage</t>
    </r>
  </si>
  <si>
    <r>
      <t>Bâtiment A - 2</t>
    </r>
    <r>
      <rPr>
        <b/>
        <u/>
        <vertAlign val="superscript"/>
        <sz val="11"/>
        <color theme="1"/>
        <rFont val="Arial"/>
        <family val="2"/>
      </rPr>
      <t>ème</t>
    </r>
    <r>
      <rPr>
        <b/>
        <u/>
        <sz val="11"/>
        <color theme="1"/>
        <rFont val="Arial"/>
        <family val="2"/>
      </rPr>
      <t xml:space="preserve"> étage</t>
    </r>
  </si>
  <si>
    <t>Bâtiment D - Sous sol</t>
  </si>
  <si>
    <t>SIEGE SOCIAL CPAM ROUEN ELBEUF DIEPPE - 50 Avenue de Bretagne 76100 ROUEN</t>
  </si>
  <si>
    <t xml:space="preserve">SITE : </t>
  </si>
  <si>
    <r>
      <t>Bâtiment E</t>
    </r>
    <r>
      <rPr>
        <b/>
        <sz val="11"/>
        <color theme="1"/>
        <rFont val="Arial"/>
        <family val="2"/>
      </rPr>
      <t xml:space="preserve"> (parking souterrain)</t>
    </r>
  </si>
  <si>
    <t>Lot 9</t>
  </si>
  <si>
    <t>Entretien des toitures végétalisées</t>
  </si>
  <si>
    <t>Revêtement d’étanchéité auto-protégée </t>
  </si>
  <si>
    <t>TP10-42</t>
  </si>
  <si>
    <t>Clavier à codes</t>
  </si>
  <si>
    <t>TWIN/18V</t>
  </si>
  <si>
    <t>RX40OZ</t>
  </si>
  <si>
    <t>Caméras  dome IP</t>
  </si>
  <si>
    <t>HIK VISION</t>
  </si>
  <si>
    <t>DS-2CD2743G2-IZS</t>
  </si>
  <si>
    <t>DS-7732NXI-I4</t>
  </si>
  <si>
    <t>Synchronics</t>
  </si>
  <si>
    <t>XP02</t>
  </si>
  <si>
    <t>centrale</t>
  </si>
  <si>
    <t>Console</t>
  </si>
  <si>
    <t>31-TCL 06</t>
  </si>
  <si>
    <t xml:space="preserve">Module d'extension filaire 8 zones </t>
  </si>
  <si>
    <t>UTR</t>
  </si>
  <si>
    <t>BDL2</t>
  </si>
  <si>
    <t>PROX POINT + 125K</t>
  </si>
  <si>
    <t>APERIO-A1-BQB1-S</t>
  </si>
  <si>
    <t>Neutronic</t>
  </si>
  <si>
    <t>300 kgs</t>
  </si>
  <si>
    <t>Logiciels PCPASS Evolution et ses extensions-CLIENTS</t>
  </si>
  <si>
    <t>1162</t>
  </si>
  <si>
    <r>
      <t>Borne de recharge Type</t>
    </r>
    <r>
      <rPr>
        <sz val="11"/>
        <color rgb="FFFF0000"/>
        <rFont val="Arial"/>
        <family val="2"/>
      </rPr>
      <t xml:space="preserve"> </t>
    </r>
    <r>
      <rPr>
        <sz val="11"/>
        <rFont val="Arial"/>
        <family val="2"/>
      </rPr>
      <t xml:space="preserve">LEGRAND </t>
    </r>
    <r>
      <rPr>
        <sz val="11"/>
        <color theme="1"/>
        <rFont val="Arial"/>
        <family val="2"/>
      </rPr>
      <t>11 KW 1 poste de charge</t>
    </r>
  </si>
  <si>
    <t>058014</t>
  </si>
  <si>
    <r>
      <t>Localisation</t>
    </r>
    <r>
      <rPr>
        <b/>
        <sz val="11"/>
        <color theme="1"/>
        <rFont val="Arial"/>
        <family val="2"/>
      </rPr>
      <t xml:space="preserve"> : 3ème</t>
    </r>
    <r>
      <rPr>
        <b/>
        <sz val="11"/>
        <color theme="1"/>
        <rFont val="Arial"/>
        <family val="2"/>
      </rPr>
      <t xml:space="preserve"> étage</t>
    </r>
  </si>
  <si>
    <t>Répétiteur marque DIATEL modèle 31D (box info 3ème étage)</t>
  </si>
  <si>
    <t>tableau répétiteur d'exploitation marque DEF modèle Star (box 9  RDC)</t>
  </si>
  <si>
    <t>modèle 10630</t>
  </si>
  <si>
    <t xml:space="preserve">EATON </t>
  </si>
  <si>
    <t>TL500</t>
  </si>
  <si>
    <t>Modèle ANTARES 3 (poste de sécurité RDC)</t>
  </si>
  <si>
    <t>Modèle STAR A  (box 9)</t>
  </si>
  <si>
    <t>Commande manuelle extinction à gaz ref 10070</t>
  </si>
  <si>
    <t>Arrêt d'urgence système extinction à gaz ref 10080</t>
  </si>
  <si>
    <t>Béquille radio</t>
  </si>
  <si>
    <t>Détecteur volumétrique double technologie</t>
  </si>
  <si>
    <t>Contact de porte filaire</t>
  </si>
  <si>
    <t>Sirène intérieure</t>
  </si>
  <si>
    <t xml:space="preserve">Transmetteur </t>
  </si>
  <si>
    <t>Déclencheur manuel vert</t>
  </si>
  <si>
    <t>Ventouse</t>
  </si>
  <si>
    <t>Boitier enrolement USB</t>
  </si>
  <si>
    <t>Enregistreur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</si>
</sst>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color rgb="FFFFFFFF"/>
      <name val="Arial"/>
      <family val="2"/>
    </font>
    <font>
      <sz val="11"/>
      <color theme="0" tint="-0.499984740745262"/>
      <name val="Arial"/>
      <family val="2"/>
    </font>
    <font>
      <b/>
      <vertAlign val="super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i/>
      <sz val="11"/>
      <color theme="1" tint="0.499984740745262"/>
      <name val="Arial"/>
      <family val="2"/>
    </font>
    <font>
      <i/>
      <vertAlign val="subscript"/>
      <sz val="11"/>
      <color theme="1" tint="0.49998474074526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i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u/>
      <vertAlign val="superscript"/>
      <sz val="11"/>
      <color theme="1"/>
      <name val="Arial"/>
      <family val="2"/>
    </font>
    <font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5DCE4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9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/>
    <xf numFmtId="0" fontId="2" fillId="0" borderId="0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0" xfId="0" applyFont="1"/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5" fillId="3" borderId="2" xfId="0" applyFont="1" applyFill="1" applyBorder="1" applyAlignment="1">
      <alignment vertical="center"/>
    </xf>
    <xf numFmtId="0" fontId="2" fillId="4" borderId="2" xfId="0" applyFont="1" applyFill="1" applyBorder="1"/>
    <xf numFmtId="0" fontId="12" fillId="3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6" borderId="5" xfId="0" applyFont="1" applyFill="1" applyBorder="1" applyAlignment="1">
      <alignment horizontal="left" vertical="center" indent="1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left" vertical="center" indent="1"/>
    </xf>
    <xf numFmtId="0" fontId="2" fillId="7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vertical="center"/>
    </xf>
    <xf numFmtId="0" fontId="2" fillId="8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indent="1"/>
    </xf>
    <xf numFmtId="0" fontId="2" fillId="4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left" vertical="center" indent="1"/>
    </xf>
    <xf numFmtId="0" fontId="2" fillId="10" borderId="4" xfId="0" applyFont="1" applyFill="1" applyBorder="1" applyAlignment="1">
      <alignment vertical="center"/>
    </xf>
    <xf numFmtId="0" fontId="2" fillId="10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left" vertical="center" indent="1"/>
    </xf>
    <xf numFmtId="0" fontId="2" fillId="7" borderId="5" xfId="0" applyFont="1" applyFill="1" applyBorder="1" applyAlignment="1">
      <alignment vertical="center"/>
    </xf>
    <xf numFmtId="0" fontId="2" fillId="7" borderId="5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left" vertical="center"/>
    </xf>
    <xf numFmtId="0" fontId="7" fillId="8" borderId="4" xfId="0" applyFont="1" applyFill="1" applyBorder="1" applyAlignment="1">
      <alignment horizontal="left" vertical="center"/>
    </xf>
    <xf numFmtId="0" fontId="7" fillId="9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vertical="center"/>
    </xf>
    <xf numFmtId="0" fontId="2" fillId="7" borderId="10" xfId="0" applyFont="1" applyFill="1" applyBorder="1" applyAlignment="1">
      <alignment horizontal="left" vertical="center" indent="1"/>
    </xf>
    <xf numFmtId="0" fontId="2" fillId="7" borderId="10" xfId="0" applyFont="1" applyFill="1" applyBorder="1" applyAlignment="1">
      <alignment vertical="center"/>
    </xf>
    <xf numFmtId="0" fontId="2" fillId="7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indent="1"/>
    </xf>
    <xf numFmtId="0" fontId="7" fillId="0" borderId="9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indent="1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indent="1"/>
    </xf>
    <xf numFmtId="0" fontId="2" fillId="0" borderId="18" xfId="0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indent="1"/>
    </xf>
    <xf numFmtId="0" fontId="2" fillId="0" borderId="19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 indent="1"/>
    </xf>
    <xf numFmtId="0" fontId="2" fillId="0" borderId="20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 inden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 indent="1"/>
    </xf>
    <xf numFmtId="0" fontId="2" fillId="0" borderId="22" xfId="0" applyFont="1" applyFill="1" applyBorder="1" applyAlignment="1">
      <alignment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 indent="1"/>
    </xf>
    <xf numFmtId="0" fontId="2" fillId="0" borderId="23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indent="1"/>
    </xf>
    <xf numFmtId="0" fontId="16" fillId="0" borderId="16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left" vertical="center" indent="1"/>
    </xf>
    <xf numFmtId="0" fontId="16" fillId="0" borderId="2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8" fillId="0" borderId="0" xfId="0" applyFont="1" applyBorder="1" applyAlignment="1"/>
    <xf numFmtId="0" fontId="19" fillId="0" borderId="0" xfId="0" applyFont="1" applyBorder="1" applyAlignment="1"/>
    <xf numFmtId="0" fontId="19" fillId="0" borderId="0" xfId="0" applyFont="1" applyBorder="1"/>
    <xf numFmtId="0" fontId="19" fillId="0" borderId="0" xfId="0" applyFont="1"/>
    <xf numFmtId="0" fontId="16" fillId="0" borderId="24" xfId="0" applyFont="1" applyFill="1" applyBorder="1" applyAlignment="1">
      <alignment horizontal="left" vertical="center" indent="1"/>
    </xf>
    <xf numFmtId="0" fontId="16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 indent="1"/>
    </xf>
    <xf numFmtId="0" fontId="2" fillId="0" borderId="5" xfId="0" quotePrefix="1" applyFont="1" applyFill="1" applyBorder="1" applyAlignment="1">
      <alignment vertical="center"/>
    </xf>
    <xf numFmtId="0" fontId="2" fillId="0" borderId="14" xfId="0" applyFont="1" applyFill="1" applyBorder="1" applyAlignment="1">
      <alignment horizontal="left" vertical="center" wrapText="1" indent="1"/>
    </xf>
    <xf numFmtId="0" fontId="2" fillId="0" borderId="14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20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9" fillId="11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3" xfId="0" quotePrefix="1" applyFont="1" applyBorder="1" applyAlignment="1">
      <alignment vertical="center" wrapText="1"/>
    </xf>
    <xf numFmtId="0" fontId="23" fillId="0" borderId="18" xfId="0" applyFont="1" applyFill="1" applyBorder="1" applyAlignment="1">
      <alignment vertical="center"/>
    </xf>
    <xf numFmtId="0" fontId="2" fillId="0" borderId="26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26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19" fillId="0" borderId="18" xfId="0" applyFont="1" applyFill="1" applyBorder="1" applyAlignment="1">
      <alignment horizontal="left" vertical="center" indent="1"/>
    </xf>
    <xf numFmtId="0" fontId="19" fillId="0" borderId="3" xfId="0" applyFont="1" applyBorder="1" applyAlignment="1">
      <alignment horizontal="left" vertical="center" wrapText="1" indent="1"/>
    </xf>
    <xf numFmtId="0" fontId="19" fillId="0" borderId="2" xfId="0" applyFont="1" applyFill="1" applyBorder="1" applyAlignment="1">
      <alignment horizontal="left" vertical="center" wrapText="1" indent="1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33</xdr:row>
      <xdr:rowOff>155065</xdr:rowOff>
    </xdr:from>
    <xdr:to>
      <xdr:col>1</xdr:col>
      <xdr:colOff>7934325</xdr:colOff>
      <xdr:row>61</xdr:row>
      <xdr:rowOff>9525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13" t="16052" b="12723"/>
        <a:stretch/>
      </xdr:blipFill>
      <xdr:spPr>
        <a:xfrm>
          <a:off x="38100" y="6460615"/>
          <a:ext cx="9163050" cy="4921760"/>
        </a:xfrm>
        <a:prstGeom prst="rect">
          <a:avLst/>
        </a:prstGeom>
      </xdr:spPr>
    </xdr:pic>
    <xdr:clientData/>
  </xdr:twoCellAnchor>
  <xdr:twoCellAnchor editAs="oneCell">
    <xdr:from>
      <xdr:col>1</xdr:col>
      <xdr:colOff>533400</xdr:colOff>
      <xdr:row>64</xdr:row>
      <xdr:rowOff>1</xdr:rowOff>
    </xdr:from>
    <xdr:to>
      <xdr:col>1</xdr:col>
      <xdr:colOff>6734175</xdr:colOff>
      <xdr:row>93</xdr:row>
      <xdr:rowOff>158070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5" y="11982451"/>
          <a:ext cx="6200775" cy="5406344"/>
        </a:xfrm>
        <a:prstGeom prst="rect">
          <a:avLst/>
        </a:prstGeom>
      </xdr:spPr>
    </xdr:pic>
    <xdr:clientData/>
  </xdr:twoCellAnchor>
  <xdr:twoCellAnchor editAs="oneCell">
    <xdr:from>
      <xdr:col>0</xdr:col>
      <xdr:colOff>27201</xdr:colOff>
      <xdr:row>127</xdr:row>
      <xdr:rowOff>21425</xdr:rowOff>
    </xdr:from>
    <xdr:to>
      <xdr:col>1</xdr:col>
      <xdr:colOff>7972426</xdr:colOff>
      <xdr:row>153</xdr:row>
      <xdr:rowOff>162647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201" y="24443525"/>
          <a:ext cx="9212050" cy="4846572"/>
        </a:xfrm>
        <a:prstGeom prst="rect">
          <a:avLst/>
        </a:prstGeom>
      </xdr:spPr>
    </xdr:pic>
    <xdr:clientData/>
  </xdr:twoCellAnchor>
  <xdr:twoCellAnchor editAs="oneCell">
    <xdr:from>
      <xdr:col>0</xdr:col>
      <xdr:colOff>742950</xdr:colOff>
      <xdr:row>95</xdr:row>
      <xdr:rowOff>1</xdr:rowOff>
    </xdr:from>
    <xdr:to>
      <xdr:col>1</xdr:col>
      <xdr:colOff>7162800</xdr:colOff>
      <xdr:row>124</xdr:row>
      <xdr:rowOff>133766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17659351"/>
          <a:ext cx="7686675" cy="538204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6524625</xdr:colOff>
      <xdr:row>186</xdr:row>
      <xdr:rowOff>114252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66825" y="29918025"/>
          <a:ext cx="6524625" cy="5362527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1524000</xdr:colOff>
      <xdr:row>2</xdr:row>
      <xdr:rowOff>0</xdr:rowOff>
    </xdr:from>
    <xdr:to>
      <xdr:col>1</xdr:col>
      <xdr:colOff>6648450</xdr:colOff>
      <xdr:row>31</xdr:row>
      <xdr:rowOff>113476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628650"/>
          <a:ext cx="5124450" cy="5361751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187</xdr:row>
      <xdr:rowOff>222372</xdr:rowOff>
    </xdr:from>
    <xdr:to>
      <xdr:col>1</xdr:col>
      <xdr:colOff>7486650</xdr:colOff>
      <xdr:row>217</xdr:row>
      <xdr:rowOff>144926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5569647"/>
          <a:ext cx="8486775" cy="5418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showGridLines="0" tabSelected="1" zoomScaleNormal="100" workbookViewId="0">
      <selection activeCell="B12" sqref="B12"/>
    </sheetView>
  </sheetViews>
  <sheetFormatPr baseColWidth="10" defaultColWidth="11.44140625" defaultRowHeight="13.8" x14ac:dyDescent="0.25"/>
  <cols>
    <col min="1" max="1" width="8.5546875" style="1" customWidth="1"/>
    <col min="2" max="2" width="52" style="1" customWidth="1"/>
    <col min="3" max="3" width="60.5546875" style="1" customWidth="1"/>
    <col min="4" max="16384" width="11.44140625" style="1"/>
  </cols>
  <sheetData>
    <row r="1" spans="1:3" ht="14.4" thickBot="1" x14ac:dyDescent="0.3"/>
    <row r="2" spans="1:3" ht="18.600000000000001" thickTop="1" thickBot="1" x14ac:dyDescent="0.35">
      <c r="A2" s="180" t="s">
        <v>17</v>
      </c>
      <c r="B2" s="180"/>
      <c r="C2" s="180"/>
    </row>
    <row r="3" spans="1:3" ht="14.4" thickTop="1" x14ac:dyDescent="0.25"/>
    <row r="4" spans="1:3" s="4" customFormat="1" ht="28.35" customHeight="1" x14ac:dyDescent="0.3">
      <c r="A4" s="7" t="s">
        <v>18</v>
      </c>
      <c r="B4" s="72" t="s">
        <v>16</v>
      </c>
    </row>
    <row r="5" spans="1:3" s="4" customFormat="1" ht="28.35" customHeight="1" x14ac:dyDescent="0.3">
      <c r="A5" s="7" t="s">
        <v>19</v>
      </c>
      <c r="B5" s="72" t="s">
        <v>213</v>
      </c>
    </row>
    <row r="6" spans="1:3" s="4" customFormat="1" ht="28.35" customHeight="1" x14ac:dyDescent="0.3">
      <c r="A6" s="7" t="s">
        <v>20</v>
      </c>
      <c r="B6" s="72" t="s">
        <v>139</v>
      </c>
    </row>
    <row r="7" spans="1:3" s="4" customFormat="1" ht="28.35" customHeight="1" x14ac:dyDescent="0.3">
      <c r="A7" s="7" t="s">
        <v>21</v>
      </c>
      <c r="B7" s="72" t="s">
        <v>136</v>
      </c>
    </row>
    <row r="8" spans="1:3" s="4" customFormat="1" ht="28.35" customHeight="1" x14ac:dyDescent="0.3">
      <c r="A8" s="7" t="s">
        <v>22</v>
      </c>
      <c r="B8" s="72" t="s">
        <v>137</v>
      </c>
    </row>
    <row r="9" spans="1:3" s="4" customFormat="1" ht="28.35" customHeight="1" x14ac:dyDescent="0.3">
      <c r="A9" s="7" t="s">
        <v>23</v>
      </c>
      <c r="B9" s="72" t="s">
        <v>138</v>
      </c>
    </row>
    <row r="10" spans="1:3" s="4" customFormat="1" ht="28.35" customHeight="1" x14ac:dyDescent="0.3">
      <c r="A10" s="7" t="s">
        <v>275</v>
      </c>
      <c r="B10" s="72" t="s">
        <v>277</v>
      </c>
    </row>
    <row r="11" spans="1:3" s="4" customFormat="1" ht="28.35" customHeight="1" x14ac:dyDescent="0.3">
      <c r="A11" s="7" t="s">
        <v>276</v>
      </c>
      <c r="B11" s="72" t="s">
        <v>278</v>
      </c>
    </row>
    <row r="12" spans="1:3" s="4" customFormat="1" ht="28.35" customHeight="1" x14ac:dyDescent="0.3">
      <c r="A12" s="7" t="s">
        <v>309</v>
      </c>
      <c r="B12" s="72" t="s">
        <v>310</v>
      </c>
    </row>
    <row r="14" spans="1:3" x14ac:dyDescent="0.25">
      <c r="A14" s="139" t="s">
        <v>273</v>
      </c>
    </row>
    <row r="15" spans="1:3" x14ac:dyDescent="0.25">
      <c r="A15" s="139"/>
    </row>
    <row r="16" spans="1:3" ht="124.2" x14ac:dyDescent="0.25">
      <c r="B16" s="5" t="s">
        <v>215</v>
      </c>
      <c r="C16" s="6" t="s">
        <v>214</v>
      </c>
    </row>
  </sheetData>
  <mergeCells count="1">
    <mergeCell ref="A2:C2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zoomScaleNormal="100" workbookViewId="0">
      <pane ySplit="3" topLeftCell="A4" activePane="bottomLeft" state="frozen"/>
      <selection activeCell="B10" sqref="B10:B11"/>
      <selection pane="bottomLeft" activeCell="C10" sqref="C10"/>
    </sheetView>
  </sheetViews>
  <sheetFormatPr baseColWidth="10" defaultColWidth="11.44140625" defaultRowHeight="13.8" x14ac:dyDescent="0.25"/>
  <cols>
    <col min="1" max="1" width="17.6640625" style="1" customWidth="1"/>
    <col min="2" max="2" width="37.6640625" style="1" customWidth="1"/>
    <col min="3" max="3" width="65.6640625" style="1" customWidth="1"/>
    <col min="4" max="16384" width="11.44140625" style="1"/>
  </cols>
  <sheetData>
    <row r="1" spans="1:5" ht="30" customHeight="1" x14ac:dyDescent="0.25">
      <c r="A1" s="7" t="str">
        <f>"Lot 9 - "&amp;Sommaire!B12</f>
        <v>Lot 9 - Entretien des toitures végétalisées</v>
      </c>
      <c r="B1" s="3"/>
    </row>
    <row r="2" spans="1:5" ht="15" customHeight="1" x14ac:dyDescent="0.25">
      <c r="A2" s="8"/>
      <c r="B2" s="8"/>
      <c r="C2" s="8"/>
    </row>
    <row r="3" spans="1:5" ht="20.100000000000001" customHeight="1" x14ac:dyDescent="0.25">
      <c r="A3" s="142" t="s">
        <v>0</v>
      </c>
      <c r="B3" s="142" t="s">
        <v>1</v>
      </c>
      <c r="C3" s="142" t="s">
        <v>39</v>
      </c>
    </row>
    <row r="4" spans="1:5" ht="20.100000000000001" customHeight="1" x14ac:dyDescent="0.25">
      <c r="A4" s="19" t="s">
        <v>12</v>
      </c>
      <c r="B4" s="19"/>
      <c r="C4" s="19"/>
    </row>
    <row r="5" spans="1:5" ht="20.100000000000001" customHeight="1" x14ac:dyDescent="0.25">
      <c r="A5" s="182" t="s">
        <v>3</v>
      </c>
      <c r="B5" s="185" t="s">
        <v>29</v>
      </c>
      <c r="C5" s="16" t="s">
        <v>31</v>
      </c>
    </row>
    <row r="6" spans="1:5" ht="20.100000000000001" customHeight="1" x14ac:dyDescent="0.25">
      <c r="A6" s="183"/>
      <c r="B6" s="186"/>
      <c r="C6" s="143" t="s">
        <v>285</v>
      </c>
      <c r="E6" s="9"/>
    </row>
    <row r="7" spans="1:5" ht="20.100000000000001" customHeight="1" x14ac:dyDescent="0.25">
      <c r="A7" s="183"/>
      <c r="B7" s="186"/>
      <c r="C7" s="144"/>
    </row>
    <row r="8" spans="1:5" ht="20.100000000000001" customHeight="1" x14ac:dyDescent="0.25">
      <c r="A8" s="183"/>
      <c r="B8" s="186"/>
      <c r="C8" s="16" t="s">
        <v>32</v>
      </c>
    </row>
    <row r="9" spans="1:5" ht="20.100000000000001" customHeight="1" x14ac:dyDescent="0.25">
      <c r="A9" s="183"/>
      <c r="B9" s="186"/>
      <c r="C9" s="144" t="s">
        <v>286</v>
      </c>
    </row>
    <row r="10" spans="1:5" ht="20.100000000000001" customHeight="1" x14ac:dyDescent="0.25">
      <c r="A10" s="184"/>
      <c r="B10" s="187"/>
      <c r="C10" s="151"/>
    </row>
    <row r="11" spans="1:5" x14ac:dyDescent="0.25">
      <c r="A11" s="2"/>
    </row>
    <row r="16" spans="1:5" x14ac:dyDescent="0.25">
      <c r="C16" s="9"/>
    </row>
  </sheetData>
  <mergeCells count="2">
    <mergeCell ref="A5:A10"/>
    <mergeCell ref="B5:B10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zoomScaleNormal="100" workbookViewId="0">
      <pane ySplit="4" topLeftCell="A20" activePane="bottomLeft" state="frozen"/>
      <selection pane="bottomLeft" activeCell="C35" sqref="C35"/>
    </sheetView>
  </sheetViews>
  <sheetFormatPr baseColWidth="10" defaultColWidth="11.44140625" defaultRowHeight="13.8" x14ac:dyDescent="0.25"/>
  <cols>
    <col min="1" max="1" width="17.6640625" style="1" customWidth="1"/>
    <col min="2" max="2" width="37.6640625" style="1" customWidth="1"/>
    <col min="3" max="3" width="56.109375" style="1" customWidth="1"/>
    <col min="4" max="4" width="12.33203125" style="1" customWidth="1"/>
    <col min="5" max="16384" width="11.44140625" style="1"/>
  </cols>
  <sheetData>
    <row r="1" spans="1:4" ht="30" customHeight="1" x14ac:dyDescent="0.25">
      <c r="A1" s="7" t="str">
        <f>"Lot 1 - "&amp;Sommaire!B4</f>
        <v>Lot 1 - Entretien et nettoyage des toitures terrasses</v>
      </c>
      <c r="B1" s="3"/>
    </row>
    <row r="2" spans="1:4" ht="15" customHeight="1" x14ac:dyDescent="0.25">
      <c r="A2" s="8"/>
      <c r="B2" s="8"/>
      <c r="C2" s="8"/>
      <c r="D2" s="8"/>
    </row>
    <row r="3" spans="1:4" ht="20.100000000000001" customHeight="1" x14ac:dyDescent="0.25">
      <c r="A3" s="189" t="s">
        <v>0</v>
      </c>
      <c r="B3" s="189" t="s">
        <v>1</v>
      </c>
      <c r="C3" s="191" t="s">
        <v>39</v>
      </c>
      <c r="D3" s="192"/>
    </row>
    <row r="4" spans="1:4" ht="27.6" x14ac:dyDescent="0.25">
      <c r="A4" s="190"/>
      <c r="B4" s="190"/>
      <c r="C4" s="148" t="s">
        <v>40</v>
      </c>
      <c r="D4" s="148" t="s">
        <v>296</v>
      </c>
    </row>
    <row r="5" spans="1:4" s="14" customFormat="1" ht="20.100000000000001" customHeight="1" x14ac:dyDescent="0.25">
      <c r="A5" s="19" t="s">
        <v>2</v>
      </c>
      <c r="B5" s="19"/>
      <c r="C5" s="19"/>
      <c r="D5" s="19"/>
    </row>
    <row r="6" spans="1:4" ht="20.100000000000001" customHeight="1" x14ac:dyDescent="0.25">
      <c r="A6" s="188" t="s">
        <v>3</v>
      </c>
      <c r="B6" s="181" t="s">
        <v>24</v>
      </c>
      <c r="C6" s="15" t="s">
        <v>4</v>
      </c>
      <c r="D6" s="15"/>
    </row>
    <row r="7" spans="1:4" ht="20.100000000000001" customHeight="1" x14ac:dyDescent="0.25">
      <c r="A7" s="188"/>
      <c r="B7" s="181"/>
      <c r="C7" s="145" t="s">
        <v>287</v>
      </c>
      <c r="D7" s="159">
        <v>1884</v>
      </c>
    </row>
    <row r="8" spans="1:4" ht="20.100000000000001" customHeight="1" x14ac:dyDescent="0.25">
      <c r="A8" s="188"/>
      <c r="B8" s="181"/>
      <c r="C8" s="145" t="s">
        <v>288</v>
      </c>
      <c r="D8" s="152">
        <v>50</v>
      </c>
    </row>
    <row r="9" spans="1:4" ht="20.100000000000001" customHeight="1" x14ac:dyDescent="0.25">
      <c r="A9" s="188"/>
      <c r="B9" s="181"/>
      <c r="C9" s="146" t="s">
        <v>289</v>
      </c>
      <c r="D9" s="153">
        <v>200</v>
      </c>
    </row>
    <row r="10" spans="1:4" ht="20.100000000000001" customHeight="1" x14ac:dyDescent="0.25">
      <c r="A10" s="188"/>
      <c r="B10" s="181"/>
      <c r="C10" s="16" t="s">
        <v>5</v>
      </c>
      <c r="D10" s="154"/>
    </row>
    <row r="11" spans="1:4" ht="20.100000000000001" customHeight="1" x14ac:dyDescent="0.25">
      <c r="A11" s="188"/>
      <c r="B11" s="181"/>
      <c r="C11" s="149" t="s">
        <v>290</v>
      </c>
      <c r="D11" s="155">
        <v>439</v>
      </c>
    </row>
    <row r="12" spans="1:4" ht="20.100000000000001" customHeight="1" x14ac:dyDescent="0.25">
      <c r="A12" s="188"/>
      <c r="B12" s="181"/>
      <c r="C12" s="16" t="s">
        <v>6</v>
      </c>
      <c r="D12" s="154"/>
    </row>
    <row r="13" spans="1:4" ht="20.100000000000001" customHeight="1" x14ac:dyDescent="0.25">
      <c r="A13" s="188"/>
      <c r="B13" s="181"/>
      <c r="C13" s="149" t="s">
        <v>287</v>
      </c>
      <c r="D13" s="160">
        <v>1011</v>
      </c>
    </row>
    <row r="14" spans="1:4" ht="20.100000000000001" customHeight="1" x14ac:dyDescent="0.25">
      <c r="A14" s="188" t="s">
        <v>7</v>
      </c>
      <c r="B14" s="181" t="s">
        <v>25</v>
      </c>
      <c r="C14" s="150" t="s">
        <v>291</v>
      </c>
      <c r="D14" s="161">
        <v>1033</v>
      </c>
    </row>
    <row r="15" spans="1:4" ht="20.100000000000001" customHeight="1" x14ac:dyDescent="0.25">
      <c r="A15" s="188"/>
      <c r="B15" s="181"/>
      <c r="C15" s="150" t="s">
        <v>288</v>
      </c>
      <c r="D15" s="156">
        <v>305</v>
      </c>
    </row>
    <row r="16" spans="1:4" ht="20.100000000000001" customHeight="1" x14ac:dyDescent="0.25">
      <c r="A16" s="188"/>
      <c r="B16" s="181"/>
      <c r="C16" s="150" t="s">
        <v>289</v>
      </c>
      <c r="D16" s="156">
        <v>170</v>
      </c>
    </row>
    <row r="17" spans="1:6" ht="20.100000000000001" customHeight="1" x14ac:dyDescent="0.25">
      <c r="A17" s="188" t="s">
        <v>8</v>
      </c>
      <c r="B17" s="181" t="s">
        <v>26</v>
      </c>
      <c r="C17" s="150" t="s">
        <v>292</v>
      </c>
      <c r="D17" s="156">
        <v>731</v>
      </c>
    </row>
    <row r="18" spans="1:6" ht="20.100000000000001" customHeight="1" x14ac:dyDescent="0.25">
      <c r="A18" s="188"/>
      <c r="B18" s="181"/>
      <c r="C18" s="150" t="s">
        <v>293</v>
      </c>
      <c r="D18" s="156">
        <v>47</v>
      </c>
    </row>
    <row r="19" spans="1:6" ht="20.100000000000001" customHeight="1" x14ac:dyDescent="0.25">
      <c r="A19" s="188"/>
      <c r="B19" s="181"/>
      <c r="C19" s="150" t="s">
        <v>294</v>
      </c>
      <c r="D19" s="156">
        <v>240</v>
      </c>
    </row>
    <row r="20" spans="1:6" ht="39.9" customHeight="1" x14ac:dyDescent="0.25">
      <c r="A20" s="12" t="s">
        <v>9</v>
      </c>
      <c r="B20" s="13" t="s">
        <v>27</v>
      </c>
      <c r="C20" s="150" t="s">
        <v>292</v>
      </c>
      <c r="D20" s="156">
        <v>980</v>
      </c>
    </row>
    <row r="21" spans="1:6" ht="60" customHeight="1" x14ac:dyDescent="0.25">
      <c r="A21" s="12" t="s">
        <v>10</v>
      </c>
      <c r="B21" s="13" t="s">
        <v>28</v>
      </c>
      <c r="C21" s="150" t="s">
        <v>291</v>
      </c>
      <c r="D21" s="156">
        <v>400</v>
      </c>
    </row>
    <row r="22" spans="1:6" ht="39.9" customHeight="1" x14ac:dyDescent="0.25">
      <c r="A22" s="12" t="s">
        <v>11</v>
      </c>
      <c r="B22" s="13" t="s">
        <v>30</v>
      </c>
      <c r="C22" s="150" t="s">
        <v>295</v>
      </c>
      <c r="D22" s="156">
        <v>470</v>
      </c>
    </row>
    <row r="23" spans="1:6" ht="20.100000000000001" customHeight="1" x14ac:dyDescent="0.25">
      <c r="A23" s="19" t="s">
        <v>12</v>
      </c>
      <c r="B23" s="19"/>
      <c r="C23" s="19"/>
      <c r="D23" s="157"/>
    </row>
    <row r="24" spans="1:6" ht="20.100000000000001" customHeight="1" x14ac:dyDescent="0.25">
      <c r="A24" s="182" t="s">
        <v>3</v>
      </c>
      <c r="B24" s="185" t="s">
        <v>29</v>
      </c>
      <c r="C24" s="16" t="s">
        <v>31</v>
      </c>
      <c r="D24" s="154"/>
    </row>
    <row r="25" spans="1:6" ht="20.100000000000001" customHeight="1" x14ac:dyDescent="0.25">
      <c r="A25" s="183"/>
      <c r="B25" s="186"/>
      <c r="C25" s="147" t="s">
        <v>297</v>
      </c>
      <c r="D25" s="158">
        <v>33</v>
      </c>
      <c r="F25" s="9"/>
    </row>
    <row r="26" spans="1:6" ht="20.100000000000001" customHeight="1" x14ac:dyDescent="0.25">
      <c r="A26" s="183"/>
      <c r="B26" s="186"/>
      <c r="C26" s="147" t="s">
        <v>298</v>
      </c>
      <c r="D26" s="158">
        <v>13</v>
      </c>
    </row>
    <row r="27" spans="1:6" ht="20.100000000000001" customHeight="1" x14ac:dyDescent="0.25">
      <c r="A27" s="183"/>
      <c r="B27" s="186"/>
      <c r="C27" s="149" t="s">
        <v>299</v>
      </c>
      <c r="D27" s="155">
        <v>239</v>
      </c>
    </row>
    <row r="28" spans="1:6" ht="20.100000000000001" customHeight="1" x14ac:dyDescent="0.25">
      <c r="A28" s="183"/>
      <c r="B28" s="186"/>
      <c r="C28" s="16" t="s">
        <v>32</v>
      </c>
      <c r="D28" s="154"/>
    </row>
    <row r="29" spans="1:6" ht="20.100000000000001" customHeight="1" x14ac:dyDescent="0.25">
      <c r="A29" s="183"/>
      <c r="B29" s="186"/>
      <c r="C29" s="149" t="s">
        <v>297</v>
      </c>
      <c r="D29" s="155">
        <v>456</v>
      </c>
    </row>
    <row r="30" spans="1:6" ht="20.100000000000001" customHeight="1" x14ac:dyDescent="0.25">
      <c r="A30" s="183"/>
      <c r="B30" s="186"/>
      <c r="C30" s="16" t="s">
        <v>33</v>
      </c>
      <c r="D30" s="154"/>
    </row>
    <row r="31" spans="1:6" ht="20.100000000000001" customHeight="1" x14ac:dyDescent="0.25">
      <c r="A31" s="184"/>
      <c r="B31" s="187"/>
      <c r="C31" s="149" t="s">
        <v>311</v>
      </c>
      <c r="D31" s="160">
        <v>1210</v>
      </c>
    </row>
    <row r="32" spans="1:6" x14ac:dyDescent="0.25">
      <c r="A32" s="2"/>
    </row>
    <row r="37" spans="3:4" x14ac:dyDescent="0.25">
      <c r="C37" s="9"/>
      <c r="D37" s="9"/>
    </row>
  </sheetData>
  <mergeCells count="11">
    <mergeCell ref="A3:A4"/>
    <mergeCell ref="B3:B4"/>
    <mergeCell ref="C3:D3"/>
    <mergeCell ref="B6:B13"/>
    <mergeCell ref="B14:B16"/>
    <mergeCell ref="B17:B19"/>
    <mergeCell ref="A24:A31"/>
    <mergeCell ref="B24:B31"/>
    <mergeCell ref="A6:A13"/>
    <mergeCell ref="A14:A16"/>
    <mergeCell ref="A17:A19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showGridLines="0" zoomScaleNormal="100" workbookViewId="0">
      <pane ySplit="4" topLeftCell="A5" activePane="bottomLeft" state="frozen"/>
      <selection activeCell="B10" sqref="B10:B11"/>
      <selection pane="bottomLeft" activeCell="C104" sqref="C104:C105"/>
    </sheetView>
  </sheetViews>
  <sheetFormatPr baseColWidth="10" defaultColWidth="11.44140625" defaultRowHeight="13.8" x14ac:dyDescent="0.25"/>
  <cols>
    <col min="1" max="1" width="15.109375" style="1" customWidth="1"/>
    <col min="2" max="2" width="20.5546875" style="1" bestFit="1" customWidth="1"/>
    <col min="3" max="3" width="60.88671875" style="1" bestFit="1" customWidth="1"/>
    <col min="4" max="4" width="36.6640625" style="1" customWidth="1"/>
    <col min="5" max="5" width="28.109375" style="1" bestFit="1" customWidth="1"/>
    <col min="6" max="6" width="9.6640625" style="21" bestFit="1" customWidth="1"/>
    <col min="7" max="16384" width="11.44140625" style="1"/>
  </cols>
  <sheetData>
    <row r="1" spans="1:10" ht="30" customHeight="1" x14ac:dyDescent="0.25">
      <c r="A1" s="7" t="str">
        <f>"Lot 2 - "&amp;Sommaire!B5</f>
        <v>Lot 2 - Maintenance de la détection intrusion, du contrôle d’accès et de la vidéosurveillance</v>
      </c>
      <c r="B1" s="3"/>
    </row>
    <row r="2" spans="1:10" ht="15" customHeight="1" x14ac:dyDescent="0.25">
      <c r="A2" s="8"/>
      <c r="B2" s="8"/>
      <c r="C2" s="8"/>
      <c r="D2" s="8"/>
      <c r="E2" s="8"/>
      <c r="F2" s="22"/>
    </row>
    <row r="3" spans="1:10" ht="20.100000000000001" customHeight="1" x14ac:dyDescent="0.25">
      <c r="A3" s="200" t="s">
        <v>0</v>
      </c>
      <c r="B3" s="200" t="s">
        <v>1</v>
      </c>
      <c r="C3" s="191" t="s">
        <v>39</v>
      </c>
      <c r="D3" s="209"/>
      <c r="E3" s="209"/>
      <c r="F3" s="192"/>
    </row>
    <row r="4" spans="1:10" ht="20.100000000000001" customHeight="1" x14ac:dyDescent="0.25">
      <c r="A4" s="200"/>
      <c r="B4" s="200"/>
      <c r="C4" s="10" t="s">
        <v>40</v>
      </c>
      <c r="D4" s="10" t="s">
        <v>41</v>
      </c>
      <c r="E4" s="10" t="s">
        <v>42</v>
      </c>
      <c r="F4" s="10" t="s">
        <v>43</v>
      </c>
    </row>
    <row r="5" spans="1:10" ht="20.100000000000001" customHeight="1" thickBot="1" x14ac:dyDescent="0.3">
      <c r="A5" s="17" t="s">
        <v>2</v>
      </c>
      <c r="B5" s="17"/>
      <c r="C5" s="18"/>
      <c r="D5" s="18"/>
      <c r="E5" s="18"/>
      <c r="F5" s="23"/>
    </row>
    <row r="6" spans="1:10" ht="20.100000000000001" customHeight="1" x14ac:dyDescent="0.25">
      <c r="A6" s="214" t="s">
        <v>3</v>
      </c>
      <c r="B6" s="216" t="s">
        <v>24</v>
      </c>
      <c r="C6" s="57" t="s">
        <v>57</v>
      </c>
      <c r="D6" s="47"/>
      <c r="E6" s="47"/>
      <c r="F6" s="48"/>
    </row>
    <row r="7" spans="1:10" ht="20.100000000000001" customHeight="1" x14ac:dyDescent="0.25">
      <c r="A7" s="215"/>
      <c r="B7" s="217"/>
      <c r="C7" s="33" t="s">
        <v>44</v>
      </c>
      <c r="D7" s="34" t="s">
        <v>45</v>
      </c>
      <c r="E7" s="34" t="s">
        <v>60</v>
      </c>
      <c r="F7" s="35">
        <v>1</v>
      </c>
      <c r="J7" s="9"/>
    </row>
    <row r="8" spans="1:10" ht="20.100000000000001" customHeight="1" x14ac:dyDescent="0.25">
      <c r="A8" s="215"/>
      <c r="B8" s="217"/>
      <c r="C8" s="44" t="s">
        <v>61</v>
      </c>
      <c r="D8" s="45" t="s">
        <v>45</v>
      </c>
      <c r="E8" s="45" t="s">
        <v>62</v>
      </c>
      <c r="F8" s="46">
        <v>1</v>
      </c>
      <c r="J8" s="9"/>
    </row>
    <row r="9" spans="1:10" ht="20.100000000000001" customHeight="1" x14ac:dyDescent="0.25">
      <c r="A9" s="215"/>
      <c r="B9" s="217"/>
      <c r="C9" s="33" t="s">
        <v>63</v>
      </c>
      <c r="D9" s="34" t="s">
        <v>45</v>
      </c>
      <c r="E9" s="34" t="s">
        <v>64</v>
      </c>
      <c r="F9" s="35">
        <v>1</v>
      </c>
      <c r="J9" s="9"/>
    </row>
    <row r="10" spans="1:10" ht="20.100000000000001" customHeight="1" x14ac:dyDescent="0.25">
      <c r="A10" s="215"/>
      <c r="B10" s="217"/>
      <c r="C10" s="44" t="s">
        <v>65</v>
      </c>
      <c r="D10" s="45" t="s">
        <v>45</v>
      </c>
      <c r="E10" s="45" t="s">
        <v>66</v>
      </c>
      <c r="F10" s="46">
        <v>6</v>
      </c>
      <c r="J10" s="9"/>
    </row>
    <row r="11" spans="1:10" ht="20.100000000000001" customHeight="1" x14ac:dyDescent="0.25">
      <c r="A11" s="215"/>
      <c r="B11" s="217"/>
      <c r="C11" s="33" t="s">
        <v>67</v>
      </c>
      <c r="D11" s="34" t="s">
        <v>45</v>
      </c>
      <c r="E11" s="34" t="s">
        <v>68</v>
      </c>
      <c r="F11" s="35">
        <v>1</v>
      </c>
      <c r="J11" s="9"/>
    </row>
    <row r="12" spans="1:10" ht="20.100000000000001" customHeight="1" x14ac:dyDescent="0.25">
      <c r="A12" s="215"/>
      <c r="B12" s="217"/>
      <c r="C12" s="44" t="s">
        <v>69</v>
      </c>
      <c r="D12" s="45" t="s">
        <v>45</v>
      </c>
      <c r="E12" s="45" t="s">
        <v>50</v>
      </c>
      <c r="F12" s="46">
        <v>1</v>
      </c>
      <c r="J12" s="9"/>
    </row>
    <row r="13" spans="1:10" ht="20.100000000000001" customHeight="1" x14ac:dyDescent="0.25">
      <c r="A13" s="215"/>
      <c r="B13" s="217"/>
      <c r="C13" s="33" t="s">
        <v>70</v>
      </c>
      <c r="D13" s="34" t="s">
        <v>45</v>
      </c>
      <c r="E13" s="34" t="s">
        <v>71</v>
      </c>
      <c r="F13" s="35">
        <v>3</v>
      </c>
      <c r="J13" s="9"/>
    </row>
    <row r="14" spans="1:10" ht="20.100000000000001" customHeight="1" x14ac:dyDescent="0.25">
      <c r="A14" s="215"/>
      <c r="B14" s="217"/>
      <c r="C14" s="44" t="s">
        <v>51</v>
      </c>
      <c r="D14" s="45" t="s">
        <v>45</v>
      </c>
      <c r="E14" s="45" t="s">
        <v>56</v>
      </c>
      <c r="F14" s="46">
        <v>2</v>
      </c>
      <c r="J14" s="9"/>
    </row>
    <row r="15" spans="1:10" ht="20.100000000000001" customHeight="1" x14ac:dyDescent="0.25">
      <c r="A15" s="215"/>
      <c r="B15" s="217"/>
      <c r="C15" s="33" t="s">
        <v>72</v>
      </c>
      <c r="D15" s="34" t="s">
        <v>45</v>
      </c>
      <c r="E15" s="34" t="s">
        <v>73</v>
      </c>
      <c r="F15" s="35">
        <v>63</v>
      </c>
      <c r="J15" s="9"/>
    </row>
    <row r="16" spans="1:10" ht="20.100000000000001" customHeight="1" x14ac:dyDescent="0.25">
      <c r="A16" s="215"/>
      <c r="B16" s="217"/>
      <c r="C16" s="44" t="s">
        <v>74</v>
      </c>
      <c r="D16" s="45" t="s">
        <v>75</v>
      </c>
      <c r="E16" s="45" t="s">
        <v>76</v>
      </c>
      <c r="F16" s="46">
        <v>1</v>
      </c>
      <c r="J16" s="9"/>
    </row>
    <row r="17" spans="1:10" ht="20.100000000000001" customHeight="1" x14ac:dyDescent="0.25">
      <c r="A17" s="215"/>
      <c r="B17" s="217"/>
      <c r="C17" s="33" t="s">
        <v>77</v>
      </c>
      <c r="D17" s="34" t="s">
        <v>45</v>
      </c>
      <c r="E17" s="34" t="s">
        <v>78</v>
      </c>
      <c r="F17" s="35">
        <v>5</v>
      </c>
      <c r="J17" s="9"/>
    </row>
    <row r="18" spans="1:10" ht="20.100000000000001" customHeight="1" x14ac:dyDescent="0.25">
      <c r="A18" s="215"/>
      <c r="B18" s="217"/>
      <c r="C18" s="44" t="s">
        <v>79</v>
      </c>
      <c r="D18" s="45" t="s">
        <v>45</v>
      </c>
      <c r="E18" s="45" t="s">
        <v>80</v>
      </c>
      <c r="F18" s="46">
        <v>27</v>
      </c>
      <c r="J18" s="9"/>
    </row>
    <row r="19" spans="1:10" ht="20.100000000000001" customHeight="1" x14ac:dyDescent="0.25">
      <c r="A19" s="215"/>
      <c r="B19" s="217"/>
      <c r="C19" s="33" t="s">
        <v>81</v>
      </c>
      <c r="D19" s="34" t="s">
        <v>45</v>
      </c>
      <c r="E19" s="34" t="s">
        <v>82</v>
      </c>
      <c r="F19" s="35">
        <v>5</v>
      </c>
      <c r="J19" s="9"/>
    </row>
    <row r="20" spans="1:10" ht="20.100000000000001" customHeight="1" x14ac:dyDescent="0.25">
      <c r="A20" s="215"/>
      <c r="B20" s="217"/>
      <c r="C20" s="44" t="s">
        <v>83</v>
      </c>
      <c r="D20" s="45"/>
      <c r="E20" s="45"/>
      <c r="F20" s="46">
        <v>1</v>
      </c>
      <c r="J20" s="9"/>
    </row>
    <row r="21" spans="1:10" ht="20.100000000000001" customHeight="1" x14ac:dyDescent="0.25">
      <c r="A21" s="215"/>
      <c r="B21" s="217"/>
      <c r="C21" s="33" t="s">
        <v>54</v>
      </c>
      <c r="D21" s="34" t="s">
        <v>45</v>
      </c>
      <c r="E21" s="34" t="s">
        <v>84</v>
      </c>
      <c r="F21" s="35">
        <v>6</v>
      </c>
      <c r="J21" s="9"/>
    </row>
    <row r="22" spans="1:10" ht="20.100000000000001" customHeight="1" x14ac:dyDescent="0.25">
      <c r="A22" s="215"/>
      <c r="B22" s="217"/>
      <c r="C22" s="44" t="s">
        <v>85</v>
      </c>
      <c r="D22" s="45" t="s">
        <v>86</v>
      </c>
      <c r="E22" s="45" t="s">
        <v>87</v>
      </c>
      <c r="F22" s="46">
        <v>1</v>
      </c>
    </row>
    <row r="23" spans="1:10" ht="20.100000000000001" customHeight="1" x14ac:dyDescent="0.25">
      <c r="A23" s="215"/>
      <c r="B23" s="217"/>
      <c r="C23" s="33" t="s">
        <v>88</v>
      </c>
      <c r="D23" s="34" t="s">
        <v>45</v>
      </c>
      <c r="E23" s="34" t="s">
        <v>89</v>
      </c>
      <c r="F23" s="35">
        <v>1</v>
      </c>
    </row>
    <row r="24" spans="1:10" ht="20.100000000000001" customHeight="1" x14ac:dyDescent="0.25">
      <c r="A24" s="215"/>
      <c r="B24" s="217"/>
      <c r="C24" s="58" t="s">
        <v>58</v>
      </c>
      <c r="D24" s="39"/>
      <c r="E24" s="39"/>
      <c r="F24" s="40"/>
    </row>
    <row r="25" spans="1:10" ht="20.100000000000001" customHeight="1" x14ac:dyDescent="0.25">
      <c r="A25" s="215"/>
      <c r="B25" s="217"/>
      <c r="C25" s="36" t="s">
        <v>96</v>
      </c>
      <c r="D25" s="37"/>
      <c r="E25" s="37"/>
      <c r="F25" s="38">
        <v>55</v>
      </c>
    </row>
    <row r="26" spans="1:10" ht="20.100000000000001" customHeight="1" x14ac:dyDescent="0.25">
      <c r="A26" s="215"/>
      <c r="B26" s="217"/>
      <c r="C26" s="44" t="s">
        <v>97</v>
      </c>
      <c r="D26" s="45"/>
      <c r="E26" s="45"/>
      <c r="F26" s="46">
        <v>7</v>
      </c>
    </row>
    <row r="27" spans="1:10" ht="20.100000000000001" customHeight="1" x14ac:dyDescent="0.25">
      <c r="A27" s="215"/>
      <c r="B27" s="217"/>
      <c r="C27" s="36" t="s">
        <v>98</v>
      </c>
      <c r="D27" s="37"/>
      <c r="E27" s="37"/>
      <c r="F27" s="38">
        <v>1</v>
      </c>
    </row>
    <row r="28" spans="1:10" ht="20.100000000000001" customHeight="1" x14ac:dyDescent="0.25">
      <c r="A28" s="215"/>
      <c r="B28" s="217"/>
      <c r="C28" s="44" t="s">
        <v>99</v>
      </c>
      <c r="D28" s="45"/>
      <c r="E28" s="45"/>
      <c r="F28" s="46">
        <v>1</v>
      </c>
    </row>
    <row r="29" spans="1:10" ht="20.100000000000001" customHeight="1" x14ac:dyDescent="0.25">
      <c r="A29" s="215"/>
      <c r="B29" s="217"/>
      <c r="C29" s="54" t="s">
        <v>100</v>
      </c>
      <c r="D29" s="55"/>
      <c r="E29" s="55"/>
      <c r="F29" s="56">
        <v>2</v>
      </c>
    </row>
    <row r="30" spans="1:10" ht="20.100000000000001" customHeight="1" x14ac:dyDescent="0.25">
      <c r="A30" s="215"/>
      <c r="B30" s="217"/>
      <c r="C30" s="59" t="s">
        <v>59</v>
      </c>
      <c r="D30" s="49"/>
      <c r="E30" s="49"/>
      <c r="F30" s="50"/>
    </row>
    <row r="31" spans="1:10" ht="20.100000000000001" customHeight="1" x14ac:dyDescent="0.25">
      <c r="A31" s="215"/>
      <c r="B31" s="217"/>
      <c r="C31" s="51" t="s">
        <v>90</v>
      </c>
      <c r="D31" s="52" t="s">
        <v>91</v>
      </c>
      <c r="E31" s="52" t="s">
        <v>92</v>
      </c>
      <c r="F31" s="53">
        <v>5</v>
      </c>
    </row>
    <row r="32" spans="1:10" ht="20.100000000000001" customHeight="1" x14ac:dyDescent="0.25">
      <c r="A32" s="215"/>
      <c r="B32" s="217"/>
      <c r="C32" s="44" t="s">
        <v>93</v>
      </c>
      <c r="D32" s="45" t="s">
        <v>91</v>
      </c>
      <c r="E32" s="45" t="s">
        <v>94</v>
      </c>
      <c r="F32" s="46">
        <v>1</v>
      </c>
    </row>
    <row r="33" spans="1:10" ht="20.100000000000001" customHeight="1" thickBot="1" x14ac:dyDescent="0.3">
      <c r="A33" s="215"/>
      <c r="B33" s="217"/>
      <c r="C33" s="51" t="s">
        <v>95</v>
      </c>
      <c r="D33" s="52"/>
      <c r="E33" s="52"/>
      <c r="F33" s="53">
        <v>1</v>
      </c>
    </row>
    <row r="34" spans="1:10" ht="20.100000000000001" customHeight="1" x14ac:dyDescent="0.25">
      <c r="A34" s="210" t="s">
        <v>7</v>
      </c>
      <c r="B34" s="212" t="s">
        <v>34</v>
      </c>
      <c r="C34" s="57" t="s">
        <v>57</v>
      </c>
      <c r="D34" s="47"/>
      <c r="E34" s="47"/>
      <c r="F34" s="48"/>
    </row>
    <row r="35" spans="1:10" ht="20.100000000000001" customHeight="1" x14ac:dyDescent="0.25">
      <c r="A35" s="211"/>
      <c r="B35" s="213"/>
      <c r="C35" s="33" t="s">
        <v>44</v>
      </c>
      <c r="D35" s="34" t="s">
        <v>45</v>
      </c>
      <c r="E35" s="34" t="s">
        <v>46</v>
      </c>
      <c r="F35" s="35">
        <v>1</v>
      </c>
      <c r="J35" s="9"/>
    </row>
    <row r="36" spans="1:10" ht="20.100000000000001" customHeight="1" x14ac:dyDescent="0.25">
      <c r="A36" s="211"/>
      <c r="B36" s="213"/>
      <c r="C36" s="44" t="s">
        <v>47</v>
      </c>
      <c r="D36" s="45" t="s">
        <v>45</v>
      </c>
      <c r="E36" s="45" t="s">
        <v>48</v>
      </c>
      <c r="F36" s="46">
        <v>5</v>
      </c>
    </row>
    <row r="37" spans="1:10" ht="20.100000000000001" customHeight="1" x14ac:dyDescent="0.25">
      <c r="A37" s="211"/>
      <c r="B37" s="213"/>
      <c r="C37" s="33" t="s">
        <v>49</v>
      </c>
      <c r="D37" s="34" t="s">
        <v>45</v>
      </c>
      <c r="E37" s="34" t="s">
        <v>50</v>
      </c>
      <c r="F37" s="35">
        <v>1</v>
      </c>
    </row>
    <row r="38" spans="1:10" ht="20.100000000000001" customHeight="1" x14ac:dyDescent="0.25">
      <c r="A38" s="211"/>
      <c r="B38" s="213"/>
      <c r="C38" s="44" t="s">
        <v>51</v>
      </c>
      <c r="D38" s="45" t="s">
        <v>45</v>
      </c>
      <c r="E38" s="45" t="s">
        <v>56</v>
      </c>
      <c r="F38" s="46">
        <v>2</v>
      </c>
    </row>
    <row r="39" spans="1:10" ht="20.100000000000001" customHeight="1" x14ac:dyDescent="0.25">
      <c r="A39" s="211"/>
      <c r="B39" s="213"/>
      <c r="C39" s="33" t="s">
        <v>52</v>
      </c>
      <c r="D39" s="34"/>
      <c r="E39" s="34"/>
      <c r="F39" s="35">
        <v>31</v>
      </c>
    </row>
    <row r="40" spans="1:10" ht="20.100000000000001" customHeight="1" x14ac:dyDescent="0.25">
      <c r="A40" s="211"/>
      <c r="B40" s="213"/>
      <c r="C40" s="44" t="s">
        <v>53</v>
      </c>
      <c r="D40" s="45"/>
      <c r="E40" s="45"/>
      <c r="F40" s="46">
        <v>13</v>
      </c>
    </row>
    <row r="41" spans="1:10" ht="20.100000000000001" customHeight="1" x14ac:dyDescent="0.25">
      <c r="A41" s="211"/>
      <c r="B41" s="213"/>
      <c r="C41" s="30" t="s">
        <v>54</v>
      </c>
      <c r="D41" s="31" t="s">
        <v>45</v>
      </c>
      <c r="E41" s="31" t="s">
        <v>55</v>
      </c>
      <c r="F41" s="32">
        <v>3</v>
      </c>
    </row>
    <row r="42" spans="1:10" ht="20.100000000000001" customHeight="1" x14ac:dyDescent="0.25">
      <c r="A42" s="211"/>
      <c r="B42" s="213"/>
      <c r="C42" s="58" t="s">
        <v>58</v>
      </c>
      <c r="D42" s="39"/>
      <c r="E42" s="39"/>
      <c r="F42" s="40"/>
    </row>
    <row r="43" spans="1:10" ht="20.100000000000001" customHeight="1" x14ac:dyDescent="0.25">
      <c r="A43" s="211"/>
      <c r="B43" s="213"/>
      <c r="C43" s="36" t="s">
        <v>96</v>
      </c>
      <c r="D43" s="37"/>
      <c r="E43" s="37"/>
      <c r="F43" s="38">
        <v>27</v>
      </c>
    </row>
    <row r="44" spans="1:10" ht="20.100000000000001" customHeight="1" x14ac:dyDescent="0.25">
      <c r="A44" s="211"/>
      <c r="B44" s="213"/>
      <c r="C44" s="44" t="s">
        <v>97</v>
      </c>
      <c r="D44" s="45"/>
      <c r="E44" s="45"/>
      <c r="F44" s="46">
        <v>3</v>
      </c>
    </row>
    <row r="45" spans="1:10" ht="20.100000000000001" customHeight="1" x14ac:dyDescent="0.25">
      <c r="A45" s="211"/>
      <c r="B45" s="213"/>
      <c r="C45" s="36" t="s">
        <v>101</v>
      </c>
      <c r="D45" s="37"/>
      <c r="E45" s="37"/>
      <c r="F45" s="38">
        <v>1</v>
      </c>
    </row>
    <row r="46" spans="1:10" ht="20.100000000000001" customHeight="1" thickBot="1" x14ac:dyDescent="0.3">
      <c r="A46" s="211"/>
      <c r="B46" s="213"/>
      <c r="C46" s="64" t="s">
        <v>100</v>
      </c>
      <c r="D46" s="65"/>
      <c r="E46" s="65"/>
      <c r="F46" s="66">
        <v>1</v>
      </c>
    </row>
    <row r="47" spans="1:10" ht="20.100000000000001" customHeight="1" x14ac:dyDescent="0.25">
      <c r="A47" s="193" t="s">
        <v>8</v>
      </c>
      <c r="B47" s="196" t="s">
        <v>35</v>
      </c>
      <c r="C47" s="57" t="s">
        <v>57</v>
      </c>
      <c r="D47" s="47"/>
      <c r="E47" s="47"/>
      <c r="F47" s="48"/>
    </row>
    <row r="48" spans="1:10" ht="20.100000000000001" customHeight="1" x14ac:dyDescent="0.25">
      <c r="A48" s="194"/>
      <c r="B48" s="197"/>
      <c r="C48" s="33" t="s">
        <v>102</v>
      </c>
      <c r="D48" s="34" t="s">
        <v>103</v>
      </c>
      <c r="E48" s="34" t="s">
        <v>104</v>
      </c>
      <c r="F48" s="35">
        <v>17</v>
      </c>
      <c r="J48" s="9"/>
    </row>
    <row r="49" spans="1:10" ht="20.100000000000001" customHeight="1" x14ac:dyDescent="0.25">
      <c r="A49" s="194"/>
      <c r="B49" s="197"/>
      <c r="C49" s="44" t="s">
        <v>105</v>
      </c>
      <c r="D49" s="45" t="s">
        <v>199</v>
      </c>
      <c r="E49" s="45" t="s">
        <v>106</v>
      </c>
      <c r="F49" s="46">
        <v>9</v>
      </c>
      <c r="J49" s="9"/>
    </row>
    <row r="50" spans="1:10" ht="20.100000000000001" customHeight="1" x14ac:dyDescent="0.25">
      <c r="A50" s="194"/>
      <c r="B50" s="197"/>
      <c r="C50" s="33" t="s">
        <v>105</v>
      </c>
      <c r="D50" s="34" t="s">
        <v>199</v>
      </c>
      <c r="E50" s="34" t="s">
        <v>107</v>
      </c>
      <c r="F50" s="35">
        <v>1</v>
      </c>
      <c r="J50" s="9"/>
    </row>
    <row r="51" spans="1:10" ht="20.100000000000001" customHeight="1" x14ac:dyDescent="0.25">
      <c r="A51" s="194"/>
      <c r="B51" s="197"/>
      <c r="C51" s="44" t="s">
        <v>108</v>
      </c>
      <c r="D51" s="45" t="s">
        <v>198</v>
      </c>
      <c r="E51" s="45" t="s">
        <v>109</v>
      </c>
      <c r="F51" s="46">
        <v>3</v>
      </c>
      <c r="J51" s="9"/>
    </row>
    <row r="52" spans="1:10" ht="20.100000000000001" customHeight="1" x14ac:dyDescent="0.25">
      <c r="A52" s="194"/>
      <c r="B52" s="197"/>
      <c r="C52" s="33" t="s">
        <v>108</v>
      </c>
      <c r="D52" s="34" t="s">
        <v>198</v>
      </c>
      <c r="E52" s="34" t="s">
        <v>110</v>
      </c>
      <c r="F52" s="35">
        <v>1</v>
      </c>
      <c r="J52" s="9"/>
    </row>
    <row r="53" spans="1:10" ht="20.100000000000001" customHeight="1" x14ac:dyDescent="0.25">
      <c r="A53" s="194"/>
      <c r="B53" s="197"/>
      <c r="C53" s="44" t="s">
        <v>61</v>
      </c>
      <c r="D53" s="45" t="s">
        <v>200</v>
      </c>
      <c r="E53" s="45" t="s">
        <v>111</v>
      </c>
      <c r="F53" s="46">
        <v>1</v>
      </c>
      <c r="J53" s="9"/>
    </row>
    <row r="54" spans="1:10" ht="20.100000000000001" customHeight="1" x14ac:dyDescent="0.25">
      <c r="A54" s="194"/>
      <c r="B54" s="197"/>
      <c r="C54" s="33" t="s">
        <v>112</v>
      </c>
      <c r="D54" s="34" t="s">
        <v>200</v>
      </c>
      <c r="E54" s="34" t="s">
        <v>113</v>
      </c>
      <c r="F54" s="35">
        <v>1</v>
      </c>
    </row>
    <row r="55" spans="1:10" ht="20.100000000000001" customHeight="1" x14ac:dyDescent="0.25">
      <c r="A55" s="194"/>
      <c r="B55" s="197"/>
      <c r="C55" s="44" t="s">
        <v>44</v>
      </c>
      <c r="D55" s="45" t="s">
        <v>125</v>
      </c>
      <c r="E55" s="45" t="s">
        <v>114</v>
      </c>
      <c r="F55" s="46">
        <v>1</v>
      </c>
    </row>
    <row r="56" spans="1:10" ht="20.100000000000001" customHeight="1" x14ac:dyDescent="0.25">
      <c r="A56" s="194"/>
      <c r="B56" s="197"/>
      <c r="C56" s="58" t="s">
        <v>58</v>
      </c>
      <c r="D56" s="39"/>
      <c r="E56" s="39"/>
      <c r="F56" s="40"/>
    </row>
    <row r="57" spans="1:10" ht="20.100000000000001" customHeight="1" x14ac:dyDescent="0.25">
      <c r="A57" s="194"/>
      <c r="B57" s="197"/>
      <c r="C57" s="36" t="s">
        <v>96</v>
      </c>
      <c r="D57" s="37"/>
      <c r="E57" s="37"/>
      <c r="F57" s="38">
        <v>17</v>
      </c>
    </row>
    <row r="58" spans="1:10" ht="20.100000000000001" customHeight="1" x14ac:dyDescent="0.25">
      <c r="A58" s="194"/>
      <c r="B58" s="197"/>
      <c r="C58" s="44" t="s">
        <v>97</v>
      </c>
      <c r="D58" s="45"/>
      <c r="E58" s="45"/>
      <c r="F58" s="46">
        <v>1</v>
      </c>
    </row>
    <row r="59" spans="1:10" ht="20.100000000000001" customHeight="1" x14ac:dyDescent="0.25">
      <c r="A59" s="194"/>
      <c r="B59" s="197"/>
      <c r="C59" s="36" t="s">
        <v>98</v>
      </c>
      <c r="D59" s="37"/>
      <c r="E59" s="37"/>
      <c r="F59" s="38">
        <v>1</v>
      </c>
    </row>
    <row r="60" spans="1:10" ht="20.100000000000001" customHeight="1" thickBot="1" x14ac:dyDescent="0.3">
      <c r="A60" s="194"/>
      <c r="B60" s="197"/>
      <c r="C60" s="64" t="s">
        <v>100</v>
      </c>
      <c r="D60" s="65"/>
      <c r="E60" s="65"/>
      <c r="F60" s="66">
        <v>1</v>
      </c>
    </row>
    <row r="61" spans="1:10" ht="20.100000000000001" customHeight="1" x14ac:dyDescent="0.25">
      <c r="A61" s="193" t="s">
        <v>13</v>
      </c>
      <c r="B61" s="196" t="s">
        <v>36</v>
      </c>
      <c r="C61" s="57" t="s">
        <v>57</v>
      </c>
      <c r="D61" s="47"/>
      <c r="E61" s="47"/>
      <c r="F61" s="48"/>
    </row>
    <row r="62" spans="1:10" ht="20.100000000000001" customHeight="1" x14ac:dyDescent="0.25">
      <c r="A62" s="194"/>
      <c r="B62" s="197"/>
      <c r="C62" s="33" t="s">
        <v>112</v>
      </c>
      <c r="D62" s="34" t="s">
        <v>200</v>
      </c>
      <c r="E62" s="34" t="s">
        <v>115</v>
      </c>
      <c r="F62" s="35">
        <v>1</v>
      </c>
      <c r="J62" s="9"/>
    </row>
    <row r="63" spans="1:10" ht="20.100000000000001" customHeight="1" x14ac:dyDescent="0.25">
      <c r="A63" s="194"/>
      <c r="B63" s="197"/>
      <c r="C63" s="44" t="s">
        <v>44</v>
      </c>
      <c r="D63" s="45" t="s">
        <v>200</v>
      </c>
      <c r="E63" s="45" t="s">
        <v>116</v>
      </c>
      <c r="F63" s="46">
        <v>1</v>
      </c>
      <c r="J63" s="9"/>
    </row>
    <row r="64" spans="1:10" ht="20.100000000000001" customHeight="1" x14ac:dyDescent="0.25">
      <c r="A64" s="194"/>
      <c r="B64" s="197"/>
      <c r="C64" s="33" t="s">
        <v>117</v>
      </c>
      <c r="D64" s="34" t="s">
        <v>200</v>
      </c>
      <c r="E64" s="34" t="s">
        <v>118</v>
      </c>
      <c r="F64" s="35">
        <v>1</v>
      </c>
      <c r="J64" s="9"/>
    </row>
    <row r="65" spans="1:10" ht="20.100000000000001" customHeight="1" x14ac:dyDescent="0.25">
      <c r="A65" s="194"/>
      <c r="B65" s="197"/>
      <c r="C65" s="44" t="s">
        <v>119</v>
      </c>
      <c r="D65" s="45" t="s">
        <v>200</v>
      </c>
      <c r="E65" s="45" t="s">
        <v>120</v>
      </c>
      <c r="F65" s="46">
        <v>1</v>
      </c>
      <c r="J65" s="9"/>
    </row>
    <row r="66" spans="1:10" ht="20.100000000000001" customHeight="1" x14ac:dyDescent="0.25">
      <c r="A66" s="194"/>
      <c r="B66" s="197"/>
      <c r="C66" s="33" t="s">
        <v>124</v>
      </c>
      <c r="D66" s="34" t="s">
        <v>200</v>
      </c>
      <c r="E66" s="34" t="s">
        <v>121</v>
      </c>
      <c r="F66" s="35">
        <v>3</v>
      </c>
    </row>
    <row r="67" spans="1:10" ht="20.100000000000001" customHeight="1" x14ac:dyDescent="0.25">
      <c r="A67" s="194"/>
      <c r="B67" s="197"/>
      <c r="C67" s="44" t="s">
        <v>123</v>
      </c>
      <c r="D67" s="45" t="s">
        <v>200</v>
      </c>
      <c r="E67" s="45" t="s">
        <v>122</v>
      </c>
      <c r="F67" s="46">
        <v>1</v>
      </c>
    </row>
    <row r="68" spans="1:10" ht="20.100000000000001" customHeight="1" x14ac:dyDescent="0.25">
      <c r="A68" s="194"/>
      <c r="B68" s="197"/>
      <c r="C68" s="58" t="s">
        <v>58</v>
      </c>
      <c r="D68" s="39"/>
      <c r="E68" s="39"/>
      <c r="F68" s="40"/>
    </row>
    <row r="69" spans="1:10" ht="20.100000000000001" customHeight="1" x14ac:dyDescent="0.25">
      <c r="A69" s="194"/>
      <c r="B69" s="197"/>
      <c r="C69" s="36" t="s">
        <v>96</v>
      </c>
      <c r="D69" s="37"/>
      <c r="E69" s="37"/>
      <c r="F69" s="38">
        <v>7</v>
      </c>
    </row>
    <row r="70" spans="1:10" ht="20.100000000000001" customHeight="1" thickBot="1" x14ac:dyDescent="0.3">
      <c r="A70" s="195"/>
      <c r="B70" s="198"/>
      <c r="C70" s="61" t="s">
        <v>97</v>
      </c>
      <c r="D70" s="62"/>
      <c r="E70" s="62"/>
      <c r="F70" s="63">
        <v>1</v>
      </c>
    </row>
    <row r="71" spans="1:10" ht="20.100000000000001" customHeight="1" thickBot="1" x14ac:dyDescent="0.3">
      <c r="A71" s="60" t="s">
        <v>12</v>
      </c>
      <c r="B71" s="60"/>
      <c r="C71" s="41"/>
      <c r="D71" s="42"/>
      <c r="E71" s="42"/>
      <c r="F71" s="43"/>
    </row>
    <row r="72" spans="1:10" ht="20.100000000000001" customHeight="1" x14ac:dyDescent="0.25">
      <c r="A72" s="203" t="s">
        <v>3</v>
      </c>
      <c r="B72" s="206" t="s">
        <v>29</v>
      </c>
      <c r="C72" s="57" t="s">
        <v>57</v>
      </c>
      <c r="D72" s="47"/>
      <c r="E72" s="47"/>
      <c r="F72" s="48"/>
    </row>
    <row r="73" spans="1:10" ht="20.100000000000001" customHeight="1" x14ac:dyDescent="0.25">
      <c r="A73" s="204"/>
      <c r="B73" s="207"/>
      <c r="C73" s="71" t="s">
        <v>322</v>
      </c>
      <c r="D73" s="166" t="s">
        <v>320</v>
      </c>
      <c r="E73" s="166" t="s">
        <v>321</v>
      </c>
      <c r="F73" s="67">
        <v>2</v>
      </c>
    </row>
    <row r="74" spans="1:10" ht="20.100000000000001" customHeight="1" x14ac:dyDescent="0.25">
      <c r="A74" s="204"/>
      <c r="B74" s="207"/>
      <c r="C74" s="71" t="s">
        <v>350</v>
      </c>
      <c r="D74" s="166"/>
      <c r="E74" s="166"/>
      <c r="F74" s="67">
        <v>1</v>
      </c>
    </row>
    <row r="75" spans="1:10" ht="20.100000000000001" customHeight="1" x14ac:dyDescent="0.25">
      <c r="A75" s="204"/>
      <c r="B75" s="207"/>
      <c r="C75" s="71" t="s">
        <v>323</v>
      </c>
      <c r="D75" s="166"/>
      <c r="E75" s="166" t="s">
        <v>324</v>
      </c>
      <c r="F75" s="67">
        <v>1</v>
      </c>
    </row>
    <row r="76" spans="1:10" ht="20.100000000000001" customHeight="1" x14ac:dyDescent="0.25">
      <c r="A76" s="204"/>
      <c r="B76" s="207"/>
      <c r="C76" s="71" t="s">
        <v>325</v>
      </c>
      <c r="D76" s="166"/>
      <c r="E76" s="166" t="s">
        <v>326</v>
      </c>
      <c r="F76" s="67">
        <v>14</v>
      </c>
    </row>
    <row r="77" spans="1:10" ht="20.100000000000001" customHeight="1" x14ac:dyDescent="0.25">
      <c r="A77" s="204"/>
      <c r="B77" s="207"/>
      <c r="C77" s="71" t="s">
        <v>347</v>
      </c>
      <c r="D77" s="166"/>
      <c r="E77" s="166" t="s">
        <v>327</v>
      </c>
      <c r="F77" s="67">
        <v>37</v>
      </c>
    </row>
    <row r="78" spans="1:10" ht="20.100000000000001" customHeight="1" x14ac:dyDescent="0.25">
      <c r="A78" s="204"/>
      <c r="B78" s="207"/>
      <c r="C78" s="71" t="s">
        <v>348</v>
      </c>
      <c r="D78" s="166"/>
      <c r="E78" s="173" t="s">
        <v>333</v>
      </c>
      <c r="F78" s="67">
        <v>23</v>
      </c>
    </row>
    <row r="79" spans="1:10" ht="20.100000000000001" customHeight="1" x14ac:dyDescent="0.25">
      <c r="A79" s="204"/>
      <c r="B79" s="207"/>
      <c r="C79" s="71" t="s">
        <v>349</v>
      </c>
      <c r="D79" s="166"/>
      <c r="E79" s="166"/>
      <c r="F79" s="67">
        <v>15</v>
      </c>
    </row>
    <row r="80" spans="1:10" ht="20.100000000000001" customHeight="1" x14ac:dyDescent="0.25">
      <c r="A80" s="204"/>
      <c r="B80" s="207"/>
      <c r="C80" s="58" t="s">
        <v>58</v>
      </c>
      <c r="D80" s="39"/>
      <c r="E80" s="39"/>
      <c r="F80" s="40"/>
    </row>
    <row r="81" spans="1:6" ht="20.100000000000001" customHeight="1" x14ac:dyDescent="0.25">
      <c r="A81" s="204"/>
      <c r="B81" s="207"/>
      <c r="C81" s="71" t="s">
        <v>128</v>
      </c>
      <c r="D81" s="166" t="s">
        <v>320</v>
      </c>
      <c r="E81" s="166" t="s">
        <v>321</v>
      </c>
      <c r="F81" s="67">
        <v>2</v>
      </c>
    </row>
    <row r="82" spans="1:6" ht="20.100000000000001" customHeight="1" x14ac:dyDescent="0.25">
      <c r="A82" s="204"/>
      <c r="B82" s="207"/>
      <c r="C82" s="71" t="s">
        <v>126</v>
      </c>
      <c r="D82" s="166"/>
      <c r="E82" s="166" t="s">
        <v>328</v>
      </c>
      <c r="F82" s="67">
        <v>37</v>
      </c>
    </row>
    <row r="83" spans="1:6" ht="20.100000000000001" customHeight="1" x14ac:dyDescent="0.25">
      <c r="A83" s="204"/>
      <c r="B83" s="207"/>
      <c r="C83" s="71" t="s">
        <v>346</v>
      </c>
      <c r="D83" s="166"/>
      <c r="E83" s="166" t="s">
        <v>329</v>
      </c>
      <c r="F83" s="67">
        <v>15</v>
      </c>
    </row>
    <row r="84" spans="1:6" ht="20.100000000000001" customHeight="1" x14ac:dyDescent="0.25">
      <c r="A84" s="204"/>
      <c r="B84" s="207"/>
      <c r="C84" s="239" t="s">
        <v>351</v>
      </c>
      <c r="D84" s="178" t="s">
        <v>330</v>
      </c>
      <c r="E84" s="166"/>
      <c r="F84" s="67">
        <v>31</v>
      </c>
    </row>
    <row r="85" spans="1:6" ht="20.100000000000001" customHeight="1" x14ac:dyDescent="0.25">
      <c r="A85" s="204"/>
      <c r="B85" s="207"/>
      <c r="C85" s="71" t="s">
        <v>352</v>
      </c>
      <c r="D85" s="166"/>
      <c r="E85" s="166" t="s">
        <v>331</v>
      </c>
      <c r="F85" s="67">
        <v>32</v>
      </c>
    </row>
    <row r="86" spans="1:6" ht="20.100000000000001" customHeight="1" x14ac:dyDescent="0.25">
      <c r="A86" s="204"/>
      <c r="B86" s="207"/>
      <c r="C86" s="70" t="s">
        <v>332</v>
      </c>
      <c r="D86" s="166"/>
      <c r="E86" s="166"/>
      <c r="F86" s="67">
        <v>1</v>
      </c>
    </row>
    <row r="87" spans="1:6" s="172" customFormat="1" ht="20.100000000000001" customHeight="1" x14ac:dyDescent="0.25">
      <c r="A87" s="204"/>
      <c r="B87" s="207"/>
      <c r="C87" s="71" t="s">
        <v>353</v>
      </c>
      <c r="D87" s="166"/>
      <c r="E87" s="166"/>
      <c r="F87" s="67">
        <v>1</v>
      </c>
    </row>
    <row r="88" spans="1:6" s="172" customFormat="1" ht="20.100000000000001" customHeight="1" x14ac:dyDescent="0.25">
      <c r="A88" s="204"/>
      <c r="B88" s="207"/>
      <c r="C88" s="59" t="s">
        <v>59</v>
      </c>
      <c r="D88" s="49"/>
      <c r="E88" s="49"/>
      <c r="F88" s="50"/>
    </row>
    <row r="89" spans="1:6" s="172" customFormat="1" ht="20.100000000000001" customHeight="1" x14ac:dyDescent="0.25">
      <c r="A89" s="204"/>
      <c r="B89" s="207"/>
      <c r="C89" s="70" t="s">
        <v>316</v>
      </c>
      <c r="D89" s="167" t="s">
        <v>317</v>
      </c>
      <c r="E89" s="167" t="s">
        <v>318</v>
      </c>
      <c r="F89" s="25">
        <v>19</v>
      </c>
    </row>
    <row r="90" spans="1:6" s="172" customFormat="1" ht="20.100000000000001" customHeight="1" x14ac:dyDescent="0.25">
      <c r="A90" s="205"/>
      <c r="B90" s="208"/>
      <c r="C90" s="70" t="s">
        <v>354</v>
      </c>
      <c r="D90" s="167" t="s">
        <v>317</v>
      </c>
      <c r="E90" s="170" t="s">
        <v>319</v>
      </c>
      <c r="F90" s="171">
        <v>1</v>
      </c>
    </row>
    <row r="91" spans="1:6" ht="20.100000000000001" customHeight="1" x14ac:dyDescent="0.25">
      <c r="A91" s="201" t="s">
        <v>14</v>
      </c>
      <c r="B91" s="202" t="s">
        <v>37</v>
      </c>
      <c r="C91" s="70" t="s">
        <v>128</v>
      </c>
      <c r="D91" s="11" t="s">
        <v>129</v>
      </c>
      <c r="E91" s="167" t="s">
        <v>312</v>
      </c>
      <c r="F91" s="25">
        <v>1</v>
      </c>
    </row>
    <row r="92" spans="1:6" ht="20.100000000000001" customHeight="1" x14ac:dyDescent="0.25">
      <c r="A92" s="201"/>
      <c r="B92" s="202"/>
      <c r="C92" s="70" t="s">
        <v>127</v>
      </c>
      <c r="D92" s="11"/>
      <c r="E92" s="11" t="s">
        <v>130</v>
      </c>
      <c r="F92" s="25">
        <v>1</v>
      </c>
    </row>
    <row r="93" spans="1:6" ht="20.100000000000001" customHeight="1" x14ac:dyDescent="0.25">
      <c r="A93" s="201"/>
      <c r="B93" s="202"/>
      <c r="C93" s="70" t="s">
        <v>131</v>
      </c>
      <c r="D93" s="11"/>
      <c r="E93" s="167" t="s">
        <v>315</v>
      </c>
      <c r="F93" s="25">
        <v>2</v>
      </c>
    </row>
    <row r="94" spans="1:6" ht="20.100000000000001" customHeight="1" x14ac:dyDescent="0.25">
      <c r="A94" s="201"/>
      <c r="B94" s="202"/>
      <c r="C94" s="70" t="s">
        <v>132</v>
      </c>
      <c r="D94" s="11"/>
      <c r="E94" s="11"/>
      <c r="F94" s="25">
        <v>1</v>
      </c>
    </row>
    <row r="95" spans="1:6" ht="20.100000000000001" customHeight="1" x14ac:dyDescent="0.25">
      <c r="A95" s="201"/>
      <c r="B95" s="202"/>
      <c r="C95" s="240" t="s">
        <v>351</v>
      </c>
      <c r="D95" s="241" t="s">
        <v>197</v>
      </c>
      <c r="E95" s="241"/>
      <c r="F95" s="242">
        <v>1</v>
      </c>
    </row>
    <row r="96" spans="1:6" ht="20.100000000000001" customHeight="1" x14ac:dyDescent="0.25">
      <c r="A96" s="201"/>
      <c r="B96" s="202"/>
      <c r="C96" s="70" t="s">
        <v>133</v>
      </c>
      <c r="D96" s="11"/>
      <c r="E96" s="11"/>
      <c r="F96" s="25">
        <v>1</v>
      </c>
    </row>
    <row r="97" spans="1:6" ht="20.100000000000001" customHeight="1" x14ac:dyDescent="0.25">
      <c r="A97" s="201" t="s">
        <v>15</v>
      </c>
      <c r="B97" s="199" t="s">
        <v>38</v>
      </c>
      <c r="C97" s="29" t="s">
        <v>128</v>
      </c>
      <c r="D97" s="26" t="s">
        <v>200</v>
      </c>
      <c r="E97" s="26" t="s">
        <v>312</v>
      </c>
      <c r="F97" s="27">
        <v>1</v>
      </c>
    </row>
    <row r="98" spans="1:6" ht="20.100000000000001" customHeight="1" x14ac:dyDescent="0.25">
      <c r="A98" s="201"/>
      <c r="B98" s="199"/>
      <c r="C98" s="29" t="s">
        <v>134</v>
      </c>
      <c r="D98" s="26" t="s">
        <v>314</v>
      </c>
      <c r="E98" s="26"/>
      <c r="F98" s="27">
        <v>4</v>
      </c>
    </row>
    <row r="99" spans="1:6" ht="20.100000000000001" customHeight="1" x14ac:dyDescent="0.25">
      <c r="A99" s="201"/>
      <c r="B99" s="199"/>
      <c r="C99" s="29" t="s">
        <v>313</v>
      </c>
      <c r="D99" s="26"/>
      <c r="E99" s="26" t="s">
        <v>113</v>
      </c>
      <c r="F99" s="27">
        <v>1</v>
      </c>
    </row>
    <row r="100" spans="1:6" ht="20.100000000000001" customHeight="1" x14ac:dyDescent="0.25">
      <c r="A100" s="201"/>
      <c r="B100" s="199"/>
      <c r="C100" s="28" t="s">
        <v>135</v>
      </c>
      <c r="D100" s="20"/>
      <c r="E100" s="20"/>
      <c r="F100" s="24">
        <v>1</v>
      </c>
    </row>
    <row r="101" spans="1:6" ht="20.100000000000001" customHeight="1" x14ac:dyDescent="0.25">
      <c r="A101" s="201"/>
      <c r="B101" s="199"/>
      <c r="C101" s="240" t="s">
        <v>351</v>
      </c>
      <c r="D101" s="243" t="s">
        <v>197</v>
      </c>
      <c r="E101" s="243"/>
      <c r="F101" s="244">
        <v>1</v>
      </c>
    </row>
    <row r="102" spans="1:6" ht="20.100000000000001" customHeight="1" x14ac:dyDescent="0.25">
      <c r="A102" s="201"/>
      <c r="B102" s="199"/>
      <c r="C102" s="28" t="s">
        <v>133</v>
      </c>
      <c r="D102" s="20"/>
      <c r="E102" s="20"/>
      <c r="F102" s="24">
        <v>1</v>
      </c>
    </row>
  </sheetData>
  <mergeCells count="17">
    <mergeCell ref="C3:F3"/>
    <mergeCell ref="A34:A46"/>
    <mergeCell ref="B34:B46"/>
    <mergeCell ref="A6:A33"/>
    <mergeCell ref="B6:B33"/>
    <mergeCell ref="A61:A70"/>
    <mergeCell ref="B61:B70"/>
    <mergeCell ref="B97:B102"/>
    <mergeCell ref="A3:A4"/>
    <mergeCell ref="B3:B4"/>
    <mergeCell ref="A47:A60"/>
    <mergeCell ref="B47:B60"/>
    <mergeCell ref="A91:A96"/>
    <mergeCell ref="A97:A102"/>
    <mergeCell ref="B91:B96"/>
    <mergeCell ref="A72:A90"/>
    <mergeCell ref="B72:B90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1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rowBreaks count="5" manualBreakCount="5">
    <brk id="29" max="16383" man="1"/>
    <brk id="46" max="16383" man="1"/>
    <brk id="60" max="16383" man="1"/>
    <brk id="70" max="16383" man="1"/>
    <brk id="9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zoomScaleNormal="100" workbookViewId="0">
      <pane ySplit="5" topLeftCell="A6" activePane="bottomLeft" state="frozen"/>
      <selection activeCell="B10" sqref="B10:B11"/>
      <selection pane="bottomLeft" activeCell="D72" sqref="D72"/>
    </sheetView>
  </sheetViews>
  <sheetFormatPr baseColWidth="10" defaultColWidth="11.44140625" defaultRowHeight="13.8" x14ac:dyDescent="0.25"/>
  <cols>
    <col min="1" max="1" width="16.33203125" style="1" customWidth="1"/>
    <col min="2" max="2" width="21.6640625" style="1" customWidth="1"/>
    <col min="3" max="3" width="44.88671875" style="1" bestFit="1" customWidth="1"/>
    <col min="4" max="4" width="16.88671875" style="1" bestFit="1" customWidth="1"/>
    <col min="5" max="5" width="57.5546875" style="1" bestFit="1" customWidth="1"/>
    <col min="6" max="16384" width="11.44140625" style="1"/>
  </cols>
  <sheetData>
    <row r="1" spans="1:6" ht="30" customHeight="1" x14ac:dyDescent="0.25">
      <c r="A1" s="7" t="str">
        <f>"Lot 3 - "&amp;Sommaire!B6</f>
        <v>Lot 3 - Maintenance des systèmes de sécurité incendie</v>
      </c>
      <c r="B1" s="3"/>
    </row>
    <row r="2" spans="1:6" s="121" customFormat="1" ht="15" customHeight="1" x14ac:dyDescent="0.25">
      <c r="A2" s="118" t="s">
        <v>257</v>
      </c>
      <c r="B2" s="119"/>
      <c r="C2" s="119"/>
      <c r="D2" s="120"/>
    </row>
    <row r="3" spans="1:6" ht="15" customHeight="1" x14ac:dyDescent="0.25">
      <c r="A3" s="8"/>
      <c r="B3" s="8"/>
      <c r="C3" s="8"/>
      <c r="D3" s="9"/>
    </row>
    <row r="4" spans="1:6" ht="20.100000000000001" customHeight="1" x14ac:dyDescent="0.25">
      <c r="A4" s="200" t="s">
        <v>0</v>
      </c>
      <c r="B4" s="200" t="s">
        <v>1</v>
      </c>
      <c r="C4" s="191" t="s">
        <v>39</v>
      </c>
      <c r="D4" s="209"/>
      <c r="E4" s="209"/>
      <c r="F4" s="192"/>
    </row>
    <row r="5" spans="1:6" ht="20.100000000000001" customHeight="1" x14ac:dyDescent="0.25">
      <c r="A5" s="200"/>
      <c r="B5" s="200"/>
      <c r="C5" s="68" t="s">
        <v>40</v>
      </c>
      <c r="D5" s="68" t="s">
        <v>41</v>
      </c>
      <c r="E5" s="68" t="s">
        <v>42</v>
      </c>
      <c r="F5" s="68" t="s">
        <v>43</v>
      </c>
    </row>
    <row r="6" spans="1:6" ht="20.100000000000001" customHeight="1" thickBot="1" x14ac:dyDescent="0.3">
      <c r="A6" s="17" t="s">
        <v>2</v>
      </c>
      <c r="B6" s="17"/>
      <c r="C6" s="18"/>
      <c r="D6" s="18"/>
      <c r="E6" s="18"/>
      <c r="F6" s="23"/>
    </row>
    <row r="7" spans="1:6" ht="20.100000000000001" customHeight="1" x14ac:dyDescent="0.25">
      <c r="A7" s="214" t="s">
        <v>3</v>
      </c>
      <c r="B7" s="216" t="s">
        <v>24</v>
      </c>
      <c r="C7" s="74" t="s">
        <v>140</v>
      </c>
      <c r="D7" s="75" t="s">
        <v>141</v>
      </c>
      <c r="E7" s="75" t="s">
        <v>142</v>
      </c>
      <c r="F7" s="76">
        <v>1</v>
      </c>
    </row>
    <row r="8" spans="1:6" ht="20.100000000000001" customHeight="1" x14ac:dyDescent="0.25">
      <c r="A8" s="215"/>
      <c r="B8" s="217"/>
      <c r="C8" s="77" t="s">
        <v>143</v>
      </c>
      <c r="D8" s="78" t="s">
        <v>141</v>
      </c>
      <c r="E8" s="78" t="s">
        <v>144</v>
      </c>
      <c r="F8" s="79">
        <v>273</v>
      </c>
    </row>
    <row r="9" spans="1:6" ht="20.100000000000001" customHeight="1" x14ac:dyDescent="0.25">
      <c r="A9" s="215"/>
      <c r="B9" s="217"/>
      <c r="C9" s="77" t="s">
        <v>145</v>
      </c>
      <c r="D9" s="78" t="s">
        <v>141</v>
      </c>
      <c r="E9" s="78" t="s">
        <v>146</v>
      </c>
      <c r="F9" s="79">
        <v>4</v>
      </c>
    </row>
    <row r="10" spans="1:6" ht="20.100000000000001" customHeight="1" x14ac:dyDescent="0.25">
      <c r="A10" s="215"/>
      <c r="B10" s="217"/>
      <c r="C10" s="77" t="s">
        <v>147</v>
      </c>
      <c r="D10" s="78" t="s">
        <v>141</v>
      </c>
      <c r="E10" s="78" t="s">
        <v>148</v>
      </c>
      <c r="F10" s="79">
        <v>44</v>
      </c>
    </row>
    <row r="11" spans="1:6" ht="20.100000000000001" customHeight="1" x14ac:dyDescent="0.25">
      <c r="A11" s="215"/>
      <c r="B11" s="217"/>
      <c r="C11" s="77" t="s">
        <v>149</v>
      </c>
      <c r="D11" s="78" t="s">
        <v>141</v>
      </c>
      <c r="E11" s="78" t="s">
        <v>150</v>
      </c>
      <c r="F11" s="79">
        <v>2</v>
      </c>
    </row>
    <row r="12" spans="1:6" ht="20.100000000000001" customHeight="1" x14ac:dyDescent="0.25">
      <c r="A12" s="215"/>
      <c r="B12" s="217"/>
      <c r="C12" s="77" t="s">
        <v>151</v>
      </c>
      <c r="D12" s="78" t="s">
        <v>141</v>
      </c>
      <c r="E12" s="78" t="s">
        <v>152</v>
      </c>
      <c r="F12" s="79">
        <v>1</v>
      </c>
    </row>
    <row r="13" spans="1:6" ht="20.100000000000001" customHeight="1" x14ac:dyDescent="0.25">
      <c r="A13" s="215"/>
      <c r="B13" s="217"/>
      <c r="C13" s="77" t="s">
        <v>153</v>
      </c>
      <c r="D13" s="78" t="s">
        <v>141</v>
      </c>
      <c r="E13" s="78" t="s">
        <v>154</v>
      </c>
      <c r="F13" s="79">
        <v>6</v>
      </c>
    </row>
    <row r="14" spans="1:6" ht="20.100000000000001" customHeight="1" x14ac:dyDescent="0.25">
      <c r="A14" s="215"/>
      <c r="B14" s="217"/>
      <c r="C14" s="77" t="s">
        <v>155</v>
      </c>
      <c r="D14" s="78" t="s">
        <v>141</v>
      </c>
      <c r="E14" s="78" t="s">
        <v>156</v>
      </c>
      <c r="F14" s="79">
        <v>83</v>
      </c>
    </row>
    <row r="15" spans="1:6" ht="20.100000000000001" customHeight="1" x14ac:dyDescent="0.25">
      <c r="A15" s="215"/>
      <c r="B15" s="217"/>
      <c r="C15" s="77" t="s">
        <v>157</v>
      </c>
      <c r="D15" s="78" t="s">
        <v>141</v>
      </c>
      <c r="E15" s="78" t="s">
        <v>158</v>
      </c>
      <c r="F15" s="79">
        <v>84</v>
      </c>
    </row>
    <row r="16" spans="1:6" ht="20.100000000000001" customHeight="1" x14ac:dyDescent="0.25">
      <c r="A16" s="215"/>
      <c r="B16" s="217"/>
      <c r="C16" s="77" t="s">
        <v>159</v>
      </c>
      <c r="D16" s="78" t="s">
        <v>141</v>
      </c>
      <c r="E16" s="78" t="s">
        <v>160</v>
      </c>
      <c r="F16" s="79">
        <v>1</v>
      </c>
    </row>
    <row r="17" spans="1:6" ht="20.100000000000001" customHeight="1" x14ac:dyDescent="0.25">
      <c r="A17" s="225" t="s">
        <v>7</v>
      </c>
      <c r="B17" s="218" t="s">
        <v>34</v>
      </c>
      <c r="C17" s="93" t="s">
        <v>128</v>
      </c>
      <c r="D17" s="94" t="s">
        <v>201</v>
      </c>
      <c r="E17" s="94" t="s">
        <v>162</v>
      </c>
      <c r="F17" s="95">
        <v>1</v>
      </c>
    </row>
    <row r="18" spans="1:6" ht="20.100000000000001" customHeight="1" x14ac:dyDescent="0.25">
      <c r="A18" s="211"/>
      <c r="B18" s="213"/>
      <c r="C18" s="77" t="s">
        <v>163</v>
      </c>
      <c r="D18" s="78"/>
      <c r="E18" s="78"/>
      <c r="F18" s="79">
        <v>34</v>
      </c>
    </row>
    <row r="19" spans="1:6" ht="20.100000000000001" customHeight="1" x14ac:dyDescent="0.25">
      <c r="A19" s="211"/>
      <c r="B19" s="213"/>
      <c r="C19" s="77" t="s">
        <v>147</v>
      </c>
      <c r="D19" s="78"/>
      <c r="E19" s="78"/>
      <c r="F19" s="79">
        <v>30</v>
      </c>
    </row>
    <row r="20" spans="1:6" ht="20.100000000000001" customHeight="1" x14ac:dyDescent="0.25">
      <c r="A20" s="211"/>
      <c r="B20" s="213"/>
      <c r="C20" s="77" t="s">
        <v>164</v>
      </c>
      <c r="D20" s="78"/>
      <c r="E20" s="78"/>
      <c r="F20" s="79">
        <v>17</v>
      </c>
    </row>
    <row r="21" spans="1:6" ht="20.100000000000001" customHeight="1" x14ac:dyDescent="0.25">
      <c r="A21" s="211"/>
      <c r="B21" s="213"/>
      <c r="C21" s="77" t="s">
        <v>157</v>
      </c>
      <c r="D21" s="78"/>
      <c r="E21" s="78"/>
      <c r="F21" s="79">
        <v>24</v>
      </c>
    </row>
    <row r="22" spans="1:6" ht="20.100000000000001" customHeight="1" x14ac:dyDescent="0.25">
      <c r="A22" s="211"/>
      <c r="B22" s="213"/>
      <c r="C22" s="77" t="s">
        <v>165</v>
      </c>
      <c r="D22" s="78" t="s">
        <v>201</v>
      </c>
      <c r="E22" s="78" t="s">
        <v>166</v>
      </c>
      <c r="F22" s="79">
        <v>1</v>
      </c>
    </row>
    <row r="23" spans="1:6" ht="20.100000000000001" customHeight="1" x14ac:dyDescent="0.25">
      <c r="A23" s="211"/>
      <c r="B23" s="213"/>
      <c r="C23" s="77" t="s">
        <v>61</v>
      </c>
      <c r="D23" s="78"/>
      <c r="E23" s="78"/>
      <c r="F23" s="79">
        <v>1</v>
      </c>
    </row>
    <row r="24" spans="1:6" ht="20.100000000000001" customHeight="1" x14ac:dyDescent="0.25">
      <c r="A24" s="222" t="s">
        <v>8</v>
      </c>
      <c r="B24" s="223" t="s">
        <v>35</v>
      </c>
      <c r="C24" s="96" t="s">
        <v>187</v>
      </c>
      <c r="D24" s="97" t="s">
        <v>188</v>
      </c>
      <c r="E24" s="97"/>
      <c r="F24" s="98">
        <v>1</v>
      </c>
    </row>
    <row r="25" spans="1:6" ht="20.100000000000001" customHeight="1" x14ac:dyDescent="0.25">
      <c r="A25" s="194"/>
      <c r="B25" s="224"/>
      <c r="C25" s="81" t="s">
        <v>189</v>
      </c>
      <c r="D25" s="82" t="s">
        <v>188</v>
      </c>
      <c r="E25" s="82"/>
      <c r="F25" s="83">
        <v>1</v>
      </c>
    </row>
    <row r="26" spans="1:6" ht="20.100000000000001" customHeight="1" x14ac:dyDescent="0.25">
      <c r="A26" s="194"/>
      <c r="B26" s="224"/>
      <c r="C26" s="81" t="s">
        <v>157</v>
      </c>
      <c r="D26" s="82"/>
      <c r="E26" s="82"/>
      <c r="F26" s="83">
        <v>11</v>
      </c>
    </row>
    <row r="27" spans="1:6" ht="20.100000000000001" customHeight="1" x14ac:dyDescent="0.25">
      <c r="A27" s="194"/>
      <c r="B27" s="224"/>
      <c r="C27" s="81" t="s">
        <v>147</v>
      </c>
      <c r="D27" s="82" t="s">
        <v>188</v>
      </c>
      <c r="E27" s="82"/>
      <c r="F27" s="83">
        <v>12</v>
      </c>
    </row>
    <row r="28" spans="1:6" ht="20.100000000000001" customHeight="1" x14ac:dyDescent="0.25">
      <c r="A28" s="194"/>
      <c r="B28" s="224"/>
      <c r="C28" s="81" t="s">
        <v>190</v>
      </c>
      <c r="D28" s="82"/>
      <c r="E28" s="82"/>
      <c r="F28" s="83">
        <v>12</v>
      </c>
    </row>
    <row r="29" spans="1:6" ht="20.100000000000001" customHeight="1" x14ac:dyDescent="0.25">
      <c r="A29" s="194"/>
      <c r="B29" s="224"/>
      <c r="C29" s="81" t="s">
        <v>61</v>
      </c>
      <c r="D29" s="82" t="s">
        <v>200</v>
      </c>
      <c r="E29" s="82" t="s">
        <v>191</v>
      </c>
      <c r="F29" s="83">
        <v>1</v>
      </c>
    </row>
    <row r="30" spans="1:6" ht="20.100000000000001" customHeight="1" x14ac:dyDescent="0.25">
      <c r="A30" s="194"/>
      <c r="B30" s="224"/>
      <c r="C30" s="81" t="s">
        <v>112</v>
      </c>
      <c r="D30" s="82" t="s">
        <v>200</v>
      </c>
      <c r="E30" s="82" t="s">
        <v>192</v>
      </c>
      <c r="F30" s="83">
        <v>1</v>
      </c>
    </row>
    <row r="31" spans="1:6" ht="20.100000000000001" customHeight="1" x14ac:dyDescent="0.25">
      <c r="A31" s="194" t="s">
        <v>13</v>
      </c>
      <c r="B31" s="197" t="s">
        <v>36</v>
      </c>
      <c r="C31" s="87" t="s">
        <v>183</v>
      </c>
      <c r="D31" s="88" t="s">
        <v>184</v>
      </c>
      <c r="E31" s="88" t="s">
        <v>185</v>
      </c>
      <c r="F31" s="89">
        <v>1</v>
      </c>
    </row>
    <row r="32" spans="1:6" ht="20.100000000000001" customHeight="1" x14ac:dyDescent="0.25">
      <c r="A32" s="194"/>
      <c r="B32" s="197"/>
      <c r="C32" s="81" t="s">
        <v>147</v>
      </c>
      <c r="D32" s="82" t="s">
        <v>184</v>
      </c>
      <c r="E32" s="82" t="s">
        <v>177</v>
      </c>
      <c r="F32" s="83">
        <v>35</v>
      </c>
    </row>
    <row r="33" spans="1:6" ht="20.100000000000001" customHeight="1" x14ac:dyDescent="0.25">
      <c r="A33" s="194"/>
      <c r="B33" s="197"/>
      <c r="C33" s="81" t="s">
        <v>157</v>
      </c>
      <c r="D33" s="82" t="s">
        <v>184</v>
      </c>
      <c r="E33" s="82" t="s">
        <v>178</v>
      </c>
      <c r="F33" s="83">
        <v>18</v>
      </c>
    </row>
    <row r="34" spans="1:6" ht="20.100000000000001" customHeight="1" x14ac:dyDescent="0.25">
      <c r="A34" s="194"/>
      <c r="B34" s="197"/>
      <c r="C34" s="81" t="s">
        <v>155</v>
      </c>
      <c r="D34" s="82" t="s">
        <v>184</v>
      </c>
      <c r="E34" s="82" t="s">
        <v>186</v>
      </c>
      <c r="F34" s="83">
        <v>24</v>
      </c>
    </row>
    <row r="35" spans="1:6" ht="20.100000000000001" customHeight="1" x14ac:dyDescent="0.25">
      <c r="A35" s="211" t="s">
        <v>9</v>
      </c>
      <c r="B35" s="213" t="s">
        <v>27</v>
      </c>
      <c r="C35" s="87" t="s">
        <v>179</v>
      </c>
      <c r="D35" s="88" t="s">
        <v>141</v>
      </c>
      <c r="E35" s="88" t="s">
        <v>180</v>
      </c>
      <c r="F35" s="89">
        <v>1</v>
      </c>
    </row>
    <row r="36" spans="1:6" ht="20.100000000000001" customHeight="1" x14ac:dyDescent="0.25">
      <c r="A36" s="211"/>
      <c r="B36" s="213"/>
      <c r="C36" s="81" t="s">
        <v>181</v>
      </c>
      <c r="D36" s="82" t="s">
        <v>141</v>
      </c>
      <c r="E36" s="82" t="s">
        <v>144</v>
      </c>
      <c r="F36" s="83">
        <v>35</v>
      </c>
    </row>
    <row r="37" spans="1:6" ht="20.100000000000001" customHeight="1" x14ac:dyDescent="0.25">
      <c r="A37" s="211"/>
      <c r="B37" s="213"/>
      <c r="C37" s="81" t="s">
        <v>182</v>
      </c>
      <c r="D37" s="82" t="s">
        <v>141</v>
      </c>
      <c r="E37" s="82" t="s">
        <v>158</v>
      </c>
      <c r="F37" s="83">
        <v>5</v>
      </c>
    </row>
    <row r="38" spans="1:6" ht="20.100000000000001" customHeight="1" x14ac:dyDescent="0.25">
      <c r="A38" s="211"/>
      <c r="B38" s="213"/>
      <c r="C38" s="81" t="s">
        <v>147</v>
      </c>
      <c r="D38" s="82" t="s">
        <v>141</v>
      </c>
      <c r="E38" s="82" t="s">
        <v>148</v>
      </c>
      <c r="F38" s="83">
        <v>6</v>
      </c>
    </row>
    <row r="39" spans="1:6" ht="20.100000000000001" customHeight="1" x14ac:dyDescent="0.25">
      <c r="A39" s="211"/>
      <c r="B39" s="213"/>
      <c r="C39" s="81" t="s">
        <v>155</v>
      </c>
      <c r="D39" s="82" t="s">
        <v>141</v>
      </c>
      <c r="E39" s="82" t="s">
        <v>156</v>
      </c>
      <c r="F39" s="83">
        <v>2</v>
      </c>
    </row>
    <row r="40" spans="1:6" ht="20.100000000000001" customHeight="1" x14ac:dyDescent="0.25">
      <c r="A40" s="182" t="s">
        <v>167</v>
      </c>
      <c r="B40" s="218" t="s">
        <v>168</v>
      </c>
      <c r="C40" s="96" t="s">
        <v>169</v>
      </c>
      <c r="D40" s="97" t="s">
        <v>184</v>
      </c>
      <c r="E40" s="97" t="s">
        <v>176</v>
      </c>
      <c r="F40" s="98">
        <v>1</v>
      </c>
    </row>
    <row r="41" spans="1:6" ht="20.100000000000001" customHeight="1" x14ac:dyDescent="0.25">
      <c r="A41" s="183"/>
      <c r="B41" s="213"/>
      <c r="C41" s="87" t="s">
        <v>147</v>
      </c>
      <c r="D41" s="88" t="s">
        <v>184</v>
      </c>
      <c r="E41" s="88" t="s">
        <v>177</v>
      </c>
      <c r="F41" s="89">
        <v>3</v>
      </c>
    </row>
    <row r="42" spans="1:6" ht="20.100000000000001" customHeight="1" x14ac:dyDescent="0.25">
      <c r="A42" s="183"/>
      <c r="B42" s="213"/>
      <c r="C42" s="87" t="s">
        <v>157</v>
      </c>
      <c r="D42" s="88" t="s">
        <v>184</v>
      </c>
      <c r="E42" s="88" t="s">
        <v>178</v>
      </c>
      <c r="F42" s="89">
        <v>2</v>
      </c>
    </row>
    <row r="43" spans="1:6" ht="20.100000000000001" customHeight="1" x14ac:dyDescent="0.25">
      <c r="A43" s="183"/>
      <c r="B43" s="213"/>
      <c r="C43" s="81" t="s">
        <v>155</v>
      </c>
      <c r="D43" s="82"/>
      <c r="E43" s="82"/>
      <c r="F43" s="83">
        <v>2</v>
      </c>
    </row>
    <row r="44" spans="1:6" ht="20.100000000000001" customHeight="1" x14ac:dyDescent="0.25">
      <c r="A44" s="182" t="s">
        <v>10</v>
      </c>
      <c r="B44" s="218" t="s">
        <v>28</v>
      </c>
      <c r="C44" s="96" t="s">
        <v>169</v>
      </c>
      <c r="D44" s="97" t="s">
        <v>197</v>
      </c>
      <c r="E44" s="97" t="s">
        <v>170</v>
      </c>
      <c r="F44" s="98">
        <v>1</v>
      </c>
    </row>
    <row r="45" spans="1:6" ht="20.100000000000001" customHeight="1" x14ac:dyDescent="0.25">
      <c r="A45" s="183"/>
      <c r="B45" s="213"/>
      <c r="C45" s="81" t="s">
        <v>147</v>
      </c>
      <c r="D45" s="82" t="s">
        <v>197</v>
      </c>
      <c r="E45" s="82" t="s">
        <v>171</v>
      </c>
      <c r="F45" s="83">
        <v>3</v>
      </c>
    </row>
    <row r="46" spans="1:6" ht="20.100000000000001" customHeight="1" x14ac:dyDescent="0.25">
      <c r="A46" s="183"/>
      <c r="B46" s="213"/>
      <c r="C46" s="81" t="s">
        <v>155</v>
      </c>
      <c r="D46" s="82"/>
      <c r="E46" s="82"/>
      <c r="F46" s="83">
        <v>3</v>
      </c>
    </row>
    <row r="47" spans="1:6" ht="20.100000000000001" customHeight="1" x14ac:dyDescent="0.25">
      <c r="A47" s="183"/>
      <c r="B47" s="213"/>
      <c r="C47" s="81" t="s">
        <v>157</v>
      </c>
      <c r="D47" s="82" t="s">
        <v>197</v>
      </c>
      <c r="E47" s="82" t="s">
        <v>172</v>
      </c>
      <c r="F47" s="83">
        <v>2</v>
      </c>
    </row>
    <row r="48" spans="1:6" ht="20.100000000000001" customHeight="1" x14ac:dyDescent="0.25">
      <c r="A48" s="219" t="s">
        <v>11</v>
      </c>
      <c r="B48" s="221" t="s">
        <v>30</v>
      </c>
      <c r="C48" s="96" t="s">
        <v>169</v>
      </c>
      <c r="D48" s="97" t="s">
        <v>196</v>
      </c>
      <c r="E48" s="97" t="s">
        <v>173</v>
      </c>
      <c r="F48" s="98">
        <v>1</v>
      </c>
    </row>
    <row r="49" spans="1:6" ht="20.100000000000001" customHeight="1" x14ac:dyDescent="0.25">
      <c r="A49" s="220"/>
      <c r="B49" s="221"/>
      <c r="C49" s="81" t="s">
        <v>147</v>
      </c>
      <c r="D49" s="82" t="s">
        <v>196</v>
      </c>
      <c r="E49" s="82" t="s">
        <v>174</v>
      </c>
      <c r="F49" s="83">
        <v>4</v>
      </c>
    </row>
    <row r="50" spans="1:6" ht="20.100000000000001" customHeight="1" x14ac:dyDescent="0.25">
      <c r="A50" s="220"/>
      <c r="B50" s="221"/>
      <c r="C50" s="81" t="s">
        <v>157</v>
      </c>
      <c r="D50" s="82" t="s">
        <v>196</v>
      </c>
      <c r="E50" s="82" t="s">
        <v>175</v>
      </c>
      <c r="F50" s="83">
        <v>1</v>
      </c>
    </row>
    <row r="51" spans="1:6" ht="20.100000000000001" customHeight="1" x14ac:dyDescent="0.25">
      <c r="A51" s="220"/>
      <c r="B51" s="221"/>
      <c r="C51" s="81" t="s">
        <v>155</v>
      </c>
      <c r="D51" s="82"/>
      <c r="E51" s="82"/>
      <c r="F51" s="83">
        <v>4</v>
      </c>
    </row>
    <row r="52" spans="1:6" ht="20.100000000000001" customHeight="1" thickBot="1" x14ac:dyDescent="0.3">
      <c r="A52" s="60" t="s">
        <v>12</v>
      </c>
      <c r="B52" s="60"/>
      <c r="C52" s="41"/>
      <c r="D52" s="42"/>
      <c r="E52" s="42"/>
      <c r="F52" s="43"/>
    </row>
    <row r="53" spans="1:6" ht="20.100000000000001" customHeight="1" x14ac:dyDescent="0.25">
      <c r="A53" s="225" t="s">
        <v>3</v>
      </c>
      <c r="B53" s="227" t="s">
        <v>29</v>
      </c>
      <c r="C53" s="87" t="s">
        <v>207</v>
      </c>
      <c r="D53" s="88" t="s">
        <v>141</v>
      </c>
      <c r="E53" s="88" t="s">
        <v>342</v>
      </c>
      <c r="F53" s="80">
        <v>1</v>
      </c>
    </row>
    <row r="54" spans="1:6" ht="20.100000000000001" customHeight="1" x14ac:dyDescent="0.25">
      <c r="A54" s="211"/>
      <c r="B54" s="228"/>
      <c r="C54" s="81" t="s">
        <v>206</v>
      </c>
      <c r="D54" s="88" t="s">
        <v>141</v>
      </c>
      <c r="E54" s="82" t="s">
        <v>343</v>
      </c>
      <c r="F54" s="83">
        <v>1</v>
      </c>
    </row>
    <row r="55" spans="1:6" ht="20.100000000000001" customHeight="1" x14ac:dyDescent="0.25">
      <c r="A55" s="211"/>
      <c r="B55" s="228"/>
      <c r="C55" s="81" t="s">
        <v>147</v>
      </c>
      <c r="D55" s="82" t="s">
        <v>141</v>
      </c>
      <c r="E55" s="82" t="s">
        <v>208</v>
      </c>
      <c r="F55" s="83">
        <v>36</v>
      </c>
    </row>
    <row r="56" spans="1:6" ht="20.100000000000001" customHeight="1" x14ac:dyDescent="0.25">
      <c r="A56" s="211"/>
      <c r="B56" s="228"/>
      <c r="C56" s="81" t="s">
        <v>202</v>
      </c>
      <c r="D56" s="82" t="s">
        <v>141</v>
      </c>
      <c r="E56" s="82" t="s">
        <v>209</v>
      </c>
      <c r="F56" s="83">
        <v>67</v>
      </c>
    </row>
    <row r="57" spans="1:6" ht="20.100000000000001" customHeight="1" x14ac:dyDescent="0.25">
      <c r="A57" s="211"/>
      <c r="B57" s="228"/>
      <c r="C57" s="238" t="s">
        <v>210</v>
      </c>
      <c r="D57" s="82" t="s">
        <v>197</v>
      </c>
      <c r="E57" s="174"/>
      <c r="F57" s="83">
        <v>35</v>
      </c>
    </row>
    <row r="58" spans="1:6" ht="20.100000000000001" customHeight="1" x14ac:dyDescent="0.25">
      <c r="A58" s="211"/>
      <c r="B58" s="228"/>
      <c r="C58" s="81" t="s">
        <v>211</v>
      </c>
      <c r="D58" s="82"/>
      <c r="E58" s="82"/>
      <c r="F58" s="83">
        <v>22</v>
      </c>
    </row>
    <row r="59" spans="1:6" ht="20.100000000000001" customHeight="1" x14ac:dyDescent="0.25">
      <c r="A59" s="226"/>
      <c r="B59" s="229"/>
      <c r="C59" s="84" t="s">
        <v>161</v>
      </c>
      <c r="D59" s="85" t="s">
        <v>204</v>
      </c>
      <c r="E59" s="85" t="s">
        <v>205</v>
      </c>
      <c r="F59" s="177">
        <v>339</v>
      </c>
    </row>
    <row r="60" spans="1:6" ht="20.100000000000001" customHeight="1" x14ac:dyDescent="0.25">
      <c r="A60" s="201" t="s">
        <v>14</v>
      </c>
      <c r="B60" s="202" t="s">
        <v>37</v>
      </c>
      <c r="C60" s="87" t="s">
        <v>128</v>
      </c>
      <c r="D60" s="88" t="s">
        <v>196</v>
      </c>
      <c r="E60" s="88" t="s">
        <v>212</v>
      </c>
      <c r="F60" s="89">
        <v>1</v>
      </c>
    </row>
    <row r="61" spans="1:6" ht="20.100000000000001" customHeight="1" x14ac:dyDescent="0.25">
      <c r="A61" s="201"/>
      <c r="B61" s="202"/>
      <c r="C61" s="81" t="s">
        <v>193</v>
      </c>
      <c r="D61" s="88" t="s">
        <v>196</v>
      </c>
      <c r="E61" s="82"/>
      <c r="F61" s="83">
        <v>2</v>
      </c>
    </row>
    <row r="62" spans="1:6" ht="20.100000000000001" customHeight="1" x14ac:dyDescent="0.25">
      <c r="A62" s="201"/>
      <c r="B62" s="202"/>
      <c r="C62" s="81" t="s">
        <v>194</v>
      </c>
      <c r="D62" s="82" t="s">
        <v>196</v>
      </c>
      <c r="E62" s="82"/>
      <c r="F62" s="83">
        <v>1</v>
      </c>
    </row>
    <row r="63" spans="1:6" ht="20.100000000000001" customHeight="1" x14ac:dyDescent="0.25">
      <c r="A63" s="201"/>
      <c r="B63" s="202"/>
      <c r="C63" s="81" t="s">
        <v>195</v>
      </c>
      <c r="D63" s="82"/>
      <c r="E63" s="82"/>
      <c r="F63" s="83">
        <v>1</v>
      </c>
    </row>
    <row r="64" spans="1:6" ht="20.100000000000001" customHeight="1" x14ac:dyDescent="0.25">
      <c r="A64" s="201"/>
      <c r="B64" s="202"/>
      <c r="C64" s="238" t="s">
        <v>210</v>
      </c>
      <c r="D64" s="82" t="s">
        <v>197</v>
      </c>
      <c r="E64" s="179"/>
      <c r="F64" s="176">
        <v>1</v>
      </c>
    </row>
    <row r="65" spans="1:6" ht="20.100000000000001" customHeight="1" x14ac:dyDescent="0.25">
      <c r="A65" s="201"/>
      <c r="B65" s="202"/>
      <c r="C65" s="84" t="s">
        <v>161</v>
      </c>
      <c r="D65" s="85" t="s">
        <v>198</v>
      </c>
      <c r="E65" s="85" t="s">
        <v>339</v>
      </c>
      <c r="F65" s="86">
        <v>6</v>
      </c>
    </row>
    <row r="66" spans="1:6" ht="20.100000000000001" customHeight="1" x14ac:dyDescent="0.25">
      <c r="A66" s="201" t="s">
        <v>15</v>
      </c>
      <c r="B66" s="199" t="s">
        <v>38</v>
      </c>
      <c r="C66" s="87" t="s">
        <v>128</v>
      </c>
      <c r="D66" s="88" t="s">
        <v>196</v>
      </c>
      <c r="E66" s="88" t="s">
        <v>212</v>
      </c>
      <c r="F66" s="98">
        <v>1</v>
      </c>
    </row>
    <row r="67" spans="1:6" ht="20.100000000000001" customHeight="1" x14ac:dyDescent="0.25">
      <c r="A67" s="201"/>
      <c r="B67" s="199"/>
      <c r="C67" s="81" t="s">
        <v>203</v>
      </c>
      <c r="D67" s="82" t="s">
        <v>196</v>
      </c>
      <c r="E67" s="82"/>
      <c r="F67" s="83">
        <v>1</v>
      </c>
    </row>
    <row r="68" spans="1:6" ht="20.100000000000001" customHeight="1" x14ac:dyDescent="0.25">
      <c r="A68" s="201"/>
      <c r="B68" s="199"/>
      <c r="C68" s="81" t="s">
        <v>202</v>
      </c>
      <c r="D68" s="82"/>
      <c r="E68" s="82"/>
      <c r="F68" s="83">
        <v>2</v>
      </c>
    </row>
    <row r="69" spans="1:6" ht="20.100000000000001" customHeight="1" x14ac:dyDescent="0.25">
      <c r="A69" s="201"/>
      <c r="B69" s="199"/>
      <c r="C69" s="238" t="s">
        <v>210</v>
      </c>
      <c r="D69" s="82" t="s">
        <v>197</v>
      </c>
      <c r="E69" s="179"/>
      <c r="F69" s="176">
        <v>1</v>
      </c>
    </row>
    <row r="70" spans="1:6" ht="20.100000000000001" customHeight="1" x14ac:dyDescent="0.25">
      <c r="A70" s="201"/>
      <c r="B70" s="199"/>
      <c r="C70" s="84" t="s">
        <v>161</v>
      </c>
      <c r="D70" s="85" t="s">
        <v>340</v>
      </c>
      <c r="E70" s="85" t="s">
        <v>341</v>
      </c>
      <c r="F70" s="86">
        <v>5</v>
      </c>
    </row>
  </sheetData>
  <mergeCells count="25">
    <mergeCell ref="A17:A23"/>
    <mergeCell ref="B17:B23"/>
    <mergeCell ref="A4:A5"/>
    <mergeCell ref="B4:B5"/>
    <mergeCell ref="C4:F4"/>
    <mergeCell ref="A7:A16"/>
    <mergeCell ref="B7:B16"/>
    <mergeCell ref="A24:A30"/>
    <mergeCell ref="B24:B30"/>
    <mergeCell ref="A31:A34"/>
    <mergeCell ref="B31:B34"/>
    <mergeCell ref="A53:A59"/>
    <mergeCell ref="B53:B59"/>
    <mergeCell ref="A40:A43"/>
    <mergeCell ref="B40:B43"/>
    <mergeCell ref="A60:A65"/>
    <mergeCell ref="B60:B65"/>
    <mergeCell ref="A66:A70"/>
    <mergeCell ref="B66:B70"/>
    <mergeCell ref="A35:A39"/>
    <mergeCell ref="B35:B39"/>
    <mergeCell ref="A44:A47"/>
    <mergeCell ref="B44:B47"/>
    <mergeCell ref="A48:A51"/>
    <mergeCell ref="B48:B51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82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rowBreaks count="3" manualBreakCount="3">
    <brk id="23" max="16383" man="1"/>
    <brk id="43" max="16383" man="1"/>
    <brk id="51" max="5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showGridLines="0" zoomScaleNormal="100" workbookViewId="0">
      <pane ySplit="4" topLeftCell="A5" activePane="bottomLeft" state="frozen"/>
      <selection activeCell="B10" sqref="B10:B11"/>
      <selection pane="bottomLeft" activeCell="C65" sqref="C65"/>
    </sheetView>
  </sheetViews>
  <sheetFormatPr baseColWidth="10" defaultColWidth="11.44140625" defaultRowHeight="13.8" x14ac:dyDescent="0.25"/>
  <cols>
    <col min="1" max="1" width="16.33203125" style="1" customWidth="1"/>
    <col min="2" max="2" width="20.44140625" style="1" customWidth="1"/>
    <col min="3" max="3" width="77.109375" style="1" customWidth="1"/>
    <col min="4" max="16384" width="11.44140625" style="1"/>
  </cols>
  <sheetData>
    <row r="1" spans="1:4" ht="30" customHeight="1" x14ac:dyDescent="0.25">
      <c r="A1" s="7" t="str">
        <f>"Lot 4 - "&amp;Sommaire!B7</f>
        <v>Lot 4 - Maintenance des systèmes d'extinction automatique des locaux informatiques</v>
      </c>
      <c r="B1" s="3"/>
    </row>
    <row r="2" spans="1:4" ht="15" customHeight="1" x14ac:dyDescent="0.25">
      <c r="A2" s="8"/>
      <c r="B2" s="8"/>
      <c r="C2" s="8"/>
    </row>
    <row r="3" spans="1:4" ht="20.100000000000001" customHeight="1" x14ac:dyDescent="0.25">
      <c r="A3" s="200" t="s">
        <v>0</v>
      </c>
      <c r="B3" s="200" t="s">
        <v>1</v>
      </c>
      <c r="C3" s="191" t="s">
        <v>39</v>
      </c>
      <c r="D3" s="192"/>
    </row>
    <row r="4" spans="1:4" ht="20.100000000000001" customHeight="1" x14ac:dyDescent="0.25">
      <c r="A4" s="200"/>
      <c r="B4" s="200"/>
      <c r="C4" s="68" t="s">
        <v>40</v>
      </c>
      <c r="D4" s="68" t="s">
        <v>43</v>
      </c>
    </row>
    <row r="5" spans="1:4" ht="20.100000000000001" customHeight="1" thickBot="1" x14ac:dyDescent="0.3">
      <c r="A5" s="17" t="s">
        <v>2</v>
      </c>
      <c r="B5" s="17"/>
      <c r="C5" s="18"/>
      <c r="D5" s="23"/>
    </row>
    <row r="6" spans="1:4" ht="20.100000000000001" customHeight="1" x14ac:dyDescent="0.25">
      <c r="A6" s="214" t="s">
        <v>3</v>
      </c>
      <c r="B6" s="216" t="s">
        <v>24</v>
      </c>
      <c r="C6" s="73" t="s">
        <v>216</v>
      </c>
      <c r="D6" s="101"/>
    </row>
    <row r="7" spans="1:4" ht="20.100000000000001" customHeight="1" x14ac:dyDescent="0.25">
      <c r="A7" s="215"/>
      <c r="B7" s="217"/>
      <c r="C7" s="74" t="s">
        <v>217</v>
      </c>
      <c r="D7" s="90">
        <v>1</v>
      </c>
    </row>
    <row r="8" spans="1:4" ht="20.100000000000001" customHeight="1" x14ac:dyDescent="0.25">
      <c r="A8" s="215"/>
      <c r="B8" s="217"/>
      <c r="C8" s="77" t="s">
        <v>218</v>
      </c>
      <c r="D8" s="79">
        <v>1</v>
      </c>
    </row>
    <row r="9" spans="1:4" ht="20.100000000000001" customHeight="1" x14ac:dyDescent="0.25">
      <c r="A9" s="215"/>
      <c r="B9" s="217"/>
      <c r="C9" s="77" t="s">
        <v>219</v>
      </c>
      <c r="D9" s="79">
        <v>1</v>
      </c>
    </row>
    <row r="10" spans="1:4" ht="20.100000000000001" customHeight="1" x14ac:dyDescent="0.25">
      <c r="A10" s="215"/>
      <c r="B10" s="217"/>
      <c r="C10" s="77" t="s">
        <v>220</v>
      </c>
      <c r="D10" s="79">
        <v>1</v>
      </c>
    </row>
    <row r="11" spans="1:4" ht="20.100000000000001" customHeight="1" x14ac:dyDescent="0.25">
      <c r="A11" s="215"/>
      <c r="B11" s="217"/>
      <c r="C11" s="77" t="s">
        <v>221</v>
      </c>
      <c r="D11" s="79">
        <v>2</v>
      </c>
    </row>
    <row r="12" spans="1:4" ht="20.100000000000001" customHeight="1" x14ac:dyDescent="0.25">
      <c r="A12" s="215"/>
      <c r="B12" s="217"/>
      <c r="C12" s="77" t="s">
        <v>222</v>
      </c>
      <c r="D12" s="79">
        <v>2</v>
      </c>
    </row>
    <row r="13" spans="1:4" ht="20.100000000000001" customHeight="1" x14ac:dyDescent="0.25">
      <c r="A13" s="215"/>
      <c r="B13" s="217"/>
      <c r="C13" s="77" t="s">
        <v>223</v>
      </c>
      <c r="D13" s="79">
        <v>4</v>
      </c>
    </row>
    <row r="14" spans="1:4" ht="20.100000000000001" customHeight="1" x14ac:dyDescent="0.25">
      <c r="A14" s="215"/>
      <c r="B14" s="217"/>
      <c r="C14" s="77" t="s">
        <v>224</v>
      </c>
      <c r="D14" s="79">
        <v>2</v>
      </c>
    </row>
    <row r="15" spans="1:4" ht="20.100000000000001" customHeight="1" x14ac:dyDescent="0.25">
      <c r="A15" s="215"/>
      <c r="B15" s="217"/>
      <c r="C15" s="77" t="s">
        <v>225</v>
      </c>
      <c r="D15" s="79">
        <v>6</v>
      </c>
    </row>
    <row r="16" spans="1:4" ht="20.100000000000001" customHeight="1" x14ac:dyDescent="0.25">
      <c r="A16" s="215"/>
      <c r="B16" s="217"/>
      <c r="C16" s="77" t="s">
        <v>226</v>
      </c>
      <c r="D16" s="79">
        <v>2</v>
      </c>
    </row>
    <row r="17" spans="1:6" ht="20.100000000000001" customHeight="1" x14ac:dyDescent="0.25">
      <c r="A17" s="215"/>
      <c r="B17" s="217"/>
      <c r="C17" s="77" t="s">
        <v>227</v>
      </c>
      <c r="D17" s="79">
        <v>3</v>
      </c>
    </row>
    <row r="18" spans="1:6" ht="20.100000000000001" customHeight="1" x14ac:dyDescent="0.25">
      <c r="A18" s="215"/>
      <c r="B18" s="217"/>
      <c r="C18" s="77" t="s">
        <v>228</v>
      </c>
      <c r="D18" s="79">
        <v>2</v>
      </c>
    </row>
    <row r="19" spans="1:6" ht="20.100000000000001" customHeight="1" x14ac:dyDescent="0.25">
      <c r="A19" s="215"/>
      <c r="B19" s="217"/>
      <c r="C19" s="77" t="s">
        <v>229</v>
      </c>
      <c r="D19" s="79">
        <v>4</v>
      </c>
    </row>
    <row r="20" spans="1:6" ht="20.100000000000001" customHeight="1" x14ac:dyDescent="0.25">
      <c r="A20" s="215"/>
      <c r="B20" s="217"/>
      <c r="C20" s="77" t="s">
        <v>230</v>
      </c>
      <c r="D20" s="79">
        <v>1</v>
      </c>
    </row>
    <row r="21" spans="1:6" ht="20.100000000000001" customHeight="1" x14ac:dyDescent="0.25">
      <c r="A21" s="215"/>
      <c r="B21" s="217"/>
      <c r="C21" s="77" t="s">
        <v>231</v>
      </c>
      <c r="D21" s="79">
        <v>2</v>
      </c>
    </row>
    <row r="22" spans="1:6" ht="20.100000000000001" customHeight="1" x14ac:dyDescent="0.25">
      <c r="A22" s="230"/>
      <c r="B22" s="231"/>
      <c r="C22" s="91" t="s">
        <v>232</v>
      </c>
      <c r="D22" s="92">
        <v>1</v>
      </c>
    </row>
    <row r="23" spans="1:6" ht="20.100000000000001" customHeight="1" x14ac:dyDescent="0.25">
      <c r="A23" s="225" t="s">
        <v>7</v>
      </c>
      <c r="B23" s="218" t="s">
        <v>34</v>
      </c>
      <c r="C23" s="99" t="s">
        <v>236</v>
      </c>
      <c r="D23" s="100"/>
    </row>
    <row r="24" spans="1:6" ht="20.100000000000001" customHeight="1" x14ac:dyDescent="0.25">
      <c r="A24" s="211"/>
      <c r="B24" s="213"/>
      <c r="C24" s="74" t="s">
        <v>217</v>
      </c>
      <c r="D24" s="90">
        <v>1</v>
      </c>
    </row>
    <row r="25" spans="1:6" ht="20.100000000000001" customHeight="1" x14ac:dyDescent="0.25">
      <c r="A25" s="211"/>
      <c r="B25" s="213"/>
      <c r="C25" s="77" t="s">
        <v>233</v>
      </c>
      <c r="D25" s="79">
        <v>1</v>
      </c>
    </row>
    <row r="26" spans="1:6" ht="20.100000000000001" customHeight="1" x14ac:dyDescent="0.25">
      <c r="A26" s="211"/>
      <c r="B26" s="213"/>
      <c r="C26" s="77" t="s">
        <v>220</v>
      </c>
      <c r="D26" s="79">
        <v>1</v>
      </c>
      <c r="F26" s="9"/>
    </row>
    <row r="27" spans="1:6" ht="20.100000000000001" customHeight="1" x14ac:dyDescent="0.25">
      <c r="A27" s="211"/>
      <c r="B27" s="213"/>
      <c r="C27" s="77" t="s">
        <v>221</v>
      </c>
      <c r="D27" s="79">
        <v>2</v>
      </c>
    </row>
    <row r="28" spans="1:6" ht="20.100000000000001" customHeight="1" x14ac:dyDescent="0.25">
      <c r="A28" s="211"/>
      <c r="B28" s="213"/>
      <c r="C28" s="77" t="s">
        <v>222</v>
      </c>
      <c r="D28" s="79">
        <v>1</v>
      </c>
    </row>
    <row r="29" spans="1:6" ht="20.100000000000001" customHeight="1" x14ac:dyDescent="0.25">
      <c r="A29" s="211"/>
      <c r="B29" s="213"/>
      <c r="C29" s="77" t="s">
        <v>223</v>
      </c>
      <c r="D29" s="79">
        <v>2</v>
      </c>
    </row>
    <row r="30" spans="1:6" ht="20.100000000000001" customHeight="1" x14ac:dyDescent="0.25">
      <c r="A30" s="211"/>
      <c r="B30" s="213"/>
      <c r="C30" s="77" t="s">
        <v>224</v>
      </c>
      <c r="D30" s="79">
        <v>1</v>
      </c>
    </row>
    <row r="31" spans="1:6" ht="20.100000000000001" customHeight="1" x14ac:dyDescent="0.25">
      <c r="A31" s="211"/>
      <c r="B31" s="213"/>
      <c r="C31" s="77" t="s">
        <v>225</v>
      </c>
      <c r="D31" s="79">
        <v>12</v>
      </c>
    </row>
    <row r="32" spans="1:6" ht="20.100000000000001" customHeight="1" x14ac:dyDescent="0.25">
      <c r="A32" s="211"/>
      <c r="B32" s="213"/>
      <c r="C32" s="77" t="s">
        <v>226</v>
      </c>
      <c r="D32" s="79">
        <v>2</v>
      </c>
    </row>
    <row r="33" spans="1:4" ht="20.100000000000001" customHeight="1" x14ac:dyDescent="0.25">
      <c r="A33" s="211"/>
      <c r="B33" s="213"/>
      <c r="C33" s="77" t="s">
        <v>234</v>
      </c>
      <c r="D33" s="79">
        <v>2</v>
      </c>
    </row>
    <row r="34" spans="1:4" ht="20.100000000000001" customHeight="1" x14ac:dyDescent="0.25">
      <c r="A34" s="211"/>
      <c r="B34" s="213"/>
      <c r="C34" s="77" t="s">
        <v>235</v>
      </c>
      <c r="D34" s="79">
        <v>2</v>
      </c>
    </row>
    <row r="35" spans="1:4" ht="20.100000000000001" customHeight="1" x14ac:dyDescent="0.25">
      <c r="A35" s="211"/>
      <c r="B35" s="213"/>
      <c r="C35" s="77" t="s">
        <v>229</v>
      </c>
      <c r="D35" s="79">
        <v>4</v>
      </c>
    </row>
    <row r="36" spans="1:4" ht="20.100000000000001" customHeight="1" x14ac:dyDescent="0.25">
      <c r="A36" s="211"/>
      <c r="B36" s="213"/>
      <c r="C36" s="77" t="s">
        <v>230</v>
      </c>
      <c r="D36" s="79">
        <v>1</v>
      </c>
    </row>
    <row r="37" spans="1:4" ht="20.100000000000001" customHeight="1" x14ac:dyDescent="0.25">
      <c r="A37" s="211"/>
      <c r="B37" s="213"/>
      <c r="C37" s="77" t="s">
        <v>231</v>
      </c>
      <c r="D37" s="79">
        <v>4</v>
      </c>
    </row>
    <row r="38" spans="1:4" ht="20.100000000000001" customHeight="1" x14ac:dyDescent="0.25">
      <c r="A38" s="226"/>
      <c r="B38" s="232"/>
      <c r="C38" s="77" t="s">
        <v>232</v>
      </c>
      <c r="D38" s="79">
        <v>1</v>
      </c>
    </row>
    <row r="39" spans="1:4" ht="20.100000000000001" customHeight="1" x14ac:dyDescent="0.25">
      <c r="A39" s="222" t="s">
        <v>13</v>
      </c>
      <c r="B39" s="223" t="s">
        <v>36</v>
      </c>
      <c r="C39" s="99" t="s">
        <v>237</v>
      </c>
      <c r="D39" s="100"/>
    </row>
    <row r="40" spans="1:4" ht="20.100000000000001" customHeight="1" x14ac:dyDescent="0.25">
      <c r="A40" s="194"/>
      <c r="B40" s="224"/>
      <c r="C40" s="87" t="s">
        <v>238</v>
      </c>
      <c r="D40" s="89">
        <v>1</v>
      </c>
    </row>
    <row r="41" spans="1:4" ht="20.100000000000001" customHeight="1" x14ac:dyDescent="0.25">
      <c r="A41" s="194"/>
      <c r="B41" s="224"/>
      <c r="C41" s="81" t="s">
        <v>239</v>
      </c>
      <c r="D41" s="83">
        <v>3</v>
      </c>
    </row>
    <row r="42" spans="1:4" ht="20.100000000000001" customHeight="1" x14ac:dyDescent="0.25">
      <c r="A42" s="194"/>
      <c r="B42" s="224"/>
      <c r="C42" s="81" t="s">
        <v>240</v>
      </c>
      <c r="D42" s="83">
        <v>1</v>
      </c>
    </row>
    <row r="43" spans="1:4" ht="20.100000000000001" customHeight="1" x14ac:dyDescent="0.25">
      <c r="A43" s="194"/>
      <c r="B43" s="224"/>
      <c r="C43" s="81" t="s">
        <v>157</v>
      </c>
      <c r="D43" s="83">
        <v>1</v>
      </c>
    </row>
    <row r="44" spans="1:4" ht="20.100000000000001" customHeight="1" x14ac:dyDescent="0.25">
      <c r="A44" s="194"/>
      <c r="B44" s="224"/>
      <c r="C44" s="81" t="s">
        <v>241</v>
      </c>
      <c r="D44" s="83">
        <v>2</v>
      </c>
    </row>
    <row r="45" spans="1:4" ht="20.100000000000001" customHeight="1" x14ac:dyDescent="0.25">
      <c r="A45" s="194"/>
      <c r="B45" s="224"/>
      <c r="C45" s="81" t="s">
        <v>242</v>
      </c>
      <c r="D45" s="83">
        <v>3</v>
      </c>
    </row>
    <row r="46" spans="1:4" ht="20.100000000000001" customHeight="1" x14ac:dyDescent="0.25">
      <c r="A46" s="194"/>
      <c r="B46" s="224"/>
      <c r="C46" s="81" t="s">
        <v>243</v>
      </c>
      <c r="D46" s="83">
        <v>3</v>
      </c>
    </row>
    <row r="47" spans="1:4" ht="20.100000000000001" customHeight="1" x14ac:dyDescent="0.25">
      <c r="A47" s="194"/>
      <c r="B47" s="224"/>
      <c r="C47" s="81" t="s">
        <v>247</v>
      </c>
      <c r="D47" s="83">
        <v>1</v>
      </c>
    </row>
    <row r="48" spans="1:4" ht="20.100000000000001" customHeight="1" x14ac:dyDescent="0.25">
      <c r="A48" s="60" t="s">
        <v>12</v>
      </c>
      <c r="B48" s="60"/>
      <c r="C48" s="41"/>
      <c r="D48" s="43"/>
    </row>
    <row r="49" spans="1:7" ht="20.100000000000001" customHeight="1" x14ac:dyDescent="0.25">
      <c r="A49" s="225" t="s">
        <v>3</v>
      </c>
      <c r="B49" s="227" t="s">
        <v>29</v>
      </c>
      <c r="C49" s="99" t="s">
        <v>336</v>
      </c>
      <c r="D49" s="100"/>
    </row>
    <row r="50" spans="1:7" ht="20.100000000000001" customHeight="1" x14ac:dyDescent="0.25">
      <c r="A50" s="211"/>
      <c r="B50" s="228"/>
      <c r="C50" s="87" t="s">
        <v>244</v>
      </c>
      <c r="D50" s="89">
        <v>1</v>
      </c>
    </row>
    <row r="51" spans="1:7" ht="20.100000000000001" customHeight="1" x14ac:dyDescent="0.25">
      <c r="A51" s="211"/>
      <c r="B51" s="228"/>
      <c r="C51" s="81" t="s">
        <v>337</v>
      </c>
      <c r="D51" s="83">
        <v>1</v>
      </c>
      <c r="G51" s="9"/>
    </row>
    <row r="52" spans="1:7" ht="20.100000000000001" customHeight="1" x14ac:dyDescent="0.25">
      <c r="A52" s="211"/>
      <c r="B52" s="228"/>
      <c r="C52" s="81" t="s">
        <v>338</v>
      </c>
      <c r="D52" s="83">
        <v>1</v>
      </c>
      <c r="G52" s="9"/>
    </row>
    <row r="53" spans="1:7" ht="20.100000000000001" customHeight="1" x14ac:dyDescent="0.25">
      <c r="A53" s="211"/>
      <c r="B53" s="228"/>
      <c r="C53" s="81" t="s">
        <v>245</v>
      </c>
      <c r="D53" s="83">
        <v>4</v>
      </c>
    </row>
    <row r="54" spans="1:7" ht="20.100000000000001" customHeight="1" x14ac:dyDescent="0.25">
      <c r="A54" s="211"/>
      <c r="B54" s="228"/>
      <c r="C54" s="175" t="s">
        <v>344</v>
      </c>
      <c r="D54" s="176">
        <v>1</v>
      </c>
    </row>
    <row r="55" spans="1:7" ht="20.100000000000001" customHeight="1" x14ac:dyDescent="0.25">
      <c r="A55" s="211"/>
      <c r="B55" s="228"/>
      <c r="C55" s="175" t="s">
        <v>345</v>
      </c>
      <c r="D55" s="176">
        <v>1</v>
      </c>
    </row>
    <row r="56" spans="1:7" ht="20.100000000000001" customHeight="1" x14ac:dyDescent="0.25">
      <c r="A56" s="226"/>
      <c r="B56" s="229"/>
      <c r="C56" s="84" t="s">
        <v>246</v>
      </c>
      <c r="D56" s="86">
        <v>3</v>
      </c>
    </row>
  </sheetData>
  <mergeCells count="11">
    <mergeCell ref="C3:D3"/>
    <mergeCell ref="A6:A22"/>
    <mergeCell ref="B6:B22"/>
    <mergeCell ref="A23:A38"/>
    <mergeCell ref="B23:B38"/>
    <mergeCell ref="A49:A56"/>
    <mergeCell ref="B49:B56"/>
    <mergeCell ref="A39:A47"/>
    <mergeCell ref="B39:B47"/>
    <mergeCell ref="A3:A4"/>
    <mergeCell ref="B3:B4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rowBreaks count="2" manualBreakCount="2">
    <brk id="22" max="16383" man="1"/>
    <brk id="3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showGridLines="0" zoomScaleNormal="100" workbookViewId="0">
      <pane ySplit="5" topLeftCell="A69" activePane="bottomLeft" state="frozen"/>
      <selection activeCell="B10" sqref="B10:B11"/>
      <selection pane="bottomLeft" activeCell="B68" sqref="B68"/>
    </sheetView>
  </sheetViews>
  <sheetFormatPr baseColWidth="10" defaultColWidth="11.44140625" defaultRowHeight="13.8" x14ac:dyDescent="0.25"/>
  <cols>
    <col min="1" max="1" width="15.109375" style="1" customWidth="1"/>
    <col min="2" max="2" width="22.88671875" style="1" customWidth="1"/>
    <col min="3" max="3" width="85.5546875" style="1" bestFit="1" customWidth="1"/>
    <col min="4" max="16384" width="11.44140625" style="1"/>
  </cols>
  <sheetData>
    <row r="1" spans="1:5" ht="30" customHeight="1" x14ac:dyDescent="0.25">
      <c r="A1" s="7" t="str">
        <f>"Lot 5 - "&amp;Sommaire!B8</f>
        <v>Lot 5 - Fourniture et maintenance des moyens de lutte contre l’incendie</v>
      </c>
      <c r="B1" s="3"/>
    </row>
    <row r="2" spans="1:5" ht="15" customHeight="1" x14ac:dyDescent="0.25">
      <c r="A2" s="118" t="s">
        <v>258</v>
      </c>
      <c r="B2" s="8"/>
      <c r="C2" s="8"/>
      <c r="D2" s="9"/>
    </row>
    <row r="3" spans="1:5" ht="15" customHeight="1" x14ac:dyDescent="0.25">
      <c r="A3" s="8"/>
      <c r="B3" s="8"/>
      <c r="C3" s="8"/>
    </row>
    <row r="4" spans="1:5" ht="20.100000000000001" customHeight="1" x14ac:dyDescent="0.25">
      <c r="A4" s="200" t="s">
        <v>0</v>
      </c>
      <c r="B4" s="200" t="s">
        <v>1</v>
      </c>
      <c r="C4" s="191" t="s">
        <v>39</v>
      </c>
      <c r="D4" s="192"/>
    </row>
    <row r="5" spans="1:5" ht="20.100000000000001" customHeight="1" x14ac:dyDescent="0.25">
      <c r="A5" s="200"/>
      <c r="B5" s="200"/>
      <c r="C5" s="69" t="s">
        <v>40</v>
      </c>
      <c r="D5" s="69" t="s">
        <v>43</v>
      </c>
    </row>
    <row r="6" spans="1:5" ht="20.100000000000001" customHeight="1" thickBot="1" x14ac:dyDescent="0.3">
      <c r="A6" s="17" t="s">
        <v>2</v>
      </c>
      <c r="B6" s="17"/>
      <c r="C6" s="18"/>
      <c r="D6" s="23"/>
    </row>
    <row r="7" spans="1:5" ht="20.100000000000001" customHeight="1" x14ac:dyDescent="0.25">
      <c r="A7" s="214" t="s">
        <v>3</v>
      </c>
      <c r="B7" s="216" t="s">
        <v>24</v>
      </c>
      <c r="C7" s="101" t="s">
        <v>248</v>
      </c>
      <c r="D7" s="79">
        <f>SUM(D8:D14)</f>
        <v>239</v>
      </c>
    </row>
    <row r="8" spans="1:5" ht="20.100000000000001" customHeight="1" x14ac:dyDescent="0.25">
      <c r="A8" s="215"/>
      <c r="B8" s="217"/>
      <c r="C8" s="113" t="s">
        <v>259</v>
      </c>
      <c r="D8" s="114">
        <v>136</v>
      </c>
    </row>
    <row r="9" spans="1:5" ht="20.100000000000001" customHeight="1" x14ac:dyDescent="0.25">
      <c r="A9" s="215"/>
      <c r="B9" s="217"/>
      <c r="C9" s="113" t="s">
        <v>260</v>
      </c>
      <c r="D9" s="114">
        <v>2</v>
      </c>
    </row>
    <row r="10" spans="1:5" ht="20.100000000000001" customHeight="1" x14ac:dyDescent="0.25">
      <c r="A10" s="215"/>
      <c r="B10" s="217"/>
      <c r="C10" s="113" t="s">
        <v>253</v>
      </c>
      <c r="D10" s="114">
        <v>61</v>
      </c>
    </row>
    <row r="11" spans="1:5" ht="20.100000000000001" customHeight="1" x14ac:dyDescent="0.25">
      <c r="A11" s="215"/>
      <c r="B11" s="217"/>
      <c r="C11" s="113" t="s">
        <v>254</v>
      </c>
      <c r="D11" s="114">
        <v>15</v>
      </c>
    </row>
    <row r="12" spans="1:5" ht="20.100000000000001" customHeight="1" x14ac:dyDescent="0.25">
      <c r="A12" s="215"/>
      <c r="B12" s="217"/>
      <c r="C12" s="113" t="s">
        <v>251</v>
      </c>
      <c r="D12" s="114">
        <v>20</v>
      </c>
    </row>
    <row r="13" spans="1:5" ht="20.100000000000001" customHeight="1" x14ac:dyDescent="0.25">
      <c r="A13" s="215"/>
      <c r="B13" s="217"/>
      <c r="C13" s="113" t="s">
        <v>252</v>
      </c>
      <c r="D13" s="114">
        <v>1</v>
      </c>
    </row>
    <row r="14" spans="1:5" ht="20.100000000000001" customHeight="1" x14ac:dyDescent="0.25">
      <c r="A14" s="215"/>
      <c r="B14" s="217"/>
      <c r="C14" s="115" t="s">
        <v>250</v>
      </c>
      <c r="D14" s="116">
        <v>4</v>
      </c>
    </row>
    <row r="15" spans="1:5" ht="20.100000000000001" customHeight="1" x14ac:dyDescent="0.25">
      <c r="A15" s="215"/>
      <c r="B15" s="217"/>
      <c r="C15" s="111" t="s">
        <v>249</v>
      </c>
      <c r="D15" s="112">
        <v>10</v>
      </c>
    </row>
    <row r="16" spans="1:5" ht="20.100000000000001" customHeight="1" x14ac:dyDescent="0.25">
      <c r="A16" s="215"/>
      <c r="B16" s="217"/>
      <c r="C16" s="111" t="s">
        <v>256</v>
      </c>
      <c r="D16" s="165">
        <v>2</v>
      </c>
      <c r="E16" s="117"/>
    </row>
    <row r="17" spans="1:4" ht="20.100000000000001" customHeight="1" thickBot="1" x14ac:dyDescent="0.3">
      <c r="A17" s="233"/>
      <c r="B17" s="234"/>
      <c r="C17" s="109" t="s">
        <v>255</v>
      </c>
      <c r="D17" s="110">
        <v>1</v>
      </c>
    </row>
    <row r="18" spans="1:4" ht="20.100000000000001" customHeight="1" x14ac:dyDescent="0.25">
      <c r="A18" s="235" t="s">
        <v>7</v>
      </c>
      <c r="B18" s="236" t="s">
        <v>34</v>
      </c>
      <c r="C18" s="101" t="s">
        <v>248</v>
      </c>
      <c r="D18" s="76">
        <f>SUM(D19:D22)</f>
        <v>104</v>
      </c>
    </row>
    <row r="19" spans="1:4" ht="20.100000000000001" customHeight="1" x14ac:dyDescent="0.25">
      <c r="A19" s="215"/>
      <c r="B19" s="217"/>
      <c r="C19" s="113" t="s">
        <v>259</v>
      </c>
      <c r="D19" s="114">
        <v>56</v>
      </c>
    </row>
    <row r="20" spans="1:4" ht="20.100000000000001" customHeight="1" x14ac:dyDescent="0.25">
      <c r="A20" s="215"/>
      <c r="B20" s="217"/>
      <c r="C20" s="113" t="s">
        <v>253</v>
      </c>
      <c r="D20" s="114">
        <v>30</v>
      </c>
    </row>
    <row r="21" spans="1:4" ht="20.100000000000001" customHeight="1" x14ac:dyDescent="0.25">
      <c r="A21" s="215"/>
      <c r="B21" s="217"/>
      <c r="C21" s="113" t="s">
        <v>254</v>
      </c>
      <c r="D21" s="114">
        <v>3</v>
      </c>
    </row>
    <row r="22" spans="1:4" ht="20.100000000000001" customHeight="1" x14ac:dyDescent="0.25">
      <c r="A22" s="215"/>
      <c r="B22" s="217"/>
      <c r="C22" s="113" t="s">
        <v>251</v>
      </c>
      <c r="D22" s="114">
        <v>15</v>
      </c>
    </row>
    <row r="23" spans="1:4" ht="20.100000000000001" customHeight="1" x14ac:dyDescent="0.25">
      <c r="A23" s="215"/>
      <c r="B23" s="217"/>
      <c r="C23" s="111" t="s">
        <v>249</v>
      </c>
      <c r="D23" s="112">
        <v>1</v>
      </c>
    </row>
    <row r="24" spans="1:4" ht="20.100000000000001" customHeight="1" thickBot="1" x14ac:dyDescent="0.3">
      <c r="A24" s="233"/>
      <c r="B24" s="234"/>
      <c r="C24" s="125" t="s">
        <v>256</v>
      </c>
      <c r="D24" s="124">
        <v>3</v>
      </c>
    </row>
    <row r="25" spans="1:4" ht="20.100000000000001" customHeight="1" x14ac:dyDescent="0.25">
      <c r="A25" s="235" t="s">
        <v>8</v>
      </c>
      <c r="B25" s="236" t="s">
        <v>35</v>
      </c>
      <c r="C25" s="101" t="s">
        <v>248</v>
      </c>
      <c r="D25" s="76">
        <f>SUM(D26:D28)</f>
        <v>25</v>
      </c>
    </row>
    <row r="26" spans="1:4" ht="20.100000000000001" customHeight="1" x14ac:dyDescent="0.25">
      <c r="A26" s="215"/>
      <c r="B26" s="217"/>
      <c r="C26" s="113" t="s">
        <v>259</v>
      </c>
      <c r="D26" s="114">
        <v>12</v>
      </c>
    </row>
    <row r="27" spans="1:4" ht="20.100000000000001" customHeight="1" x14ac:dyDescent="0.25">
      <c r="A27" s="215"/>
      <c r="B27" s="217"/>
      <c r="C27" s="113" t="s">
        <v>253</v>
      </c>
      <c r="D27" s="114">
        <v>12</v>
      </c>
    </row>
    <row r="28" spans="1:4" ht="20.100000000000001" customHeight="1" thickBot="1" x14ac:dyDescent="0.3">
      <c r="A28" s="233"/>
      <c r="B28" s="234"/>
      <c r="C28" s="122" t="s">
        <v>251</v>
      </c>
      <c r="D28" s="123">
        <v>1</v>
      </c>
    </row>
    <row r="29" spans="1:4" ht="20.100000000000001" customHeight="1" x14ac:dyDescent="0.25">
      <c r="A29" s="235" t="s">
        <v>13</v>
      </c>
      <c r="B29" s="236" t="s">
        <v>36</v>
      </c>
      <c r="C29" s="101" t="s">
        <v>248</v>
      </c>
      <c r="D29" s="76">
        <f>SUM(D30:D33)</f>
        <v>27</v>
      </c>
    </row>
    <row r="30" spans="1:4" ht="20.100000000000001" customHeight="1" x14ac:dyDescent="0.25">
      <c r="A30" s="215"/>
      <c r="B30" s="217"/>
      <c r="C30" s="113" t="s">
        <v>259</v>
      </c>
      <c r="D30" s="114">
        <v>13</v>
      </c>
    </row>
    <row r="31" spans="1:4" ht="20.100000000000001" customHeight="1" x14ac:dyDescent="0.25">
      <c r="A31" s="215"/>
      <c r="B31" s="217"/>
      <c r="C31" s="113" t="s">
        <v>260</v>
      </c>
      <c r="D31" s="114">
        <v>2</v>
      </c>
    </row>
    <row r="32" spans="1:4" ht="20.100000000000001" customHeight="1" x14ac:dyDescent="0.25">
      <c r="A32" s="215"/>
      <c r="B32" s="217"/>
      <c r="C32" s="113" t="s">
        <v>253</v>
      </c>
      <c r="D32" s="114">
        <v>11</v>
      </c>
    </row>
    <row r="33" spans="1:4" ht="20.100000000000001" customHeight="1" x14ac:dyDescent="0.25">
      <c r="A33" s="215"/>
      <c r="B33" s="217"/>
      <c r="C33" s="113" t="s">
        <v>254</v>
      </c>
      <c r="D33" s="114">
        <v>1</v>
      </c>
    </row>
    <row r="34" spans="1:4" ht="20.100000000000001" customHeight="1" thickBot="1" x14ac:dyDescent="0.3">
      <c r="A34" s="233"/>
      <c r="B34" s="234"/>
      <c r="C34" s="125" t="s">
        <v>256</v>
      </c>
      <c r="D34" s="124">
        <v>2</v>
      </c>
    </row>
    <row r="35" spans="1:4" ht="20.100000000000001" customHeight="1" x14ac:dyDescent="0.25">
      <c r="A35" s="235" t="s">
        <v>9</v>
      </c>
      <c r="B35" s="236" t="s">
        <v>27</v>
      </c>
      <c r="C35" s="101" t="s">
        <v>248</v>
      </c>
      <c r="D35" s="76">
        <f>SUM(D36:D39)</f>
        <v>18</v>
      </c>
    </row>
    <row r="36" spans="1:4" ht="20.100000000000001" customHeight="1" x14ac:dyDescent="0.25">
      <c r="A36" s="215"/>
      <c r="B36" s="217"/>
      <c r="C36" s="113" t="s">
        <v>259</v>
      </c>
      <c r="D36" s="114">
        <v>10</v>
      </c>
    </row>
    <row r="37" spans="1:4" ht="20.100000000000001" customHeight="1" x14ac:dyDescent="0.25">
      <c r="A37" s="215"/>
      <c r="B37" s="217"/>
      <c r="C37" s="113" t="s">
        <v>260</v>
      </c>
      <c r="D37" s="114">
        <v>1</v>
      </c>
    </row>
    <row r="38" spans="1:4" ht="20.100000000000001" customHeight="1" x14ac:dyDescent="0.25">
      <c r="A38" s="215"/>
      <c r="B38" s="217"/>
      <c r="C38" s="113" t="s">
        <v>253</v>
      </c>
      <c r="D38" s="114">
        <v>6</v>
      </c>
    </row>
    <row r="39" spans="1:4" ht="20.100000000000001" customHeight="1" thickBot="1" x14ac:dyDescent="0.3">
      <c r="A39" s="233"/>
      <c r="B39" s="234"/>
      <c r="C39" s="122" t="s">
        <v>251</v>
      </c>
      <c r="D39" s="123">
        <v>1</v>
      </c>
    </row>
    <row r="40" spans="1:4" ht="20.100000000000001" customHeight="1" x14ac:dyDescent="0.25">
      <c r="A40" s="235" t="s">
        <v>167</v>
      </c>
      <c r="B40" s="236" t="s">
        <v>168</v>
      </c>
      <c r="C40" s="101" t="s">
        <v>248</v>
      </c>
      <c r="D40" s="76">
        <f>SUM(D41:D42)</f>
        <v>4</v>
      </c>
    </row>
    <row r="41" spans="1:4" ht="20.100000000000001" customHeight="1" x14ac:dyDescent="0.25">
      <c r="A41" s="215"/>
      <c r="B41" s="217"/>
      <c r="C41" s="113" t="s">
        <v>259</v>
      </c>
      <c r="D41" s="114">
        <v>1</v>
      </c>
    </row>
    <row r="42" spans="1:4" ht="20.100000000000001" customHeight="1" thickBot="1" x14ac:dyDescent="0.3">
      <c r="A42" s="233"/>
      <c r="B42" s="234"/>
      <c r="C42" s="122" t="s">
        <v>253</v>
      </c>
      <c r="D42" s="123">
        <v>3</v>
      </c>
    </row>
    <row r="43" spans="1:4" ht="20.100000000000001" customHeight="1" x14ac:dyDescent="0.25">
      <c r="A43" s="235" t="s">
        <v>10</v>
      </c>
      <c r="B43" s="236" t="s">
        <v>28</v>
      </c>
      <c r="C43" s="101" t="s">
        <v>248</v>
      </c>
      <c r="D43" s="76">
        <f>SUM(D44:D45)</f>
        <v>10</v>
      </c>
    </row>
    <row r="44" spans="1:4" ht="20.100000000000001" customHeight="1" x14ac:dyDescent="0.25">
      <c r="A44" s="215"/>
      <c r="B44" s="217"/>
      <c r="C44" s="113" t="s">
        <v>259</v>
      </c>
      <c r="D44" s="114">
        <v>4</v>
      </c>
    </row>
    <row r="45" spans="1:4" ht="20.100000000000001" customHeight="1" thickBot="1" x14ac:dyDescent="0.3">
      <c r="A45" s="233"/>
      <c r="B45" s="234"/>
      <c r="C45" s="122" t="s">
        <v>253</v>
      </c>
      <c r="D45" s="123">
        <v>6</v>
      </c>
    </row>
    <row r="46" spans="1:4" ht="20.100000000000001" customHeight="1" x14ac:dyDescent="0.25">
      <c r="A46" s="235" t="s">
        <v>274</v>
      </c>
      <c r="B46" s="236" t="s">
        <v>30</v>
      </c>
      <c r="C46" s="101" t="s">
        <v>248</v>
      </c>
      <c r="D46" s="76">
        <f>SUM(D47:D48)</f>
        <v>5</v>
      </c>
    </row>
    <row r="47" spans="1:4" ht="20.100000000000001" customHeight="1" x14ac:dyDescent="0.25">
      <c r="A47" s="215"/>
      <c r="B47" s="217"/>
      <c r="C47" s="113" t="s">
        <v>259</v>
      </c>
      <c r="D47" s="114">
        <v>3</v>
      </c>
    </row>
    <row r="48" spans="1:4" ht="20.100000000000001" customHeight="1" thickBot="1" x14ac:dyDescent="0.3">
      <c r="A48" s="233"/>
      <c r="B48" s="234"/>
      <c r="C48" s="122" t="s">
        <v>253</v>
      </c>
      <c r="D48" s="123">
        <v>2</v>
      </c>
    </row>
    <row r="49" spans="1:5" ht="20.100000000000001" customHeight="1" thickBot="1" x14ac:dyDescent="0.3">
      <c r="A49" s="17" t="s">
        <v>261</v>
      </c>
      <c r="B49" s="17"/>
      <c r="C49" s="18"/>
      <c r="D49" s="23"/>
    </row>
    <row r="50" spans="1:5" ht="20.100000000000001" customHeight="1" x14ac:dyDescent="0.25">
      <c r="A50" s="214" t="s">
        <v>3</v>
      </c>
      <c r="B50" s="216" t="s">
        <v>29</v>
      </c>
      <c r="C50" s="101" t="s">
        <v>248</v>
      </c>
      <c r="D50" s="79">
        <f>SUM(D51:D55)</f>
        <v>118</v>
      </c>
    </row>
    <row r="51" spans="1:5" ht="20.100000000000001" customHeight="1" x14ac:dyDescent="0.25">
      <c r="A51" s="215"/>
      <c r="B51" s="217"/>
      <c r="C51" s="113" t="s">
        <v>259</v>
      </c>
      <c r="D51" s="114">
        <v>75</v>
      </c>
    </row>
    <row r="52" spans="1:5" ht="20.100000000000001" customHeight="1" x14ac:dyDescent="0.25">
      <c r="A52" s="215"/>
      <c r="B52" s="217"/>
      <c r="C52" s="113" t="s">
        <v>260</v>
      </c>
      <c r="D52" s="114">
        <v>2</v>
      </c>
    </row>
    <row r="53" spans="1:5" ht="20.100000000000001" customHeight="1" x14ac:dyDescent="0.25">
      <c r="A53" s="215"/>
      <c r="B53" s="217"/>
      <c r="C53" s="113" t="s">
        <v>253</v>
      </c>
      <c r="D53" s="114">
        <v>31</v>
      </c>
    </row>
    <row r="54" spans="1:5" ht="20.100000000000001" customHeight="1" x14ac:dyDescent="0.25">
      <c r="A54" s="215"/>
      <c r="B54" s="217"/>
      <c r="C54" s="113" t="s">
        <v>254</v>
      </c>
      <c r="D54" s="114">
        <v>9</v>
      </c>
    </row>
    <row r="55" spans="1:5" ht="20.100000000000001" customHeight="1" x14ac:dyDescent="0.25">
      <c r="A55" s="215"/>
      <c r="B55" s="217"/>
      <c r="C55" s="113" t="s">
        <v>251</v>
      </c>
      <c r="D55" s="114">
        <v>1</v>
      </c>
    </row>
    <row r="56" spans="1:5" ht="20.100000000000001" customHeight="1" x14ac:dyDescent="0.25">
      <c r="A56" s="215"/>
      <c r="B56" s="217"/>
      <c r="C56" s="111" t="s">
        <v>262</v>
      </c>
      <c r="D56" s="112">
        <v>4</v>
      </c>
      <c r="E56" s="117"/>
    </row>
    <row r="57" spans="1:5" ht="20.100000000000001" customHeight="1" x14ac:dyDescent="0.25">
      <c r="A57" s="215"/>
      <c r="B57" s="217"/>
      <c r="C57" s="111" t="s">
        <v>263</v>
      </c>
      <c r="D57" s="112">
        <v>1</v>
      </c>
      <c r="E57" s="117"/>
    </row>
    <row r="58" spans="1:5" ht="20.100000000000001" customHeight="1" x14ac:dyDescent="0.25">
      <c r="A58" s="215"/>
      <c r="B58" s="217"/>
      <c r="C58" s="111" t="s">
        <v>264</v>
      </c>
      <c r="D58" s="112">
        <v>3</v>
      </c>
      <c r="E58" s="117"/>
    </row>
    <row r="59" spans="1:5" ht="20.100000000000001" customHeight="1" x14ac:dyDescent="0.25">
      <c r="A59" s="215"/>
      <c r="B59" s="217"/>
      <c r="C59" s="111" t="s">
        <v>265</v>
      </c>
      <c r="D59" s="112">
        <v>18</v>
      </c>
      <c r="E59" s="117"/>
    </row>
    <row r="60" spans="1:5" ht="20.100000000000001" customHeight="1" thickBot="1" x14ac:dyDescent="0.3">
      <c r="A60" s="233"/>
      <c r="B60" s="234"/>
      <c r="C60" s="109" t="s">
        <v>266</v>
      </c>
      <c r="D60" s="124">
        <v>18</v>
      </c>
    </row>
    <row r="61" spans="1:5" ht="20.100000000000001" customHeight="1" x14ac:dyDescent="0.25">
      <c r="A61" s="235" t="s">
        <v>14</v>
      </c>
      <c r="B61" s="236" t="s">
        <v>37</v>
      </c>
      <c r="C61" s="101" t="s">
        <v>248</v>
      </c>
      <c r="D61" s="76">
        <f>SUM(D62:D63)</f>
        <v>4</v>
      </c>
    </row>
    <row r="62" spans="1:5" ht="20.100000000000001" customHeight="1" x14ac:dyDescent="0.25">
      <c r="A62" s="215"/>
      <c r="B62" s="217"/>
      <c r="C62" s="113" t="s">
        <v>259</v>
      </c>
      <c r="D62" s="114">
        <v>2</v>
      </c>
    </row>
    <row r="63" spans="1:5" ht="20.100000000000001" customHeight="1" thickBot="1" x14ac:dyDescent="0.3">
      <c r="A63" s="233"/>
      <c r="B63" s="234"/>
      <c r="C63" s="122" t="s">
        <v>253</v>
      </c>
      <c r="D63" s="123">
        <v>2</v>
      </c>
    </row>
    <row r="64" spans="1:5" ht="20.100000000000001" customHeight="1" x14ac:dyDescent="0.25">
      <c r="A64" s="235" t="s">
        <v>15</v>
      </c>
      <c r="B64" s="236" t="s">
        <v>38</v>
      </c>
      <c r="C64" s="101" t="s">
        <v>248</v>
      </c>
      <c r="D64" s="76">
        <f>SUM(D65:D66)</f>
        <v>3</v>
      </c>
    </row>
    <row r="65" spans="1:4" ht="20.100000000000001" customHeight="1" x14ac:dyDescent="0.25">
      <c r="A65" s="215"/>
      <c r="B65" s="217"/>
      <c r="C65" s="113" t="s">
        <v>259</v>
      </c>
      <c r="D65" s="114">
        <v>1</v>
      </c>
    </row>
    <row r="66" spans="1:4" ht="20.100000000000001" customHeight="1" thickBot="1" x14ac:dyDescent="0.3">
      <c r="A66" s="233"/>
      <c r="B66" s="234"/>
      <c r="C66" s="122" t="s">
        <v>253</v>
      </c>
      <c r="D66" s="123">
        <v>2</v>
      </c>
    </row>
  </sheetData>
  <sortState ref="C7:D14">
    <sortCondition ref="C7:C14"/>
  </sortState>
  <mergeCells count="25">
    <mergeCell ref="B29:B34"/>
    <mergeCell ref="A25:A28"/>
    <mergeCell ref="B25:B28"/>
    <mergeCell ref="A43:A45"/>
    <mergeCell ref="B43:B45"/>
    <mergeCell ref="A40:A42"/>
    <mergeCell ref="B40:B42"/>
    <mergeCell ref="A35:A39"/>
    <mergeCell ref="B35:B39"/>
    <mergeCell ref="C4:D4"/>
    <mergeCell ref="A7:A17"/>
    <mergeCell ref="B7:B17"/>
    <mergeCell ref="A64:A66"/>
    <mergeCell ref="B64:B66"/>
    <mergeCell ref="A18:A24"/>
    <mergeCell ref="B18:B24"/>
    <mergeCell ref="A4:A5"/>
    <mergeCell ref="B4:B5"/>
    <mergeCell ref="A46:A48"/>
    <mergeCell ref="B46:B48"/>
    <mergeCell ref="A50:A60"/>
    <mergeCell ref="B50:B60"/>
    <mergeCell ref="A61:A63"/>
    <mergeCell ref="B61:B63"/>
    <mergeCell ref="A29:A34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rowBreaks count="2" manualBreakCount="2">
    <brk id="42" max="3" man="1"/>
    <brk id="60" max="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showGridLines="0" zoomScaleNormal="100" workbookViewId="0">
      <pane ySplit="4" topLeftCell="A5" activePane="bottomLeft" state="frozen"/>
      <selection activeCell="B10" sqref="B10:B11"/>
      <selection pane="bottomLeft" activeCell="D17" sqref="D17"/>
    </sheetView>
  </sheetViews>
  <sheetFormatPr baseColWidth="10" defaultColWidth="11.44140625" defaultRowHeight="13.8" x14ac:dyDescent="0.25"/>
  <cols>
    <col min="1" max="1" width="19.109375" style="1" customWidth="1"/>
    <col min="2" max="2" width="28.44140625" style="1" customWidth="1"/>
    <col min="3" max="3" width="54.88671875" style="1" bestFit="1" customWidth="1"/>
    <col min="4" max="4" width="16.88671875" style="1" bestFit="1" customWidth="1"/>
    <col min="5" max="5" width="20.5546875" style="1" customWidth="1"/>
    <col min="6" max="16384" width="11.44140625" style="1"/>
  </cols>
  <sheetData>
    <row r="1" spans="1:6" ht="30" customHeight="1" x14ac:dyDescent="0.25">
      <c r="A1" s="7" t="str">
        <f>"Lot 6 - "&amp;Sommaire!B9</f>
        <v>Lot 6 - Maintenance des bornes de recharge électrique</v>
      </c>
      <c r="B1" s="3"/>
    </row>
    <row r="2" spans="1:6" ht="15" customHeight="1" x14ac:dyDescent="0.25">
      <c r="A2" s="8"/>
      <c r="B2" s="8"/>
      <c r="C2" s="8"/>
    </row>
    <row r="3" spans="1:6" ht="20.100000000000001" customHeight="1" x14ac:dyDescent="0.25">
      <c r="A3" s="200" t="s">
        <v>0</v>
      </c>
      <c r="B3" s="200" t="s">
        <v>1</v>
      </c>
      <c r="C3" s="191" t="s">
        <v>39</v>
      </c>
      <c r="D3" s="209"/>
      <c r="E3" s="209"/>
      <c r="F3" s="192"/>
    </row>
    <row r="4" spans="1:6" ht="20.100000000000001" customHeight="1" x14ac:dyDescent="0.25">
      <c r="A4" s="200"/>
      <c r="B4" s="200"/>
      <c r="C4" s="102" t="s">
        <v>40</v>
      </c>
      <c r="D4" s="102" t="s">
        <v>41</v>
      </c>
      <c r="E4" s="102" t="s">
        <v>42</v>
      </c>
      <c r="F4" s="102" t="s">
        <v>43</v>
      </c>
    </row>
    <row r="5" spans="1:6" ht="20.100000000000001" customHeight="1" x14ac:dyDescent="0.25">
      <c r="A5" s="17" t="s">
        <v>2</v>
      </c>
      <c r="B5" s="17"/>
      <c r="C5" s="18"/>
      <c r="D5" s="18"/>
      <c r="E5" s="18"/>
      <c r="F5" s="23"/>
    </row>
    <row r="6" spans="1:6" ht="50.1" customHeight="1" x14ac:dyDescent="0.25">
      <c r="A6" s="131" t="s">
        <v>3</v>
      </c>
      <c r="B6" s="132" t="s">
        <v>24</v>
      </c>
      <c r="C6" s="130" t="s">
        <v>271</v>
      </c>
      <c r="D6" s="133" t="s">
        <v>268</v>
      </c>
      <c r="E6" s="133" t="s">
        <v>270</v>
      </c>
      <c r="F6" s="112">
        <v>7</v>
      </c>
    </row>
    <row r="7" spans="1:6" ht="50.1" customHeight="1" x14ac:dyDescent="0.25">
      <c r="A7" s="103" t="s">
        <v>7</v>
      </c>
      <c r="B7" s="106" t="s">
        <v>34</v>
      </c>
      <c r="C7" s="128" t="s">
        <v>271</v>
      </c>
      <c r="D7" s="94" t="s">
        <v>268</v>
      </c>
      <c r="E7" s="129" t="s">
        <v>270</v>
      </c>
      <c r="F7" s="95">
        <v>1</v>
      </c>
    </row>
    <row r="8" spans="1:6" ht="50.1" customHeight="1" x14ac:dyDescent="0.25">
      <c r="A8" s="107" t="s">
        <v>8</v>
      </c>
      <c r="B8" s="108" t="s">
        <v>35</v>
      </c>
      <c r="C8" s="134" t="s">
        <v>272</v>
      </c>
      <c r="D8" s="135" t="s">
        <v>268</v>
      </c>
      <c r="E8" s="45" t="s">
        <v>270</v>
      </c>
      <c r="F8" s="100">
        <v>2</v>
      </c>
    </row>
    <row r="9" spans="1:6" ht="20.100000000000001" customHeight="1" x14ac:dyDescent="0.25">
      <c r="A9" s="17" t="s">
        <v>12</v>
      </c>
      <c r="B9" s="17"/>
      <c r="C9" s="136"/>
      <c r="D9" s="137"/>
      <c r="E9" s="137"/>
      <c r="F9" s="138"/>
    </row>
    <row r="10" spans="1:6" ht="50.1" customHeight="1" x14ac:dyDescent="0.25">
      <c r="A10" s="104" t="s">
        <v>3</v>
      </c>
      <c r="B10" s="105" t="s">
        <v>29</v>
      </c>
      <c r="C10" s="126" t="s">
        <v>269</v>
      </c>
      <c r="D10" s="65"/>
      <c r="E10" s="127" t="s">
        <v>267</v>
      </c>
      <c r="F10" s="66">
        <v>2</v>
      </c>
    </row>
    <row r="11" spans="1:6" ht="27.6" x14ac:dyDescent="0.25">
      <c r="A11" s="168" t="s">
        <v>3</v>
      </c>
      <c r="B11" s="169" t="s">
        <v>29</v>
      </c>
      <c r="C11" s="126" t="s">
        <v>334</v>
      </c>
      <c r="D11" s="65"/>
      <c r="E11" s="127" t="s">
        <v>335</v>
      </c>
      <c r="F11" s="66">
        <v>1</v>
      </c>
    </row>
  </sheetData>
  <mergeCells count="3">
    <mergeCell ref="A3:A4"/>
    <mergeCell ref="B3:B4"/>
    <mergeCell ref="C3:F3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2" fitToHeight="0" orientation="landscape" r:id="rId1"/>
  <headerFooter>
    <oddHeader>&amp;L&amp;G&amp;C&amp;"Arial,Normal"Marché MAINTENANCES TECHNIQUES ET ENTRETIEN
ANNEXE 1 - Liste des sites et équipements&amp;R&amp;"Arial,Normal"12/12/2024</oddHeader>
    <oddFooter>&amp;C&amp;"Arial,Normal"&amp;10Page &amp;"Arial,Gras"&amp;P &amp;"Arial,Normal"sur &amp;"Arial,Gras"&amp;N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8"/>
  <sheetViews>
    <sheetView showGridLines="0" view="pageBreakPreview" zoomScaleNormal="100" zoomScaleSheetLayoutView="100" workbookViewId="0">
      <pane ySplit="2" topLeftCell="A123" activePane="bottomLeft" state="frozen"/>
      <selection pane="bottomLeft" activeCell="C114" sqref="C114"/>
    </sheetView>
  </sheetViews>
  <sheetFormatPr baseColWidth="10" defaultColWidth="11.44140625" defaultRowHeight="13.8" x14ac:dyDescent="0.25"/>
  <cols>
    <col min="1" max="1" width="19" style="1" customWidth="1"/>
    <col min="2" max="2" width="119.6640625" style="1" customWidth="1"/>
    <col min="3" max="16384" width="11.44140625" style="1"/>
  </cols>
  <sheetData>
    <row r="1" spans="1:2" ht="30" customHeight="1" x14ac:dyDescent="0.25">
      <c r="A1" s="7" t="str">
        <f>"Lot 7 - "&amp;Sommaire!B10</f>
        <v>Lot 7 - Entretien des canalisations eaux usées et eaux pluviales</v>
      </c>
      <c r="B1" s="3"/>
    </row>
    <row r="2" spans="1:2" s="117" customFormat="1" ht="20.100000000000001" customHeight="1" x14ac:dyDescent="0.3">
      <c r="A2" s="162" t="s">
        <v>307</v>
      </c>
      <c r="B2" s="164" t="s">
        <v>306</v>
      </c>
    </row>
    <row r="33" spans="1:2" s="117" customFormat="1" ht="20.100000000000001" customHeight="1" x14ac:dyDescent="0.3">
      <c r="A33" s="162" t="s">
        <v>300</v>
      </c>
      <c r="B33" s="163" t="s">
        <v>301</v>
      </c>
    </row>
    <row r="64" spans="1:2" s="117" customFormat="1" ht="20.100000000000001" customHeight="1" x14ac:dyDescent="0.3">
      <c r="A64" s="162" t="s">
        <v>300</v>
      </c>
      <c r="B64" s="163" t="s">
        <v>302</v>
      </c>
    </row>
    <row r="95" spans="1:2" s="117" customFormat="1" ht="20.100000000000001" customHeight="1" x14ac:dyDescent="0.3">
      <c r="A95" s="162" t="s">
        <v>300</v>
      </c>
      <c r="B95" s="163" t="s">
        <v>304</v>
      </c>
    </row>
    <row r="126" spans="1:2" s="117" customFormat="1" ht="20.100000000000001" customHeight="1" x14ac:dyDescent="0.3">
      <c r="A126" s="162" t="s">
        <v>300</v>
      </c>
      <c r="B126" s="163" t="s">
        <v>303</v>
      </c>
    </row>
    <row r="157" spans="1:2" s="117" customFormat="1" ht="20.100000000000001" customHeight="1" x14ac:dyDescent="0.3">
      <c r="A157" s="162" t="s">
        <v>300</v>
      </c>
      <c r="B157" s="163" t="s">
        <v>305</v>
      </c>
    </row>
    <row r="188" spans="1:2" s="117" customFormat="1" ht="20.100000000000001" customHeight="1" x14ac:dyDescent="0.3">
      <c r="A188" s="162" t="s">
        <v>300</v>
      </c>
      <c r="B188" s="163" t="s">
        <v>308</v>
      </c>
    </row>
  </sheetData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1 - Liste des sites et équipements&amp;R&amp;"Arial,Normal"17/12/2024</oddHeader>
    <oddFooter>&amp;C&amp;"Arial,Normal"&amp;10Page &amp;"Arial,Gras"&amp;P &amp;"Arial,Normal"sur &amp;"Arial,Gras"&amp;N</oddFooter>
  </headerFooter>
  <rowBreaks count="6" manualBreakCount="6">
    <brk id="32" max="16383" man="1"/>
    <brk id="63" max="16383" man="1"/>
    <brk id="94" max="16383" man="1"/>
    <brk id="125" max="16383" man="1"/>
    <brk id="156" max="16383" man="1"/>
    <brk id="18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"/>
  <sheetViews>
    <sheetView showGridLines="0" zoomScaleNormal="100" workbookViewId="0">
      <pane ySplit="3" topLeftCell="A4" activePane="bottomLeft" state="frozen"/>
      <selection activeCell="B10" sqref="B10:B11"/>
      <selection pane="bottomLeft" activeCell="C19" sqref="C19"/>
    </sheetView>
  </sheetViews>
  <sheetFormatPr baseColWidth="10" defaultColWidth="11.44140625" defaultRowHeight="13.8" x14ac:dyDescent="0.25"/>
  <cols>
    <col min="1" max="1" width="19.109375" style="1" customWidth="1"/>
    <col min="2" max="2" width="28.44140625" style="1" customWidth="1"/>
    <col min="3" max="3" width="50.88671875" style="1" customWidth="1"/>
    <col min="4" max="4" width="36.88671875" style="1" customWidth="1"/>
    <col min="5" max="16384" width="11.44140625" style="1"/>
  </cols>
  <sheetData>
    <row r="1" spans="1:4" ht="30" customHeight="1" x14ac:dyDescent="0.25">
      <c r="A1" s="7" t="str">
        <f>"Lot 8 - "&amp;Sommaire!B11</f>
        <v>Lot 8 - Dératisation et désourisation</v>
      </c>
      <c r="B1" s="3"/>
      <c r="C1" s="3"/>
    </row>
    <row r="2" spans="1:4" ht="15" customHeight="1" x14ac:dyDescent="0.25">
      <c r="A2" s="8"/>
      <c r="B2" s="8"/>
      <c r="C2" s="8"/>
      <c r="D2" s="8"/>
    </row>
    <row r="3" spans="1:4" ht="20.100000000000001" customHeight="1" x14ac:dyDescent="0.25">
      <c r="A3" s="140" t="s">
        <v>0</v>
      </c>
      <c r="B3" s="140" t="s">
        <v>1</v>
      </c>
      <c r="C3" s="140" t="s">
        <v>280</v>
      </c>
      <c r="D3" s="140" t="s">
        <v>279</v>
      </c>
    </row>
    <row r="4" spans="1:4" ht="20.100000000000001" customHeight="1" x14ac:dyDescent="0.25">
      <c r="A4" s="17" t="s">
        <v>2</v>
      </c>
      <c r="B4" s="17"/>
      <c r="C4" s="17"/>
      <c r="D4" s="18"/>
    </row>
    <row r="5" spans="1:4" s="117" customFormat="1" ht="30" customHeight="1" x14ac:dyDescent="0.3">
      <c r="A5" s="237" t="s">
        <v>3</v>
      </c>
      <c r="B5" s="216" t="s">
        <v>24</v>
      </c>
      <c r="C5" s="132" t="s">
        <v>281</v>
      </c>
      <c r="D5" s="141" t="s">
        <v>282</v>
      </c>
    </row>
    <row r="6" spans="1:4" s="117" customFormat="1" ht="30" customHeight="1" x14ac:dyDescent="0.3">
      <c r="A6" s="237"/>
      <c r="B6" s="231"/>
      <c r="C6" s="20" t="s">
        <v>284</v>
      </c>
      <c r="D6" s="20" t="s">
        <v>283</v>
      </c>
    </row>
  </sheetData>
  <mergeCells count="2">
    <mergeCell ref="A5:A6"/>
    <mergeCell ref="B5:B6"/>
  </mergeCells>
  <printOptions horizontalCentered="1"/>
  <pageMargins left="0.39370078740157483" right="0.39370078740157483" top="0.98425196850393704" bottom="0.78740157480314965" header="0.39370078740157483" footer="0.39370078740157483"/>
  <pageSetup paperSize="9" fitToHeight="0" orientation="landscape" r:id="rId1"/>
  <headerFooter>
    <oddHeader>&amp;L&amp;G&amp;C&amp;"Arial,Normal"Marché MAINTENANCES TECHNIQUES ET ENTRETIEN
ANNEXE 1 - Liste des sites et équipements&amp;R&amp;"Arial,Normal"17/12/2024</oddHeader>
    <oddFooter>&amp;C&amp;"Arial,Normal"&amp;10Page &amp;"Arial,Gras"&amp;P &amp;"Arial,Normal"sur &amp;"Arial,Gras"&amp;N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12</vt:i4>
      </vt:variant>
    </vt:vector>
  </HeadingPairs>
  <TitlesOfParts>
    <vt:vector size="22" baseType="lpstr">
      <vt:lpstr>Sommaire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'Lot 1'!_Toc183098072</vt:lpstr>
      <vt:lpstr>'Lot 9'!_Toc183098072</vt:lpstr>
      <vt:lpstr>'Lot 1'!Impression_des_titres</vt:lpstr>
      <vt:lpstr>'Lot 2'!Impression_des_titres</vt:lpstr>
      <vt:lpstr>'Lot 3'!Impression_des_titres</vt:lpstr>
      <vt:lpstr>'Lot 4'!Impression_des_titres</vt:lpstr>
      <vt:lpstr>'Lot 5'!Impression_des_titres</vt:lpstr>
      <vt:lpstr>'Lot 7'!Impression_des_titres</vt:lpstr>
      <vt:lpstr>'Lot 9'!Impression_des_titres</vt:lpstr>
      <vt:lpstr>'Lot 3'!Zone_d_impression</vt:lpstr>
      <vt:lpstr>'Lot 5'!Zone_d_impression</vt:lpstr>
      <vt:lpstr>'Lot 7'!Zone_d_impression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RIDOU DANIELLE (CPAM RED)</dc:creator>
  <cp:lastModifiedBy>ANDRIEUX DELPHINE (CPAM LE HAVRE)</cp:lastModifiedBy>
  <cp:lastPrinted>2025-01-02T07:35:19Z</cp:lastPrinted>
  <dcterms:created xsi:type="dcterms:W3CDTF">2024-12-03T07:30:28Z</dcterms:created>
  <dcterms:modified xsi:type="dcterms:W3CDTF">2025-01-06T10:29:28Z</dcterms:modified>
</cp:coreProperties>
</file>