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dellac\Desktop\"/>
    </mc:Choice>
  </mc:AlternateContent>
  <bookViews>
    <workbookView xWindow="0" yWindow="0" windowWidth="28800" windowHeight="12300" tabRatio="908" activeTab="6"/>
  </bookViews>
  <sheets>
    <sheet name="TOTAL DES DQE " sheetId="17" r:id="rId1"/>
    <sheet name="BPU_NETTOYAGE DES LOCAUX" sheetId="1" r:id="rId2"/>
    <sheet name="DQE_NETTOYAGE DES LOCAUX" sheetId="11" r:id="rId3"/>
    <sheet name="BDC FORFAITISE_NDL_BAT -28°RT  " sheetId="12" r:id="rId4"/>
    <sheet name="DQE_NDL_BAT -28°RT " sheetId="5" r:id="rId5"/>
    <sheet name="BDC_ PLATEAUX_PLONGE" sheetId="3" r:id="rId6"/>
    <sheet name="DQE_PLATEAUX SUP" sheetId="15" r:id="rId7"/>
    <sheet name="BDC FORFAITISE_NDL_PLONGE" sheetId="9" r:id="rId8"/>
    <sheet name="DQE_PLONGE" sheetId="16" r:id="rId9"/>
  </sheets>
  <definedNames>
    <definedName name="_ftn1" localSheetId="5">'BDC_ PLATEAUX_PLONGE'!#REF!</definedName>
    <definedName name="_ftn1" localSheetId="1">'BPU_NETTOYAGE DES LOCAUX'!#REF!</definedName>
    <definedName name="_ftn1" localSheetId="2">'DQE_NETTOYAGE DES LOCAUX'!#REF!</definedName>
    <definedName name="_ftn1" localSheetId="6">'DQE_PLATEAUX SUP'!#REF!</definedName>
    <definedName name="_ftnref1" localSheetId="5">'BDC_ PLATEAUX_PLONGE'!#REF!</definedName>
    <definedName name="_ftnref1" localSheetId="1">'BPU_NETTOYAGE DES LOCAUX'!#REF!</definedName>
    <definedName name="_ftnref1" localSheetId="2">'DQE_NETTOYAGE DES LOCAUX'!#REF!</definedName>
    <definedName name="_ftnref1" localSheetId="6">'DQE_PLATEAUX SUP'!#REF!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9" i="5" l="1"/>
  <c r="D9" i="17"/>
  <c r="B9" i="17"/>
  <c r="F39" i="11"/>
  <c r="D39" i="11"/>
  <c r="E36" i="5" l="1"/>
  <c r="F36" i="5" s="1"/>
  <c r="G36" i="5"/>
  <c r="E37" i="5"/>
  <c r="F37" i="5" s="1"/>
  <c r="H37" i="5" s="1"/>
  <c r="G37" i="5"/>
  <c r="E38" i="5"/>
  <c r="F38" i="5" s="1"/>
  <c r="H38" i="5" s="1"/>
  <c r="G38" i="5"/>
  <c r="E39" i="5"/>
  <c r="F39" i="5" s="1"/>
  <c r="H39" i="5" s="1"/>
  <c r="G39" i="5"/>
  <c r="E40" i="5"/>
  <c r="F40" i="5" s="1"/>
  <c r="H40" i="5" s="1"/>
  <c r="G40" i="5"/>
  <c r="E41" i="5"/>
  <c r="F41" i="5" s="1"/>
  <c r="G41" i="5"/>
  <c r="E42" i="5"/>
  <c r="F42" i="5" s="1"/>
  <c r="H42" i="5" s="1"/>
  <c r="G42" i="5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H41" i="5" l="1"/>
  <c r="H36" i="5"/>
  <c r="E17" i="11" l="1"/>
  <c r="E37" i="11" l="1"/>
  <c r="E32" i="11"/>
  <c r="C17" i="11"/>
  <c r="E36" i="11" l="1"/>
  <c r="E33" i="11"/>
  <c r="C37" i="11"/>
  <c r="C36" i="11"/>
  <c r="D36" i="11" s="1"/>
  <c r="C33" i="11"/>
  <c r="D33" i="11" s="1"/>
  <c r="C32" i="11"/>
  <c r="D32" i="11" s="1"/>
  <c r="D37" i="1"/>
  <c r="D36" i="1"/>
  <c r="D34" i="1"/>
  <c r="D33" i="1"/>
  <c r="D37" i="11" l="1"/>
  <c r="F33" i="11"/>
  <c r="F36" i="11"/>
  <c r="F10" i="16" l="1"/>
  <c r="D10" i="16"/>
  <c r="E10" i="16" s="1"/>
  <c r="E11" i="16" s="1"/>
  <c r="B12" i="17" s="1"/>
  <c r="D13" i="3"/>
  <c r="E10" i="15"/>
  <c r="C10" i="15"/>
  <c r="D10" i="15" s="1"/>
  <c r="D11" i="15" s="1"/>
  <c r="B11" i="17" s="1"/>
  <c r="F49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13" i="5"/>
  <c r="E27" i="11"/>
  <c r="E26" i="11"/>
  <c r="E18" i="11"/>
  <c r="E19" i="11"/>
  <c r="E20" i="11"/>
  <c r="E21" i="11"/>
  <c r="E22" i="11"/>
  <c r="E11" i="11"/>
  <c r="E12" i="11"/>
  <c r="E10" i="11"/>
  <c r="E49" i="5"/>
  <c r="E50" i="5" s="1"/>
  <c r="E14" i="5"/>
  <c r="F14" i="5" s="1"/>
  <c r="E15" i="5"/>
  <c r="F15" i="5" s="1"/>
  <c r="E16" i="5"/>
  <c r="F16" i="5" s="1"/>
  <c r="E17" i="5"/>
  <c r="F17" i="5" s="1"/>
  <c r="E18" i="5"/>
  <c r="F18" i="5" s="1"/>
  <c r="E19" i="5"/>
  <c r="F19" i="5" s="1"/>
  <c r="E20" i="5"/>
  <c r="F20" i="5" s="1"/>
  <c r="E21" i="5"/>
  <c r="F21" i="5" s="1"/>
  <c r="E22" i="5"/>
  <c r="F22" i="5" s="1"/>
  <c r="E23" i="5"/>
  <c r="F23" i="5" s="1"/>
  <c r="E24" i="5"/>
  <c r="F24" i="5" s="1"/>
  <c r="E25" i="5"/>
  <c r="F25" i="5" s="1"/>
  <c r="E26" i="5"/>
  <c r="F26" i="5" s="1"/>
  <c r="E27" i="5"/>
  <c r="F27" i="5" s="1"/>
  <c r="E28" i="5"/>
  <c r="F28" i="5" s="1"/>
  <c r="E29" i="5"/>
  <c r="F29" i="5" s="1"/>
  <c r="E30" i="5"/>
  <c r="F30" i="5" s="1"/>
  <c r="E31" i="5"/>
  <c r="F31" i="5" s="1"/>
  <c r="E32" i="5"/>
  <c r="F32" i="5" s="1"/>
  <c r="E33" i="5"/>
  <c r="F33" i="5" s="1"/>
  <c r="E34" i="5"/>
  <c r="F34" i="5" s="1"/>
  <c r="E35" i="5"/>
  <c r="F35" i="5" s="1"/>
  <c r="E13" i="5"/>
  <c r="F13" i="5" s="1"/>
  <c r="E48" i="12"/>
  <c r="F15" i="12"/>
  <c r="D28" i="1"/>
  <c r="D27" i="1"/>
  <c r="C27" i="11"/>
  <c r="D27" i="11" s="1"/>
  <c r="C26" i="11"/>
  <c r="D26" i="11" s="1"/>
  <c r="F26" i="11" s="1"/>
  <c r="C12" i="11"/>
  <c r="D12" i="11" s="1"/>
  <c r="C10" i="11"/>
  <c r="D10" i="11" s="1"/>
  <c r="F10" i="11" s="1"/>
  <c r="C11" i="11"/>
  <c r="D11" i="11" s="1"/>
  <c r="D19" i="1"/>
  <c r="D20" i="1"/>
  <c r="D21" i="1"/>
  <c r="D22" i="1"/>
  <c r="D23" i="1"/>
  <c r="D18" i="1"/>
  <c r="D13" i="1"/>
  <c r="D14" i="1"/>
  <c r="D12" i="1"/>
  <c r="C18" i="11"/>
  <c r="C19" i="11"/>
  <c r="D19" i="11" s="1"/>
  <c r="F19" i="11" s="1"/>
  <c r="C20" i="11"/>
  <c r="D20" i="11" s="1"/>
  <c r="C21" i="11"/>
  <c r="D21" i="11" s="1"/>
  <c r="F21" i="11" s="1"/>
  <c r="C22" i="11"/>
  <c r="D22" i="11" s="1"/>
  <c r="F22" i="11" s="1"/>
  <c r="D17" i="11"/>
  <c r="F44" i="5" l="1"/>
  <c r="E52" i="5" s="1"/>
  <c r="B10" i="17" s="1"/>
  <c r="B13" i="17" s="1"/>
  <c r="H30" i="5"/>
  <c r="H14" i="5"/>
  <c r="H33" i="5"/>
  <c r="H29" i="5"/>
  <c r="H25" i="5"/>
  <c r="H21" i="5"/>
  <c r="G49" i="5"/>
  <c r="G50" i="5" s="1"/>
  <c r="H13" i="5"/>
  <c r="H28" i="5"/>
  <c r="H24" i="5"/>
  <c r="H16" i="5"/>
  <c r="H35" i="5"/>
  <c r="H31" i="5"/>
  <c r="H27" i="5"/>
  <c r="H23" i="5"/>
  <c r="H19" i="5"/>
  <c r="H15" i="5"/>
  <c r="H34" i="5"/>
  <c r="H26" i="5"/>
  <c r="H22" i="5"/>
  <c r="H18" i="5"/>
  <c r="H20" i="5"/>
  <c r="D18" i="11"/>
  <c r="F18" i="11" s="1"/>
  <c r="F17" i="11"/>
  <c r="F20" i="11"/>
  <c r="F11" i="11"/>
  <c r="F27" i="11"/>
  <c r="F37" i="11"/>
  <c r="G10" i="16"/>
  <c r="G11" i="16" s="1"/>
  <c r="D12" i="17" s="1"/>
  <c r="F10" i="15"/>
  <c r="F11" i="15" s="1"/>
  <c r="D11" i="17" s="1"/>
  <c r="H17" i="5"/>
  <c r="H32" i="5"/>
  <c r="F32" i="11"/>
  <c r="F12" i="11"/>
  <c r="H44" i="5" l="1"/>
  <c r="G52" i="5" s="1"/>
  <c r="D10" i="17" s="1"/>
  <c r="D13" i="17" s="1"/>
  <c r="E13" i="9"/>
</calcChain>
</file>

<file path=xl/sharedStrings.xml><?xml version="1.0" encoding="utf-8"?>
<sst xmlns="http://schemas.openxmlformats.org/spreadsheetml/2006/main" count="317" uniqueCount="135">
  <si>
    <t>Taux de la TVA</t>
  </si>
  <si>
    <t>PRESTATIONS PONCTUELLES</t>
  </si>
  <si>
    <t>NETTOYAGE SUPPLEMENTAIRE</t>
  </si>
  <si>
    <t>Nettoyage supplémentaire des sanitaires et douches</t>
  </si>
  <si>
    <t xml:space="preserve">Nettoyage supplémentaire des communs (halls, escaliers, ascenseurs, couloirs etc.) </t>
  </si>
  <si>
    <t>DECAPAGE, LUSTRAGE, CIRAGE…</t>
  </si>
  <si>
    <t>REMISE A BLANC</t>
  </si>
  <si>
    <t>Remise à blanc des sanitaires et douches</t>
  </si>
  <si>
    <t>VITRERIE</t>
  </si>
  <si>
    <t>Remise à blanc des bureaux, vestiaires etc</t>
  </si>
  <si>
    <t>Nettoyage supplémentaire des sols pour les bureaux, vestiaires etc.</t>
  </si>
  <si>
    <t>PLATEAUX</t>
  </si>
  <si>
    <t>Montant au m2
en euros HT</t>
  </si>
  <si>
    <t>Montant au m2
en euros TTC</t>
  </si>
  <si>
    <t>Décapage des sols pour les bureaux, vestiaires etc.</t>
  </si>
  <si>
    <t>Décapage des sols des communs (halls, escaliers, ascenseurs, couloirs etc.) </t>
  </si>
  <si>
    <t>Lustrage des sols des communs (halls, escaliers, ascenseurs, couloirs etc.) </t>
  </si>
  <si>
    <t>Cirage des sols des communs (halls, escaliers, ascenseurs, couloirs etc.) </t>
  </si>
  <si>
    <t>Lustrage des sols pour les bureaux, vestiaires etc.</t>
  </si>
  <si>
    <t>Cirage des sols pour les bureaux, vestiaires etc.</t>
  </si>
  <si>
    <t>Numéros de lignes</t>
  </si>
  <si>
    <t xml:space="preserve">Numérotation de bâtiment </t>
  </si>
  <si>
    <t xml:space="preserve">dénomination des bâtiments </t>
  </si>
  <si>
    <t>Les prestations chiffrées sont calculées conformément au CCTP</t>
  </si>
  <si>
    <t xml:space="preserve">Numérotation et dénomination des bâtiments </t>
  </si>
  <si>
    <t>PRESTATIONS PONCTUELLES - BON DE COMMANDE FORFAITISE</t>
  </si>
  <si>
    <t>Données non contractuelles sur le besoin 
estimé pour une année</t>
  </si>
  <si>
    <t xml:space="preserve">Nombre de nettoyage estimée par an </t>
  </si>
  <si>
    <t>Montant annuel estimé
en euros HT</t>
  </si>
  <si>
    <t>Montant annuel estimé
en euros TTC</t>
  </si>
  <si>
    <t>1</t>
  </si>
  <si>
    <t xml:space="preserve">SANS NACELLE </t>
  </si>
  <si>
    <t xml:space="preserve">Le prix du nettoyage intérieur (inclus l’encadrement / rebords de fenêtre) 
</t>
  </si>
  <si>
    <t xml:space="preserve">Le prix du nettoyage extérieur (inclus l’encadrement / rebords de fenêtre) 
</t>
  </si>
  <si>
    <t xml:space="preserve">AVEC NACELLE </t>
  </si>
  <si>
    <t xml:space="preserve">Prix d'un plateau HT </t>
  </si>
  <si>
    <t xml:space="preserve">Prix d'un plateau TTC </t>
  </si>
  <si>
    <r>
      <t xml:space="preserve">Le montant du plateau sera facturé </t>
    </r>
    <r>
      <rPr>
        <i/>
        <u/>
        <sz val="11"/>
        <rFont val="Arial"/>
        <family val="2"/>
      </rPr>
      <t>à la hausse comme à la baisse</t>
    </r>
    <r>
      <rPr>
        <i/>
        <sz val="11"/>
        <rFont val="Arial"/>
        <family val="2"/>
      </rPr>
      <t xml:space="preserve"> à compter de 20% sur la base du nombre estimé dans les annexes du CCTP*</t>
    </r>
  </si>
  <si>
    <t>Nombre de plateaux  estimée par an sur la base de 20 % supplémentaire (1)</t>
  </si>
  <si>
    <r>
      <t xml:space="preserve">Le montant sera facturé </t>
    </r>
    <r>
      <rPr>
        <i/>
        <u/>
        <sz val="11"/>
        <rFont val="Arial"/>
        <family val="2"/>
      </rPr>
      <t>à la hausse comme à la baisse</t>
    </r>
    <r>
      <rPr>
        <i/>
        <sz val="11"/>
        <rFont val="Arial"/>
        <family val="2"/>
      </rPr>
      <t xml:space="preserve"> à compter de 20% sur la base du nombre de repas annuels estimé dans l'annexe plonge au CCTP *</t>
    </r>
  </si>
  <si>
    <r>
      <t xml:space="preserve">Montant  pour </t>
    </r>
    <r>
      <rPr>
        <b/>
        <sz val="11"/>
        <color rgb="FFFF0000"/>
        <rFont val="Arial"/>
        <family val="2"/>
      </rPr>
      <t>15 jours de prestations</t>
    </r>
    <r>
      <rPr>
        <b/>
        <sz val="11"/>
        <rFont val="Arial"/>
        <family val="2"/>
      </rPr>
      <t xml:space="preserve"> (du lundi au vendredi inclus) conformément au cahier des charges 
en euros HT</t>
    </r>
  </si>
  <si>
    <r>
      <t xml:space="preserve">Montant  pour </t>
    </r>
    <r>
      <rPr>
        <b/>
        <sz val="11"/>
        <color rgb="FFFF0000"/>
        <rFont val="Arial"/>
        <family val="2"/>
      </rPr>
      <t>15 jours de prestations</t>
    </r>
    <r>
      <rPr>
        <b/>
        <sz val="11"/>
        <rFont val="Arial"/>
        <family val="2"/>
      </rPr>
      <t xml:space="preserve"> (du lundi au vendredi inclus) conformément au cahier des charges 
en euros TTC</t>
    </r>
  </si>
  <si>
    <t>Montant  pour 15 jours de prestations (du lundi au vendredi inclus) conformément au cahier des charges 
en euros HT</t>
  </si>
  <si>
    <t xml:space="preserve">Montant total estimé 
en euros HT par an </t>
  </si>
  <si>
    <t xml:space="preserve">Montant total estimé 
en euros TTC par an </t>
  </si>
  <si>
    <t>Montant annuel estimé 
en euros HT</t>
  </si>
  <si>
    <t>Montant annuel estimé 
en euros TTC</t>
  </si>
  <si>
    <t>DETAIL QUANTITATIF ESTIMATIF (DQE)
(n'ayant pas de valeur contractuelle, utilisé pour la comparaison des offres de prix)</t>
  </si>
  <si>
    <t>DETAIL QUANTITATIF ESTIMATIF (DQE)
(n'ayant pas de valeur contractuelle, utilisé pour la comparaison des offres de prix)</t>
  </si>
  <si>
    <r>
      <t xml:space="preserve">Montant  pour </t>
    </r>
    <r>
      <rPr>
        <b/>
        <sz val="11"/>
        <color rgb="FFFF0000"/>
        <rFont val="Arial"/>
        <family val="2"/>
      </rPr>
      <t>15 jours calendaires de prestations</t>
    </r>
    <r>
      <rPr>
        <b/>
        <sz val="11"/>
        <rFont val="Arial"/>
        <family val="2"/>
      </rPr>
      <t xml:space="preserve"> conformément au cahier des charges 
en euros HT</t>
    </r>
  </si>
  <si>
    <r>
      <t xml:space="preserve">Montant  pour </t>
    </r>
    <r>
      <rPr>
        <b/>
        <sz val="11"/>
        <color rgb="FFFF0000"/>
        <rFont val="Arial"/>
        <family val="2"/>
      </rPr>
      <t>15 jours calendaires de prestations</t>
    </r>
    <r>
      <rPr>
        <b/>
        <sz val="11"/>
        <rFont val="Arial"/>
        <family val="2"/>
      </rPr>
      <t xml:space="preserve"> conformément au cahier des charges 
en euros TTC</t>
    </r>
  </si>
  <si>
    <t>Montant  pour 15 jours calendaires de prestations conformément au cahier des charges 
en euros HT</t>
  </si>
  <si>
    <t>DAF 2024_001401</t>
  </si>
  <si>
    <t xml:space="preserve">Annexe 2 b. BORDEREAU DE PRIX UNITAIRE </t>
  </si>
  <si>
    <t>003</t>
  </si>
  <si>
    <t>ETAT MAJOR</t>
  </si>
  <si>
    <t>004</t>
  </si>
  <si>
    <t>SERVICE GENERAL</t>
  </si>
  <si>
    <t>005</t>
  </si>
  <si>
    <t>LAVERIE</t>
  </si>
  <si>
    <t>007</t>
  </si>
  <si>
    <t>ASA/BEH/RH/COM/DIVERS</t>
  </si>
  <si>
    <t>015</t>
  </si>
  <si>
    <t>INFIRMERIE</t>
  </si>
  <si>
    <t>018</t>
  </si>
  <si>
    <t>CSA</t>
  </si>
  <si>
    <t>021</t>
  </si>
  <si>
    <r>
      <t xml:space="preserve">SUCCURSALE DE BANGE
(inclus local poubelle)
</t>
    </r>
    <r>
      <rPr>
        <sz val="12"/>
        <color rgb="FFFF0000"/>
        <rFont val="Arial"/>
        <family val="2"/>
      </rPr>
      <t>(hors plonge et local plonge)</t>
    </r>
  </si>
  <si>
    <t>022</t>
  </si>
  <si>
    <t>2 Cie</t>
  </si>
  <si>
    <t>023</t>
  </si>
  <si>
    <t>3 Cie</t>
  </si>
  <si>
    <t>024</t>
  </si>
  <si>
    <t>4 Cie</t>
  </si>
  <si>
    <t>028</t>
  </si>
  <si>
    <t>CCL</t>
  </si>
  <si>
    <t>029</t>
  </si>
  <si>
    <t>5 Cie</t>
  </si>
  <si>
    <t>030</t>
  </si>
  <si>
    <t>CINEMA SALLE ACTIVITES BAR LOISIR MUSEE</t>
  </si>
  <si>
    <t>040</t>
  </si>
  <si>
    <t>USID CFD - ANTENNE ISSOIRE</t>
  </si>
  <si>
    <t>041</t>
  </si>
  <si>
    <t>045</t>
  </si>
  <si>
    <t>POLE ATLAS</t>
  </si>
  <si>
    <t>047</t>
  </si>
  <si>
    <t>BML</t>
  </si>
  <si>
    <t>49</t>
  </si>
  <si>
    <t>BML GESTION VEHICULES</t>
  </si>
  <si>
    <t>59</t>
  </si>
  <si>
    <t>POOLING -SALLE DE MUSCULATION</t>
  </si>
  <si>
    <t>60</t>
  </si>
  <si>
    <t>28ème RT ISSOIRE</t>
  </si>
  <si>
    <t>61</t>
  </si>
  <si>
    <t xml:space="preserve"> BOI &amp; BML</t>
  </si>
  <si>
    <t>69</t>
  </si>
  <si>
    <t>BML NTI 1 ROUES</t>
  </si>
  <si>
    <t>70</t>
  </si>
  <si>
    <t>BML MULTI TECHNIQUE</t>
  </si>
  <si>
    <t>71</t>
  </si>
  <si>
    <t>BML MTE NBC</t>
  </si>
  <si>
    <t>72</t>
  </si>
  <si>
    <t>BML APPRO</t>
  </si>
  <si>
    <t>73</t>
  </si>
  <si>
    <t>PISCINE</t>
  </si>
  <si>
    <t>93</t>
  </si>
  <si>
    <t>GYMNASE</t>
  </si>
  <si>
    <t>155</t>
  </si>
  <si>
    <t>1 Cie</t>
  </si>
  <si>
    <t>167</t>
  </si>
  <si>
    <t>SOUTE A CARBURANT</t>
  </si>
  <si>
    <t>174</t>
  </si>
  <si>
    <t>ANTENNE ISSOIRE</t>
  </si>
  <si>
    <t xml:space="preserve">28° RT ISSOIRE
EN TOTALITE </t>
  </si>
  <si>
    <t>BPU 2b - PAGE 1/4 (hors DQE_onglets gris)</t>
  </si>
  <si>
    <t>Attention, ce document comporte quatre (4) onglets (HORS DQE _onglets gris)</t>
  </si>
  <si>
    <t>BPU 2b - PAGE 2/4 (hors DQE_onglets gris)</t>
  </si>
  <si>
    <t>BPU 2b - PAGE 3/4 (hors DQE_onglets gris)</t>
  </si>
  <si>
    <t>BPU 2b - PAGE 4/4 (hors DQE_onglets gris)</t>
  </si>
  <si>
    <r>
      <t xml:space="preserve">Bâtiment n°021 -
SUCCURSALE DE BANGE 
(hors local poubelle)
</t>
    </r>
    <r>
      <rPr>
        <sz val="11"/>
        <color rgb="FFFF0000"/>
        <rFont val="Arial"/>
        <family val="2"/>
      </rPr>
      <t xml:space="preserve"> -  plonge vaisselle </t>
    </r>
  </si>
  <si>
    <t>LOT 2 
Prestations de nettoyage des locaux, de la vitrerie et la plonge pour le quartier De Bange situés à Issoire (63)</t>
  </si>
  <si>
    <t>NETTOYAGE DES LOCAUX - quartier De Bange à Issoire (63)</t>
  </si>
  <si>
    <t xml:space="preserve">AVEC  NACELLE </t>
  </si>
  <si>
    <r>
      <rPr>
        <b/>
        <sz val="11"/>
        <rFont val="Arial"/>
        <family val="2"/>
      </rPr>
      <t xml:space="preserve">En plus: </t>
    </r>
    <r>
      <rPr>
        <sz val="11"/>
        <rFont val="Arial"/>
        <family val="2"/>
      </rPr>
      <t>l</t>
    </r>
    <r>
      <rPr>
        <sz val="11"/>
        <color theme="1"/>
        <rFont val="Arial"/>
        <family val="2"/>
      </rPr>
      <t xml:space="preserve">e nombre de repas moyen réalisé sur l’année s’élève à : 121 570 (soit 10 131 plateaux /mois)
Le prix forfaitaire sera fixe entre 121 570 plateaux annuel et 145 884 plateaux annuel (soit 12 157 plateaux /mois)
Au-delà, le prix à l'unité s'ajoutera du forfait
</t>
    </r>
  </si>
  <si>
    <r>
      <rPr>
        <b/>
        <sz val="11"/>
        <color theme="1"/>
        <rFont val="Arial"/>
        <family val="2"/>
      </rPr>
      <t>En moins: l</t>
    </r>
    <r>
      <rPr>
        <sz val="11"/>
        <color theme="1"/>
        <rFont val="Arial"/>
        <family val="2"/>
      </rPr>
      <t>e nombre de repas moyen réalisé sur l’année s’élève à : 121 570 (soit 10 131 plateaux /mois)
Le prix forfaitaire sera fixe entre plateaux 121 570 annuel et 101 308 plateaux annuel (soit 8 442 plateaux /mois)
Au-decà, le prix à l'unité sera diminué du forfait</t>
    </r>
  </si>
  <si>
    <t>TOTAL DES DETAILS QUANTITATIF ESTIMATIFS (DQE)
(n'ayant pas de valeur contractuelle, utilisé pour la comparaison des offres de prix)</t>
  </si>
  <si>
    <t xml:space="preserve">HT </t>
  </si>
  <si>
    <t xml:space="preserve">TAUX TVA </t>
  </si>
  <si>
    <t>TTC</t>
  </si>
  <si>
    <t>TOTAL DQE_NETTOYAGE DES LOCAUX</t>
  </si>
  <si>
    <t>TOTAL DQE_PLATEAUX SUP</t>
  </si>
  <si>
    <t>TOTAL DQE_PLONGE</t>
  </si>
  <si>
    <t xml:space="preserve">TOTAL GENERAL </t>
  </si>
  <si>
    <t xml:space="preserve">TOTAL </t>
  </si>
  <si>
    <t>TOTAL  DQE_NDL_BAT -28°RT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</si>
</sst>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0.0%"/>
  </numFmts>
  <fonts count="28" x14ac:knownFonts="1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name val="Arial"/>
      <family val="2"/>
    </font>
    <font>
      <b/>
      <sz val="11"/>
      <color rgb="FFFF0000"/>
      <name val="Arial"/>
      <family val="2"/>
    </font>
    <font>
      <i/>
      <sz val="11"/>
      <color theme="1"/>
      <name val="Arial"/>
      <family val="2"/>
    </font>
    <font>
      <b/>
      <sz val="16"/>
      <color rgb="FFFF0000"/>
      <name val="Arial"/>
      <family val="2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u/>
      <sz val="14"/>
      <color rgb="FFFF0000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0"/>
      <name val="Arial"/>
      <family val="2"/>
    </font>
    <font>
      <b/>
      <sz val="18"/>
      <color rgb="FFFF0000"/>
      <name val="Arial"/>
      <family val="2"/>
    </font>
    <font>
      <b/>
      <sz val="12"/>
      <color rgb="FFFF0000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i/>
      <u/>
      <sz val="11"/>
      <name val="Arial"/>
      <family val="2"/>
    </font>
    <font>
      <b/>
      <sz val="11"/>
      <color theme="0" tint="-4.9989318521683403E-2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sz val="11"/>
      <color rgb="FFFF0000"/>
      <name val="Arial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3" fillId="0" borderId="0"/>
    <xf numFmtId="0" fontId="13" fillId="0" borderId="0"/>
    <xf numFmtId="9" fontId="18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/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left" vertical="center" wrapText="1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wrapText="1"/>
    </xf>
    <xf numFmtId="0" fontId="8" fillId="0" borderId="0" xfId="0" applyFont="1" applyAlignment="1">
      <alignment horizontal="justify" vertical="center"/>
    </xf>
    <xf numFmtId="0" fontId="16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5" fontId="2" fillId="0" borderId="7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19" fillId="0" borderId="7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19" fillId="7" borderId="7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17" fillId="0" borderId="7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10" fontId="2" fillId="0" borderId="7" xfId="0" applyNumberFormat="1" applyFont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10" fontId="2" fillId="0" borderId="7" xfId="3" applyNumberFormat="1" applyFont="1" applyBorder="1" applyAlignment="1">
      <alignment horizontal="center" vertical="center"/>
    </xf>
    <xf numFmtId="164" fontId="2" fillId="0" borderId="7" xfId="3" applyNumberFormat="1" applyFont="1" applyBorder="1" applyAlignment="1">
      <alignment horizontal="center" vertical="center"/>
    </xf>
    <xf numFmtId="0" fontId="6" fillId="0" borderId="0" xfId="0" applyFont="1"/>
    <xf numFmtId="0" fontId="2" fillId="6" borderId="7" xfId="0" applyFont="1" applyFill="1" applyBorder="1" applyAlignment="1">
      <alignment horizontal="center" wrapText="1"/>
    </xf>
    <xf numFmtId="3" fontId="3" fillId="7" borderId="7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0" fontId="19" fillId="3" borderId="9" xfId="0" applyFont="1" applyFill="1" applyBorder="1" applyAlignment="1">
      <alignment horizontal="center" vertical="center" wrapText="1"/>
    </xf>
    <xf numFmtId="49" fontId="22" fillId="0" borderId="7" xfId="0" applyNumberFormat="1" applyFont="1" applyFill="1" applyBorder="1" applyAlignment="1">
      <alignment horizontal="center" vertical="center"/>
    </xf>
    <xf numFmtId="49" fontId="22" fillId="0" borderId="7" xfId="0" applyNumberFormat="1" applyFont="1" applyFill="1" applyBorder="1" applyAlignment="1">
      <alignment horizontal="center" vertical="center" wrapText="1"/>
    </xf>
    <xf numFmtId="49" fontId="22" fillId="0" borderId="7" xfId="1" applyNumberFormat="1" applyFont="1" applyFill="1" applyBorder="1" applyAlignment="1">
      <alignment horizontal="center" vertical="center"/>
    </xf>
    <xf numFmtId="49" fontId="22" fillId="0" borderId="7" xfId="1" applyNumberFormat="1" applyFont="1" applyFill="1" applyBorder="1" applyAlignment="1">
      <alignment horizontal="center" vertical="center" wrapText="1"/>
    </xf>
    <xf numFmtId="49" fontId="22" fillId="5" borderId="7" xfId="0" applyNumberFormat="1" applyFont="1" applyFill="1" applyBorder="1" applyAlignment="1">
      <alignment horizontal="center" vertical="center"/>
    </xf>
    <xf numFmtId="49" fontId="22" fillId="5" borderId="7" xfId="0" applyNumberFormat="1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5" fillId="10" borderId="7" xfId="0" applyFont="1" applyFill="1" applyBorder="1" applyAlignment="1">
      <alignment horizontal="center" vertical="center"/>
    </xf>
    <xf numFmtId="0" fontId="25" fillId="11" borderId="7" xfId="0" applyFont="1" applyFill="1" applyBorder="1" applyAlignment="1">
      <alignment horizontal="left" vertical="center"/>
    </xf>
    <xf numFmtId="0" fontId="25" fillId="0" borderId="7" xfId="0" applyFont="1" applyBorder="1" applyAlignment="1">
      <alignment horizontal="center" vertical="center"/>
    </xf>
    <xf numFmtId="0" fontId="26" fillId="0" borderId="7" xfId="0" applyFont="1" applyBorder="1" applyAlignment="1">
      <alignment horizontal="left" vertical="center"/>
    </xf>
    <xf numFmtId="0" fontId="26" fillId="0" borderId="7" xfId="0" applyFont="1" applyBorder="1" applyAlignment="1">
      <alignment horizontal="center" vertical="center"/>
    </xf>
    <xf numFmtId="9" fontId="26" fillId="0" borderId="7" xfId="0" applyNumberFormat="1" applyFont="1" applyBorder="1" applyAlignment="1">
      <alignment horizontal="center" vertical="center"/>
    </xf>
    <xf numFmtId="164" fontId="27" fillId="2" borderId="7" xfId="0" applyNumberFormat="1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4" fontId="8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9" fillId="4" borderId="15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9" fontId="25" fillId="0" borderId="9" xfId="0" applyNumberFormat="1" applyFont="1" applyBorder="1" applyAlignment="1">
      <alignment horizontal="center" vertical="center"/>
    </xf>
    <xf numFmtId="9" fontId="25" fillId="0" borderId="18" xfId="0" applyNumberFormat="1" applyFont="1" applyBorder="1" applyAlignment="1">
      <alignment horizontal="center" vertical="center"/>
    </xf>
    <xf numFmtId="9" fontId="25" fillId="0" borderId="19" xfId="0" applyNumberFormat="1" applyFont="1" applyBorder="1" applyAlignment="1">
      <alignment horizontal="center" vertical="center"/>
    </xf>
    <xf numFmtId="0" fontId="21" fillId="8" borderId="12" xfId="0" applyFont="1" applyFill="1" applyBorder="1" applyAlignment="1">
      <alignment horizontal="center" vertical="center" wrapText="1"/>
    </xf>
    <xf numFmtId="0" fontId="21" fillId="8" borderId="13" xfId="0" applyFont="1" applyFill="1" applyBorder="1" applyAlignment="1">
      <alignment horizontal="center" vertical="center" wrapText="1"/>
    </xf>
    <xf numFmtId="0" fontId="21" fillId="8" borderId="1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9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4" fillId="2" borderId="0" xfId="0" applyFont="1" applyFill="1" applyAlignment="1">
      <alignment horizontal="center"/>
    </xf>
    <xf numFmtId="0" fontId="10" fillId="0" borderId="0" xfId="0" applyFont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/>
    </xf>
    <xf numFmtId="0" fontId="2" fillId="9" borderId="0" xfId="0" applyFont="1" applyFill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/>
    <cellStyle name="Normal 2 3" xfId="2"/>
    <cellStyle name="Pourcentage" xfId="3" builtinId="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3"/>
  <sheetViews>
    <sheetView workbookViewId="0">
      <selection activeCell="D20" sqref="D20"/>
    </sheetView>
  </sheetViews>
  <sheetFormatPr baseColWidth="10" defaultRowHeight="15" x14ac:dyDescent="0.25"/>
  <cols>
    <col min="1" max="1" width="56.28515625" style="44" customWidth="1"/>
    <col min="2" max="2" width="18.140625" style="44" customWidth="1"/>
    <col min="3" max="3" width="19.140625" style="44" customWidth="1"/>
    <col min="4" max="4" width="21.7109375" style="44" customWidth="1"/>
  </cols>
  <sheetData>
    <row r="1" spans="1:6" ht="77.25" customHeight="1" x14ac:dyDescent="0.25">
      <c r="A1" s="57" t="s">
        <v>125</v>
      </c>
      <c r="B1" s="58"/>
      <c r="C1" s="58"/>
      <c r="D1" s="58"/>
      <c r="E1" s="58"/>
      <c r="F1" s="58"/>
    </row>
    <row r="2" spans="1:6" ht="15.75" thickBot="1" x14ac:dyDescent="0.3">
      <c r="A2" s="1"/>
      <c r="B2" s="1"/>
      <c r="C2" s="1"/>
      <c r="D2" s="1"/>
      <c r="E2" s="1"/>
      <c r="F2" s="1"/>
    </row>
    <row r="3" spans="1:6" ht="81.75" customHeight="1" thickBot="1" x14ac:dyDescent="0.3">
      <c r="A3" s="59" t="s">
        <v>120</v>
      </c>
      <c r="B3" s="60"/>
      <c r="C3" s="60"/>
      <c r="D3" s="60"/>
      <c r="E3" s="60"/>
      <c r="F3" s="61"/>
    </row>
    <row r="8" spans="1:6" ht="21" x14ac:dyDescent="0.25">
      <c r="A8" s="45"/>
      <c r="B8" s="46" t="s">
        <v>126</v>
      </c>
      <c r="C8" s="46" t="s">
        <v>127</v>
      </c>
      <c r="D8" s="46" t="s">
        <v>128</v>
      </c>
    </row>
    <row r="9" spans="1:6" ht="21" x14ac:dyDescent="0.25">
      <c r="A9" s="47" t="s">
        <v>129</v>
      </c>
      <c r="B9" s="48">
        <f>'DQE_NETTOYAGE DES LOCAUX'!D39</f>
        <v>0</v>
      </c>
      <c r="C9" s="62">
        <v>0.2</v>
      </c>
      <c r="D9" s="48">
        <f>'DQE_NETTOYAGE DES LOCAUX'!F39</f>
        <v>0</v>
      </c>
    </row>
    <row r="10" spans="1:6" ht="21" x14ac:dyDescent="0.25">
      <c r="A10" s="47" t="s">
        <v>134</v>
      </c>
      <c r="B10" s="48">
        <f>'DQE_NDL_BAT -28°RT '!E52</f>
        <v>0</v>
      </c>
      <c r="C10" s="63"/>
      <c r="D10" s="48">
        <f>'DQE_NDL_BAT -28°RT '!G52</f>
        <v>0</v>
      </c>
    </row>
    <row r="11" spans="1:6" ht="21" x14ac:dyDescent="0.25">
      <c r="A11" s="47" t="s">
        <v>130</v>
      </c>
      <c r="B11" s="48">
        <f>'DQE_PLATEAUX SUP'!D11</f>
        <v>0</v>
      </c>
      <c r="C11" s="63"/>
      <c r="D11" s="48">
        <f>'DQE_PLATEAUX SUP'!F11</f>
        <v>0</v>
      </c>
    </row>
    <row r="12" spans="1:6" ht="21" x14ac:dyDescent="0.25">
      <c r="A12" s="47" t="s">
        <v>131</v>
      </c>
      <c r="B12" s="48">
        <f>DQE_PLONGE!E11</f>
        <v>0</v>
      </c>
      <c r="C12" s="64"/>
      <c r="D12" s="48">
        <f>DQE_PLONGE!G11</f>
        <v>0</v>
      </c>
    </row>
    <row r="13" spans="1:6" ht="21" x14ac:dyDescent="0.25">
      <c r="A13" s="49" t="s">
        <v>132</v>
      </c>
      <c r="B13" s="50">
        <f>SUM(B9:B12)</f>
        <v>0</v>
      </c>
      <c r="C13" s="51">
        <v>0.2</v>
      </c>
      <c r="D13" s="50">
        <f>SUM(D9:D12)</f>
        <v>0</v>
      </c>
    </row>
  </sheetData>
  <sheetProtection algorithmName="SHA-512" hashValue="Ka2SYRjEQ8Dn+OEOnFaOKldVS6AoSYS0K5Nl64QJ3L57GE4SSGnB5iDNDjgtERnVAwzRcipFU6RGInSwg7Z85Q==" saltValue="2+rewqQYpUOClHfNiScybQ==" spinCount="100000" sheet="1" objects="1" scenarios="1"/>
  <mergeCells count="3">
    <mergeCell ref="A1:F1"/>
    <mergeCell ref="A3:F3"/>
    <mergeCell ref="C9:C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D37"/>
  <sheetViews>
    <sheetView topLeftCell="A4" workbookViewId="0">
      <selection activeCell="A6" sqref="A6:D6"/>
    </sheetView>
  </sheetViews>
  <sheetFormatPr baseColWidth="10" defaultColWidth="11.42578125" defaultRowHeight="14.25" x14ac:dyDescent="0.2"/>
  <cols>
    <col min="1" max="1" width="59.85546875" style="1" customWidth="1"/>
    <col min="2" max="2" width="20.42578125" style="1" customWidth="1"/>
    <col min="3" max="3" width="17.140625" style="1" customWidth="1"/>
    <col min="4" max="4" width="24.85546875" style="1" customWidth="1"/>
    <col min="5" max="16384" width="11.42578125" style="1"/>
  </cols>
  <sheetData>
    <row r="1" spans="1:4" ht="15.75" x14ac:dyDescent="0.25">
      <c r="D1" s="7" t="s">
        <v>52</v>
      </c>
    </row>
    <row r="2" spans="1:4" ht="16.5" customHeight="1" thickBot="1" x14ac:dyDescent="0.25">
      <c r="D2" s="1" t="s">
        <v>114</v>
      </c>
    </row>
    <row r="3" spans="1:4" ht="23.25" x14ac:dyDescent="0.2">
      <c r="A3" s="68" t="s">
        <v>53</v>
      </c>
      <c r="B3" s="69"/>
      <c r="C3" s="69"/>
      <c r="D3" s="70"/>
    </row>
    <row r="4" spans="1:4" ht="29.25" customHeight="1" thickBot="1" x14ac:dyDescent="0.25">
      <c r="A4" s="71" t="s">
        <v>1</v>
      </c>
      <c r="B4" s="72"/>
      <c r="C4" s="72"/>
      <c r="D4" s="73"/>
    </row>
    <row r="5" spans="1:4" ht="15" thickBot="1" x14ac:dyDescent="0.25"/>
    <row r="6" spans="1:4" ht="72.75" customHeight="1" x14ac:dyDescent="0.2">
      <c r="A6" s="75" t="s">
        <v>120</v>
      </c>
      <c r="B6" s="76"/>
      <c r="C6" s="76"/>
      <c r="D6" s="76"/>
    </row>
    <row r="8" spans="1:4" ht="20.25" x14ac:dyDescent="0.3">
      <c r="A8" s="74" t="s">
        <v>115</v>
      </c>
      <c r="B8" s="74"/>
      <c r="C8" s="74"/>
      <c r="D8" s="74"/>
    </row>
    <row r="11" spans="1:4" ht="44.25" customHeight="1" x14ac:dyDescent="0.2">
      <c r="A11" s="5" t="s">
        <v>2</v>
      </c>
      <c r="B11" s="2" t="s">
        <v>12</v>
      </c>
      <c r="C11" s="2" t="s">
        <v>0</v>
      </c>
      <c r="D11" s="2" t="s">
        <v>13</v>
      </c>
    </row>
    <row r="12" spans="1:4" ht="38.25" customHeight="1" x14ac:dyDescent="0.2">
      <c r="A12" s="3" t="s">
        <v>10</v>
      </c>
      <c r="B12" s="13"/>
      <c r="C12" s="27"/>
      <c r="D12" s="13">
        <f>B12*C12+B12</f>
        <v>0</v>
      </c>
    </row>
    <row r="13" spans="1:4" ht="38.25" customHeight="1" x14ac:dyDescent="0.2">
      <c r="A13" s="3" t="s">
        <v>4</v>
      </c>
      <c r="B13" s="13"/>
      <c r="C13" s="27"/>
      <c r="D13" s="13">
        <f t="shared" ref="D13:D14" si="0">B13*C13+B13</f>
        <v>0</v>
      </c>
    </row>
    <row r="14" spans="1:4" ht="38.25" customHeight="1" x14ac:dyDescent="0.2">
      <c r="A14" s="3" t="s">
        <v>3</v>
      </c>
      <c r="B14" s="13"/>
      <c r="C14" s="27"/>
      <c r="D14" s="13">
        <f t="shared" si="0"/>
        <v>0</v>
      </c>
    </row>
    <row r="15" spans="1:4" x14ac:dyDescent="0.2">
      <c r="A15" s="21"/>
    </row>
    <row r="16" spans="1:4" x14ac:dyDescent="0.2">
      <c r="D16" s="21"/>
    </row>
    <row r="17" spans="1:4" ht="30" x14ac:dyDescent="0.2">
      <c r="A17" s="5" t="s">
        <v>5</v>
      </c>
      <c r="B17" s="2" t="s">
        <v>12</v>
      </c>
      <c r="C17" s="2" t="s">
        <v>0</v>
      </c>
      <c r="D17" s="2" t="s">
        <v>13</v>
      </c>
    </row>
    <row r="18" spans="1:4" ht="37.5" customHeight="1" x14ac:dyDescent="0.2">
      <c r="A18" s="3" t="s">
        <v>14</v>
      </c>
      <c r="B18" s="13"/>
      <c r="C18" s="27"/>
      <c r="D18" s="13">
        <f>B18*C18+B18</f>
        <v>0</v>
      </c>
    </row>
    <row r="19" spans="1:4" ht="37.5" customHeight="1" x14ac:dyDescent="0.2">
      <c r="A19" s="3" t="s">
        <v>15</v>
      </c>
      <c r="B19" s="13"/>
      <c r="C19" s="27"/>
      <c r="D19" s="13">
        <f t="shared" ref="D19:D23" si="1">B19*C19+B19</f>
        <v>0</v>
      </c>
    </row>
    <row r="20" spans="1:4" ht="37.5" customHeight="1" x14ac:dyDescent="0.2">
      <c r="A20" s="3" t="s">
        <v>18</v>
      </c>
      <c r="B20" s="13"/>
      <c r="C20" s="27"/>
      <c r="D20" s="13">
        <f t="shared" si="1"/>
        <v>0</v>
      </c>
    </row>
    <row r="21" spans="1:4" ht="37.5" customHeight="1" x14ac:dyDescent="0.2">
      <c r="A21" s="3" t="s">
        <v>16</v>
      </c>
      <c r="B21" s="13"/>
      <c r="C21" s="27"/>
      <c r="D21" s="13">
        <f t="shared" si="1"/>
        <v>0</v>
      </c>
    </row>
    <row r="22" spans="1:4" ht="37.5" customHeight="1" x14ac:dyDescent="0.2">
      <c r="A22" s="3" t="s">
        <v>19</v>
      </c>
      <c r="B22" s="13"/>
      <c r="C22" s="27"/>
      <c r="D22" s="13">
        <f t="shared" si="1"/>
        <v>0</v>
      </c>
    </row>
    <row r="23" spans="1:4" ht="37.5" customHeight="1" x14ac:dyDescent="0.2">
      <c r="A23" s="3" t="s">
        <v>17</v>
      </c>
      <c r="B23" s="13"/>
      <c r="C23" s="27"/>
      <c r="D23" s="13">
        <f t="shared" si="1"/>
        <v>0</v>
      </c>
    </row>
    <row r="26" spans="1:4" ht="30" x14ac:dyDescent="0.2">
      <c r="A26" s="5" t="s">
        <v>6</v>
      </c>
      <c r="B26" s="2" t="s">
        <v>12</v>
      </c>
      <c r="C26" s="2" t="s">
        <v>0</v>
      </c>
      <c r="D26" s="2" t="s">
        <v>13</v>
      </c>
    </row>
    <row r="27" spans="1:4" ht="38.25" customHeight="1" x14ac:dyDescent="0.2">
      <c r="A27" s="3" t="s">
        <v>9</v>
      </c>
      <c r="B27" s="13"/>
      <c r="C27" s="30"/>
      <c r="D27" s="13">
        <f t="shared" ref="D27:D28" si="2">B27*C27+B27</f>
        <v>0</v>
      </c>
    </row>
    <row r="28" spans="1:4" ht="38.25" customHeight="1" x14ac:dyDescent="0.2">
      <c r="A28" s="3" t="s">
        <v>7</v>
      </c>
      <c r="B28" s="13"/>
      <c r="C28" s="30"/>
      <c r="D28" s="13">
        <f t="shared" si="2"/>
        <v>0</v>
      </c>
    </row>
    <row r="31" spans="1:4" ht="34.5" customHeight="1" x14ac:dyDescent="0.2">
      <c r="A31" s="5" t="s">
        <v>8</v>
      </c>
      <c r="B31" s="2" t="s">
        <v>12</v>
      </c>
      <c r="C31" s="2" t="s">
        <v>0</v>
      </c>
      <c r="D31" s="2" t="s">
        <v>13</v>
      </c>
    </row>
    <row r="32" spans="1:4" ht="25.5" customHeight="1" x14ac:dyDescent="0.2">
      <c r="A32" s="65" t="s">
        <v>31</v>
      </c>
      <c r="B32" s="66"/>
      <c r="C32" s="66"/>
      <c r="D32" s="67"/>
    </row>
    <row r="33" spans="1:4" ht="39" customHeight="1" x14ac:dyDescent="0.2">
      <c r="A33" s="3" t="s">
        <v>32</v>
      </c>
      <c r="B33" s="13"/>
      <c r="C33" s="27"/>
      <c r="D33" s="13">
        <f t="shared" ref="D33:D34" si="3">B33*C33+B33</f>
        <v>0</v>
      </c>
    </row>
    <row r="34" spans="1:4" ht="42.75" customHeight="1" x14ac:dyDescent="0.2">
      <c r="A34" s="3" t="s">
        <v>33</v>
      </c>
      <c r="B34" s="13"/>
      <c r="C34" s="27"/>
      <c r="D34" s="13">
        <f t="shared" si="3"/>
        <v>0</v>
      </c>
    </row>
    <row r="35" spans="1:4" ht="25.5" customHeight="1" x14ac:dyDescent="0.2">
      <c r="A35" s="65" t="s">
        <v>34</v>
      </c>
      <c r="B35" s="66"/>
      <c r="C35" s="66"/>
      <c r="D35" s="67"/>
    </row>
    <row r="36" spans="1:4" ht="39" customHeight="1" x14ac:dyDescent="0.2">
      <c r="A36" s="3" t="s">
        <v>32</v>
      </c>
      <c r="B36" s="13"/>
      <c r="C36" s="27"/>
      <c r="D36" s="13">
        <f t="shared" ref="D36:D37" si="4">B36*C36+B36</f>
        <v>0</v>
      </c>
    </row>
    <row r="37" spans="1:4" ht="42.75" customHeight="1" x14ac:dyDescent="0.2">
      <c r="A37" s="3" t="s">
        <v>33</v>
      </c>
      <c r="B37" s="13"/>
      <c r="C37" s="27"/>
      <c r="D37" s="13">
        <f t="shared" si="4"/>
        <v>0</v>
      </c>
    </row>
  </sheetData>
  <mergeCells count="6">
    <mergeCell ref="A32:D32"/>
    <mergeCell ref="A35:D35"/>
    <mergeCell ref="A3:D3"/>
    <mergeCell ref="A4:D4"/>
    <mergeCell ref="A8:D8"/>
    <mergeCell ref="A6:D6"/>
  </mergeCells>
  <pageMargins left="0.7" right="0.7" top="0.75" bottom="0.75" header="0.3" footer="0.3"/>
  <pageSetup paperSize="9" scale="6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zoomScale="85" zoomScaleNormal="85" workbookViewId="0">
      <selection activeCell="I27" sqref="I27"/>
    </sheetView>
  </sheetViews>
  <sheetFormatPr baseColWidth="10" defaultColWidth="11.42578125" defaultRowHeight="14.25" x14ac:dyDescent="0.2"/>
  <cols>
    <col min="1" max="1" width="59.85546875" style="1" customWidth="1"/>
    <col min="2" max="2" width="19.28515625" style="1" customWidth="1"/>
    <col min="3" max="3" width="20.42578125" style="1" customWidth="1"/>
    <col min="4" max="4" width="24" style="1" customWidth="1"/>
    <col min="5" max="5" width="17.140625" style="1" customWidth="1"/>
    <col min="6" max="6" width="24.85546875" style="1" customWidth="1"/>
    <col min="7" max="16384" width="11.42578125" style="1"/>
  </cols>
  <sheetData>
    <row r="1" spans="1:6" ht="15.75" x14ac:dyDescent="0.25">
      <c r="F1" s="7" t="s">
        <v>52</v>
      </c>
    </row>
    <row r="2" spans="1:6" ht="16.5" customHeight="1" x14ac:dyDescent="0.2">
      <c r="F2" s="1" t="s">
        <v>114</v>
      </c>
    </row>
    <row r="3" spans="1:6" ht="75.75" customHeight="1" x14ac:dyDescent="0.2">
      <c r="A3" s="80" t="s">
        <v>47</v>
      </c>
      <c r="B3" s="81"/>
      <c r="C3" s="81"/>
      <c r="D3" s="81"/>
      <c r="E3" s="81"/>
      <c r="F3" s="81"/>
    </row>
    <row r="4" spans="1:6" ht="15" thickBot="1" x14ac:dyDescent="0.25"/>
    <row r="5" spans="1:6" ht="99.75" customHeight="1" x14ac:dyDescent="0.2">
      <c r="A5" s="75" t="s">
        <v>120</v>
      </c>
      <c r="B5" s="76"/>
      <c r="C5" s="76"/>
      <c r="D5" s="76"/>
      <c r="E5" s="76"/>
      <c r="F5" s="76"/>
    </row>
    <row r="8" spans="1:6" ht="43.5" customHeight="1" x14ac:dyDescent="0.2">
      <c r="B8" s="85" t="s">
        <v>26</v>
      </c>
      <c r="C8" s="85"/>
      <c r="D8" s="85"/>
      <c r="E8" s="85"/>
      <c r="F8" s="85"/>
    </row>
    <row r="9" spans="1:6" ht="61.5" customHeight="1" x14ac:dyDescent="0.2">
      <c r="A9" s="5" t="s">
        <v>2</v>
      </c>
      <c r="B9" s="20" t="s">
        <v>27</v>
      </c>
      <c r="C9" s="2" t="s">
        <v>12</v>
      </c>
      <c r="D9" s="2" t="s">
        <v>43</v>
      </c>
      <c r="E9" s="2" t="s">
        <v>0</v>
      </c>
      <c r="F9" s="2" t="s">
        <v>44</v>
      </c>
    </row>
    <row r="10" spans="1:6" ht="38.25" customHeight="1" x14ac:dyDescent="0.2">
      <c r="A10" s="3" t="s">
        <v>10</v>
      </c>
      <c r="B10" s="19">
        <v>1</v>
      </c>
      <c r="C10" s="13">
        <f>'BPU_NETTOYAGE DES LOCAUX'!B12</f>
        <v>0</v>
      </c>
      <c r="D10" s="31">
        <f>B10*C10</f>
        <v>0</v>
      </c>
      <c r="E10" s="30">
        <f>'BPU_NETTOYAGE DES LOCAUX'!C12</f>
        <v>0</v>
      </c>
      <c r="F10" s="13">
        <f>D10*E10+D10</f>
        <v>0</v>
      </c>
    </row>
    <row r="11" spans="1:6" ht="38.25" customHeight="1" x14ac:dyDescent="0.2">
      <c r="A11" s="3" t="s">
        <v>4</v>
      </c>
      <c r="B11" s="19">
        <v>1</v>
      </c>
      <c r="C11" s="13">
        <f>'BPU_NETTOYAGE DES LOCAUX'!B13</f>
        <v>0</v>
      </c>
      <c r="D11" s="31">
        <f t="shared" ref="D11:D12" si="0">B11*C11</f>
        <v>0</v>
      </c>
      <c r="E11" s="30">
        <f>'BPU_NETTOYAGE DES LOCAUX'!C13</f>
        <v>0</v>
      </c>
      <c r="F11" s="13">
        <f t="shared" ref="F11:F12" si="1">D11*E11+D11</f>
        <v>0</v>
      </c>
    </row>
    <row r="12" spans="1:6" ht="38.25" customHeight="1" x14ac:dyDescent="0.2">
      <c r="A12" s="3" t="s">
        <v>3</v>
      </c>
      <c r="B12" s="19">
        <v>1</v>
      </c>
      <c r="C12" s="13">
        <f>'BPU_NETTOYAGE DES LOCAUX'!B14</f>
        <v>0</v>
      </c>
      <c r="D12" s="31">
        <f t="shared" si="0"/>
        <v>0</v>
      </c>
      <c r="E12" s="30">
        <f>'BPU_NETTOYAGE DES LOCAUX'!C14</f>
        <v>0</v>
      </c>
      <c r="F12" s="13">
        <f t="shared" si="1"/>
        <v>0</v>
      </c>
    </row>
    <row r="13" spans="1:6" x14ac:dyDescent="0.2">
      <c r="A13" s="21"/>
      <c r="B13" s="21"/>
    </row>
    <row r="14" spans="1:6" x14ac:dyDescent="0.2">
      <c r="A14" s="21"/>
      <c r="B14" s="21"/>
    </row>
    <row r="15" spans="1:6" ht="43.5" customHeight="1" x14ac:dyDescent="0.2">
      <c r="B15" s="85" t="s">
        <v>26</v>
      </c>
      <c r="C15" s="85"/>
      <c r="D15" s="85"/>
      <c r="E15" s="85"/>
      <c r="F15" s="85"/>
    </row>
    <row r="16" spans="1:6" ht="45" x14ac:dyDescent="0.2">
      <c r="A16" s="5" t="s">
        <v>5</v>
      </c>
      <c r="B16" s="20" t="s">
        <v>27</v>
      </c>
      <c r="C16" s="2" t="s">
        <v>12</v>
      </c>
      <c r="D16" s="2" t="s">
        <v>43</v>
      </c>
      <c r="E16" s="2" t="s">
        <v>0</v>
      </c>
      <c r="F16" s="2" t="s">
        <v>44</v>
      </c>
    </row>
    <row r="17" spans="1:6" ht="37.5" customHeight="1" x14ac:dyDescent="0.2">
      <c r="A17" s="3" t="s">
        <v>14</v>
      </c>
      <c r="B17" s="19">
        <v>1</v>
      </c>
      <c r="C17" s="13">
        <f>'BPU_NETTOYAGE DES LOCAUX'!B18</f>
        <v>0</v>
      </c>
      <c r="D17" s="31">
        <f>B17*C17</f>
        <v>0</v>
      </c>
      <c r="E17" s="30">
        <f>'BPU_NETTOYAGE DES LOCAUX'!C18</f>
        <v>0</v>
      </c>
      <c r="F17" s="13">
        <f>D17*E17+D17</f>
        <v>0</v>
      </c>
    </row>
    <row r="18" spans="1:6" ht="37.5" customHeight="1" x14ac:dyDescent="0.2">
      <c r="A18" s="3" t="s">
        <v>15</v>
      </c>
      <c r="B18" s="19">
        <v>1</v>
      </c>
      <c r="C18" s="13">
        <f>'BPU_NETTOYAGE DES LOCAUX'!B19</f>
        <v>0</v>
      </c>
      <c r="D18" s="31">
        <f t="shared" ref="D18:D22" si="2">B18*C18</f>
        <v>0</v>
      </c>
      <c r="E18" s="30">
        <f>'BPU_NETTOYAGE DES LOCAUX'!C19</f>
        <v>0</v>
      </c>
      <c r="F18" s="13">
        <f t="shared" ref="F18:F22" si="3">D18*E18+D18</f>
        <v>0</v>
      </c>
    </row>
    <row r="19" spans="1:6" ht="37.5" customHeight="1" x14ac:dyDescent="0.2">
      <c r="A19" s="3" t="s">
        <v>18</v>
      </c>
      <c r="B19" s="19">
        <v>1</v>
      </c>
      <c r="C19" s="13">
        <f>'BPU_NETTOYAGE DES LOCAUX'!B20</f>
        <v>0</v>
      </c>
      <c r="D19" s="31">
        <f t="shared" si="2"/>
        <v>0</v>
      </c>
      <c r="E19" s="30">
        <f>'BPU_NETTOYAGE DES LOCAUX'!C20</f>
        <v>0</v>
      </c>
      <c r="F19" s="13">
        <f t="shared" si="3"/>
        <v>0</v>
      </c>
    </row>
    <row r="20" spans="1:6" ht="37.5" customHeight="1" x14ac:dyDescent="0.2">
      <c r="A20" s="3" t="s">
        <v>16</v>
      </c>
      <c r="B20" s="19">
        <v>1</v>
      </c>
      <c r="C20" s="13">
        <f>'BPU_NETTOYAGE DES LOCAUX'!B21</f>
        <v>0</v>
      </c>
      <c r="D20" s="31">
        <f t="shared" si="2"/>
        <v>0</v>
      </c>
      <c r="E20" s="30">
        <f>'BPU_NETTOYAGE DES LOCAUX'!C21</f>
        <v>0</v>
      </c>
      <c r="F20" s="13">
        <f t="shared" si="3"/>
        <v>0</v>
      </c>
    </row>
    <row r="21" spans="1:6" ht="37.5" customHeight="1" x14ac:dyDescent="0.2">
      <c r="A21" s="3" t="s">
        <v>19</v>
      </c>
      <c r="B21" s="19">
        <v>1</v>
      </c>
      <c r="C21" s="13">
        <f>'BPU_NETTOYAGE DES LOCAUX'!B22</f>
        <v>0</v>
      </c>
      <c r="D21" s="31">
        <f t="shared" si="2"/>
        <v>0</v>
      </c>
      <c r="E21" s="30">
        <f>'BPU_NETTOYAGE DES LOCAUX'!C22</f>
        <v>0</v>
      </c>
      <c r="F21" s="13">
        <f t="shared" si="3"/>
        <v>0</v>
      </c>
    </row>
    <row r="22" spans="1:6" ht="37.5" customHeight="1" x14ac:dyDescent="0.2">
      <c r="A22" s="3" t="s">
        <v>17</v>
      </c>
      <c r="B22" s="19">
        <v>1</v>
      </c>
      <c r="C22" s="13">
        <f>'BPU_NETTOYAGE DES LOCAUX'!B23</f>
        <v>0</v>
      </c>
      <c r="D22" s="31">
        <f t="shared" si="2"/>
        <v>0</v>
      </c>
      <c r="E22" s="30">
        <f>'BPU_NETTOYAGE DES LOCAUX'!C23</f>
        <v>0</v>
      </c>
      <c r="F22" s="13">
        <f t="shared" si="3"/>
        <v>0</v>
      </c>
    </row>
    <row r="24" spans="1:6" ht="43.5" customHeight="1" x14ac:dyDescent="0.2">
      <c r="B24" s="85" t="s">
        <v>26</v>
      </c>
      <c r="C24" s="85"/>
      <c r="D24" s="85"/>
      <c r="E24" s="85"/>
      <c r="F24" s="85"/>
    </row>
    <row r="25" spans="1:6" ht="45" x14ac:dyDescent="0.2">
      <c r="A25" s="5" t="s">
        <v>6</v>
      </c>
      <c r="B25" s="20" t="s">
        <v>27</v>
      </c>
      <c r="C25" s="2" t="s">
        <v>12</v>
      </c>
      <c r="D25" s="2" t="s">
        <v>43</v>
      </c>
      <c r="E25" s="2" t="s">
        <v>0</v>
      </c>
      <c r="F25" s="2" t="s">
        <v>44</v>
      </c>
    </row>
    <row r="26" spans="1:6" ht="38.25" customHeight="1" x14ac:dyDescent="0.2">
      <c r="A26" s="3" t="s">
        <v>9</v>
      </c>
      <c r="B26" s="19">
        <v>1</v>
      </c>
      <c r="C26" s="13">
        <f>'BPU_NETTOYAGE DES LOCAUX'!B27</f>
        <v>0</v>
      </c>
      <c r="D26" s="31">
        <f t="shared" ref="D26:D27" si="4">B26*C26</f>
        <v>0</v>
      </c>
      <c r="E26" s="30">
        <f>'BPU_NETTOYAGE DES LOCAUX'!C27</f>
        <v>0</v>
      </c>
      <c r="F26" s="13">
        <f t="shared" ref="F26:F27" si="5">D26*E26+D26</f>
        <v>0</v>
      </c>
    </row>
    <row r="27" spans="1:6" ht="38.25" customHeight="1" x14ac:dyDescent="0.2">
      <c r="A27" s="3" t="s">
        <v>7</v>
      </c>
      <c r="B27" s="19">
        <v>1</v>
      </c>
      <c r="C27" s="13">
        <f>'BPU_NETTOYAGE DES LOCAUX'!B28</f>
        <v>0</v>
      </c>
      <c r="D27" s="31">
        <f t="shared" si="4"/>
        <v>0</v>
      </c>
      <c r="E27" s="30">
        <f>'BPU_NETTOYAGE DES LOCAUX'!C28</f>
        <v>0</v>
      </c>
      <c r="F27" s="13">
        <f t="shared" si="5"/>
        <v>0</v>
      </c>
    </row>
    <row r="29" spans="1:6" ht="43.5" customHeight="1" x14ac:dyDescent="0.2">
      <c r="B29" s="85" t="s">
        <v>26</v>
      </c>
      <c r="C29" s="85"/>
      <c r="D29" s="85"/>
      <c r="E29" s="85"/>
      <c r="F29" s="85"/>
    </row>
    <row r="30" spans="1:6" ht="53.25" customHeight="1" x14ac:dyDescent="0.2">
      <c r="A30" s="5" t="s">
        <v>8</v>
      </c>
      <c r="B30" s="20" t="s">
        <v>27</v>
      </c>
      <c r="C30" s="2" t="s">
        <v>12</v>
      </c>
      <c r="D30" s="2" t="s">
        <v>43</v>
      </c>
      <c r="E30" s="2" t="s">
        <v>0</v>
      </c>
      <c r="F30" s="2" t="s">
        <v>44</v>
      </c>
    </row>
    <row r="31" spans="1:6" ht="17.25" customHeight="1" x14ac:dyDescent="0.2">
      <c r="A31" s="82" t="s">
        <v>31</v>
      </c>
      <c r="B31" s="83"/>
      <c r="C31" s="83"/>
      <c r="D31" s="83"/>
      <c r="E31" s="83"/>
      <c r="F31" s="84"/>
    </row>
    <row r="32" spans="1:6" ht="45" x14ac:dyDescent="0.2">
      <c r="A32" s="3" t="s">
        <v>32</v>
      </c>
      <c r="B32" s="19">
        <v>1</v>
      </c>
      <c r="C32" s="13">
        <f>'BPU_NETTOYAGE DES LOCAUX'!B33</f>
        <v>0</v>
      </c>
      <c r="D32" s="31">
        <f>B32*C32</f>
        <v>0</v>
      </c>
      <c r="E32" s="30">
        <f>'BPU_NETTOYAGE DES LOCAUX'!C32</f>
        <v>0</v>
      </c>
      <c r="F32" s="13">
        <f t="shared" ref="F32:F37" si="6">D32*E32+D32</f>
        <v>0</v>
      </c>
    </row>
    <row r="33" spans="1:6" ht="45" x14ac:dyDescent="0.2">
      <c r="A33" s="3" t="s">
        <v>33</v>
      </c>
      <c r="B33" s="19">
        <v>1</v>
      </c>
      <c r="C33" s="13">
        <f>'BPU_NETTOYAGE DES LOCAUX'!B34</f>
        <v>0</v>
      </c>
      <c r="D33" s="31">
        <f>B33*C33</f>
        <v>0</v>
      </c>
      <c r="E33" s="30">
        <f>'BPU_NETTOYAGE DES LOCAUX'!C34</f>
        <v>0</v>
      </c>
      <c r="F33" s="13">
        <f t="shared" si="6"/>
        <v>0</v>
      </c>
    </row>
    <row r="34" spans="1:6" ht="15" x14ac:dyDescent="0.2">
      <c r="A34" s="3"/>
      <c r="B34" s="19"/>
      <c r="C34" s="13"/>
      <c r="D34" s="31"/>
      <c r="E34" s="30"/>
      <c r="F34" s="13"/>
    </row>
    <row r="35" spans="1:6" ht="17.25" customHeight="1" x14ac:dyDescent="0.2">
      <c r="A35" s="82" t="s">
        <v>122</v>
      </c>
      <c r="B35" s="83"/>
      <c r="C35" s="83"/>
      <c r="D35" s="83"/>
      <c r="E35" s="83"/>
      <c r="F35" s="84"/>
    </row>
    <row r="36" spans="1:6" ht="45" x14ac:dyDescent="0.2">
      <c r="A36" s="3" t="s">
        <v>32</v>
      </c>
      <c r="B36" s="19">
        <v>1</v>
      </c>
      <c r="C36" s="13">
        <f>'BPU_NETTOYAGE DES LOCAUX'!B36</f>
        <v>0</v>
      </c>
      <c r="D36" s="31">
        <f>B36*C36</f>
        <v>0</v>
      </c>
      <c r="E36" s="30">
        <f>'BPU_NETTOYAGE DES LOCAUX'!C36</f>
        <v>0</v>
      </c>
      <c r="F36" s="13">
        <f>D33*E33+D33</f>
        <v>0</v>
      </c>
    </row>
    <row r="37" spans="1:6" ht="45" x14ac:dyDescent="0.2">
      <c r="A37" s="3" t="s">
        <v>33</v>
      </c>
      <c r="B37" s="19">
        <v>1</v>
      </c>
      <c r="C37" s="13">
        <f>'BPU_NETTOYAGE DES LOCAUX'!B37</f>
        <v>0</v>
      </c>
      <c r="D37" s="31">
        <f>B37*C37</f>
        <v>0</v>
      </c>
      <c r="E37" s="30">
        <f>'BPU_NETTOYAGE DES LOCAUX'!C37</f>
        <v>0</v>
      </c>
      <c r="F37" s="13">
        <f t="shared" si="6"/>
        <v>0</v>
      </c>
    </row>
    <row r="38" spans="1:6" ht="15" x14ac:dyDescent="0.2">
      <c r="A38" s="6"/>
      <c r="B38" s="6"/>
      <c r="C38" s="25"/>
      <c r="D38" s="26"/>
      <c r="E38" s="26"/>
      <c r="F38" s="25"/>
    </row>
    <row r="39" spans="1:6" s="7" customFormat="1" ht="30.75" customHeight="1" x14ac:dyDescent="0.25">
      <c r="A39" s="77" t="s">
        <v>129</v>
      </c>
      <c r="B39" s="78"/>
      <c r="C39" s="79"/>
      <c r="D39" s="52">
        <f>D10+D11+D12+D17+D18+D19+D20+D21+D22+D26+D27+D32+D33+D36+D37</f>
        <v>0</v>
      </c>
      <c r="E39" s="53"/>
      <c r="F39" s="52">
        <f>F10+F11+F12+F17+F18+F19+F20+F21+F22+F26+F27+F32+F33+F36+F37</f>
        <v>0</v>
      </c>
    </row>
  </sheetData>
  <sheetProtection algorithmName="SHA-512" hashValue="WzL+yLIfPh/XDy+TpXnFO45B0TUTFdIc3pJNgPo6lCfaLK04o9eQe+kXSXY+8pQOI9Y1tdwl39BQ7F0mq92FtA==" saltValue="izOGD2q1IF5adcjomkUVTQ==" spinCount="100000" sheet="1" objects="1" scenarios="1"/>
  <mergeCells count="9">
    <mergeCell ref="A39:C39"/>
    <mergeCell ref="A3:F3"/>
    <mergeCell ref="A5:F5"/>
    <mergeCell ref="A31:F31"/>
    <mergeCell ref="A35:F35"/>
    <mergeCell ref="B8:F8"/>
    <mergeCell ref="B15:F15"/>
    <mergeCell ref="B24:F24"/>
    <mergeCell ref="B29:F29"/>
  </mergeCells>
  <pageMargins left="0.7" right="0.7" top="0.75" bottom="0.75" header="0.3" footer="0.3"/>
  <pageSetup paperSize="9" scale="6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53"/>
  <sheetViews>
    <sheetView topLeftCell="A10" zoomScale="85" zoomScaleNormal="85" workbookViewId="0">
      <selection activeCell="I29" sqref="I29"/>
    </sheetView>
  </sheetViews>
  <sheetFormatPr baseColWidth="10" defaultColWidth="11.42578125" defaultRowHeight="15" x14ac:dyDescent="0.2"/>
  <cols>
    <col min="1" max="1" width="14.7109375" style="8" customWidth="1"/>
    <col min="2" max="2" width="24.42578125" style="8" customWidth="1"/>
    <col min="3" max="3" width="35" style="9" customWidth="1"/>
    <col min="4" max="4" width="19.42578125" style="8" customWidth="1"/>
    <col min="5" max="5" width="23.28515625" style="8" customWidth="1"/>
    <col min="6" max="6" width="19.42578125" style="8" customWidth="1"/>
    <col min="7" max="8" width="11.42578125" style="1"/>
    <col min="9" max="9" width="16.28515625" style="1" customWidth="1"/>
    <col min="10" max="10" width="11.42578125" style="1"/>
    <col min="11" max="11" width="18" style="1" customWidth="1"/>
    <col min="12" max="16384" width="11.42578125" style="1"/>
  </cols>
  <sheetData>
    <row r="1" spans="1:6" ht="15.75" x14ac:dyDescent="0.25">
      <c r="F1" s="7" t="s">
        <v>52</v>
      </c>
    </row>
    <row r="2" spans="1:6" ht="15.75" thickBot="1" x14ac:dyDescent="0.25">
      <c r="F2" s="1" t="s">
        <v>116</v>
      </c>
    </row>
    <row r="3" spans="1:6" ht="23.25" x14ac:dyDescent="0.2">
      <c r="A3" s="68" t="s">
        <v>53</v>
      </c>
      <c r="B3" s="69"/>
      <c r="C3" s="69"/>
      <c r="D3" s="69"/>
      <c r="E3" s="69"/>
      <c r="F3" s="70"/>
    </row>
    <row r="4" spans="1:6" ht="24" thickBot="1" x14ac:dyDescent="0.25">
      <c r="A4" s="71" t="s">
        <v>25</v>
      </c>
      <c r="B4" s="72"/>
      <c r="C4" s="72"/>
      <c r="D4" s="72"/>
      <c r="E4" s="72"/>
      <c r="F4" s="73"/>
    </row>
    <row r="5" spans="1:6" ht="15.75" thickBot="1" x14ac:dyDescent="0.25"/>
    <row r="6" spans="1:6" ht="94.5" customHeight="1" x14ac:dyDescent="0.2">
      <c r="A6" s="75" t="s">
        <v>120</v>
      </c>
      <c r="B6" s="76"/>
      <c r="C6" s="76"/>
      <c r="D6" s="76"/>
      <c r="E6" s="76"/>
      <c r="F6" s="76"/>
    </row>
    <row r="9" spans="1:6" ht="23.25" x14ac:dyDescent="0.35">
      <c r="A9" s="88" t="s">
        <v>115</v>
      </c>
      <c r="B9" s="88"/>
      <c r="C9" s="88"/>
      <c r="D9" s="88"/>
      <c r="E9" s="88"/>
      <c r="F9" s="88"/>
    </row>
    <row r="11" spans="1:6" ht="15.75" x14ac:dyDescent="0.2">
      <c r="A11" s="10"/>
    </row>
    <row r="12" spans="1:6" ht="18" x14ac:dyDescent="0.2">
      <c r="A12" s="89" t="s">
        <v>121</v>
      </c>
      <c r="B12" s="89"/>
      <c r="C12" s="89"/>
      <c r="D12" s="89"/>
      <c r="E12" s="89"/>
      <c r="F12" s="89"/>
    </row>
    <row r="14" spans="1:6" ht="135" x14ac:dyDescent="0.2">
      <c r="A14" s="14" t="s">
        <v>20</v>
      </c>
      <c r="B14" s="14" t="s">
        <v>21</v>
      </c>
      <c r="C14" s="14" t="s">
        <v>22</v>
      </c>
      <c r="D14" s="36" t="s">
        <v>40</v>
      </c>
      <c r="E14" s="14" t="s">
        <v>0</v>
      </c>
      <c r="F14" s="36" t="s">
        <v>41</v>
      </c>
    </row>
    <row r="15" spans="1:6" x14ac:dyDescent="0.2">
      <c r="A15" s="12">
        <v>1</v>
      </c>
      <c r="B15" s="37" t="s">
        <v>54</v>
      </c>
      <c r="C15" s="38" t="s">
        <v>55</v>
      </c>
      <c r="D15" s="13"/>
      <c r="E15" s="27"/>
      <c r="F15" s="13">
        <f>D15*E15+D15</f>
        <v>0</v>
      </c>
    </row>
    <row r="16" spans="1:6" x14ac:dyDescent="0.2">
      <c r="A16" s="12">
        <v>2</v>
      </c>
      <c r="B16" s="37" t="s">
        <v>56</v>
      </c>
      <c r="C16" s="38" t="s">
        <v>57</v>
      </c>
      <c r="D16" s="13"/>
      <c r="E16" s="27"/>
      <c r="F16" s="13">
        <f t="shared" ref="F16:F44" si="0">D16*E16+D16</f>
        <v>0</v>
      </c>
    </row>
    <row r="17" spans="1:6" x14ac:dyDescent="0.2">
      <c r="A17" s="12">
        <v>3</v>
      </c>
      <c r="B17" s="37" t="s">
        <v>58</v>
      </c>
      <c r="C17" s="38" t="s">
        <v>59</v>
      </c>
      <c r="D17" s="13"/>
      <c r="E17" s="27"/>
      <c r="F17" s="13">
        <f t="shared" si="0"/>
        <v>0</v>
      </c>
    </row>
    <row r="18" spans="1:6" x14ac:dyDescent="0.2">
      <c r="A18" s="12">
        <v>4</v>
      </c>
      <c r="B18" s="37" t="s">
        <v>60</v>
      </c>
      <c r="C18" s="38" t="s">
        <v>61</v>
      </c>
      <c r="D18" s="13"/>
      <c r="E18" s="27"/>
      <c r="F18" s="13">
        <f t="shared" si="0"/>
        <v>0</v>
      </c>
    </row>
    <row r="19" spans="1:6" x14ac:dyDescent="0.2">
      <c r="A19" s="12">
        <v>5</v>
      </c>
      <c r="B19" s="39" t="s">
        <v>62</v>
      </c>
      <c r="C19" s="40" t="s">
        <v>63</v>
      </c>
      <c r="D19" s="13"/>
      <c r="E19" s="27"/>
      <c r="F19" s="13">
        <f t="shared" si="0"/>
        <v>0</v>
      </c>
    </row>
    <row r="20" spans="1:6" x14ac:dyDescent="0.2">
      <c r="A20" s="12">
        <v>6</v>
      </c>
      <c r="B20" s="39" t="s">
        <v>64</v>
      </c>
      <c r="C20" s="40" t="s">
        <v>65</v>
      </c>
      <c r="D20" s="13"/>
      <c r="E20" s="27"/>
      <c r="F20" s="13">
        <f t="shared" si="0"/>
        <v>0</v>
      </c>
    </row>
    <row r="21" spans="1:6" ht="64.5" customHeight="1" x14ac:dyDescent="0.2">
      <c r="A21" s="12">
        <v>7</v>
      </c>
      <c r="B21" s="39" t="s">
        <v>66</v>
      </c>
      <c r="C21" s="40" t="s">
        <v>67</v>
      </c>
      <c r="D21" s="13"/>
      <c r="E21" s="27"/>
      <c r="F21" s="13">
        <f t="shared" si="0"/>
        <v>0</v>
      </c>
    </row>
    <row r="22" spans="1:6" x14ac:dyDescent="0.2">
      <c r="A22" s="12">
        <v>8</v>
      </c>
      <c r="B22" s="39" t="s">
        <v>68</v>
      </c>
      <c r="C22" s="40" t="s">
        <v>69</v>
      </c>
      <c r="D22" s="13"/>
      <c r="E22" s="27"/>
      <c r="F22" s="13">
        <f t="shared" si="0"/>
        <v>0</v>
      </c>
    </row>
    <row r="23" spans="1:6" x14ac:dyDescent="0.2">
      <c r="A23" s="12">
        <v>9</v>
      </c>
      <c r="B23" s="39" t="s">
        <v>70</v>
      </c>
      <c r="C23" s="40" t="s">
        <v>71</v>
      </c>
      <c r="D23" s="13"/>
      <c r="E23" s="27"/>
      <c r="F23" s="13">
        <f t="shared" si="0"/>
        <v>0</v>
      </c>
    </row>
    <row r="24" spans="1:6" x14ac:dyDescent="0.2">
      <c r="A24" s="12">
        <v>10</v>
      </c>
      <c r="B24" s="39" t="s">
        <v>72</v>
      </c>
      <c r="C24" s="40" t="s">
        <v>73</v>
      </c>
      <c r="D24" s="13"/>
      <c r="E24" s="27"/>
      <c r="F24" s="13">
        <f t="shared" si="0"/>
        <v>0</v>
      </c>
    </row>
    <row r="25" spans="1:6" x14ac:dyDescent="0.2">
      <c r="A25" s="12">
        <v>11</v>
      </c>
      <c r="B25" s="39" t="s">
        <v>74</v>
      </c>
      <c r="C25" s="40" t="s">
        <v>75</v>
      </c>
      <c r="D25" s="13"/>
      <c r="E25" s="27"/>
      <c r="F25" s="13">
        <f t="shared" si="0"/>
        <v>0</v>
      </c>
    </row>
    <row r="26" spans="1:6" x14ac:dyDescent="0.2">
      <c r="A26" s="12">
        <v>12</v>
      </c>
      <c r="B26" s="37" t="s">
        <v>76</v>
      </c>
      <c r="C26" s="38" t="s">
        <v>77</v>
      </c>
      <c r="D26" s="13"/>
      <c r="E26" s="27"/>
      <c r="F26" s="13">
        <f t="shared" si="0"/>
        <v>0</v>
      </c>
    </row>
    <row r="27" spans="1:6" ht="30" x14ac:dyDescent="0.2">
      <c r="A27" s="12">
        <v>13</v>
      </c>
      <c r="B27" s="37" t="s">
        <v>78</v>
      </c>
      <c r="C27" s="38" t="s">
        <v>79</v>
      </c>
      <c r="D27" s="13"/>
      <c r="E27" s="27"/>
      <c r="F27" s="13">
        <f t="shared" si="0"/>
        <v>0</v>
      </c>
    </row>
    <row r="28" spans="1:6" x14ac:dyDescent="0.2">
      <c r="A28" s="12">
        <v>14</v>
      </c>
      <c r="B28" s="37" t="s">
        <v>80</v>
      </c>
      <c r="C28" s="38" t="s">
        <v>81</v>
      </c>
      <c r="D28" s="13"/>
      <c r="E28" s="27"/>
      <c r="F28" s="13">
        <f t="shared" si="0"/>
        <v>0</v>
      </c>
    </row>
    <row r="29" spans="1:6" x14ac:dyDescent="0.2">
      <c r="A29" s="12">
        <v>15</v>
      </c>
      <c r="B29" s="37" t="s">
        <v>82</v>
      </c>
      <c r="C29" s="38" t="s">
        <v>81</v>
      </c>
      <c r="D29" s="13"/>
      <c r="E29" s="27"/>
      <c r="F29" s="13">
        <f t="shared" si="0"/>
        <v>0</v>
      </c>
    </row>
    <row r="30" spans="1:6" x14ac:dyDescent="0.2">
      <c r="A30" s="12">
        <v>16</v>
      </c>
      <c r="B30" s="37" t="s">
        <v>83</v>
      </c>
      <c r="C30" s="38" t="s">
        <v>84</v>
      </c>
      <c r="D30" s="13"/>
      <c r="E30" s="27"/>
      <c r="F30" s="13">
        <f t="shared" si="0"/>
        <v>0</v>
      </c>
    </row>
    <row r="31" spans="1:6" x14ac:dyDescent="0.2">
      <c r="A31" s="12">
        <v>17</v>
      </c>
      <c r="B31" s="37" t="s">
        <v>85</v>
      </c>
      <c r="C31" s="38" t="s">
        <v>86</v>
      </c>
      <c r="D31" s="13"/>
      <c r="E31" s="27"/>
      <c r="F31" s="13">
        <f t="shared" si="0"/>
        <v>0</v>
      </c>
    </row>
    <row r="32" spans="1:6" x14ac:dyDescent="0.2">
      <c r="A32" s="12">
        <v>18</v>
      </c>
      <c r="B32" s="37" t="s">
        <v>87</v>
      </c>
      <c r="C32" s="38" t="s">
        <v>88</v>
      </c>
      <c r="D32" s="13"/>
      <c r="E32" s="27"/>
      <c r="F32" s="13">
        <f t="shared" si="0"/>
        <v>0</v>
      </c>
    </row>
    <row r="33" spans="1:6" ht="30" x14ac:dyDescent="0.2">
      <c r="A33" s="12">
        <v>19</v>
      </c>
      <c r="B33" s="37" t="s">
        <v>89</v>
      </c>
      <c r="C33" s="38" t="s">
        <v>90</v>
      </c>
      <c r="D33" s="13"/>
      <c r="E33" s="27"/>
      <c r="F33" s="13">
        <f t="shared" si="0"/>
        <v>0</v>
      </c>
    </row>
    <row r="34" spans="1:6" x14ac:dyDescent="0.2">
      <c r="A34" s="12">
        <v>20</v>
      </c>
      <c r="B34" s="37" t="s">
        <v>91</v>
      </c>
      <c r="C34" s="38" t="s">
        <v>92</v>
      </c>
      <c r="D34" s="13"/>
      <c r="E34" s="27"/>
      <c r="F34" s="13">
        <f t="shared" si="0"/>
        <v>0</v>
      </c>
    </row>
    <row r="35" spans="1:6" x14ac:dyDescent="0.2">
      <c r="A35" s="12">
        <v>21</v>
      </c>
      <c r="B35" s="37" t="s">
        <v>93</v>
      </c>
      <c r="C35" s="38" t="s">
        <v>94</v>
      </c>
      <c r="D35" s="13"/>
      <c r="E35" s="27"/>
      <c r="F35" s="13">
        <f t="shared" si="0"/>
        <v>0</v>
      </c>
    </row>
    <row r="36" spans="1:6" x14ac:dyDescent="0.2">
      <c r="A36" s="12">
        <v>22</v>
      </c>
      <c r="B36" s="37" t="s">
        <v>95</v>
      </c>
      <c r="C36" s="38" t="s">
        <v>96</v>
      </c>
      <c r="D36" s="13"/>
      <c r="E36" s="27"/>
      <c r="F36" s="13">
        <f t="shared" si="0"/>
        <v>0</v>
      </c>
    </row>
    <row r="37" spans="1:6" x14ac:dyDescent="0.2">
      <c r="A37" s="12">
        <v>23</v>
      </c>
      <c r="B37" s="37" t="s">
        <v>97</v>
      </c>
      <c r="C37" s="38" t="s">
        <v>98</v>
      </c>
      <c r="D37" s="13"/>
      <c r="E37" s="27"/>
      <c r="F37" s="13">
        <f t="shared" si="0"/>
        <v>0</v>
      </c>
    </row>
    <row r="38" spans="1:6" x14ac:dyDescent="0.2">
      <c r="A38" s="12">
        <v>24</v>
      </c>
      <c r="B38" s="37" t="s">
        <v>99</v>
      </c>
      <c r="C38" s="38" t="s">
        <v>100</v>
      </c>
      <c r="D38" s="13"/>
      <c r="E38" s="27"/>
      <c r="F38" s="13">
        <f t="shared" si="0"/>
        <v>0</v>
      </c>
    </row>
    <row r="39" spans="1:6" x14ac:dyDescent="0.2">
      <c r="A39" s="12">
        <v>25</v>
      </c>
      <c r="B39" s="41" t="s">
        <v>101</v>
      </c>
      <c r="C39" s="42" t="s">
        <v>102</v>
      </c>
      <c r="D39" s="13"/>
      <c r="E39" s="27"/>
      <c r="F39" s="13">
        <f t="shared" si="0"/>
        <v>0</v>
      </c>
    </row>
    <row r="40" spans="1:6" x14ac:dyDescent="0.2">
      <c r="A40" s="12">
        <v>26</v>
      </c>
      <c r="B40" s="41" t="s">
        <v>103</v>
      </c>
      <c r="C40" s="42" t="s">
        <v>104</v>
      </c>
      <c r="D40" s="13"/>
      <c r="E40" s="27"/>
      <c r="F40" s="13">
        <f t="shared" si="0"/>
        <v>0</v>
      </c>
    </row>
    <row r="41" spans="1:6" x14ac:dyDescent="0.2">
      <c r="A41" s="12">
        <v>27</v>
      </c>
      <c r="B41" s="41" t="s">
        <v>105</v>
      </c>
      <c r="C41" s="42" t="s">
        <v>106</v>
      </c>
      <c r="D41" s="13"/>
      <c r="E41" s="27"/>
      <c r="F41" s="13">
        <f t="shared" si="0"/>
        <v>0</v>
      </c>
    </row>
    <row r="42" spans="1:6" x14ac:dyDescent="0.2">
      <c r="A42" s="12">
        <v>28</v>
      </c>
      <c r="B42" s="41" t="s">
        <v>107</v>
      </c>
      <c r="C42" s="42" t="s">
        <v>108</v>
      </c>
      <c r="D42" s="13"/>
      <c r="E42" s="27"/>
      <c r="F42" s="13">
        <f t="shared" si="0"/>
        <v>0</v>
      </c>
    </row>
    <row r="43" spans="1:6" x14ac:dyDescent="0.2">
      <c r="A43" s="12">
        <v>29</v>
      </c>
      <c r="B43" s="37" t="s">
        <v>109</v>
      </c>
      <c r="C43" s="38" t="s">
        <v>110</v>
      </c>
      <c r="D43" s="13"/>
      <c r="E43" s="27"/>
      <c r="F43" s="13">
        <f t="shared" si="0"/>
        <v>0</v>
      </c>
    </row>
    <row r="44" spans="1:6" ht="23.25" customHeight="1" x14ac:dyDescent="0.2">
      <c r="A44" s="12">
        <v>30</v>
      </c>
      <c r="B44" s="37" t="s">
        <v>111</v>
      </c>
      <c r="C44" s="38" t="s">
        <v>112</v>
      </c>
      <c r="D44" s="13"/>
      <c r="E44" s="27"/>
      <c r="F44" s="13">
        <f t="shared" si="0"/>
        <v>0</v>
      </c>
    </row>
    <row r="45" spans="1:6" ht="14.25" x14ac:dyDescent="0.2">
      <c r="A45" s="1"/>
      <c r="B45" s="1"/>
      <c r="C45" s="17"/>
      <c r="D45" s="1"/>
      <c r="E45" s="1"/>
      <c r="F45" s="1"/>
    </row>
    <row r="46" spans="1:6" ht="14.25" x14ac:dyDescent="0.2">
      <c r="A46" s="32"/>
      <c r="B46" s="1"/>
      <c r="C46" s="17"/>
      <c r="D46" s="1"/>
      <c r="E46" s="1"/>
      <c r="F46" s="1"/>
    </row>
    <row r="47" spans="1:6" ht="105" x14ac:dyDescent="0.2">
      <c r="A47" s="14" t="s">
        <v>20</v>
      </c>
      <c r="B47" s="33"/>
      <c r="C47" s="36" t="s">
        <v>40</v>
      </c>
      <c r="D47" s="14" t="s">
        <v>0</v>
      </c>
      <c r="E47" s="36" t="s">
        <v>41</v>
      </c>
      <c r="F47" s="1"/>
    </row>
    <row r="48" spans="1:6" ht="66" customHeight="1" x14ac:dyDescent="0.2">
      <c r="A48" s="12">
        <v>1</v>
      </c>
      <c r="B48" s="15" t="s">
        <v>113</v>
      </c>
      <c r="C48" s="13"/>
      <c r="D48" s="27"/>
      <c r="E48" s="13">
        <f t="shared" ref="E48" si="1">C48*D48+C48</f>
        <v>0</v>
      </c>
      <c r="F48" s="1"/>
    </row>
    <row r="49" spans="1:6" ht="16.5" customHeight="1" x14ac:dyDescent="0.2"/>
    <row r="50" spans="1:6" x14ac:dyDescent="0.2">
      <c r="A50" s="86"/>
      <c r="B50" s="86"/>
      <c r="C50" s="23"/>
    </row>
    <row r="51" spans="1:6" ht="15.75" x14ac:dyDescent="0.25">
      <c r="A51" s="87" t="s">
        <v>23</v>
      </c>
      <c r="B51" s="87"/>
      <c r="C51" s="87"/>
      <c r="D51" s="87"/>
      <c r="E51" s="87"/>
      <c r="F51" s="87"/>
    </row>
    <row r="52" spans="1:6" x14ac:dyDescent="0.2">
      <c r="A52" s="86"/>
      <c r="B52" s="86"/>
      <c r="C52" s="23"/>
    </row>
    <row r="53" spans="1:6" x14ac:dyDescent="0.2">
      <c r="E53" s="11"/>
      <c r="F53" s="24"/>
    </row>
  </sheetData>
  <mergeCells count="8">
    <mergeCell ref="A50:B50"/>
    <mergeCell ref="A51:F51"/>
    <mergeCell ref="A52:B52"/>
    <mergeCell ref="A3:F3"/>
    <mergeCell ref="A4:F4"/>
    <mergeCell ref="A6:F6"/>
    <mergeCell ref="A9:F9"/>
    <mergeCell ref="A12:F1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opLeftCell="A20" zoomScale="70" zoomScaleNormal="70" workbookViewId="0">
      <selection activeCell="K57" sqref="K57"/>
    </sheetView>
  </sheetViews>
  <sheetFormatPr baseColWidth="10" defaultColWidth="11.42578125" defaultRowHeight="15" x14ac:dyDescent="0.2"/>
  <cols>
    <col min="1" max="1" width="14.7109375" style="8" customWidth="1"/>
    <col min="2" max="2" width="24.42578125" style="8" customWidth="1"/>
    <col min="3" max="4" width="31.42578125" style="9" customWidth="1"/>
    <col min="5" max="5" width="26.42578125" style="9" customWidth="1"/>
    <col min="6" max="6" width="23.140625" style="8" customWidth="1"/>
    <col min="7" max="7" width="21.5703125" style="8" customWidth="1"/>
    <col min="8" max="8" width="23.140625" style="8" customWidth="1"/>
    <col min="9" max="10" width="11.42578125" style="1"/>
    <col min="11" max="11" width="16.28515625" style="1" customWidth="1"/>
    <col min="12" max="12" width="11.42578125" style="1"/>
    <col min="13" max="13" width="18" style="1" customWidth="1"/>
    <col min="14" max="16384" width="11.42578125" style="1"/>
  </cols>
  <sheetData>
    <row r="1" spans="1:8" ht="15.75" x14ac:dyDescent="0.25">
      <c r="H1" s="7" t="s">
        <v>52</v>
      </c>
    </row>
    <row r="2" spans="1:8" x14ac:dyDescent="0.2">
      <c r="H2" s="1" t="s">
        <v>116</v>
      </c>
    </row>
    <row r="3" spans="1:8" ht="75.75" customHeight="1" x14ac:dyDescent="0.2">
      <c r="A3" s="90" t="s">
        <v>47</v>
      </c>
      <c r="B3" s="80"/>
      <c r="C3" s="80"/>
      <c r="D3" s="80"/>
      <c r="E3" s="80"/>
      <c r="F3" s="80"/>
      <c r="G3" s="80"/>
      <c r="H3" s="80"/>
    </row>
    <row r="5" spans="1:8" s="7" customFormat="1" ht="79.5" customHeight="1" x14ac:dyDescent="0.25">
      <c r="A5" s="91" t="s">
        <v>120</v>
      </c>
      <c r="B5" s="92"/>
      <c r="C5" s="92"/>
      <c r="D5" s="92"/>
      <c r="E5" s="92"/>
      <c r="F5" s="92"/>
      <c r="G5" s="92"/>
      <c r="H5" s="92"/>
    </row>
    <row r="7" spans="1:8" ht="15.75" x14ac:dyDescent="0.2">
      <c r="A7" s="10"/>
    </row>
    <row r="8" spans="1:8" ht="18" x14ac:dyDescent="0.2">
      <c r="A8" s="89" t="s">
        <v>121</v>
      </c>
      <c r="B8" s="89"/>
      <c r="C8" s="89"/>
      <c r="D8" s="89"/>
      <c r="E8" s="89"/>
      <c r="F8" s="89"/>
      <c r="G8" s="89"/>
      <c r="H8" s="89"/>
    </row>
    <row r="11" spans="1:8" ht="42.75" customHeight="1" x14ac:dyDescent="0.2">
      <c r="D11" s="85" t="s">
        <v>26</v>
      </c>
      <c r="E11" s="85"/>
      <c r="F11" s="85"/>
      <c r="G11" s="85"/>
      <c r="H11" s="85"/>
    </row>
    <row r="12" spans="1:8" ht="90" x14ac:dyDescent="0.2">
      <c r="A12" s="14" t="s">
        <v>20</v>
      </c>
      <c r="B12" s="14" t="s">
        <v>21</v>
      </c>
      <c r="C12" s="14" t="s">
        <v>22</v>
      </c>
      <c r="D12" s="20" t="s">
        <v>27</v>
      </c>
      <c r="E12" s="14" t="s">
        <v>42</v>
      </c>
      <c r="F12" s="14" t="s">
        <v>45</v>
      </c>
      <c r="G12" s="14" t="s">
        <v>0</v>
      </c>
      <c r="H12" s="14" t="s">
        <v>46</v>
      </c>
    </row>
    <row r="13" spans="1:8" x14ac:dyDescent="0.2">
      <c r="A13" s="12">
        <v>1</v>
      </c>
      <c r="B13" s="37" t="s">
        <v>54</v>
      </c>
      <c r="C13" s="38" t="s">
        <v>55</v>
      </c>
      <c r="D13" s="19">
        <v>1</v>
      </c>
      <c r="E13" s="22">
        <f>'BDC FORFAITISE_NDL_BAT -28°RT  '!D15</f>
        <v>0</v>
      </c>
      <c r="F13" s="13">
        <f>D13*E13</f>
        <v>0</v>
      </c>
      <c r="G13" s="27">
        <f>'BDC FORFAITISE_NDL_BAT -28°RT  '!E15</f>
        <v>0</v>
      </c>
      <c r="H13" s="13">
        <f>F13*G13+F13</f>
        <v>0</v>
      </c>
    </row>
    <row r="14" spans="1:8" x14ac:dyDescent="0.2">
      <c r="A14" s="12">
        <v>2</v>
      </c>
      <c r="B14" s="37" t="s">
        <v>56</v>
      </c>
      <c r="C14" s="38" t="s">
        <v>57</v>
      </c>
      <c r="D14" s="19">
        <v>1</v>
      </c>
      <c r="E14" s="22">
        <f>'BDC FORFAITISE_NDL_BAT -28°RT  '!D16</f>
        <v>0</v>
      </c>
      <c r="F14" s="13">
        <f t="shared" ref="F14:F35" si="0">D14*E14</f>
        <v>0</v>
      </c>
      <c r="G14" s="27">
        <f>'BDC FORFAITISE_NDL_BAT -28°RT  '!E16</f>
        <v>0</v>
      </c>
      <c r="H14" s="13">
        <f t="shared" ref="H14:H35" si="1">F14*G14+F14</f>
        <v>0</v>
      </c>
    </row>
    <row r="15" spans="1:8" x14ac:dyDescent="0.2">
      <c r="A15" s="12">
        <v>3</v>
      </c>
      <c r="B15" s="37" t="s">
        <v>58</v>
      </c>
      <c r="C15" s="38" t="s">
        <v>59</v>
      </c>
      <c r="D15" s="19">
        <v>1</v>
      </c>
      <c r="E15" s="22">
        <f>'BDC FORFAITISE_NDL_BAT -28°RT  '!D17</f>
        <v>0</v>
      </c>
      <c r="F15" s="13">
        <f t="shared" si="0"/>
        <v>0</v>
      </c>
      <c r="G15" s="27">
        <f>'BDC FORFAITISE_NDL_BAT -28°RT  '!E17</f>
        <v>0</v>
      </c>
      <c r="H15" s="13">
        <f t="shared" si="1"/>
        <v>0</v>
      </c>
    </row>
    <row r="16" spans="1:8" x14ac:dyDescent="0.2">
      <c r="A16" s="12">
        <v>4</v>
      </c>
      <c r="B16" s="37" t="s">
        <v>60</v>
      </c>
      <c r="C16" s="38" t="s">
        <v>61</v>
      </c>
      <c r="D16" s="19">
        <v>1</v>
      </c>
      <c r="E16" s="22">
        <f>'BDC FORFAITISE_NDL_BAT -28°RT  '!D18</f>
        <v>0</v>
      </c>
      <c r="F16" s="13">
        <f t="shared" si="0"/>
        <v>0</v>
      </c>
      <c r="G16" s="27">
        <f>'BDC FORFAITISE_NDL_BAT -28°RT  '!E18</f>
        <v>0</v>
      </c>
      <c r="H16" s="13">
        <f t="shared" si="1"/>
        <v>0</v>
      </c>
    </row>
    <row r="17" spans="1:8" x14ac:dyDescent="0.2">
      <c r="A17" s="12">
        <v>5</v>
      </c>
      <c r="B17" s="39" t="s">
        <v>62</v>
      </c>
      <c r="C17" s="40" t="s">
        <v>63</v>
      </c>
      <c r="D17" s="19">
        <v>1</v>
      </c>
      <c r="E17" s="22">
        <f>'BDC FORFAITISE_NDL_BAT -28°RT  '!D19</f>
        <v>0</v>
      </c>
      <c r="F17" s="13">
        <f t="shared" si="0"/>
        <v>0</v>
      </c>
      <c r="G17" s="27">
        <f>'BDC FORFAITISE_NDL_BAT -28°RT  '!E19</f>
        <v>0</v>
      </c>
      <c r="H17" s="13">
        <f t="shared" si="1"/>
        <v>0</v>
      </c>
    </row>
    <row r="18" spans="1:8" x14ac:dyDescent="0.2">
      <c r="A18" s="12">
        <v>6</v>
      </c>
      <c r="B18" s="39" t="s">
        <v>64</v>
      </c>
      <c r="C18" s="40" t="s">
        <v>65</v>
      </c>
      <c r="D18" s="19">
        <v>1</v>
      </c>
      <c r="E18" s="22">
        <f>'BDC FORFAITISE_NDL_BAT -28°RT  '!D20</f>
        <v>0</v>
      </c>
      <c r="F18" s="13">
        <f t="shared" si="0"/>
        <v>0</v>
      </c>
      <c r="G18" s="27">
        <f>'BDC FORFAITISE_NDL_BAT -28°RT  '!E20</f>
        <v>0</v>
      </c>
      <c r="H18" s="13">
        <f t="shared" si="1"/>
        <v>0</v>
      </c>
    </row>
    <row r="19" spans="1:8" ht="60.75" customHeight="1" x14ac:dyDescent="0.2">
      <c r="A19" s="12">
        <v>7</v>
      </c>
      <c r="B19" s="39" t="s">
        <v>66</v>
      </c>
      <c r="C19" s="40" t="s">
        <v>67</v>
      </c>
      <c r="D19" s="19">
        <v>1</v>
      </c>
      <c r="E19" s="22">
        <f>'BDC FORFAITISE_NDL_BAT -28°RT  '!D21</f>
        <v>0</v>
      </c>
      <c r="F19" s="13">
        <f t="shared" si="0"/>
        <v>0</v>
      </c>
      <c r="G19" s="27">
        <f>'BDC FORFAITISE_NDL_BAT -28°RT  '!E21</f>
        <v>0</v>
      </c>
      <c r="H19" s="13">
        <f t="shared" si="1"/>
        <v>0</v>
      </c>
    </row>
    <row r="20" spans="1:8" x14ac:dyDescent="0.2">
      <c r="A20" s="12">
        <v>8</v>
      </c>
      <c r="B20" s="39" t="s">
        <v>68</v>
      </c>
      <c r="C20" s="40" t="s">
        <v>69</v>
      </c>
      <c r="D20" s="19">
        <v>1</v>
      </c>
      <c r="E20" s="22">
        <f>'BDC FORFAITISE_NDL_BAT -28°RT  '!D22</f>
        <v>0</v>
      </c>
      <c r="F20" s="13">
        <f t="shared" si="0"/>
        <v>0</v>
      </c>
      <c r="G20" s="27">
        <f>'BDC FORFAITISE_NDL_BAT -28°RT  '!E22</f>
        <v>0</v>
      </c>
      <c r="H20" s="13">
        <f t="shared" si="1"/>
        <v>0</v>
      </c>
    </row>
    <row r="21" spans="1:8" x14ac:dyDescent="0.2">
      <c r="A21" s="12">
        <v>9</v>
      </c>
      <c r="B21" s="39" t="s">
        <v>70</v>
      </c>
      <c r="C21" s="40" t="s">
        <v>71</v>
      </c>
      <c r="D21" s="19">
        <v>1</v>
      </c>
      <c r="E21" s="22">
        <f>'BDC FORFAITISE_NDL_BAT -28°RT  '!D23</f>
        <v>0</v>
      </c>
      <c r="F21" s="13">
        <f t="shared" si="0"/>
        <v>0</v>
      </c>
      <c r="G21" s="27">
        <f>'BDC FORFAITISE_NDL_BAT -28°RT  '!E23</f>
        <v>0</v>
      </c>
      <c r="H21" s="13">
        <f t="shared" si="1"/>
        <v>0</v>
      </c>
    </row>
    <row r="22" spans="1:8" x14ac:dyDescent="0.2">
      <c r="A22" s="12">
        <v>10</v>
      </c>
      <c r="B22" s="39" t="s">
        <v>72</v>
      </c>
      <c r="C22" s="40" t="s">
        <v>73</v>
      </c>
      <c r="D22" s="19">
        <v>1</v>
      </c>
      <c r="E22" s="22">
        <f>'BDC FORFAITISE_NDL_BAT -28°RT  '!D24</f>
        <v>0</v>
      </c>
      <c r="F22" s="13">
        <f t="shared" si="0"/>
        <v>0</v>
      </c>
      <c r="G22" s="27">
        <f>'BDC FORFAITISE_NDL_BAT -28°RT  '!E24</f>
        <v>0</v>
      </c>
      <c r="H22" s="13">
        <f t="shared" si="1"/>
        <v>0</v>
      </c>
    </row>
    <row r="23" spans="1:8" x14ac:dyDescent="0.2">
      <c r="A23" s="12">
        <v>11</v>
      </c>
      <c r="B23" s="39" t="s">
        <v>74</v>
      </c>
      <c r="C23" s="40" t="s">
        <v>75</v>
      </c>
      <c r="D23" s="19">
        <v>1</v>
      </c>
      <c r="E23" s="22">
        <f>'BDC FORFAITISE_NDL_BAT -28°RT  '!D25</f>
        <v>0</v>
      </c>
      <c r="F23" s="13">
        <f t="shared" si="0"/>
        <v>0</v>
      </c>
      <c r="G23" s="27">
        <f>'BDC FORFAITISE_NDL_BAT -28°RT  '!E25</f>
        <v>0</v>
      </c>
      <c r="H23" s="13">
        <f t="shared" si="1"/>
        <v>0</v>
      </c>
    </row>
    <row r="24" spans="1:8" x14ac:dyDescent="0.2">
      <c r="A24" s="12">
        <v>12</v>
      </c>
      <c r="B24" s="37" t="s">
        <v>76</v>
      </c>
      <c r="C24" s="38" t="s">
        <v>77</v>
      </c>
      <c r="D24" s="19">
        <v>1</v>
      </c>
      <c r="E24" s="22">
        <f>'BDC FORFAITISE_NDL_BAT -28°RT  '!D26</f>
        <v>0</v>
      </c>
      <c r="F24" s="13">
        <f t="shared" si="0"/>
        <v>0</v>
      </c>
      <c r="G24" s="27">
        <f>'BDC FORFAITISE_NDL_BAT -28°RT  '!E26</f>
        <v>0</v>
      </c>
      <c r="H24" s="13">
        <f t="shared" si="1"/>
        <v>0</v>
      </c>
    </row>
    <row r="25" spans="1:8" ht="30" x14ac:dyDescent="0.2">
      <c r="A25" s="12">
        <v>13</v>
      </c>
      <c r="B25" s="37" t="s">
        <v>78</v>
      </c>
      <c r="C25" s="38" t="s">
        <v>79</v>
      </c>
      <c r="D25" s="19">
        <v>1</v>
      </c>
      <c r="E25" s="22">
        <f>'BDC FORFAITISE_NDL_BAT -28°RT  '!D27</f>
        <v>0</v>
      </c>
      <c r="F25" s="13">
        <f t="shared" si="0"/>
        <v>0</v>
      </c>
      <c r="G25" s="27">
        <f>'BDC FORFAITISE_NDL_BAT -28°RT  '!E27</f>
        <v>0</v>
      </c>
      <c r="H25" s="13">
        <f t="shared" si="1"/>
        <v>0</v>
      </c>
    </row>
    <row r="26" spans="1:8" ht="30" x14ac:dyDescent="0.2">
      <c r="A26" s="12">
        <v>14</v>
      </c>
      <c r="B26" s="37" t="s">
        <v>80</v>
      </c>
      <c r="C26" s="38" t="s">
        <v>81</v>
      </c>
      <c r="D26" s="19">
        <v>1</v>
      </c>
      <c r="E26" s="22">
        <f>'BDC FORFAITISE_NDL_BAT -28°RT  '!D28</f>
        <v>0</v>
      </c>
      <c r="F26" s="13">
        <f t="shared" si="0"/>
        <v>0</v>
      </c>
      <c r="G26" s="27">
        <f>'BDC FORFAITISE_NDL_BAT -28°RT  '!E28</f>
        <v>0</v>
      </c>
      <c r="H26" s="13">
        <f t="shared" si="1"/>
        <v>0</v>
      </c>
    </row>
    <row r="27" spans="1:8" ht="30" x14ac:dyDescent="0.2">
      <c r="A27" s="12">
        <v>15</v>
      </c>
      <c r="B27" s="37" t="s">
        <v>82</v>
      </c>
      <c r="C27" s="38" t="s">
        <v>81</v>
      </c>
      <c r="D27" s="19">
        <v>1</v>
      </c>
      <c r="E27" s="22">
        <f>'BDC FORFAITISE_NDL_BAT -28°RT  '!D29</f>
        <v>0</v>
      </c>
      <c r="F27" s="13">
        <f t="shared" si="0"/>
        <v>0</v>
      </c>
      <c r="G27" s="27">
        <f>'BDC FORFAITISE_NDL_BAT -28°RT  '!E29</f>
        <v>0</v>
      </c>
      <c r="H27" s="13">
        <f t="shared" si="1"/>
        <v>0</v>
      </c>
    </row>
    <row r="28" spans="1:8" x14ac:dyDescent="0.2">
      <c r="A28" s="12">
        <v>16</v>
      </c>
      <c r="B28" s="37" t="s">
        <v>83</v>
      </c>
      <c r="C28" s="38" t="s">
        <v>84</v>
      </c>
      <c r="D28" s="19">
        <v>1</v>
      </c>
      <c r="E28" s="22">
        <f>'BDC FORFAITISE_NDL_BAT -28°RT  '!D30</f>
        <v>0</v>
      </c>
      <c r="F28" s="13">
        <f t="shared" si="0"/>
        <v>0</v>
      </c>
      <c r="G28" s="27">
        <f>'BDC FORFAITISE_NDL_BAT -28°RT  '!E30</f>
        <v>0</v>
      </c>
      <c r="H28" s="13">
        <f t="shared" si="1"/>
        <v>0</v>
      </c>
    </row>
    <row r="29" spans="1:8" x14ac:dyDescent="0.2">
      <c r="A29" s="12">
        <v>17</v>
      </c>
      <c r="B29" s="37" t="s">
        <v>85</v>
      </c>
      <c r="C29" s="38" t="s">
        <v>86</v>
      </c>
      <c r="D29" s="19">
        <v>1</v>
      </c>
      <c r="E29" s="22">
        <f>'BDC FORFAITISE_NDL_BAT -28°RT  '!D31</f>
        <v>0</v>
      </c>
      <c r="F29" s="13">
        <f t="shared" si="0"/>
        <v>0</v>
      </c>
      <c r="G29" s="27">
        <f>'BDC FORFAITISE_NDL_BAT -28°RT  '!E31</f>
        <v>0</v>
      </c>
      <c r="H29" s="13">
        <f t="shared" si="1"/>
        <v>0</v>
      </c>
    </row>
    <row r="30" spans="1:8" x14ac:dyDescent="0.2">
      <c r="A30" s="12">
        <v>18</v>
      </c>
      <c r="B30" s="37" t="s">
        <v>87</v>
      </c>
      <c r="C30" s="38" t="s">
        <v>88</v>
      </c>
      <c r="D30" s="19">
        <v>1</v>
      </c>
      <c r="E30" s="22">
        <f>'BDC FORFAITISE_NDL_BAT -28°RT  '!D32</f>
        <v>0</v>
      </c>
      <c r="F30" s="13">
        <f t="shared" si="0"/>
        <v>0</v>
      </c>
      <c r="G30" s="27">
        <f>'BDC FORFAITISE_NDL_BAT -28°RT  '!E32</f>
        <v>0</v>
      </c>
      <c r="H30" s="13">
        <f t="shared" si="1"/>
        <v>0</v>
      </c>
    </row>
    <row r="31" spans="1:8" ht="30" x14ac:dyDescent="0.2">
      <c r="A31" s="12">
        <v>19</v>
      </c>
      <c r="B31" s="37" t="s">
        <v>89</v>
      </c>
      <c r="C31" s="38" t="s">
        <v>90</v>
      </c>
      <c r="D31" s="19">
        <v>1</v>
      </c>
      <c r="E31" s="22">
        <f>'BDC FORFAITISE_NDL_BAT -28°RT  '!D33</f>
        <v>0</v>
      </c>
      <c r="F31" s="13">
        <f t="shared" si="0"/>
        <v>0</v>
      </c>
      <c r="G31" s="27">
        <f>'BDC FORFAITISE_NDL_BAT -28°RT  '!E33</f>
        <v>0</v>
      </c>
      <c r="H31" s="13">
        <f t="shared" si="1"/>
        <v>0</v>
      </c>
    </row>
    <row r="32" spans="1:8" x14ac:dyDescent="0.2">
      <c r="A32" s="12">
        <v>20</v>
      </c>
      <c r="B32" s="37" t="s">
        <v>91</v>
      </c>
      <c r="C32" s="38" t="s">
        <v>92</v>
      </c>
      <c r="D32" s="19">
        <v>1</v>
      </c>
      <c r="E32" s="22">
        <f>'BDC FORFAITISE_NDL_BAT -28°RT  '!D34</f>
        <v>0</v>
      </c>
      <c r="F32" s="13">
        <f t="shared" si="0"/>
        <v>0</v>
      </c>
      <c r="G32" s="27">
        <f>'BDC FORFAITISE_NDL_BAT -28°RT  '!E34</f>
        <v>0</v>
      </c>
      <c r="H32" s="13">
        <f t="shared" si="1"/>
        <v>0</v>
      </c>
    </row>
    <row r="33" spans="1:8" x14ac:dyDescent="0.2">
      <c r="A33" s="12">
        <v>21</v>
      </c>
      <c r="B33" s="37" t="s">
        <v>93</v>
      </c>
      <c r="C33" s="38" t="s">
        <v>94</v>
      </c>
      <c r="D33" s="19">
        <v>1</v>
      </c>
      <c r="E33" s="22">
        <f>'BDC FORFAITISE_NDL_BAT -28°RT  '!D35</f>
        <v>0</v>
      </c>
      <c r="F33" s="13">
        <f t="shared" si="0"/>
        <v>0</v>
      </c>
      <c r="G33" s="27">
        <f>'BDC FORFAITISE_NDL_BAT -28°RT  '!E35</f>
        <v>0</v>
      </c>
      <c r="H33" s="13">
        <f t="shared" si="1"/>
        <v>0</v>
      </c>
    </row>
    <row r="34" spans="1:8" x14ac:dyDescent="0.2">
      <c r="A34" s="12">
        <v>22</v>
      </c>
      <c r="B34" s="37" t="s">
        <v>95</v>
      </c>
      <c r="C34" s="38" t="s">
        <v>96</v>
      </c>
      <c r="D34" s="19">
        <v>1</v>
      </c>
      <c r="E34" s="22">
        <f>'BDC FORFAITISE_NDL_BAT -28°RT  '!D36</f>
        <v>0</v>
      </c>
      <c r="F34" s="13">
        <f t="shared" si="0"/>
        <v>0</v>
      </c>
      <c r="G34" s="27">
        <f>'BDC FORFAITISE_NDL_BAT -28°RT  '!E36</f>
        <v>0</v>
      </c>
      <c r="H34" s="13">
        <f t="shared" si="1"/>
        <v>0</v>
      </c>
    </row>
    <row r="35" spans="1:8" x14ac:dyDescent="0.2">
      <c r="A35" s="12">
        <v>23</v>
      </c>
      <c r="B35" s="37" t="s">
        <v>97</v>
      </c>
      <c r="C35" s="38" t="s">
        <v>98</v>
      </c>
      <c r="D35" s="19">
        <v>1</v>
      </c>
      <c r="E35" s="22">
        <f>'BDC FORFAITISE_NDL_BAT -28°RT  '!D37</f>
        <v>0</v>
      </c>
      <c r="F35" s="13">
        <f t="shared" si="0"/>
        <v>0</v>
      </c>
      <c r="G35" s="27">
        <f>'BDC FORFAITISE_NDL_BAT -28°RT  '!E37</f>
        <v>0</v>
      </c>
      <c r="H35" s="13">
        <f t="shared" si="1"/>
        <v>0</v>
      </c>
    </row>
    <row r="36" spans="1:8" x14ac:dyDescent="0.2">
      <c r="A36" s="12">
        <v>24</v>
      </c>
      <c r="B36" s="37" t="s">
        <v>99</v>
      </c>
      <c r="C36" s="38" t="s">
        <v>100</v>
      </c>
      <c r="D36" s="19">
        <v>1</v>
      </c>
      <c r="E36" s="22">
        <f>'BDC FORFAITISE_NDL_BAT -28°RT  '!D38</f>
        <v>0</v>
      </c>
      <c r="F36" s="13">
        <f t="shared" ref="F36:F42" si="2">D36*E36</f>
        <v>0</v>
      </c>
      <c r="G36" s="27">
        <f>'BDC FORFAITISE_NDL_BAT -28°RT  '!E38</f>
        <v>0</v>
      </c>
      <c r="H36" s="13">
        <f t="shared" ref="H36:H42" si="3">F36*G36+F36</f>
        <v>0</v>
      </c>
    </row>
    <row r="37" spans="1:8" x14ac:dyDescent="0.2">
      <c r="A37" s="12">
        <v>25</v>
      </c>
      <c r="B37" s="41" t="s">
        <v>101</v>
      </c>
      <c r="C37" s="42" t="s">
        <v>102</v>
      </c>
      <c r="D37" s="19">
        <v>1</v>
      </c>
      <c r="E37" s="22">
        <f>'BDC FORFAITISE_NDL_BAT -28°RT  '!D39</f>
        <v>0</v>
      </c>
      <c r="F37" s="13">
        <f t="shared" si="2"/>
        <v>0</v>
      </c>
      <c r="G37" s="27">
        <f>'BDC FORFAITISE_NDL_BAT -28°RT  '!E39</f>
        <v>0</v>
      </c>
      <c r="H37" s="13">
        <f t="shared" si="3"/>
        <v>0</v>
      </c>
    </row>
    <row r="38" spans="1:8" x14ac:dyDescent="0.2">
      <c r="A38" s="12">
        <v>26</v>
      </c>
      <c r="B38" s="41" t="s">
        <v>103</v>
      </c>
      <c r="C38" s="42" t="s">
        <v>104</v>
      </c>
      <c r="D38" s="19">
        <v>1</v>
      </c>
      <c r="E38" s="22">
        <f>'BDC FORFAITISE_NDL_BAT -28°RT  '!D40</f>
        <v>0</v>
      </c>
      <c r="F38" s="13">
        <f t="shared" si="2"/>
        <v>0</v>
      </c>
      <c r="G38" s="27">
        <f>'BDC FORFAITISE_NDL_BAT -28°RT  '!E40</f>
        <v>0</v>
      </c>
      <c r="H38" s="13">
        <f t="shared" si="3"/>
        <v>0</v>
      </c>
    </row>
    <row r="39" spans="1:8" x14ac:dyDescent="0.2">
      <c r="A39" s="12">
        <v>27</v>
      </c>
      <c r="B39" s="41" t="s">
        <v>105</v>
      </c>
      <c r="C39" s="42" t="s">
        <v>106</v>
      </c>
      <c r="D39" s="19">
        <v>1</v>
      </c>
      <c r="E39" s="22">
        <f>'BDC FORFAITISE_NDL_BAT -28°RT  '!D41</f>
        <v>0</v>
      </c>
      <c r="F39" s="13">
        <f t="shared" si="2"/>
        <v>0</v>
      </c>
      <c r="G39" s="27">
        <f>'BDC FORFAITISE_NDL_BAT -28°RT  '!E41</f>
        <v>0</v>
      </c>
      <c r="H39" s="13">
        <f t="shared" si="3"/>
        <v>0</v>
      </c>
    </row>
    <row r="40" spans="1:8" x14ac:dyDescent="0.2">
      <c r="A40" s="12">
        <v>28</v>
      </c>
      <c r="B40" s="41" t="s">
        <v>107</v>
      </c>
      <c r="C40" s="42" t="s">
        <v>108</v>
      </c>
      <c r="D40" s="19">
        <v>1</v>
      </c>
      <c r="E40" s="22">
        <f>'BDC FORFAITISE_NDL_BAT -28°RT  '!D42</f>
        <v>0</v>
      </c>
      <c r="F40" s="13">
        <f t="shared" si="2"/>
        <v>0</v>
      </c>
      <c r="G40" s="27">
        <f>'BDC FORFAITISE_NDL_BAT -28°RT  '!E42</f>
        <v>0</v>
      </c>
      <c r="H40" s="13">
        <f t="shared" si="3"/>
        <v>0</v>
      </c>
    </row>
    <row r="41" spans="1:8" x14ac:dyDescent="0.2">
      <c r="A41" s="12">
        <v>29</v>
      </c>
      <c r="B41" s="37" t="s">
        <v>109</v>
      </c>
      <c r="C41" s="38" t="s">
        <v>110</v>
      </c>
      <c r="D41" s="19">
        <v>1</v>
      </c>
      <c r="E41" s="22">
        <f>'BDC FORFAITISE_NDL_BAT -28°RT  '!D43</f>
        <v>0</v>
      </c>
      <c r="F41" s="13">
        <f t="shared" si="2"/>
        <v>0</v>
      </c>
      <c r="G41" s="27">
        <f>'BDC FORFAITISE_NDL_BAT -28°RT  '!E43</f>
        <v>0</v>
      </c>
      <c r="H41" s="13">
        <f t="shared" si="3"/>
        <v>0</v>
      </c>
    </row>
    <row r="42" spans="1:8" ht="23.25" customHeight="1" x14ac:dyDescent="0.2">
      <c r="A42" s="12">
        <v>30</v>
      </c>
      <c r="B42" s="37" t="s">
        <v>111</v>
      </c>
      <c r="C42" s="38" t="s">
        <v>112</v>
      </c>
      <c r="D42" s="19">
        <v>1</v>
      </c>
      <c r="E42" s="22">
        <f>'BDC FORFAITISE_NDL_BAT -28°RT  '!D44</f>
        <v>0</v>
      </c>
      <c r="F42" s="13">
        <f t="shared" si="2"/>
        <v>0</v>
      </c>
      <c r="G42" s="27">
        <f>'BDC FORFAITISE_NDL_BAT -28°RT  '!E44</f>
        <v>0</v>
      </c>
      <c r="H42" s="13">
        <f t="shared" si="3"/>
        <v>0</v>
      </c>
    </row>
    <row r="43" spans="1:8" ht="14.25" x14ac:dyDescent="0.2">
      <c r="A43" s="1"/>
      <c r="B43" s="1"/>
      <c r="C43" s="17"/>
      <c r="D43" s="17"/>
      <c r="E43" s="17"/>
      <c r="F43" s="1"/>
      <c r="G43" s="1"/>
      <c r="H43" s="1"/>
    </row>
    <row r="44" spans="1:8" ht="15.75" x14ac:dyDescent="0.2">
      <c r="A44" s="93" t="s">
        <v>133</v>
      </c>
      <c r="B44" s="93"/>
      <c r="C44" s="93"/>
      <c r="D44" s="93"/>
      <c r="E44" s="93"/>
      <c r="F44" s="54">
        <f>SUM(F13:F43)</f>
        <v>0</v>
      </c>
      <c r="G44" s="55"/>
      <c r="H44" s="54">
        <f>SUM(H13:H43)</f>
        <v>0</v>
      </c>
    </row>
    <row r="45" spans="1:8" ht="14.25" x14ac:dyDescent="0.2">
      <c r="A45" s="1"/>
      <c r="B45" s="1"/>
      <c r="C45" s="17"/>
      <c r="D45" s="17"/>
      <c r="E45" s="17"/>
      <c r="F45" s="1"/>
      <c r="G45" s="1"/>
      <c r="H45" s="1"/>
    </row>
    <row r="46" spans="1:8" ht="14.25" x14ac:dyDescent="0.2">
      <c r="A46" s="32"/>
      <c r="B46" s="1"/>
      <c r="C46" s="17"/>
      <c r="D46" s="17"/>
      <c r="E46" s="17"/>
      <c r="F46" s="1"/>
      <c r="G46" s="1"/>
      <c r="H46" s="1"/>
    </row>
    <row r="47" spans="1:8" ht="45" customHeight="1" x14ac:dyDescent="0.2">
      <c r="A47" s="32"/>
      <c r="B47" s="1"/>
      <c r="C47" s="85" t="s">
        <v>26</v>
      </c>
      <c r="D47" s="85"/>
      <c r="E47" s="85"/>
      <c r="F47" s="85"/>
      <c r="G47" s="85"/>
      <c r="H47" s="1"/>
    </row>
    <row r="48" spans="1:8" ht="90" x14ac:dyDescent="0.2">
      <c r="A48" s="14" t="s">
        <v>20</v>
      </c>
      <c r="B48" s="33"/>
      <c r="C48" s="20" t="s">
        <v>27</v>
      </c>
      <c r="D48" s="36" t="s">
        <v>42</v>
      </c>
      <c r="E48" s="14" t="s">
        <v>45</v>
      </c>
      <c r="F48" s="14" t="s">
        <v>0</v>
      </c>
      <c r="G48" s="14" t="s">
        <v>46</v>
      </c>
      <c r="H48" s="1"/>
    </row>
    <row r="49" spans="1:8" ht="66" customHeight="1" x14ac:dyDescent="0.2">
      <c r="A49" s="12">
        <v>1</v>
      </c>
      <c r="B49" s="15" t="s">
        <v>113</v>
      </c>
      <c r="C49" s="19">
        <v>1</v>
      </c>
      <c r="D49" s="13">
        <f>'BDC FORFAITISE_NDL_BAT -28°RT  '!C48</f>
        <v>0</v>
      </c>
      <c r="E49" s="13">
        <f>C49*D49</f>
        <v>0</v>
      </c>
      <c r="F49" s="27">
        <f>'BDC FORFAITISE_NDL_BAT -28°RT  '!D48</f>
        <v>0</v>
      </c>
      <c r="G49" s="13">
        <f>E49*F49+E49</f>
        <v>0</v>
      </c>
      <c r="H49" s="1"/>
    </row>
    <row r="50" spans="1:8" ht="15.75" x14ac:dyDescent="0.2">
      <c r="A50" s="93" t="s">
        <v>133</v>
      </c>
      <c r="B50" s="93"/>
      <c r="C50" s="93"/>
      <c r="D50" s="93"/>
      <c r="E50" s="56">
        <f>E49</f>
        <v>0</v>
      </c>
      <c r="F50" s="55"/>
      <c r="G50" s="56">
        <f>G49</f>
        <v>0</v>
      </c>
    </row>
    <row r="51" spans="1:8" ht="16.5" customHeight="1" x14ac:dyDescent="0.2"/>
    <row r="52" spans="1:8" ht="15.75" x14ac:dyDescent="0.2">
      <c r="A52" s="93" t="s">
        <v>134</v>
      </c>
      <c r="B52" s="93"/>
      <c r="C52" s="93"/>
      <c r="D52" s="93"/>
      <c r="E52" s="56">
        <f>E50+F44</f>
        <v>0</v>
      </c>
      <c r="F52" s="55"/>
      <c r="G52" s="56">
        <f>G50+H44</f>
        <v>0</v>
      </c>
    </row>
    <row r="53" spans="1:8" ht="14.25" x14ac:dyDescent="0.2">
      <c r="A53" s="1"/>
      <c r="B53" s="1"/>
      <c r="C53" s="1"/>
      <c r="D53" s="1"/>
      <c r="E53" s="1"/>
      <c r="F53" s="1"/>
      <c r="G53" s="1"/>
      <c r="H53" s="1"/>
    </row>
    <row r="54" spans="1:8" ht="15.75" x14ac:dyDescent="0.25">
      <c r="A54" s="87" t="s">
        <v>23</v>
      </c>
      <c r="B54" s="87"/>
      <c r="C54" s="87"/>
      <c r="D54" s="87"/>
      <c r="E54" s="87"/>
      <c r="F54" s="87"/>
      <c r="G54" s="87"/>
      <c r="H54" s="87"/>
    </row>
    <row r="55" spans="1:8" x14ac:dyDescent="0.2">
      <c r="A55" s="86"/>
      <c r="B55" s="86"/>
      <c r="C55" s="23"/>
      <c r="D55" s="23"/>
      <c r="E55" s="23"/>
    </row>
    <row r="56" spans="1:8" x14ac:dyDescent="0.2">
      <c r="G56" s="11"/>
      <c r="H56" s="24"/>
    </row>
  </sheetData>
  <sheetProtection algorithmName="SHA-512" hashValue="Pu980QEw0giS7dsy17I+5xwWGX6JqKI8m20Cu5wCk0OQD+lnk4TnmynBCS/JQRgai4B53drWPCDg6VoJwVuSaw==" saltValue="fuEV0ZPNIARQvjvcN1oJXA==" spinCount="100000" sheet="1" objects="1" scenarios="1"/>
  <mergeCells count="10">
    <mergeCell ref="A54:H54"/>
    <mergeCell ref="A55:B55"/>
    <mergeCell ref="A3:H3"/>
    <mergeCell ref="A5:H5"/>
    <mergeCell ref="A8:H8"/>
    <mergeCell ref="D11:H11"/>
    <mergeCell ref="C47:G47"/>
    <mergeCell ref="A44:E44"/>
    <mergeCell ref="A50:D50"/>
    <mergeCell ref="A52:D5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D16"/>
  <sheetViews>
    <sheetView topLeftCell="A7" zoomScale="85" zoomScaleNormal="85" workbookViewId="0">
      <selection activeCell="B13" sqref="B13:C13"/>
    </sheetView>
  </sheetViews>
  <sheetFormatPr baseColWidth="10" defaultColWidth="11.42578125" defaultRowHeight="14.25" x14ac:dyDescent="0.2"/>
  <cols>
    <col min="1" max="1" width="59.85546875" style="1" customWidth="1"/>
    <col min="2" max="2" width="25.28515625" style="1" customWidth="1"/>
    <col min="3" max="3" width="17.85546875" style="1" customWidth="1"/>
    <col min="4" max="4" width="25.85546875" style="1" customWidth="1"/>
    <col min="5" max="16384" width="11.42578125" style="1"/>
  </cols>
  <sheetData>
    <row r="1" spans="1:4" ht="15.75" x14ac:dyDescent="0.25">
      <c r="D1" s="7" t="s">
        <v>52</v>
      </c>
    </row>
    <row r="2" spans="1:4" ht="18" customHeight="1" thickBot="1" x14ac:dyDescent="0.25">
      <c r="D2" s="1" t="s">
        <v>117</v>
      </c>
    </row>
    <row r="3" spans="1:4" ht="23.25" x14ac:dyDescent="0.2">
      <c r="A3" s="68" t="s">
        <v>53</v>
      </c>
      <c r="B3" s="69"/>
      <c r="C3" s="69"/>
      <c r="D3" s="70"/>
    </row>
    <row r="4" spans="1:4" ht="29.25" customHeight="1" thickBot="1" x14ac:dyDescent="0.25">
      <c r="A4" s="71" t="s">
        <v>1</v>
      </c>
      <c r="B4" s="72"/>
      <c r="C4" s="72"/>
      <c r="D4" s="73"/>
    </row>
    <row r="5" spans="1:4" ht="15" thickBot="1" x14ac:dyDescent="0.25"/>
    <row r="6" spans="1:4" s="7" customFormat="1" ht="79.5" customHeight="1" x14ac:dyDescent="0.25">
      <c r="A6" s="75" t="s">
        <v>120</v>
      </c>
      <c r="B6" s="76"/>
      <c r="C6" s="76"/>
      <c r="D6" s="76"/>
    </row>
    <row r="9" spans="1:4" ht="20.25" x14ac:dyDescent="0.3">
      <c r="A9" s="74" t="s">
        <v>115</v>
      </c>
      <c r="B9" s="74"/>
      <c r="C9" s="74"/>
      <c r="D9" s="74"/>
    </row>
    <row r="12" spans="1:4" ht="79.5" customHeight="1" x14ac:dyDescent="0.2">
      <c r="A12" s="18" t="s">
        <v>11</v>
      </c>
      <c r="B12" s="2" t="s">
        <v>35</v>
      </c>
      <c r="C12" s="2" t="s">
        <v>0</v>
      </c>
      <c r="D12" s="2" t="s">
        <v>36</v>
      </c>
    </row>
    <row r="13" spans="1:4" ht="72.75" customHeight="1" x14ac:dyDescent="0.2">
      <c r="A13" s="28" t="s">
        <v>37</v>
      </c>
      <c r="B13" s="13"/>
      <c r="C13" s="27"/>
      <c r="D13" s="13">
        <f>B13*C13+B13</f>
        <v>0</v>
      </c>
    </row>
    <row r="15" spans="1:4" ht="72.75" customHeight="1" x14ac:dyDescent="0.2">
      <c r="A15" s="94" t="s">
        <v>123</v>
      </c>
      <c r="B15" s="94"/>
      <c r="C15" s="94"/>
    </row>
    <row r="16" spans="1:4" ht="74.25" customHeight="1" x14ac:dyDescent="0.2">
      <c r="A16" s="94" t="s">
        <v>124</v>
      </c>
      <c r="B16" s="94"/>
      <c r="C16" s="94"/>
    </row>
  </sheetData>
  <mergeCells count="6">
    <mergeCell ref="A16:C16"/>
    <mergeCell ref="A3:D3"/>
    <mergeCell ref="A4:D4"/>
    <mergeCell ref="A9:D9"/>
    <mergeCell ref="A6:D6"/>
    <mergeCell ref="A15:C15"/>
  </mergeCells>
  <pageMargins left="0.7" right="0.7" top="0.75" bottom="0.75" header="0.3" footer="0.3"/>
  <pageSetup paperSize="9" scale="68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tabSelected="1" topLeftCell="A7" zoomScale="85" zoomScaleNormal="85" workbookViewId="0">
      <selection activeCell="G33" sqref="G33"/>
    </sheetView>
  </sheetViews>
  <sheetFormatPr baseColWidth="10" defaultColWidth="11.42578125" defaultRowHeight="14.25" x14ac:dyDescent="0.2"/>
  <cols>
    <col min="1" max="1" width="59.85546875" style="1" customWidth="1"/>
    <col min="2" max="2" width="29" style="1" customWidth="1"/>
    <col min="3" max="3" width="25.5703125" style="1" customWidth="1"/>
    <col min="4" max="4" width="20.5703125" style="1" customWidth="1"/>
    <col min="5" max="5" width="13.28515625" style="1" customWidth="1"/>
    <col min="6" max="6" width="24.42578125" style="1" customWidth="1"/>
    <col min="7" max="16384" width="11.42578125" style="1"/>
  </cols>
  <sheetData>
    <row r="1" spans="1:6" ht="15.75" x14ac:dyDescent="0.25">
      <c r="F1" s="7" t="s">
        <v>52</v>
      </c>
    </row>
    <row r="2" spans="1:6" ht="18" customHeight="1" x14ac:dyDescent="0.2">
      <c r="F2" s="1" t="s">
        <v>117</v>
      </c>
    </row>
    <row r="3" spans="1:6" ht="66" customHeight="1" x14ac:dyDescent="0.2">
      <c r="A3" s="90" t="s">
        <v>48</v>
      </c>
      <c r="B3" s="80"/>
      <c r="C3" s="80"/>
      <c r="D3" s="80"/>
      <c r="E3" s="80"/>
      <c r="F3" s="80"/>
    </row>
    <row r="4" spans="1:6" ht="15" thickBot="1" x14ac:dyDescent="0.25"/>
    <row r="5" spans="1:6" s="7" customFormat="1" ht="79.5" customHeight="1" x14ac:dyDescent="0.25">
      <c r="A5" s="75" t="s">
        <v>120</v>
      </c>
      <c r="B5" s="76"/>
      <c r="C5" s="76"/>
      <c r="D5" s="76"/>
      <c r="E5" s="76"/>
      <c r="F5" s="76"/>
    </row>
    <row r="8" spans="1:6" ht="44.25" customHeight="1" x14ac:dyDescent="0.2">
      <c r="B8" s="85" t="s">
        <v>26</v>
      </c>
      <c r="C8" s="85"/>
      <c r="D8" s="85"/>
      <c r="E8" s="85"/>
      <c r="F8" s="85"/>
    </row>
    <row r="9" spans="1:6" ht="57.75" customHeight="1" x14ac:dyDescent="0.2">
      <c r="A9" s="18" t="s">
        <v>11</v>
      </c>
      <c r="B9" s="20" t="s">
        <v>38</v>
      </c>
      <c r="C9" s="2" t="s">
        <v>35</v>
      </c>
      <c r="D9" s="14" t="s">
        <v>28</v>
      </c>
      <c r="E9" s="2" t="s">
        <v>0</v>
      </c>
      <c r="F9" s="14" t="s">
        <v>29</v>
      </c>
    </row>
    <row r="10" spans="1:6" ht="72.75" customHeight="1" x14ac:dyDescent="0.2">
      <c r="A10" s="28" t="s">
        <v>39</v>
      </c>
      <c r="B10" s="34">
        <v>1</v>
      </c>
      <c r="C10" s="35">
        <f>'BDC_ PLATEAUX_PLONGE'!B13</f>
        <v>0</v>
      </c>
      <c r="D10" s="13">
        <f>B10*C10</f>
        <v>0</v>
      </c>
      <c r="E10" s="27">
        <f>'BDC_ PLATEAUX_PLONGE'!C13</f>
        <v>0</v>
      </c>
      <c r="F10" s="13">
        <f>D10*E10+D10</f>
        <v>0</v>
      </c>
    </row>
    <row r="11" spans="1:6" ht="18.75" customHeight="1" x14ac:dyDescent="0.2">
      <c r="A11" s="95" t="s">
        <v>130</v>
      </c>
      <c r="B11" s="95"/>
      <c r="C11" s="95"/>
      <c r="D11" s="54">
        <f>D10</f>
        <v>0</v>
      </c>
      <c r="E11" s="55"/>
      <c r="F11" s="54">
        <f>F10</f>
        <v>0</v>
      </c>
    </row>
    <row r="12" spans="1:6" ht="19.149999999999999" customHeight="1" x14ac:dyDescent="0.2"/>
    <row r="13" spans="1:6" ht="18" customHeight="1" x14ac:dyDescent="0.2"/>
    <row r="15" spans="1:6" x14ac:dyDescent="0.2">
      <c r="E15" s="4"/>
    </row>
  </sheetData>
  <sheetProtection algorithmName="SHA-512" hashValue="/6xvK4fVL5wPw73zfM1f5+lF/9T+BGyEpEwebQM1mEnRUaWY6Ozvu0PGndC+jCtXKk/GNl7uGpwrVk15Z1Yhdg==" saltValue="2G5U4cLsr0qhuORcDzGJIw==" spinCount="100000" sheet="1" objects="1" scenarios="1"/>
  <mergeCells count="4">
    <mergeCell ref="A5:F5"/>
    <mergeCell ref="A3:F3"/>
    <mergeCell ref="B8:F8"/>
    <mergeCell ref="A11:C11"/>
  </mergeCells>
  <pageMargins left="0.7" right="0.7" top="0.75" bottom="0.75" header="0.3" footer="0.3"/>
  <pageSetup paperSize="9" scale="68" fitToHeight="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15"/>
  <sheetViews>
    <sheetView zoomScale="85" zoomScaleNormal="85" workbookViewId="0">
      <selection activeCell="C13" sqref="C13:D13"/>
    </sheetView>
  </sheetViews>
  <sheetFormatPr baseColWidth="10" defaultColWidth="11.42578125" defaultRowHeight="14.25" x14ac:dyDescent="0.2"/>
  <cols>
    <col min="1" max="1" width="23.42578125" style="1" customWidth="1"/>
    <col min="2" max="2" width="59.85546875" style="1" customWidth="1"/>
    <col min="3" max="3" width="24.5703125" style="1" customWidth="1"/>
    <col min="4" max="4" width="13.28515625" style="1" customWidth="1"/>
    <col min="5" max="5" width="27.5703125" style="1" customWidth="1"/>
    <col min="6" max="16384" width="11.42578125" style="1"/>
  </cols>
  <sheetData>
    <row r="1" spans="1:5" ht="15.75" x14ac:dyDescent="0.25">
      <c r="E1" s="7" t="s">
        <v>52</v>
      </c>
    </row>
    <row r="2" spans="1:5" ht="15" thickBot="1" x14ac:dyDescent="0.25">
      <c r="E2" s="1" t="s">
        <v>118</v>
      </c>
    </row>
    <row r="3" spans="1:5" ht="23.25" x14ac:dyDescent="0.2">
      <c r="A3" s="68" t="s">
        <v>53</v>
      </c>
      <c r="B3" s="69"/>
      <c r="C3" s="69"/>
      <c r="D3" s="69"/>
      <c r="E3" s="70"/>
    </row>
    <row r="4" spans="1:5" ht="24" thickBot="1" x14ac:dyDescent="0.25">
      <c r="A4" s="71" t="s">
        <v>25</v>
      </c>
      <c r="B4" s="72"/>
      <c r="C4" s="72"/>
      <c r="D4" s="72"/>
      <c r="E4" s="73"/>
    </row>
    <row r="5" spans="1:5" ht="15" thickBot="1" x14ac:dyDescent="0.25"/>
    <row r="6" spans="1:5" s="7" customFormat="1" ht="79.5" customHeight="1" x14ac:dyDescent="0.25">
      <c r="A6" s="75" t="s">
        <v>120</v>
      </c>
      <c r="B6" s="76"/>
      <c r="C6" s="76"/>
      <c r="D6" s="76"/>
      <c r="E6" s="76"/>
    </row>
    <row r="9" spans="1:5" ht="20.25" x14ac:dyDescent="0.3">
      <c r="A9" s="74" t="s">
        <v>115</v>
      </c>
      <c r="B9" s="74"/>
      <c r="C9" s="74"/>
      <c r="D9" s="74"/>
      <c r="E9" s="74"/>
    </row>
    <row r="12" spans="1:5" ht="90" x14ac:dyDescent="0.2">
      <c r="A12" s="14" t="s">
        <v>20</v>
      </c>
      <c r="B12" s="2" t="s">
        <v>24</v>
      </c>
      <c r="C12" s="36" t="s">
        <v>49</v>
      </c>
      <c r="D12" s="14" t="s">
        <v>0</v>
      </c>
      <c r="E12" s="36" t="s">
        <v>50</v>
      </c>
    </row>
    <row r="13" spans="1:5" ht="69" customHeight="1" x14ac:dyDescent="0.2">
      <c r="A13" s="12">
        <v>1</v>
      </c>
      <c r="B13" s="43" t="s">
        <v>119</v>
      </c>
      <c r="C13" s="13"/>
      <c r="D13" s="27"/>
      <c r="E13" s="13">
        <f>C13*D13+C13</f>
        <v>0</v>
      </c>
    </row>
    <row r="15" spans="1:5" x14ac:dyDescent="0.2">
      <c r="D15" s="4"/>
    </row>
  </sheetData>
  <mergeCells count="4">
    <mergeCell ref="A3:E3"/>
    <mergeCell ref="A4:E4"/>
    <mergeCell ref="A6:E6"/>
    <mergeCell ref="A9:E9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opLeftCell="A4" zoomScale="85" zoomScaleNormal="85" workbookViewId="0">
      <selection activeCell="A28" sqref="A28:B28"/>
    </sheetView>
  </sheetViews>
  <sheetFormatPr baseColWidth="10" defaultColWidth="11.42578125" defaultRowHeight="14.25" x14ac:dyDescent="0.2"/>
  <cols>
    <col min="1" max="1" width="23.42578125" style="1" customWidth="1"/>
    <col min="2" max="2" width="59.85546875" style="1" customWidth="1"/>
    <col min="3" max="3" width="30.28515625" style="1" customWidth="1"/>
    <col min="4" max="4" width="29.28515625" style="1" customWidth="1"/>
    <col min="5" max="5" width="18.7109375" style="1" customWidth="1"/>
    <col min="6" max="6" width="13.28515625" style="1" customWidth="1"/>
    <col min="7" max="7" width="18.85546875" style="1" customWidth="1"/>
    <col min="8" max="16384" width="11.42578125" style="1"/>
  </cols>
  <sheetData>
    <row r="1" spans="1:7" ht="15.75" x14ac:dyDescent="0.25">
      <c r="G1" s="7" t="s">
        <v>52</v>
      </c>
    </row>
    <row r="2" spans="1:7" x14ac:dyDescent="0.2">
      <c r="G2" s="1" t="s">
        <v>118</v>
      </c>
    </row>
    <row r="3" spans="1:7" ht="66" customHeight="1" x14ac:dyDescent="0.2">
      <c r="A3" s="90" t="s">
        <v>47</v>
      </c>
      <c r="B3" s="80"/>
      <c r="C3" s="80"/>
      <c r="D3" s="80"/>
      <c r="E3" s="80"/>
      <c r="F3" s="80"/>
      <c r="G3" s="80"/>
    </row>
    <row r="4" spans="1:7" ht="15" thickBot="1" x14ac:dyDescent="0.25"/>
    <row r="5" spans="1:7" s="7" customFormat="1" ht="79.5" customHeight="1" x14ac:dyDescent="0.25">
      <c r="A5" s="75" t="s">
        <v>120</v>
      </c>
      <c r="B5" s="76"/>
      <c r="C5" s="76"/>
      <c r="D5" s="76"/>
      <c r="E5" s="76"/>
      <c r="F5" s="76"/>
      <c r="G5" s="96"/>
    </row>
    <row r="8" spans="1:7" ht="38.25" customHeight="1" x14ac:dyDescent="0.2">
      <c r="C8" s="85" t="s">
        <v>26</v>
      </c>
      <c r="D8" s="85"/>
      <c r="E8" s="85"/>
      <c r="F8" s="85"/>
      <c r="G8" s="85"/>
    </row>
    <row r="9" spans="1:7" ht="75" x14ac:dyDescent="0.2">
      <c r="A9" s="14" t="s">
        <v>20</v>
      </c>
      <c r="B9" s="2" t="s">
        <v>24</v>
      </c>
      <c r="C9" s="20" t="s">
        <v>27</v>
      </c>
      <c r="D9" s="36" t="s">
        <v>51</v>
      </c>
      <c r="E9" s="14" t="s">
        <v>45</v>
      </c>
      <c r="F9" s="14" t="s">
        <v>0</v>
      </c>
      <c r="G9" s="14" t="s">
        <v>46</v>
      </c>
    </row>
    <row r="10" spans="1:7" ht="72" customHeight="1" x14ac:dyDescent="0.2">
      <c r="A10" s="12">
        <v>1</v>
      </c>
      <c r="B10" s="43" t="s">
        <v>119</v>
      </c>
      <c r="C10" s="19" t="s">
        <v>30</v>
      </c>
      <c r="D10" s="29">
        <f>'BDC FORFAITISE_NDL_PLONGE'!C13</f>
        <v>0</v>
      </c>
      <c r="E10" s="13">
        <f>C10*D10</f>
        <v>0</v>
      </c>
      <c r="F10" s="16">
        <f>'BDC FORFAITISE_NDL_PLONGE'!D13</f>
        <v>0</v>
      </c>
      <c r="G10" s="13">
        <f>E10*F10+E10</f>
        <v>0</v>
      </c>
    </row>
    <row r="11" spans="1:7" ht="15" x14ac:dyDescent="0.2">
      <c r="A11" s="95" t="s">
        <v>131</v>
      </c>
      <c r="B11" s="95"/>
      <c r="C11" s="95"/>
      <c r="D11" s="95"/>
      <c r="E11" s="54">
        <f>SUM(E9:E10)</f>
        <v>0</v>
      </c>
      <c r="F11" s="55"/>
      <c r="G11" s="54">
        <f>SUM(G9:G10)</f>
        <v>0</v>
      </c>
    </row>
  </sheetData>
  <sheetProtection algorithmName="SHA-512" hashValue="KQGaK20WdMzZfrJWtyamiQDB9B+pV4FsJ2nxzAmJtHClg3M7GVVJP+IV3DjgoOqVpfAeplOVrGDdfpj87ujRVA==" saltValue="KH/9ycFkgdchYwRrutHQ2w==" spinCount="100000" sheet="1" objects="1" scenarios="1"/>
  <mergeCells count="4">
    <mergeCell ref="A3:G3"/>
    <mergeCell ref="A5:G5"/>
    <mergeCell ref="C8:G8"/>
    <mergeCell ref="A11:D1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3E17CB9B7B2A49B21CF4E918831B58" ma:contentTypeVersion="1" ma:contentTypeDescription="Crée un document." ma:contentTypeScope="" ma:versionID="d2f69e6d0814b27f0229b2a9bad11177">
  <xsd:schema xmlns:xsd="http://www.w3.org/2001/XMLSchema" xmlns:xs="http://www.w3.org/2001/XMLSchema" xmlns:p="http://schemas.microsoft.com/office/2006/metadata/properties" xmlns:ns2="676b56d2-76bd-49f8-8e4f-aa0d93bda363" targetNamespace="http://schemas.microsoft.com/office/2006/metadata/properties" ma:root="true" ma:fieldsID="7f8b73636821bf8fdcf5d60f7231a0a7" ns2:_="">
    <xsd:import namespace="676b56d2-76bd-49f8-8e4f-aa0d93bda36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6b56d2-76bd-49f8-8e4f-aa0d93bda3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901AE04-3275-4DDD-B283-3F5189AEA1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6b56d2-76bd-49f8-8e4f-aa0d93bda3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4CB4CB5-209B-4D72-AC54-2360E2E94CC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3AB25C-1C56-49F6-97A6-B4D6525719FF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676b56d2-76bd-49f8-8e4f-aa0d93bda363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TOTAL DES DQE </vt:lpstr>
      <vt:lpstr>BPU_NETTOYAGE DES LOCAUX</vt:lpstr>
      <vt:lpstr>DQE_NETTOYAGE DES LOCAUX</vt:lpstr>
      <vt:lpstr>BDC FORFAITISE_NDL_BAT -28°RT  </vt:lpstr>
      <vt:lpstr>DQE_NDL_BAT -28°RT </vt:lpstr>
      <vt:lpstr>BDC_ PLATEAUX_PLONGE</vt:lpstr>
      <vt:lpstr>DQE_PLATEAUX SUP</vt:lpstr>
      <vt:lpstr>BDC FORFAITISE_NDL_PLONGE</vt:lpstr>
      <vt:lpstr>DQE_PLONGE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DAVESNE Julie SA CS MINDEF</dc:creator>
  <cp:lastModifiedBy>DELLAC Laurianne SA CE MINDEF</cp:lastModifiedBy>
  <cp:lastPrinted>2022-06-02T13:51:52Z</cp:lastPrinted>
  <dcterms:created xsi:type="dcterms:W3CDTF">2022-06-02T13:28:27Z</dcterms:created>
  <dcterms:modified xsi:type="dcterms:W3CDTF">2025-01-24T08:00:45Z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0x010100F53E17CB9B7B2A49B21CF4E918831B58</vt:lpwstr>
  </property>
</Properties>
</file>