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\"/>
    </mc:Choice>
  </mc:AlternateContent>
  <bookViews>
    <workbookView xWindow="0" yWindow="0" windowWidth="28800" windowHeight="11700" tabRatio="880"/>
  </bookViews>
  <sheets>
    <sheet name="TOTAL DES DQE " sheetId="9" r:id="rId1"/>
    <sheet name="BPU_HEBERG-HOTELLERIE" sheetId="1" r:id="rId2"/>
    <sheet name="DQE_HEBERG-HOTELLERIE " sheetId="6" r:id="rId3"/>
    <sheet name="BDC FORFAITISE_HEBERG-HOT CFD" sheetId="3" r:id="rId4"/>
    <sheet name="DQE_HEBERG-HOT CFD" sheetId="4" r:id="rId5"/>
    <sheet name="BDC FORFAITISE_HEBERG-HOT 28RT" sheetId="7" r:id="rId6"/>
    <sheet name="DQE_HEBERG-HOT CFD 28RT" sheetId="8" r:id="rId7"/>
  </sheets>
  <definedNames>
    <definedName name="_ftn1" localSheetId="1">'BPU_HEBERG-HOTELLERIE'!#REF!</definedName>
    <definedName name="_ftn1" localSheetId="2">'DQE_HEBERG-HOTELLERIE '!#REF!</definedName>
    <definedName name="_ftnref1" localSheetId="1">'BPU_HEBERG-HOTELLERIE'!#REF!</definedName>
    <definedName name="_ftnref1" localSheetId="2">'DQE_HEBERG-HOTELLERIE 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9" l="1"/>
  <c r="B12" i="9"/>
  <c r="D11" i="9"/>
  <c r="B11" i="9"/>
  <c r="G30" i="8"/>
  <c r="E30" i="8"/>
  <c r="G28" i="8"/>
  <c r="E28" i="8"/>
  <c r="H23" i="8"/>
  <c r="F23" i="8"/>
  <c r="D10" i="9"/>
  <c r="B10" i="9"/>
  <c r="G28" i="4"/>
  <c r="E28" i="4"/>
  <c r="G26" i="4"/>
  <c r="E26" i="4"/>
  <c r="D9" i="9"/>
  <c r="B9" i="9"/>
  <c r="F45" i="6"/>
  <c r="D45" i="6"/>
  <c r="F16" i="7" l="1"/>
  <c r="F17" i="7"/>
  <c r="E14" i="8"/>
  <c r="F14" i="8" s="1"/>
  <c r="G14" i="8"/>
  <c r="E15" i="8"/>
  <c r="F15" i="8" s="1"/>
  <c r="G15" i="8"/>
  <c r="H14" i="8" l="1"/>
  <c r="H15" i="8"/>
  <c r="E16" i="8" l="1"/>
  <c r="F16" i="8" s="1"/>
  <c r="G16" i="8"/>
  <c r="E17" i="8"/>
  <c r="F17" i="8" s="1"/>
  <c r="G17" i="8"/>
  <c r="E18" i="8"/>
  <c r="F18" i="8" s="1"/>
  <c r="G18" i="8"/>
  <c r="E19" i="8"/>
  <c r="F19" i="8" s="1"/>
  <c r="G19" i="8"/>
  <c r="E20" i="8"/>
  <c r="F20" i="8" s="1"/>
  <c r="G20" i="8"/>
  <c r="E21" i="8"/>
  <c r="F21" i="8" s="1"/>
  <c r="G21" i="8"/>
  <c r="G13" i="8"/>
  <c r="E13" i="8"/>
  <c r="F13" i="8" s="1"/>
  <c r="F27" i="8"/>
  <c r="D27" i="8"/>
  <c r="E27" i="8" s="1"/>
  <c r="E27" i="7"/>
  <c r="F23" i="7"/>
  <c r="F22" i="7"/>
  <c r="F21" i="7"/>
  <c r="F20" i="7"/>
  <c r="F19" i="7"/>
  <c r="F18" i="7"/>
  <c r="F15" i="7"/>
  <c r="F25" i="4"/>
  <c r="D25" i="4"/>
  <c r="E25" i="4" s="1"/>
  <c r="G25" i="4" s="1"/>
  <c r="E14" i="4"/>
  <c r="F14" i="4" s="1"/>
  <c r="G14" i="4"/>
  <c r="E15" i="4"/>
  <c r="F15" i="4" s="1"/>
  <c r="H15" i="4" s="1"/>
  <c r="G15" i="4"/>
  <c r="E16" i="4"/>
  <c r="F16" i="4" s="1"/>
  <c r="G16" i="4"/>
  <c r="E17" i="4"/>
  <c r="F17" i="4" s="1"/>
  <c r="G17" i="4"/>
  <c r="E18" i="4"/>
  <c r="F18" i="4" s="1"/>
  <c r="G18" i="4"/>
  <c r="E19" i="4"/>
  <c r="F19" i="4" s="1"/>
  <c r="G19" i="4"/>
  <c r="G13" i="4"/>
  <c r="E13" i="4"/>
  <c r="F13" i="4" s="1"/>
  <c r="H13" i="4" l="1"/>
  <c r="F21" i="4"/>
  <c r="H20" i="8"/>
  <c r="G27" i="8"/>
  <c r="H13" i="8"/>
  <c r="H14" i="4"/>
  <c r="H18" i="4"/>
  <c r="H16" i="4"/>
  <c r="H19" i="4"/>
  <c r="H17" i="4"/>
  <c r="H19" i="8"/>
  <c r="H17" i="8"/>
  <c r="H16" i="8"/>
  <c r="H21" i="8"/>
  <c r="H18" i="8"/>
  <c r="E25" i="3"/>
  <c r="H21" i="4" l="1"/>
  <c r="F16" i="3"/>
  <c r="F17" i="3"/>
  <c r="F18" i="3"/>
  <c r="F19" i="3"/>
  <c r="F20" i="3"/>
  <c r="F21" i="3"/>
  <c r="C38" i="6" l="1"/>
  <c r="C39" i="6"/>
  <c r="C42" i="6"/>
  <c r="C43" i="6"/>
  <c r="C21" i="6"/>
  <c r="E16" i="6"/>
  <c r="C16" i="6"/>
  <c r="D16" i="6" s="1"/>
  <c r="F16" i="6" s="1"/>
  <c r="E15" i="6"/>
  <c r="C15" i="6"/>
  <c r="D15" i="6" s="1"/>
  <c r="F15" i="6" s="1"/>
  <c r="C11" i="6"/>
  <c r="D11" i="6" s="1"/>
  <c r="F11" i="6" s="1"/>
  <c r="E11" i="6"/>
  <c r="E10" i="6"/>
  <c r="C10" i="6"/>
  <c r="D10" i="6" s="1"/>
  <c r="D18" i="1"/>
  <c r="D17" i="1"/>
  <c r="D14" i="1"/>
  <c r="D13" i="1"/>
  <c r="F10" i="6" l="1"/>
  <c r="E43" i="6"/>
  <c r="D43" i="6"/>
  <c r="E42" i="6"/>
  <c r="D42" i="6"/>
  <c r="E39" i="6"/>
  <c r="D39" i="6"/>
  <c r="E38" i="6"/>
  <c r="D38" i="6"/>
  <c r="E33" i="6"/>
  <c r="C33" i="6"/>
  <c r="D33" i="6" s="1"/>
  <c r="E29" i="6"/>
  <c r="E28" i="6"/>
  <c r="E27" i="6"/>
  <c r="C29" i="6"/>
  <c r="D29" i="6" s="1"/>
  <c r="C28" i="6"/>
  <c r="D28" i="6" s="1"/>
  <c r="C27" i="6"/>
  <c r="D27" i="6" s="1"/>
  <c r="E22" i="6"/>
  <c r="E21" i="6"/>
  <c r="C22" i="6"/>
  <c r="D22" i="6" s="1"/>
  <c r="D21" i="6"/>
  <c r="D38" i="1"/>
  <c r="D37" i="1"/>
  <c r="D35" i="1"/>
  <c r="D34" i="1"/>
  <c r="D30" i="1"/>
  <c r="D27" i="1"/>
  <c r="D26" i="1"/>
  <c r="D25" i="1"/>
  <c r="D22" i="1"/>
  <c r="D21" i="1"/>
  <c r="F27" i="6" l="1"/>
  <c r="F43" i="6"/>
  <c r="F38" i="6"/>
  <c r="F33" i="6"/>
  <c r="F29" i="6"/>
  <c r="F28" i="6"/>
  <c r="F22" i="6"/>
  <c r="F21" i="6"/>
  <c r="F42" i="6"/>
  <c r="F39" i="6"/>
  <c r="F15" i="3" l="1"/>
</calcChain>
</file>

<file path=xl/sharedStrings.xml><?xml version="1.0" encoding="utf-8"?>
<sst xmlns="http://schemas.openxmlformats.org/spreadsheetml/2006/main" count="276" uniqueCount="93">
  <si>
    <t>Montant au m2
en euros TTC</t>
  </si>
  <si>
    <t>Taux de la TVA</t>
  </si>
  <si>
    <t>Montant au m2
en euros HT</t>
  </si>
  <si>
    <t>PRESTATIONS PONCTUELLES</t>
  </si>
  <si>
    <t>Les prestations chiffrées sont calculées conformément au CCTP</t>
  </si>
  <si>
    <t>Numéros de lignes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</si>
  <si>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</si>
  <si>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</si>
  <si>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</si>
  <si>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>Attention, ce document comporte trois (3) onglets (HORS DQE)</t>
  </si>
  <si>
    <t xml:space="preserve">Nettoyage supplémentaire des communs (halls, escaliers, ascenseurs, couloirs etc.) 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</si>
  <si>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</si>
  <si>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</si>
  <si>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</si>
  <si>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Nettoyage supplémentaire des sanitaires et douches dans les communs</t>
  </si>
  <si>
    <t>Remise à blanc des sanitaires et douches des communs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</si>
  <si>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</si>
  <si>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</si>
  <si>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</si>
  <si>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</si>
  <si>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>Nettoyage supplémentaire des sanitaires et douches des communs</t>
  </si>
  <si>
    <t>Montant par chambre en euros HT</t>
  </si>
  <si>
    <t>Montant par chambre en euros TTC</t>
  </si>
  <si>
    <t>Montant annuel estimé par chambre en euros TTC</t>
  </si>
  <si>
    <t>Montant estimé par chambre en euros HT par an</t>
  </si>
  <si>
    <t xml:space="preserve">Montant total estimé 
en euros HT par an </t>
  </si>
  <si>
    <t xml:space="preserve">Montant total estimé 
en euros TTC par an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</si>
  <si>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</si>
  <si>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</si>
  <si>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</si>
  <si>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</si>
  <si>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</si>
  <si>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</si>
  <si>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 xml:space="preserve">Annexe 6 b. BORDEREAU DE PRIX UNITAIRE </t>
  </si>
  <si>
    <t>NETTOYAGE DES LOCAUX - HEBERGEMENT - HOTELLERIE _QUARTIER DESAIX_ CFD</t>
  </si>
  <si>
    <t xml:space="preserve">Remise à blanc hôtellerie </t>
  </si>
  <si>
    <t xml:space="preserve">HOTELLERIE </t>
  </si>
  <si>
    <t xml:space="preserve">Remise à blanc hébergement </t>
  </si>
  <si>
    <t xml:space="preserve">Recouche hôtellerie </t>
  </si>
  <si>
    <t xml:space="preserve">Recouche hébergement </t>
  </si>
  <si>
    <t xml:space="preserve">HEBERGEMENT </t>
  </si>
  <si>
    <t xml:space="preserve">HEBERGEMENT ET HOTELLERIE: 
NETTOYAGE SUPPLEMENTAIRE </t>
  </si>
  <si>
    <t xml:space="preserve">HEBERGEMENT ET HOTELLERIE: 
DECAPAGE, LUSTRAGE, CIRAGE… </t>
  </si>
  <si>
    <t>HEBERGEMENT ET HOTELLERIE: 
REMISE A BLANC</t>
  </si>
  <si>
    <t>HEBERGEMENT ET HOTELLERIE: 
VITRERIE</t>
  </si>
  <si>
    <t>013</t>
  </si>
  <si>
    <t>025</t>
  </si>
  <si>
    <t>040</t>
  </si>
  <si>
    <t>098</t>
  </si>
  <si>
    <t>147</t>
  </si>
  <si>
    <t>149</t>
  </si>
  <si>
    <t>pas encore communiqué</t>
  </si>
  <si>
    <t>Pour rappel/</t>
  </si>
  <si>
    <t>Le BCC de LA BLANCHARDIERE est prévu d’être livré fin 2026. Demande mise en place de la prestation par ordre de service.</t>
  </si>
  <si>
    <t xml:space="preserve">Numérotation de bâtiment </t>
  </si>
  <si>
    <t xml:space="preserve">dénomination des bâtiments </t>
  </si>
  <si>
    <t>HEBERGEMENT - HOTELLERIE _QUARTIER DESAIX_ CFD
EN TOTALITE</t>
  </si>
  <si>
    <r>
      <t xml:space="preserve">HOTEL PELISSIER
</t>
    </r>
    <r>
      <rPr>
        <sz val="12"/>
        <color rgb="FFFF0000"/>
        <rFont val="Arial"/>
        <family val="2"/>
      </rPr>
      <t>(uniquement les communs - les chambres sont à BDC)</t>
    </r>
  </si>
  <si>
    <r>
      <t xml:space="preserve">HEBERGEMENT WAGRAM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</si>
  <si>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ASSAS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</si>
  <si>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RIVOLI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</si>
  <si>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GHIRARDI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</si>
  <si>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 HEBERGEMENT MONSABERT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</si>
  <si>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BCC LA BLANCHARDIERE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</si>
  <si>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t>009</t>
  </si>
  <si>
    <t>012</t>
  </si>
  <si>
    <r>
      <t xml:space="preserve">HEBERGEMENT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</si>
  <si>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t>016</t>
  </si>
  <si>
    <r>
      <t xml:space="preserve">HEBERGEMENT
</t>
    </r>
    <r>
      <rPr>
        <sz val="12"/>
        <color rgb="FFFF0000"/>
        <rFont val="Arial"/>
        <family val="2"/>
      </rPr>
      <t>(uniquement les communs - pas de chambre prévues au marché sauf BDC le cas échéant</t>
    </r>
    <r>
      <rPr>
        <sz val="12"/>
        <rFont val="Arial"/>
        <family val="2"/>
      </rPr>
      <t>)</t>
    </r>
  </si>
  <si>
    <t>017</t>
  </si>
  <si>
    <r>
      <t xml:space="preserve">HOTEL DE BANGE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</si>
  <si>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t>026</t>
  </si>
  <si>
    <t>027</t>
  </si>
  <si>
    <r>
      <t xml:space="preserve">VILLA ACCUEIL PARENTAL
</t>
    </r>
    <r>
      <rPr>
        <sz val="12"/>
        <color rgb="FFFF0000"/>
        <rFont val="Arial"/>
        <family val="2"/>
      </rPr>
      <t>uniquement les communs</t>
    </r>
    <r>
      <rPr>
        <sz val="12"/>
        <rFont val="Arial"/>
        <family val="2"/>
      </rPr>
      <t xml:space="preserve"> </t>
    </r>
  </si>
  <si>
    <r>
      <t xml:space="preserve">VILLA ACCUEIL PARENTAL
</t>
    </r>
    <r>
      <rPr>
        <sz val="12"/>
        <color rgb="FFFF0000"/>
        <rFont val="Arial"/>
        <family val="2"/>
      </rPr>
      <t>Chambre parentale</t>
    </r>
  </si>
  <si>
    <r>
      <t xml:space="preserve">VILLA ACCUEIL PARENTAL
</t>
    </r>
    <r>
      <rPr>
        <sz val="12"/>
        <color rgb="FFFF0000"/>
        <rFont val="Arial"/>
        <family val="2"/>
      </rPr>
      <t xml:space="preserve">Chambre WIN enfants </t>
    </r>
  </si>
  <si>
    <t>BPU 6b - PAGE 1/3 (hors DQE_onglets gris)</t>
  </si>
  <si>
    <t>BPU 6b - PAGE 2/3 (hors DQE_onglets gris)</t>
  </si>
  <si>
    <t>BPU 6b - PAGE 3/3 (hors DQE_onglets gris)</t>
  </si>
  <si>
    <t>DAF 2024_001401</t>
  </si>
  <si>
    <t>LOT 6 
Prestations de nettoyage de l’hébergement, de l’hôtellerie et de vitrerie pour tous les sites situés à Clermont-Ferrand (63), pour Quartier De Bange à Issoire (63)</t>
  </si>
  <si>
    <t>LOT 6 
Prestations de nettoyage de l’hébergement, de l’hôtellerie et de vitrerie pour tous les sites situés à Clermont-Ferrand (63), pour Quartier De Bange à Issoire (63)(63)</t>
  </si>
  <si>
    <t>NETTOYAGE DES LOCAUX - HEBERGEMENT - HOTELLERIE _QUARTIER DE BANGE_ISSOIRE</t>
  </si>
  <si>
    <t>HEBERGEMENT - HOTELLERIE _QUARTIER DE BANGE_ISSOIRE
EN TOTALITE</t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</si>
  <si>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</si>
  <si>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</si>
  <si>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</si>
  <si>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</si>
  <si>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</si>
  <si>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 xml:space="preserve">TOTAL GENERAL </t>
  </si>
  <si>
    <t xml:space="preserve">TOTAL </t>
  </si>
  <si>
    <t>TOTAL  DQE_HEBERG-HOT CFD</t>
  </si>
  <si>
    <t>TOTAL  DQE_HEBERG-HOT CFD 28RT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</si>
</sst>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6" x14ac:knownFonts="1">
    <font>
      <sz val="11"/>
      <color theme="1"/>
      <name val="Calibri"/>
      <family val="2"/>
      <scheme val="minor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8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FF0000"/>
      <name val="Arial"/>
      <family val="2"/>
    </font>
    <font>
      <b/>
      <u/>
      <sz val="14"/>
      <color rgb="FFFF0000"/>
      <name val="Arial"/>
      <family val="2"/>
    </font>
    <font>
      <b/>
      <sz val="12"/>
      <color theme="1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FF0000"/>
      <name val="Arial"/>
      <family val="2"/>
    </font>
    <font>
      <b/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2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9" fontId="14" fillId="0" borderId="0" applyFont="0" applyFill="0" applyBorder="0" applyAlignment="0" applyProtection="0"/>
    <xf numFmtId="0" fontId="18" fillId="0" borderId="0"/>
  </cellStyleXfs>
  <cellXfs count="9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8" fillId="0" borderId="0" xfId="0" applyFont="1"/>
    <xf numFmtId="0" fontId="0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center" wrapText="1"/>
    </xf>
    <xf numFmtId="0" fontId="11" fillId="0" borderId="0" xfId="0" applyFont="1" applyAlignment="1">
      <alignment horizontal="justify" vertical="center"/>
    </xf>
    <xf numFmtId="0" fontId="5" fillId="0" borderId="0" xfId="0" applyFont="1" applyAlignment="1">
      <alignment wrapText="1"/>
    </xf>
    <xf numFmtId="0" fontId="13" fillId="0" borderId="0" xfId="0" applyFont="1" applyFill="1" applyBorder="1" applyAlignment="1">
      <alignment vertical="center"/>
    </xf>
    <xf numFmtId="0" fontId="5" fillId="0" borderId="0" xfId="0" applyFont="1" applyAlignment="1">
      <alignment horizontal="center"/>
    </xf>
    <xf numFmtId="0" fontId="2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/>
    </xf>
    <xf numFmtId="0" fontId="5" fillId="5" borderId="1" xfId="0" applyFont="1" applyFill="1" applyBorder="1" applyAlignment="1">
      <alignment horizontal="center" wrapText="1"/>
    </xf>
    <xf numFmtId="164" fontId="5" fillId="0" borderId="1" xfId="1" applyNumberFormat="1" applyFont="1" applyBorder="1" applyAlignment="1">
      <alignment horizontal="center" vertical="center"/>
    </xf>
    <xf numFmtId="10" fontId="5" fillId="0" borderId="1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6" borderId="0" xfId="0" applyFont="1" applyFill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center" vertical="center"/>
    </xf>
    <xf numFmtId="165" fontId="5" fillId="0" borderId="0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/>
    </xf>
    <xf numFmtId="49" fontId="17" fillId="0" borderId="1" xfId="2" applyNumberFormat="1" applyFont="1" applyFill="1" applyBorder="1" applyAlignment="1">
      <alignment horizontal="center" vertical="center" wrapText="1"/>
    </xf>
    <xf numFmtId="0" fontId="19" fillId="0" borderId="0" xfId="0" applyFont="1"/>
    <xf numFmtId="0" fontId="20" fillId="0" borderId="0" xfId="0" applyFont="1" applyAlignment="1">
      <alignment horizontal="left" vertical="center"/>
    </xf>
    <xf numFmtId="0" fontId="21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16" fillId="8" borderId="11" xfId="0" applyFont="1" applyFill="1" applyBorder="1" applyAlignment="1">
      <alignment horizontal="center" vertical="center" wrapText="1"/>
    </xf>
    <xf numFmtId="0" fontId="16" fillId="8" borderId="12" xfId="0" applyFont="1" applyFill="1" applyBorder="1" applyAlignment="1">
      <alignment horizontal="center" vertical="center" wrapText="1"/>
    </xf>
    <xf numFmtId="0" fontId="16" fillId="8" borderId="13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/>
    </xf>
    <xf numFmtId="0" fontId="7" fillId="3" borderId="7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/>
    </xf>
    <xf numFmtId="0" fontId="7" fillId="4" borderId="10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0" xfId="0" applyFont="1" applyFill="1" applyAlignment="1">
      <alignment horizontal="center" vertical="center"/>
    </xf>
    <xf numFmtId="0" fontId="23" fillId="3" borderId="14" xfId="0" applyFont="1" applyFill="1" applyBorder="1" applyAlignment="1">
      <alignment horizontal="center" vertical="center" wrapText="1"/>
    </xf>
    <xf numFmtId="0" fontId="23" fillId="3" borderId="15" xfId="0" applyFont="1" applyFill="1" applyBorder="1" applyAlignment="1">
      <alignment horizontal="center" vertical="center"/>
    </xf>
    <xf numFmtId="0" fontId="23" fillId="3" borderId="16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4" fillId="9" borderId="1" xfId="0" applyFont="1" applyFill="1" applyBorder="1" applyAlignment="1">
      <alignment horizontal="center" vertical="center"/>
    </xf>
    <xf numFmtId="0" fontId="24" fillId="10" borderId="1" xfId="0" applyFont="1" applyFill="1" applyBorder="1" applyAlignment="1">
      <alignment horizontal="left" vertical="center"/>
    </xf>
    <xf numFmtId="0" fontId="24" fillId="0" borderId="1" xfId="0" applyFont="1" applyBorder="1" applyAlignment="1">
      <alignment horizontal="center" vertical="center"/>
    </xf>
    <xf numFmtId="9" fontId="24" fillId="0" borderId="8" xfId="0" applyNumberFormat="1" applyFont="1" applyBorder="1" applyAlignment="1">
      <alignment horizontal="center" vertical="center"/>
    </xf>
    <xf numFmtId="9" fontId="24" fillId="0" borderId="17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center" vertical="center"/>
    </xf>
    <xf numFmtId="9" fontId="21" fillId="0" borderId="1" xfId="0" applyNumberFormat="1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center" vertical="center"/>
    </xf>
    <xf numFmtId="0" fontId="11" fillId="4" borderId="13" xfId="0" applyFont="1" applyFill="1" applyBorder="1" applyAlignment="1">
      <alignment horizontal="center" vertical="center"/>
    </xf>
    <xf numFmtId="164" fontId="19" fillId="4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wrapText="1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95250</xdr:colOff>
      <xdr:row>20</xdr:row>
      <xdr:rowOff>40823</xdr:rowOff>
    </xdr:from>
    <xdr:to>
      <xdr:col>7</xdr:col>
      <xdr:colOff>544286</xdr:colOff>
      <xdr:row>20</xdr:row>
      <xdr:rowOff>258537</xdr:rowOff>
    </xdr:to>
    <xdr:sp macro="" textlink="">
      <xdr:nvSpPr>
        <xdr:cNvPr id="2" name="Flèche vers le bas 1"/>
        <xdr:cNvSpPr/>
      </xdr:nvSpPr>
      <xdr:spPr>
        <a:xfrm rot="5400000">
          <a:off x="10892518" y="9545412"/>
          <a:ext cx="217714" cy="121103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</xdr:colOff>
      <xdr:row>18</xdr:row>
      <xdr:rowOff>183698</xdr:rowOff>
    </xdr:from>
    <xdr:to>
      <xdr:col>9</xdr:col>
      <xdr:colOff>512536</xdr:colOff>
      <xdr:row>18</xdr:row>
      <xdr:rowOff>401412</xdr:rowOff>
    </xdr:to>
    <xdr:sp macro="" textlink="">
      <xdr:nvSpPr>
        <xdr:cNvPr id="2" name="Flèche vers le bas 1"/>
        <xdr:cNvSpPr/>
      </xdr:nvSpPr>
      <xdr:spPr>
        <a:xfrm rot="5400000">
          <a:off x="17689286" y="10069287"/>
          <a:ext cx="217714" cy="1211036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2"/>
  <sheetViews>
    <sheetView tabSelected="1" workbookViewId="0">
      <selection activeCell="D13" sqref="D13"/>
    </sheetView>
  </sheetViews>
  <sheetFormatPr baseColWidth="10" defaultRowHeight="15" x14ac:dyDescent="0.25"/>
  <cols>
    <col min="1" max="1" width="56.28515625" style="70" customWidth="1"/>
    <col min="2" max="2" width="18.140625" style="70" customWidth="1"/>
    <col min="3" max="3" width="19.140625" style="70" customWidth="1"/>
    <col min="4" max="4" width="21.7109375" style="70" customWidth="1"/>
  </cols>
  <sheetData>
    <row r="1" spans="1:6" ht="89.25" customHeight="1" x14ac:dyDescent="0.25">
      <c r="A1" s="65" t="s">
        <v>84</v>
      </c>
      <c r="B1" s="66"/>
      <c r="C1" s="66"/>
      <c r="D1" s="66"/>
      <c r="E1" s="66"/>
      <c r="F1" s="66"/>
    </row>
    <row r="2" spans="1:6" ht="15.75" thickBot="1" x14ac:dyDescent="0.3">
      <c r="A2" s="4"/>
      <c r="B2" s="4"/>
      <c r="C2" s="4"/>
      <c r="D2" s="4"/>
      <c r="E2" s="4"/>
      <c r="F2" s="4"/>
    </row>
    <row r="3" spans="1:6" ht="67.5" customHeight="1" thickBot="1" x14ac:dyDescent="0.3">
      <c r="A3" s="67" t="s">
        <v>80</v>
      </c>
      <c r="B3" s="68"/>
      <c r="C3" s="68"/>
      <c r="D3" s="68"/>
      <c r="E3" s="68"/>
      <c r="F3" s="69"/>
    </row>
    <row r="8" spans="1:6" ht="21" x14ac:dyDescent="0.25">
      <c r="A8" s="71"/>
      <c r="B8" s="72" t="s">
        <v>85</v>
      </c>
      <c r="C8" s="72" t="s">
        <v>86</v>
      </c>
      <c r="D8" s="72" t="s">
        <v>87</v>
      </c>
    </row>
    <row r="9" spans="1:6" ht="21" x14ac:dyDescent="0.25">
      <c r="A9" s="73" t="s">
        <v>88</v>
      </c>
      <c r="B9" s="74">
        <f>'DQE_HEBERG-HOTELLERIE '!D45</f>
        <v>0</v>
      </c>
      <c r="C9" s="75">
        <v>0.2</v>
      </c>
      <c r="D9" s="74">
        <f>'DQE_HEBERG-HOTELLERIE '!F45</f>
        <v>0</v>
      </c>
    </row>
    <row r="10" spans="1:6" ht="21" x14ac:dyDescent="0.25">
      <c r="A10" s="73" t="s">
        <v>91</v>
      </c>
      <c r="B10" s="74">
        <f>'DQE_HEBERG-HOT CFD'!E28</f>
        <v>0</v>
      </c>
      <c r="C10" s="76"/>
      <c r="D10" s="74">
        <f>'DQE_HEBERG-HOT CFD'!G28</f>
        <v>0</v>
      </c>
    </row>
    <row r="11" spans="1:6" ht="21" x14ac:dyDescent="0.25">
      <c r="A11" s="73" t="s">
        <v>92</v>
      </c>
      <c r="B11" s="74">
        <f>'DQE_HEBERG-HOT CFD 28RT'!E30</f>
        <v>0</v>
      </c>
      <c r="C11" s="76"/>
      <c r="D11" s="74">
        <f>'DQE_HEBERG-HOT CFD 28RT'!G30</f>
        <v>0</v>
      </c>
    </row>
    <row r="12" spans="1:6" ht="21" x14ac:dyDescent="0.25">
      <c r="A12" s="77" t="s">
        <v>89</v>
      </c>
      <c r="B12" s="78">
        <f>SUM(B9:B11)</f>
        <v>0</v>
      </c>
      <c r="C12" s="79">
        <v>0.2</v>
      </c>
      <c r="D12" s="78">
        <f>SUM(D9:D11)</f>
        <v>0</v>
      </c>
    </row>
  </sheetData>
  <sheetProtection algorithmName="SHA-512" hashValue="XjrLSnObpwVRORQkibJ3QbpIWnPVbbmOsbi5MXBqE0H6QjW4FC5IoANp2P+g1t4pGZgtHm83ScBXenK8F/hXrw==" saltValue="Yhr+RsqEfuNUP7LpOTSlIQ==" spinCount="100000" sheet="1" objects="1" scenarios="1"/>
  <mergeCells count="3">
    <mergeCell ref="A1:F1"/>
    <mergeCell ref="A3:F3"/>
    <mergeCell ref="C9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8"/>
  <sheetViews>
    <sheetView zoomScale="85" zoomScaleNormal="85" workbookViewId="0">
      <selection activeCell="A6" sqref="A6:D6"/>
    </sheetView>
  </sheetViews>
  <sheetFormatPr baseColWidth="10" defaultRowHeight="15" x14ac:dyDescent="0.25"/>
  <cols>
    <col min="1" max="1" width="59.85546875" customWidth="1"/>
    <col min="2" max="2" width="22.85546875" customWidth="1"/>
    <col min="3" max="3" width="13.28515625" customWidth="1"/>
    <col min="4" max="4" width="26.5703125" customWidth="1"/>
  </cols>
  <sheetData>
    <row r="1" spans="1:4" ht="15.75" x14ac:dyDescent="0.25">
      <c r="D1" s="5" t="s">
        <v>79</v>
      </c>
    </row>
    <row r="2" spans="1:4" ht="19.5" customHeight="1" thickBot="1" x14ac:dyDescent="0.3">
      <c r="D2" t="s">
        <v>76</v>
      </c>
    </row>
    <row r="3" spans="1:4" ht="23.25" x14ac:dyDescent="0.25">
      <c r="A3" s="42" t="s">
        <v>33</v>
      </c>
      <c r="B3" s="43"/>
      <c r="C3" s="43"/>
      <c r="D3" s="44"/>
    </row>
    <row r="4" spans="1:4" ht="29.25" customHeight="1" thickBot="1" x14ac:dyDescent="0.3">
      <c r="A4" s="45" t="s">
        <v>3</v>
      </c>
      <c r="B4" s="46"/>
      <c r="C4" s="46"/>
      <c r="D4" s="47"/>
    </row>
    <row r="5" spans="1:4" ht="15.75" thickBot="1" x14ac:dyDescent="0.3">
      <c r="A5" s="4"/>
      <c r="B5" s="4"/>
      <c r="C5" s="4"/>
      <c r="D5" s="4"/>
    </row>
    <row r="6" spans="1:4" ht="96" customHeight="1" x14ac:dyDescent="0.25">
      <c r="A6" s="49" t="s">
        <v>80</v>
      </c>
      <c r="B6" s="50"/>
      <c r="C6" s="50"/>
      <c r="D6" s="51"/>
    </row>
    <row r="7" spans="1:4" x14ac:dyDescent="0.25">
      <c r="A7" s="4"/>
      <c r="B7" s="4"/>
      <c r="C7" s="4"/>
      <c r="D7" s="4"/>
    </row>
    <row r="8" spans="1:4" x14ac:dyDescent="0.25">
      <c r="A8" s="4"/>
      <c r="B8" s="4"/>
      <c r="C8" s="4"/>
      <c r="D8" s="4"/>
    </row>
    <row r="9" spans="1:4" ht="20.25" x14ac:dyDescent="0.3">
      <c r="A9" s="48" t="s">
        <v>9</v>
      </c>
      <c r="B9" s="48"/>
      <c r="C9" s="48"/>
      <c r="D9" s="48"/>
    </row>
    <row r="10" spans="1:4" x14ac:dyDescent="0.25">
      <c r="A10" s="4"/>
      <c r="B10" s="4"/>
      <c r="C10" s="4"/>
      <c r="D10" s="4"/>
    </row>
    <row r="11" spans="1:4" x14ac:dyDescent="0.25">
      <c r="A11" s="4"/>
      <c r="B11" s="4"/>
      <c r="C11" s="4"/>
      <c r="D11" s="4"/>
    </row>
    <row r="12" spans="1:4" ht="44.25" customHeight="1" x14ac:dyDescent="0.25">
      <c r="A12" s="30" t="s">
        <v>36</v>
      </c>
      <c r="B12" s="3" t="s">
        <v>21</v>
      </c>
      <c r="C12" s="3" t="s">
        <v>1</v>
      </c>
      <c r="D12" s="3" t="s">
        <v>22</v>
      </c>
    </row>
    <row r="13" spans="1:4" ht="38.25" customHeight="1" x14ac:dyDescent="0.25">
      <c r="A13" s="2" t="s">
        <v>35</v>
      </c>
      <c r="B13" s="7"/>
      <c r="C13" s="19">
        <v>0.2</v>
      </c>
      <c r="D13" s="7">
        <f>B13*C13+B13</f>
        <v>0</v>
      </c>
    </row>
    <row r="14" spans="1:4" ht="38.25" customHeight="1" x14ac:dyDescent="0.25">
      <c r="A14" s="2" t="s">
        <v>38</v>
      </c>
      <c r="B14" s="7"/>
      <c r="C14" s="19">
        <v>0.2</v>
      </c>
      <c r="D14" s="7">
        <f>B14*C14+B14</f>
        <v>0</v>
      </c>
    </row>
    <row r="16" spans="1:4" ht="44.25" customHeight="1" x14ac:dyDescent="0.25">
      <c r="A16" s="30" t="s">
        <v>40</v>
      </c>
      <c r="B16" s="3" t="s">
        <v>21</v>
      </c>
      <c r="C16" s="3" t="s">
        <v>1</v>
      </c>
      <c r="D16" s="3" t="s">
        <v>22</v>
      </c>
    </row>
    <row r="17" spans="1:4" ht="38.25" customHeight="1" x14ac:dyDescent="0.25">
      <c r="A17" s="2" t="s">
        <v>37</v>
      </c>
      <c r="B17" s="7"/>
      <c r="C17" s="19">
        <v>0.2</v>
      </c>
      <c r="D17" s="7">
        <f>B17*C17+B17</f>
        <v>0</v>
      </c>
    </row>
    <row r="18" spans="1:4" ht="38.25" customHeight="1" x14ac:dyDescent="0.25">
      <c r="A18" s="2" t="s">
        <v>39</v>
      </c>
      <c r="B18" s="7"/>
      <c r="C18" s="19">
        <v>0.2</v>
      </c>
      <c r="D18" s="7">
        <f>B18*C18+B18</f>
        <v>0</v>
      </c>
    </row>
    <row r="20" spans="1:4" s="4" customFormat="1" ht="57.75" customHeight="1" x14ac:dyDescent="0.2">
      <c r="A20" s="30" t="s">
        <v>41</v>
      </c>
      <c r="B20" s="3" t="s">
        <v>2</v>
      </c>
      <c r="C20" s="3" t="s">
        <v>1</v>
      </c>
      <c r="D20" s="3" t="s">
        <v>0</v>
      </c>
    </row>
    <row r="21" spans="1:4" s="4" customFormat="1" ht="38.25" customHeight="1" x14ac:dyDescent="0.2">
      <c r="A21" s="24" t="s">
        <v>10</v>
      </c>
      <c r="B21" s="7"/>
      <c r="C21" s="19">
        <v>0.2</v>
      </c>
      <c r="D21" s="7">
        <f t="shared" ref="D21:D22" si="0">B21*C21+B21</f>
        <v>0</v>
      </c>
    </row>
    <row r="22" spans="1:4" s="4" customFormat="1" ht="38.25" customHeight="1" x14ac:dyDescent="0.2">
      <c r="A22" s="24" t="s">
        <v>14</v>
      </c>
      <c r="B22" s="7"/>
      <c r="C22" s="19">
        <v>0.2</v>
      </c>
      <c r="D22" s="7">
        <f t="shared" si="0"/>
        <v>0</v>
      </c>
    </row>
    <row r="24" spans="1:4" s="4" customFormat="1" ht="40.5" customHeight="1" x14ac:dyDescent="0.2">
      <c r="A24" s="30" t="s">
        <v>42</v>
      </c>
      <c r="B24" s="3" t="s">
        <v>2</v>
      </c>
      <c r="C24" s="3" t="s">
        <v>1</v>
      </c>
      <c r="D24" s="3" t="s">
        <v>0</v>
      </c>
    </row>
    <row r="25" spans="1:4" s="4" customFormat="1" ht="37.5" customHeight="1" x14ac:dyDescent="0.2">
      <c r="A25" s="24" t="s">
        <v>11</v>
      </c>
      <c r="B25" s="7"/>
      <c r="C25" s="19">
        <v>0.2</v>
      </c>
      <c r="D25" s="7">
        <f t="shared" ref="D25:D27" si="1">B25*C25+B25</f>
        <v>0</v>
      </c>
    </row>
    <row r="26" spans="1:4" s="4" customFormat="1" ht="37.5" customHeight="1" x14ac:dyDescent="0.2">
      <c r="A26" s="24" t="s">
        <v>12</v>
      </c>
      <c r="B26" s="7"/>
      <c r="C26" s="19">
        <v>0.2</v>
      </c>
      <c r="D26" s="7">
        <f t="shared" si="1"/>
        <v>0</v>
      </c>
    </row>
    <row r="27" spans="1:4" s="4" customFormat="1" ht="37.5" customHeight="1" x14ac:dyDescent="0.2">
      <c r="A27" s="24" t="s">
        <v>13</v>
      </c>
      <c r="B27" s="7"/>
      <c r="C27" s="19">
        <v>0.2</v>
      </c>
      <c r="D27" s="7">
        <f t="shared" si="1"/>
        <v>0</v>
      </c>
    </row>
    <row r="29" spans="1:4" s="4" customFormat="1" ht="36.75" customHeight="1" x14ac:dyDescent="0.2">
      <c r="A29" s="30" t="s">
        <v>43</v>
      </c>
      <c r="B29" s="3" t="s">
        <v>2</v>
      </c>
      <c r="C29" s="3" t="s">
        <v>1</v>
      </c>
      <c r="D29" s="3" t="s">
        <v>0</v>
      </c>
    </row>
    <row r="30" spans="1:4" s="4" customFormat="1" ht="38.25" customHeight="1" x14ac:dyDescent="0.2">
      <c r="A30" s="24" t="s">
        <v>15</v>
      </c>
      <c r="B30" s="7"/>
      <c r="C30" s="19">
        <v>0.2</v>
      </c>
      <c r="D30" s="7">
        <f t="shared" ref="D30" si="2">B30*C30+B30</f>
        <v>0</v>
      </c>
    </row>
    <row r="32" spans="1:4" s="4" customFormat="1" ht="34.5" customHeight="1" x14ac:dyDescent="0.2">
      <c r="A32" s="30" t="s">
        <v>44</v>
      </c>
      <c r="B32" s="3" t="s">
        <v>2</v>
      </c>
      <c r="C32" s="3" t="s">
        <v>1</v>
      </c>
      <c r="D32" s="3" t="s">
        <v>0</v>
      </c>
    </row>
    <row r="33" spans="1:4" s="4" customFormat="1" ht="25.5" customHeight="1" x14ac:dyDescent="0.2">
      <c r="A33" s="39" t="s">
        <v>16</v>
      </c>
      <c r="B33" s="40"/>
      <c r="C33" s="40"/>
      <c r="D33" s="41"/>
    </row>
    <row r="34" spans="1:4" s="4" customFormat="1" ht="39" customHeight="1" x14ac:dyDescent="0.2">
      <c r="A34" s="24" t="s">
        <v>17</v>
      </c>
      <c r="B34" s="7"/>
      <c r="C34" s="19">
        <v>0.2</v>
      </c>
      <c r="D34" s="7">
        <f t="shared" ref="D34:D35" si="3">B34*C34+B34</f>
        <v>0</v>
      </c>
    </row>
    <row r="35" spans="1:4" s="4" customFormat="1" ht="42.75" customHeight="1" x14ac:dyDescent="0.2">
      <c r="A35" s="24" t="s">
        <v>18</v>
      </c>
      <c r="B35" s="7"/>
      <c r="C35" s="19">
        <v>0.2</v>
      </c>
      <c r="D35" s="7">
        <f t="shared" si="3"/>
        <v>0</v>
      </c>
    </row>
    <row r="36" spans="1:4" s="4" customFormat="1" ht="25.5" customHeight="1" x14ac:dyDescent="0.2">
      <c r="A36" s="39" t="s">
        <v>19</v>
      </c>
      <c r="B36" s="40"/>
      <c r="C36" s="40"/>
      <c r="D36" s="41"/>
    </row>
    <row r="37" spans="1:4" s="4" customFormat="1" ht="39" customHeight="1" x14ac:dyDescent="0.2">
      <c r="A37" s="24" t="s">
        <v>17</v>
      </c>
      <c r="B37" s="7"/>
      <c r="C37" s="19">
        <v>0.2</v>
      </c>
      <c r="D37" s="7">
        <f t="shared" ref="D37:D38" si="4">B37*C37+B37</f>
        <v>0</v>
      </c>
    </row>
    <row r="38" spans="1:4" s="4" customFormat="1" ht="42.75" customHeight="1" x14ac:dyDescent="0.2">
      <c r="A38" s="24" t="s">
        <v>18</v>
      </c>
      <c r="B38" s="7"/>
      <c r="C38" s="19">
        <v>0.2</v>
      </c>
      <c r="D38" s="7">
        <f t="shared" si="4"/>
        <v>0</v>
      </c>
    </row>
  </sheetData>
  <mergeCells count="6">
    <mergeCell ref="A36:D36"/>
    <mergeCell ref="A3:D3"/>
    <mergeCell ref="A4:D4"/>
    <mergeCell ref="A9:D9"/>
    <mergeCell ref="A6:D6"/>
    <mergeCell ref="A33:D33"/>
  </mergeCells>
  <pageMargins left="0.7" right="0.7" top="0.75" bottom="0.75" header="0.3" footer="0.3"/>
  <pageSetup paperSize="9" scale="68" fitToHeight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topLeftCell="A26" zoomScale="70" zoomScaleNormal="70" workbookViewId="0">
      <selection activeCell="I38" sqref="I38"/>
    </sheetView>
  </sheetViews>
  <sheetFormatPr baseColWidth="10" defaultRowHeight="15" x14ac:dyDescent="0.25"/>
  <cols>
    <col min="1" max="1" width="59.85546875" customWidth="1"/>
    <col min="2" max="2" width="28.42578125" customWidth="1"/>
    <col min="3" max="3" width="22.42578125" customWidth="1"/>
    <col min="4" max="4" width="18.7109375" customWidth="1"/>
    <col min="5" max="5" width="13.28515625" customWidth="1"/>
    <col min="6" max="6" width="26" customWidth="1"/>
  </cols>
  <sheetData>
    <row r="1" spans="1:6" ht="15.75" x14ac:dyDescent="0.25">
      <c r="F1" s="5" t="s">
        <v>79</v>
      </c>
    </row>
    <row r="2" spans="1:6" ht="19.5" customHeight="1" x14ac:dyDescent="0.25">
      <c r="F2" t="s">
        <v>76</v>
      </c>
    </row>
    <row r="3" spans="1:6" s="4" customFormat="1" ht="75.75" customHeight="1" x14ac:dyDescent="0.2">
      <c r="A3" s="56" t="s">
        <v>32</v>
      </c>
      <c r="B3" s="57"/>
      <c r="C3" s="57"/>
      <c r="D3" s="57"/>
      <c r="E3" s="57"/>
      <c r="F3" s="57"/>
    </row>
    <row r="4" spans="1:6" ht="15.75" thickBot="1" x14ac:dyDescent="0.3">
      <c r="A4" s="4"/>
      <c r="B4" s="4"/>
      <c r="C4" s="4"/>
      <c r="D4" s="4"/>
      <c r="E4" s="4"/>
      <c r="F4" s="4"/>
    </row>
    <row r="5" spans="1:6" ht="88.5" customHeight="1" x14ac:dyDescent="0.25">
      <c r="A5" s="49" t="s">
        <v>80</v>
      </c>
      <c r="B5" s="50"/>
      <c r="C5" s="50"/>
      <c r="D5" s="50"/>
      <c r="E5" s="50"/>
      <c r="F5" s="51"/>
    </row>
    <row r="6" spans="1:6" x14ac:dyDescent="0.25">
      <c r="A6" s="4"/>
      <c r="B6" s="4"/>
      <c r="C6" s="4"/>
      <c r="D6" s="4"/>
      <c r="E6" s="4"/>
      <c r="F6" s="4"/>
    </row>
    <row r="7" spans="1:6" x14ac:dyDescent="0.25">
      <c r="A7" s="4"/>
      <c r="B7" s="4"/>
      <c r="C7" s="4"/>
      <c r="D7" s="4"/>
      <c r="E7" s="4"/>
      <c r="F7" s="4"/>
    </row>
    <row r="8" spans="1:6" ht="51" customHeight="1" x14ac:dyDescent="0.25">
      <c r="A8" s="4"/>
      <c r="B8" s="52" t="s">
        <v>7</v>
      </c>
      <c r="C8" s="52"/>
      <c r="D8" s="52"/>
      <c r="E8" s="52"/>
      <c r="F8" s="52"/>
    </row>
    <row r="9" spans="1:6" ht="61.5" customHeight="1" x14ac:dyDescent="0.25">
      <c r="A9" s="30" t="s">
        <v>36</v>
      </c>
      <c r="B9" s="16" t="s">
        <v>8</v>
      </c>
      <c r="C9" s="3" t="s">
        <v>21</v>
      </c>
      <c r="D9" s="3" t="s">
        <v>24</v>
      </c>
      <c r="E9" s="3" t="s">
        <v>1</v>
      </c>
      <c r="F9" s="3" t="s">
        <v>23</v>
      </c>
    </row>
    <row r="10" spans="1:6" ht="38.25" customHeight="1" x14ac:dyDescent="0.25">
      <c r="A10" s="2" t="s">
        <v>35</v>
      </c>
      <c r="B10" s="17">
        <v>1</v>
      </c>
      <c r="C10" s="7">
        <f>'BPU_HEBERG-HOTELLERIE'!B13</f>
        <v>0</v>
      </c>
      <c r="D10" s="21">
        <f>C10*B10</f>
        <v>0</v>
      </c>
      <c r="E10" s="22">
        <f>'BPU_HEBERG-HOTELLERIE'!C13</f>
        <v>0.2</v>
      </c>
      <c r="F10" s="7">
        <f>D10*E10+D10</f>
        <v>0</v>
      </c>
    </row>
    <row r="11" spans="1:6" ht="38.25" customHeight="1" x14ac:dyDescent="0.25">
      <c r="A11" s="2" t="s">
        <v>38</v>
      </c>
      <c r="B11" s="17">
        <v>1</v>
      </c>
      <c r="C11" s="7">
        <f>'BPU_HEBERG-HOTELLERIE'!B14</f>
        <v>0</v>
      </c>
      <c r="D11" s="21">
        <f>C11*B11</f>
        <v>0</v>
      </c>
      <c r="E11" s="22">
        <f>'BPU_HEBERG-HOTELLERIE'!C14</f>
        <v>0.2</v>
      </c>
      <c r="F11" s="7">
        <f>D11*E11+D11</f>
        <v>0</v>
      </c>
    </row>
    <row r="13" spans="1:6" ht="51" customHeight="1" x14ac:dyDescent="0.25">
      <c r="A13" s="4"/>
      <c r="B13" s="52" t="s">
        <v>7</v>
      </c>
      <c r="C13" s="52"/>
      <c r="D13" s="52"/>
      <c r="E13" s="52"/>
      <c r="F13" s="52"/>
    </row>
    <row r="14" spans="1:6" ht="61.5" customHeight="1" x14ac:dyDescent="0.25">
      <c r="A14" s="30" t="s">
        <v>40</v>
      </c>
      <c r="B14" s="16" t="s">
        <v>8</v>
      </c>
      <c r="C14" s="3" t="s">
        <v>21</v>
      </c>
      <c r="D14" s="3" t="s">
        <v>24</v>
      </c>
      <c r="E14" s="3" t="s">
        <v>1</v>
      </c>
      <c r="F14" s="3" t="s">
        <v>23</v>
      </c>
    </row>
    <row r="15" spans="1:6" ht="38.25" customHeight="1" x14ac:dyDescent="0.25">
      <c r="A15" s="2" t="s">
        <v>37</v>
      </c>
      <c r="B15" s="17">
        <v>1</v>
      </c>
      <c r="C15" s="7">
        <f>'BPU_HEBERG-HOTELLERIE'!B18</f>
        <v>0</v>
      </c>
      <c r="D15" s="21">
        <f>C15*B15</f>
        <v>0</v>
      </c>
      <c r="E15" s="22">
        <f>'BPU_HEBERG-HOTELLERIE'!C18</f>
        <v>0.2</v>
      </c>
      <c r="F15" s="7">
        <f>D15*E15+D15</f>
        <v>0</v>
      </c>
    </row>
    <row r="16" spans="1:6" ht="38.25" customHeight="1" x14ac:dyDescent="0.25">
      <c r="A16" s="2" t="s">
        <v>39</v>
      </c>
      <c r="B16" s="17">
        <v>1</v>
      </c>
      <c r="C16" s="7">
        <f>'BPU_HEBERG-HOTELLERIE'!B18</f>
        <v>0</v>
      </c>
      <c r="D16" s="21">
        <f>C16*B16</f>
        <v>0</v>
      </c>
      <c r="E16" s="22">
        <f>'BPU_HEBERG-HOTELLERIE'!C18</f>
        <v>0.2</v>
      </c>
      <c r="F16" s="7">
        <f>D16*E16+D16</f>
        <v>0</v>
      </c>
    </row>
    <row r="19" spans="1:6" s="4" customFormat="1" ht="43.5" customHeight="1" x14ac:dyDescent="0.2">
      <c r="B19" s="52" t="s">
        <v>7</v>
      </c>
      <c r="C19" s="52"/>
      <c r="D19" s="52"/>
      <c r="E19" s="52"/>
      <c r="F19" s="52"/>
    </row>
    <row r="20" spans="1:6" s="4" customFormat="1" ht="66" customHeight="1" x14ac:dyDescent="0.2">
      <c r="A20" s="30" t="s">
        <v>41</v>
      </c>
      <c r="B20" s="16" t="s">
        <v>8</v>
      </c>
      <c r="C20" s="3" t="s">
        <v>2</v>
      </c>
      <c r="D20" s="3" t="s">
        <v>25</v>
      </c>
      <c r="E20" s="3" t="s">
        <v>1</v>
      </c>
      <c r="F20" s="3" t="s">
        <v>26</v>
      </c>
    </row>
    <row r="21" spans="1:6" s="4" customFormat="1" ht="38.25" customHeight="1" x14ac:dyDescent="0.2">
      <c r="A21" s="24" t="s">
        <v>10</v>
      </c>
      <c r="B21" s="17">
        <v>1</v>
      </c>
      <c r="C21" s="7">
        <f>'BPU_HEBERG-HOTELLERIE'!B21</f>
        <v>0</v>
      </c>
      <c r="D21" s="21">
        <f t="shared" ref="D21:D22" si="0">B21*C21</f>
        <v>0</v>
      </c>
      <c r="E21" s="22">
        <f>'BPU_HEBERG-HOTELLERIE'!C21</f>
        <v>0.2</v>
      </c>
      <c r="F21" s="7">
        <f t="shared" ref="F21:F22" si="1">D21*E21+D21</f>
        <v>0</v>
      </c>
    </row>
    <row r="22" spans="1:6" s="4" customFormat="1" ht="38.25" customHeight="1" x14ac:dyDescent="0.2">
      <c r="A22" s="24" t="s">
        <v>20</v>
      </c>
      <c r="B22" s="17">
        <v>1</v>
      </c>
      <c r="C22" s="7">
        <f>'BPU_HEBERG-HOTELLERIE'!B22</f>
        <v>0</v>
      </c>
      <c r="D22" s="21">
        <f t="shared" si="0"/>
        <v>0</v>
      </c>
      <c r="E22" s="22">
        <f>'BPU_HEBERG-HOTELLERIE'!C22</f>
        <v>0.2</v>
      </c>
      <c r="F22" s="7">
        <f t="shared" si="1"/>
        <v>0</v>
      </c>
    </row>
    <row r="23" spans="1:6" s="4" customFormat="1" ht="14.25" x14ac:dyDescent="0.2">
      <c r="A23" s="23"/>
      <c r="B23" s="23"/>
    </row>
    <row r="24" spans="1:6" s="4" customFormat="1" ht="14.25" x14ac:dyDescent="0.2">
      <c r="A24" s="23"/>
      <c r="B24" s="23"/>
    </row>
    <row r="25" spans="1:6" s="4" customFormat="1" ht="43.5" customHeight="1" x14ac:dyDescent="0.2">
      <c r="B25" s="52" t="s">
        <v>7</v>
      </c>
      <c r="C25" s="52"/>
      <c r="D25" s="52"/>
      <c r="E25" s="52"/>
      <c r="F25" s="52"/>
    </row>
    <row r="26" spans="1:6" s="4" customFormat="1" ht="60" x14ac:dyDescent="0.2">
      <c r="A26" s="30" t="s">
        <v>42</v>
      </c>
      <c r="B26" s="16" t="s">
        <v>8</v>
      </c>
      <c r="C26" s="3" t="s">
        <v>2</v>
      </c>
      <c r="D26" s="3" t="s">
        <v>25</v>
      </c>
      <c r="E26" s="3" t="s">
        <v>1</v>
      </c>
      <c r="F26" s="3" t="s">
        <v>26</v>
      </c>
    </row>
    <row r="27" spans="1:6" s="4" customFormat="1" ht="37.5" customHeight="1" x14ac:dyDescent="0.2">
      <c r="A27" s="24" t="s">
        <v>11</v>
      </c>
      <c r="B27" s="17">
        <v>1</v>
      </c>
      <c r="C27" s="7">
        <f>'BPU_HEBERG-HOTELLERIE'!B25</f>
        <v>0</v>
      </c>
      <c r="D27" s="21">
        <f t="shared" ref="D27:D29" si="2">B27*C27</f>
        <v>0</v>
      </c>
      <c r="E27" s="22">
        <f>'BPU_HEBERG-HOTELLERIE'!C25</f>
        <v>0.2</v>
      </c>
      <c r="F27" s="7">
        <f t="shared" ref="F27:F29" si="3">D27*E27+D27</f>
        <v>0</v>
      </c>
    </row>
    <row r="28" spans="1:6" s="4" customFormat="1" ht="37.5" customHeight="1" x14ac:dyDescent="0.2">
      <c r="A28" s="24" t="s">
        <v>12</v>
      </c>
      <c r="B28" s="17">
        <v>1</v>
      </c>
      <c r="C28" s="7">
        <f>'BPU_HEBERG-HOTELLERIE'!B26</f>
        <v>0</v>
      </c>
      <c r="D28" s="21">
        <f t="shared" si="2"/>
        <v>0</v>
      </c>
      <c r="E28" s="22">
        <f>'BPU_HEBERG-HOTELLERIE'!C26</f>
        <v>0.2</v>
      </c>
      <c r="F28" s="7">
        <f t="shared" si="3"/>
        <v>0</v>
      </c>
    </row>
    <row r="29" spans="1:6" s="4" customFormat="1" ht="37.5" customHeight="1" x14ac:dyDescent="0.2">
      <c r="A29" s="24" t="s">
        <v>13</v>
      </c>
      <c r="B29" s="17">
        <v>1</v>
      </c>
      <c r="C29" s="7">
        <f>'BPU_HEBERG-HOTELLERIE'!B27</f>
        <v>0</v>
      </c>
      <c r="D29" s="21">
        <f t="shared" si="2"/>
        <v>0</v>
      </c>
      <c r="E29" s="22">
        <f>'BPU_HEBERG-HOTELLERIE'!C27</f>
        <v>0.2</v>
      </c>
      <c r="F29" s="7">
        <f t="shared" si="3"/>
        <v>0</v>
      </c>
    </row>
    <row r="30" spans="1:6" s="4" customFormat="1" ht="14.25" x14ac:dyDescent="0.2"/>
    <row r="31" spans="1:6" s="4" customFormat="1" ht="43.5" customHeight="1" x14ac:dyDescent="0.2">
      <c r="B31" s="52" t="s">
        <v>7</v>
      </c>
      <c r="C31" s="52"/>
      <c r="D31" s="52"/>
      <c r="E31" s="52"/>
      <c r="F31" s="52"/>
    </row>
    <row r="32" spans="1:6" s="4" customFormat="1" ht="60" x14ac:dyDescent="0.2">
      <c r="A32" s="30" t="s">
        <v>43</v>
      </c>
      <c r="B32" s="16" t="s">
        <v>8</v>
      </c>
      <c r="C32" s="3" t="s">
        <v>2</v>
      </c>
      <c r="D32" s="3" t="s">
        <v>25</v>
      </c>
      <c r="E32" s="3" t="s">
        <v>1</v>
      </c>
      <c r="F32" s="3" t="s">
        <v>26</v>
      </c>
    </row>
    <row r="33" spans="1:6" s="4" customFormat="1" ht="38.25" customHeight="1" x14ac:dyDescent="0.2">
      <c r="A33" s="24" t="s">
        <v>15</v>
      </c>
      <c r="B33" s="17">
        <v>1</v>
      </c>
      <c r="C33" s="7">
        <f>'BPU_HEBERG-HOTELLERIE'!B30</f>
        <v>0</v>
      </c>
      <c r="D33" s="21">
        <f t="shared" ref="D33" si="4">B33*C33</f>
        <v>0</v>
      </c>
      <c r="E33" s="22">
        <f>'BPU_HEBERG-HOTELLERIE'!C30</f>
        <v>0.2</v>
      </c>
      <c r="F33" s="7">
        <f t="shared" ref="F33" si="5">D33*E33+D33</f>
        <v>0</v>
      </c>
    </row>
    <row r="34" spans="1:6" s="4" customFormat="1" ht="14.25" x14ac:dyDescent="0.2"/>
    <row r="35" spans="1:6" s="4" customFormat="1" ht="43.5" customHeight="1" x14ac:dyDescent="0.2">
      <c r="B35" s="52" t="s">
        <v>7</v>
      </c>
      <c r="C35" s="52"/>
      <c r="D35" s="52"/>
      <c r="E35" s="52"/>
      <c r="F35" s="52"/>
    </row>
    <row r="36" spans="1:6" s="4" customFormat="1" ht="44.25" customHeight="1" x14ac:dyDescent="0.2">
      <c r="A36" s="30" t="s">
        <v>44</v>
      </c>
      <c r="B36" s="16" t="s">
        <v>8</v>
      </c>
      <c r="C36" s="3" t="s">
        <v>2</v>
      </c>
      <c r="D36" s="3" t="s">
        <v>25</v>
      </c>
      <c r="E36" s="3" t="s">
        <v>1</v>
      </c>
      <c r="F36" s="3" t="s">
        <v>26</v>
      </c>
    </row>
    <row r="37" spans="1:6" s="4" customFormat="1" ht="17.25" customHeight="1" x14ac:dyDescent="0.2">
      <c r="A37" s="53" t="s">
        <v>16</v>
      </c>
      <c r="B37" s="54"/>
      <c r="C37" s="54"/>
      <c r="D37" s="54"/>
      <c r="E37" s="54"/>
      <c r="F37" s="55"/>
    </row>
    <row r="38" spans="1:6" s="4" customFormat="1" ht="45" x14ac:dyDescent="0.2">
      <c r="A38" s="24" t="s">
        <v>17</v>
      </c>
      <c r="B38" s="17">
        <v>1</v>
      </c>
      <c r="C38" s="7">
        <f>'BPU_HEBERG-HOTELLERIE'!B34</f>
        <v>0</v>
      </c>
      <c r="D38" s="21">
        <f>B38*C38</f>
        <v>0</v>
      </c>
      <c r="E38" s="22">
        <f>'BPU_HEBERG-HOTELLERIE'!C34</f>
        <v>0.2</v>
      </c>
      <c r="F38" s="7">
        <f t="shared" ref="F38:F43" si="6">D38*E38+D38</f>
        <v>0</v>
      </c>
    </row>
    <row r="39" spans="1:6" s="4" customFormat="1" ht="45" x14ac:dyDescent="0.2">
      <c r="A39" s="24" t="s">
        <v>18</v>
      </c>
      <c r="B39" s="17">
        <v>1</v>
      </c>
      <c r="C39" s="7">
        <f>'BPU_HEBERG-HOTELLERIE'!B35</f>
        <v>0</v>
      </c>
      <c r="D39" s="21">
        <f>B39*C39</f>
        <v>0</v>
      </c>
      <c r="E39" s="22">
        <f>'BPU_HEBERG-HOTELLERIE'!C35</f>
        <v>0.2</v>
      </c>
      <c r="F39" s="7">
        <f t="shared" si="6"/>
        <v>0</v>
      </c>
    </row>
    <row r="40" spans="1:6" s="4" customFormat="1" x14ac:dyDescent="0.2">
      <c r="A40" s="24"/>
      <c r="B40" s="17"/>
      <c r="C40" s="7"/>
      <c r="D40" s="21"/>
      <c r="E40" s="22"/>
      <c r="F40" s="7"/>
    </row>
    <row r="41" spans="1:6" s="4" customFormat="1" ht="17.25" customHeight="1" x14ac:dyDescent="0.2">
      <c r="A41" s="53" t="s">
        <v>19</v>
      </c>
      <c r="B41" s="54"/>
      <c r="C41" s="54"/>
      <c r="D41" s="54"/>
      <c r="E41" s="54"/>
      <c r="F41" s="55"/>
    </row>
    <row r="42" spans="1:6" s="4" customFormat="1" ht="45" x14ac:dyDescent="0.2">
      <c r="A42" s="24" t="s">
        <v>17</v>
      </c>
      <c r="B42" s="17">
        <v>1</v>
      </c>
      <c r="C42" s="7">
        <f>'BPU_HEBERG-HOTELLERIE'!B37</f>
        <v>0</v>
      </c>
      <c r="D42" s="21">
        <f>B42*C42</f>
        <v>0</v>
      </c>
      <c r="E42" s="22">
        <f>'BPU_HEBERG-HOTELLERIE'!C37</f>
        <v>0.2</v>
      </c>
      <c r="F42" s="7">
        <f>D39*E39+D39</f>
        <v>0</v>
      </c>
    </row>
    <row r="43" spans="1:6" s="4" customFormat="1" ht="45" x14ac:dyDescent="0.2">
      <c r="A43" s="24" t="s">
        <v>18</v>
      </c>
      <c r="B43" s="17">
        <v>1</v>
      </c>
      <c r="C43" s="7">
        <f>'BPU_HEBERG-HOTELLERIE'!B38</f>
        <v>0</v>
      </c>
      <c r="D43" s="21">
        <f t="shared" ref="D43" si="7">B43*C43</f>
        <v>0</v>
      </c>
      <c r="E43" s="22">
        <f>'BPU_HEBERG-HOTELLERIE'!C38</f>
        <v>0.2</v>
      </c>
      <c r="F43" s="7">
        <f t="shared" si="6"/>
        <v>0</v>
      </c>
    </row>
    <row r="44" spans="1:6" s="4" customFormat="1" x14ac:dyDescent="0.2">
      <c r="A44" s="25"/>
      <c r="B44" s="25"/>
      <c r="C44" s="26"/>
      <c r="D44" s="27"/>
      <c r="E44" s="27"/>
      <c r="F44" s="26"/>
    </row>
    <row r="45" spans="1:6" s="5" customFormat="1" ht="30.75" customHeight="1" x14ac:dyDescent="0.25">
      <c r="A45" s="80" t="s">
        <v>88</v>
      </c>
      <c r="B45" s="81"/>
      <c r="C45" s="82"/>
      <c r="D45" s="83">
        <f>D43+D42+D39+D38+D33+D29+D28+D27+D22+D21+D16+D15+D11+D10</f>
        <v>0</v>
      </c>
      <c r="E45" s="84"/>
      <c r="F45" s="83">
        <f>F43+F42+F39+F38+F33+F29+F28+F27+F22+F21+F16+F15+F11+F10</f>
        <v>0</v>
      </c>
    </row>
  </sheetData>
  <sheetProtection algorithmName="SHA-512" hashValue="XSGHJaYO9NFrYlXlSPeInvg1ESjmBQrCNPprk8iJns2DgaY9MdZmlWRYWPn1ccy90TIjYRQG02fhnSojnhS1gg==" saltValue="sCqqduD1BS65+uLAHSnbtQ==" spinCount="100000" sheet="1" objects="1" scenarios="1"/>
  <mergeCells count="11">
    <mergeCell ref="A45:C45"/>
    <mergeCell ref="B31:F31"/>
    <mergeCell ref="B35:F35"/>
    <mergeCell ref="A37:F37"/>
    <mergeCell ref="A41:F41"/>
    <mergeCell ref="A3:F3"/>
    <mergeCell ref="A5:F5"/>
    <mergeCell ref="B8:F8"/>
    <mergeCell ref="B19:F19"/>
    <mergeCell ref="B25:F25"/>
    <mergeCell ref="B13:F13"/>
  </mergeCells>
  <pageMargins left="0.7" right="0.7" top="0.75" bottom="0.75" header="0.3" footer="0.3"/>
  <pageSetup paperSize="9" scale="68" fitToHeight="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30"/>
  <sheetViews>
    <sheetView topLeftCell="A13" zoomScale="70" zoomScaleNormal="70" workbookViewId="0">
      <selection activeCell="J15" sqref="J15"/>
    </sheetView>
  </sheetViews>
  <sheetFormatPr baseColWidth="10" defaultRowHeight="15" x14ac:dyDescent="0.25"/>
  <cols>
    <col min="1" max="1" width="19.140625" style="4" customWidth="1"/>
    <col min="2" max="2" width="24.5703125" style="13" customWidth="1"/>
    <col min="3" max="3" width="55.42578125" style="13" customWidth="1"/>
    <col min="4" max="4" width="32.85546875" style="4" customWidth="1"/>
    <col min="5" max="5" width="23.28515625" style="4" customWidth="1"/>
    <col min="6" max="6" width="38.42578125" style="4" customWidth="1"/>
    <col min="7" max="10" width="11.42578125" style="4"/>
  </cols>
  <sheetData>
    <row r="1" spans="1:20" ht="15.75" x14ac:dyDescent="0.25">
      <c r="F1" s="5" t="s">
        <v>79</v>
      </c>
    </row>
    <row r="2" spans="1:20" ht="15.75" thickBot="1" x14ac:dyDescent="0.3">
      <c r="F2" t="s">
        <v>77</v>
      </c>
    </row>
    <row r="3" spans="1:20" ht="23.25" x14ac:dyDescent="0.25">
      <c r="A3" s="42" t="s">
        <v>33</v>
      </c>
      <c r="B3" s="43"/>
      <c r="C3" s="43"/>
      <c r="D3" s="43"/>
      <c r="E3" s="43"/>
      <c r="F3" s="44"/>
      <c r="G3"/>
      <c r="H3"/>
      <c r="I3"/>
      <c r="J3"/>
    </row>
    <row r="4" spans="1:20" ht="24" thickBot="1" x14ac:dyDescent="0.3">
      <c r="A4" s="45" t="s">
        <v>6</v>
      </c>
      <c r="B4" s="46"/>
      <c r="C4" s="46"/>
      <c r="D4" s="46"/>
      <c r="E4" s="46"/>
      <c r="F4" s="47"/>
      <c r="G4"/>
      <c r="H4"/>
      <c r="I4"/>
      <c r="J4"/>
    </row>
    <row r="5" spans="1:20" ht="15.75" thickBot="1" x14ac:dyDescent="0.3"/>
    <row r="6" spans="1:20" ht="112.5" customHeight="1" x14ac:dyDescent="0.25">
      <c r="A6" s="49" t="s">
        <v>80</v>
      </c>
      <c r="B6" s="61"/>
      <c r="C6" s="61"/>
      <c r="D6" s="61"/>
      <c r="E6" s="61"/>
      <c r="F6" s="62"/>
    </row>
    <row r="9" spans="1:20" ht="23.25" x14ac:dyDescent="0.35">
      <c r="A9" s="63" t="s">
        <v>9</v>
      </c>
      <c r="B9" s="63"/>
      <c r="C9" s="63"/>
      <c r="D9" s="63"/>
      <c r="E9" s="63"/>
      <c r="F9" s="63"/>
    </row>
    <row r="11" spans="1:20" ht="15.75" x14ac:dyDescent="0.25">
      <c r="A11" s="12"/>
    </row>
    <row r="12" spans="1:20" ht="18" x14ac:dyDescent="0.25">
      <c r="A12" s="60" t="s">
        <v>34</v>
      </c>
      <c r="B12" s="60"/>
      <c r="C12" s="60"/>
      <c r="D12" s="60"/>
      <c r="E12" s="60"/>
      <c r="F12" s="60"/>
    </row>
    <row r="14" spans="1:20" s="6" customFormat="1" ht="121.5" customHeight="1" x14ac:dyDescent="0.25">
      <c r="A14" s="10" t="s">
        <v>5</v>
      </c>
      <c r="B14" s="10" t="s">
        <v>54</v>
      </c>
      <c r="C14" s="10" t="s">
        <v>55</v>
      </c>
      <c r="D14" s="28" t="s">
        <v>27</v>
      </c>
      <c r="E14" s="10" t="s">
        <v>1</v>
      </c>
      <c r="F14" s="28" t="s">
        <v>28</v>
      </c>
      <c r="G14" s="4"/>
      <c r="H14" s="4"/>
      <c r="I14" s="4"/>
      <c r="J14" s="4"/>
    </row>
    <row r="15" spans="1:20" s="6" customFormat="1" ht="56.25" customHeight="1" x14ac:dyDescent="0.25">
      <c r="A15" s="9">
        <v>1</v>
      </c>
      <c r="B15" s="31" t="s">
        <v>45</v>
      </c>
      <c r="C15" s="32" t="s">
        <v>57</v>
      </c>
      <c r="D15" s="32"/>
      <c r="E15" s="19"/>
      <c r="F15" s="7">
        <f t="shared" ref="F15:F21" si="0">D15*E15+D15</f>
        <v>0</v>
      </c>
      <c r="G15" s="4"/>
      <c r="H15" s="4"/>
      <c r="I15" s="4"/>
      <c r="J15" s="4"/>
      <c r="S15" s="14"/>
      <c r="T15" s="14"/>
    </row>
    <row r="16" spans="1:20" s="6" customFormat="1" ht="56.25" customHeight="1" x14ac:dyDescent="0.25">
      <c r="A16" s="9">
        <v>2</v>
      </c>
      <c r="B16" s="31" t="s">
        <v>46</v>
      </c>
      <c r="C16" s="32" t="s">
        <v>58</v>
      </c>
      <c r="D16" s="32"/>
      <c r="E16" s="19"/>
      <c r="F16" s="7">
        <f t="shared" si="0"/>
        <v>0</v>
      </c>
      <c r="G16" s="4"/>
      <c r="H16" s="4"/>
      <c r="I16" s="4"/>
      <c r="J16" s="4"/>
      <c r="S16" s="14"/>
      <c r="T16" s="14"/>
    </row>
    <row r="17" spans="1:20" s="6" customFormat="1" ht="56.25" customHeight="1" x14ac:dyDescent="0.25">
      <c r="A17" s="9">
        <v>3</v>
      </c>
      <c r="B17" s="31" t="s">
        <v>47</v>
      </c>
      <c r="C17" s="32" t="s">
        <v>59</v>
      </c>
      <c r="D17" s="32"/>
      <c r="E17" s="19"/>
      <c r="F17" s="7">
        <f t="shared" si="0"/>
        <v>0</v>
      </c>
      <c r="G17" s="4"/>
      <c r="H17" s="4"/>
      <c r="I17" s="4"/>
      <c r="J17" s="4"/>
      <c r="S17" s="14"/>
      <c r="T17" s="14"/>
    </row>
    <row r="18" spans="1:20" s="6" customFormat="1" ht="56.25" customHeight="1" x14ac:dyDescent="0.25">
      <c r="A18" s="9">
        <v>4</v>
      </c>
      <c r="B18" s="31" t="s">
        <v>48</v>
      </c>
      <c r="C18" s="32" t="s">
        <v>60</v>
      </c>
      <c r="D18" s="32"/>
      <c r="E18" s="19"/>
      <c r="F18" s="7">
        <f t="shared" si="0"/>
        <v>0</v>
      </c>
      <c r="G18" s="4"/>
      <c r="H18" s="4"/>
      <c r="I18" s="4"/>
      <c r="J18" s="4"/>
      <c r="S18" s="14"/>
      <c r="T18" s="14"/>
    </row>
    <row r="19" spans="1:20" s="6" customFormat="1" ht="56.25" customHeight="1" x14ac:dyDescent="0.25">
      <c r="A19" s="9">
        <v>5</v>
      </c>
      <c r="B19" s="33" t="s">
        <v>49</v>
      </c>
      <c r="C19" s="34" t="s">
        <v>61</v>
      </c>
      <c r="D19" s="34"/>
      <c r="E19" s="19"/>
      <c r="F19" s="7">
        <f t="shared" si="0"/>
        <v>0</v>
      </c>
      <c r="G19" s="4"/>
      <c r="H19" s="4"/>
      <c r="I19" s="4"/>
      <c r="J19" s="4"/>
      <c r="S19" s="14"/>
      <c r="T19" s="14"/>
    </row>
    <row r="20" spans="1:20" s="6" customFormat="1" ht="56.25" customHeight="1" x14ac:dyDescent="0.35">
      <c r="A20" s="9">
        <v>6</v>
      </c>
      <c r="B20" s="33" t="s">
        <v>50</v>
      </c>
      <c r="C20" s="34" t="s">
        <v>62</v>
      </c>
      <c r="D20" s="34"/>
      <c r="E20" s="19"/>
      <c r="F20" s="7">
        <f t="shared" si="0"/>
        <v>0</v>
      </c>
      <c r="G20" s="4"/>
      <c r="H20" s="4"/>
      <c r="I20" s="36" t="s">
        <v>52</v>
      </c>
      <c r="J20" s="37"/>
      <c r="K20" s="37"/>
      <c r="L20" s="37"/>
      <c r="M20" s="37"/>
      <c r="N20" s="37"/>
      <c r="O20" s="37"/>
      <c r="P20" s="37"/>
      <c r="Q20" s="37"/>
      <c r="R20" s="37"/>
      <c r="S20" s="35"/>
      <c r="T20" s="14"/>
    </row>
    <row r="21" spans="1:20" s="6" customFormat="1" ht="56.25" customHeight="1" x14ac:dyDescent="0.35">
      <c r="A21" s="9">
        <v>7</v>
      </c>
      <c r="B21" s="34" t="s">
        <v>51</v>
      </c>
      <c r="C21" s="34" t="s">
        <v>63</v>
      </c>
      <c r="D21" s="34"/>
      <c r="E21" s="19"/>
      <c r="F21" s="7">
        <f t="shared" si="0"/>
        <v>0</v>
      </c>
      <c r="G21" s="4"/>
      <c r="H21" s="4"/>
      <c r="I21" s="36" t="s">
        <v>53</v>
      </c>
      <c r="J21" s="37"/>
      <c r="K21" s="37"/>
      <c r="L21" s="37"/>
      <c r="M21" s="37"/>
      <c r="N21" s="37"/>
      <c r="O21" s="37"/>
      <c r="P21" s="37"/>
      <c r="Q21" s="37"/>
      <c r="R21" s="37"/>
      <c r="S21" s="35"/>
      <c r="T21" s="14"/>
    </row>
    <row r="22" spans="1:20" s="6" customFormat="1" x14ac:dyDescent="0.25">
      <c r="A22" s="4"/>
      <c r="B22" s="13"/>
      <c r="C22" s="13"/>
      <c r="D22" s="4"/>
      <c r="E22" s="4"/>
      <c r="F22" s="4"/>
      <c r="G22" s="4"/>
      <c r="H22" s="4"/>
      <c r="I22" s="4"/>
      <c r="J22" s="4"/>
    </row>
    <row r="23" spans="1:20" s="6" customFormat="1" x14ac:dyDescent="0.25">
      <c r="A23" s="4"/>
      <c r="B23" s="13"/>
      <c r="C23" s="13"/>
      <c r="D23" s="4"/>
      <c r="E23" s="4"/>
      <c r="F23" s="4"/>
      <c r="G23" s="4"/>
      <c r="H23" s="4"/>
      <c r="I23" s="4"/>
      <c r="J23" s="4"/>
    </row>
    <row r="24" spans="1:20" s="4" customFormat="1" ht="105" x14ac:dyDescent="0.2">
      <c r="A24" s="10" t="s">
        <v>5</v>
      </c>
      <c r="B24" s="20"/>
      <c r="C24" s="28" t="s">
        <v>27</v>
      </c>
      <c r="D24" s="10" t="s">
        <v>1</v>
      </c>
      <c r="E24" s="28" t="s">
        <v>28</v>
      </c>
    </row>
    <row r="25" spans="1:20" s="4" customFormat="1" ht="79.5" customHeight="1" x14ac:dyDescent="0.2">
      <c r="A25" s="9">
        <v>1</v>
      </c>
      <c r="B25" s="8" t="s">
        <v>56</v>
      </c>
      <c r="C25" s="7"/>
      <c r="D25" s="19"/>
      <c r="E25" s="7">
        <f t="shared" ref="E25" si="1">C25*D25+C25</f>
        <v>0</v>
      </c>
    </row>
    <row r="26" spans="1:20" s="6" customFormat="1" x14ac:dyDescent="0.25">
      <c r="A26" s="4"/>
      <c r="B26" s="13"/>
      <c r="C26" s="13"/>
      <c r="D26" s="4"/>
      <c r="E26" s="4"/>
      <c r="F26" s="4"/>
      <c r="G26" s="4"/>
      <c r="H26" s="4"/>
      <c r="I26" s="4"/>
      <c r="J26" s="4"/>
    </row>
    <row r="27" spans="1:20" x14ac:dyDescent="0.25">
      <c r="A27" s="58"/>
      <c r="B27" s="58"/>
      <c r="C27" s="29"/>
    </row>
    <row r="28" spans="1:20" ht="15.75" x14ac:dyDescent="0.25">
      <c r="A28" s="59" t="s">
        <v>4</v>
      </c>
      <c r="B28" s="59"/>
      <c r="C28" s="59"/>
      <c r="D28" s="59"/>
      <c r="E28" s="59"/>
      <c r="F28" s="59"/>
    </row>
    <row r="29" spans="1:20" x14ac:dyDescent="0.25">
      <c r="A29" s="58"/>
      <c r="B29" s="58"/>
      <c r="C29" s="29"/>
    </row>
    <row r="30" spans="1:20" x14ac:dyDescent="0.25">
      <c r="E30" s="1"/>
    </row>
  </sheetData>
  <mergeCells count="8">
    <mergeCell ref="A27:B27"/>
    <mergeCell ref="A28:F28"/>
    <mergeCell ref="A29:B29"/>
    <mergeCell ref="A12:F12"/>
    <mergeCell ref="A3:F3"/>
    <mergeCell ref="A4:F4"/>
    <mergeCell ref="A6:F6"/>
    <mergeCell ref="A9:F9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opLeftCell="A10" zoomScale="55" zoomScaleNormal="55" workbookViewId="0">
      <selection activeCell="A28" sqref="A28:D28"/>
    </sheetView>
  </sheetViews>
  <sheetFormatPr baseColWidth="10" defaultRowHeight="15" x14ac:dyDescent="0.25"/>
  <cols>
    <col min="1" max="1" width="19.140625" style="4" customWidth="1"/>
    <col min="2" max="2" width="44.7109375" style="13" customWidth="1"/>
    <col min="3" max="3" width="51.42578125" style="13" customWidth="1"/>
    <col min="4" max="4" width="28.7109375" style="13" customWidth="1"/>
    <col min="5" max="5" width="34.140625" style="13" customWidth="1"/>
    <col min="6" max="6" width="32.28515625" style="4" customWidth="1"/>
    <col min="7" max="7" width="19.42578125" style="4" customWidth="1"/>
    <col min="8" max="8" width="35.85546875" style="4" customWidth="1"/>
    <col min="9" max="12" width="11.42578125" style="4"/>
  </cols>
  <sheetData>
    <row r="1" spans="1:22" ht="15.75" x14ac:dyDescent="0.25">
      <c r="H1" s="5" t="s">
        <v>79</v>
      </c>
    </row>
    <row r="2" spans="1:22" x14ac:dyDescent="0.25">
      <c r="H2" t="s">
        <v>77</v>
      </c>
    </row>
    <row r="3" spans="1:22" s="4" customFormat="1" ht="75.75" customHeight="1" x14ac:dyDescent="0.2">
      <c r="A3" s="64" t="s">
        <v>32</v>
      </c>
      <c r="B3" s="56"/>
      <c r="C3" s="56"/>
      <c r="D3" s="56"/>
      <c r="E3" s="56"/>
      <c r="F3" s="56"/>
      <c r="G3" s="56"/>
      <c r="H3" s="56"/>
    </row>
    <row r="4" spans="1:22" ht="15.75" thickBot="1" x14ac:dyDescent="0.3"/>
    <row r="5" spans="1:22" ht="89.25" customHeight="1" x14ac:dyDescent="0.25">
      <c r="A5" s="49" t="s">
        <v>81</v>
      </c>
      <c r="B5" s="61"/>
      <c r="C5" s="61"/>
      <c r="D5" s="61"/>
      <c r="E5" s="61"/>
      <c r="F5" s="61"/>
      <c r="G5" s="61"/>
      <c r="H5" s="62"/>
    </row>
    <row r="7" spans="1:22" ht="15.75" x14ac:dyDescent="0.25">
      <c r="A7" s="12"/>
    </row>
    <row r="8" spans="1:22" ht="18" x14ac:dyDescent="0.25">
      <c r="A8" s="60" t="s">
        <v>34</v>
      </c>
      <c r="B8" s="60"/>
      <c r="C8" s="60"/>
      <c r="D8" s="60"/>
      <c r="E8" s="60"/>
      <c r="F8" s="60"/>
      <c r="G8" s="60"/>
      <c r="H8" s="60"/>
    </row>
    <row r="11" spans="1:22" ht="40.5" customHeight="1" x14ac:dyDescent="0.25">
      <c r="D11" s="52" t="s">
        <v>7</v>
      </c>
      <c r="E11" s="52"/>
      <c r="F11" s="52"/>
      <c r="G11" s="52"/>
      <c r="H11" s="52"/>
    </row>
    <row r="12" spans="1:22" s="6" customFormat="1" ht="111" customHeight="1" x14ac:dyDescent="0.25">
      <c r="A12" s="10" t="s">
        <v>5</v>
      </c>
      <c r="B12" s="10" t="s">
        <v>54</v>
      </c>
      <c r="C12" s="10" t="s">
        <v>55</v>
      </c>
      <c r="D12" s="16" t="s">
        <v>8</v>
      </c>
      <c r="E12" s="10" t="s">
        <v>29</v>
      </c>
      <c r="F12" s="10" t="s">
        <v>30</v>
      </c>
      <c r="G12" s="10" t="s">
        <v>1</v>
      </c>
      <c r="H12" s="10" t="s">
        <v>31</v>
      </c>
      <c r="I12" s="4"/>
      <c r="J12" s="4"/>
      <c r="K12" s="4"/>
      <c r="L12" s="4"/>
    </row>
    <row r="13" spans="1:22" s="6" customFormat="1" ht="63" customHeight="1" x14ac:dyDescent="0.25">
      <c r="A13" s="9">
        <v>1</v>
      </c>
      <c r="B13" s="31" t="s">
        <v>45</v>
      </c>
      <c r="C13" s="32" t="s">
        <v>57</v>
      </c>
      <c r="D13" s="17">
        <v>1</v>
      </c>
      <c r="E13" s="18">
        <f>'BDC FORFAITISE_HEBERG-HOT CFD'!D15</f>
        <v>0</v>
      </c>
      <c r="F13" s="7">
        <f>E13*D13</f>
        <v>0</v>
      </c>
      <c r="G13" s="19">
        <f>'BDC FORFAITISE_HEBERG-HOT CFD'!E15</f>
        <v>0</v>
      </c>
      <c r="H13" s="7">
        <f>F13*G13+F13</f>
        <v>0</v>
      </c>
      <c r="I13" s="4"/>
      <c r="J13" s="4"/>
      <c r="K13" s="4"/>
      <c r="L13" s="4"/>
      <c r="U13" s="14"/>
      <c r="V13" s="14"/>
    </row>
    <row r="14" spans="1:22" s="6" customFormat="1" ht="63" customHeight="1" x14ac:dyDescent="0.25">
      <c r="A14" s="9">
        <v>2</v>
      </c>
      <c r="B14" s="31" t="s">
        <v>46</v>
      </c>
      <c r="C14" s="32" t="s">
        <v>58</v>
      </c>
      <c r="D14" s="17">
        <v>1</v>
      </c>
      <c r="E14" s="18">
        <f>'BDC FORFAITISE_HEBERG-HOT CFD'!D16</f>
        <v>0</v>
      </c>
      <c r="F14" s="7">
        <f t="shared" ref="F14:F19" si="0">E14*D14</f>
        <v>0</v>
      </c>
      <c r="G14" s="19">
        <f>'BDC FORFAITISE_HEBERG-HOT CFD'!E16</f>
        <v>0</v>
      </c>
      <c r="H14" s="7">
        <f t="shared" ref="H14:H19" si="1">F14*G14+F14</f>
        <v>0</v>
      </c>
      <c r="I14" s="4"/>
      <c r="J14" s="4"/>
      <c r="K14" s="4"/>
      <c r="L14" s="4"/>
      <c r="U14" s="14"/>
      <c r="V14" s="14"/>
    </row>
    <row r="15" spans="1:22" s="6" customFormat="1" ht="63" customHeight="1" x14ac:dyDescent="0.25">
      <c r="A15" s="9">
        <v>3</v>
      </c>
      <c r="B15" s="31" t="s">
        <v>47</v>
      </c>
      <c r="C15" s="32" t="s">
        <v>59</v>
      </c>
      <c r="D15" s="17">
        <v>1</v>
      </c>
      <c r="E15" s="18">
        <f>'BDC FORFAITISE_HEBERG-HOT CFD'!D17</f>
        <v>0</v>
      </c>
      <c r="F15" s="7">
        <f t="shared" si="0"/>
        <v>0</v>
      </c>
      <c r="G15" s="19">
        <f>'BDC FORFAITISE_HEBERG-HOT CFD'!E17</f>
        <v>0</v>
      </c>
      <c r="H15" s="7">
        <f t="shared" si="1"/>
        <v>0</v>
      </c>
      <c r="I15" s="4"/>
      <c r="J15" s="4"/>
      <c r="K15" s="4"/>
      <c r="L15" s="4"/>
      <c r="U15" s="14"/>
      <c r="V15" s="14"/>
    </row>
    <row r="16" spans="1:22" s="6" customFormat="1" ht="63" customHeight="1" x14ac:dyDescent="0.25">
      <c r="A16" s="9">
        <v>4</v>
      </c>
      <c r="B16" s="31" t="s">
        <v>48</v>
      </c>
      <c r="C16" s="32" t="s">
        <v>60</v>
      </c>
      <c r="D16" s="17">
        <v>1</v>
      </c>
      <c r="E16" s="18">
        <f>'BDC FORFAITISE_HEBERG-HOT CFD'!D18</f>
        <v>0</v>
      </c>
      <c r="F16" s="7">
        <f t="shared" si="0"/>
        <v>0</v>
      </c>
      <c r="G16" s="19">
        <f>'BDC FORFAITISE_HEBERG-HOT CFD'!E18</f>
        <v>0</v>
      </c>
      <c r="H16" s="7">
        <f t="shared" si="1"/>
        <v>0</v>
      </c>
      <c r="I16" s="4"/>
      <c r="J16" s="4"/>
      <c r="K16" s="4"/>
      <c r="L16" s="4"/>
      <c r="U16" s="14"/>
      <c r="V16" s="14"/>
    </row>
    <row r="17" spans="1:22" s="6" customFormat="1" ht="63" customHeight="1" x14ac:dyDescent="0.25">
      <c r="A17" s="9">
        <v>5</v>
      </c>
      <c r="B17" s="33" t="s">
        <v>49</v>
      </c>
      <c r="C17" s="34" t="s">
        <v>61</v>
      </c>
      <c r="D17" s="17">
        <v>1</v>
      </c>
      <c r="E17" s="18">
        <f>'BDC FORFAITISE_HEBERG-HOT CFD'!D19</f>
        <v>0</v>
      </c>
      <c r="F17" s="7">
        <f t="shared" si="0"/>
        <v>0</v>
      </c>
      <c r="G17" s="19">
        <f>'BDC FORFAITISE_HEBERG-HOT CFD'!E19</f>
        <v>0</v>
      </c>
      <c r="H17" s="7">
        <f t="shared" si="1"/>
        <v>0</v>
      </c>
      <c r="I17" s="4"/>
      <c r="J17" s="4"/>
      <c r="K17" s="4"/>
      <c r="L17" s="4"/>
      <c r="U17" s="14"/>
      <c r="V17" s="14"/>
    </row>
    <row r="18" spans="1:22" s="6" customFormat="1" ht="63" customHeight="1" x14ac:dyDescent="0.35">
      <c r="A18" s="9">
        <v>6</v>
      </c>
      <c r="B18" s="33" t="s">
        <v>50</v>
      </c>
      <c r="C18" s="34" t="s">
        <v>62</v>
      </c>
      <c r="D18" s="17">
        <v>1</v>
      </c>
      <c r="E18" s="18">
        <f>'BDC FORFAITISE_HEBERG-HOT CFD'!D20</f>
        <v>0</v>
      </c>
      <c r="F18" s="7">
        <f t="shared" si="0"/>
        <v>0</v>
      </c>
      <c r="G18" s="19">
        <f>'BDC FORFAITISE_HEBERG-HOT CFD'!E20</f>
        <v>0</v>
      </c>
      <c r="H18" s="7">
        <f t="shared" si="1"/>
        <v>0</v>
      </c>
      <c r="I18" s="4"/>
      <c r="J18" s="4"/>
      <c r="K18" s="36" t="s">
        <v>52</v>
      </c>
      <c r="L18" s="37"/>
      <c r="M18" s="37"/>
      <c r="N18" s="37"/>
      <c r="O18" s="37"/>
      <c r="P18" s="37"/>
      <c r="Q18" s="37"/>
      <c r="R18" s="37"/>
      <c r="S18" s="37"/>
      <c r="T18" s="37"/>
      <c r="U18" s="35"/>
      <c r="V18" s="14"/>
    </row>
    <row r="19" spans="1:22" s="6" customFormat="1" ht="63" customHeight="1" x14ac:dyDescent="0.35">
      <c r="A19" s="9">
        <v>7</v>
      </c>
      <c r="B19" s="34" t="s">
        <v>51</v>
      </c>
      <c r="C19" s="34" t="s">
        <v>63</v>
      </c>
      <c r="D19" s="17">
        <v>1</v>
      </c>
      <c r="E19" s="18">
        <f>'BDC FORFAITISE_HEBERG-HOT CFD'!D21</f>
        <v>0</v>
      </c>
      <c r="F19" s="7">
        <f t="shared" si="0"/>
        <v>0</v>
      </c>
      <c r="G19" s="19">
        <f>'BDC FORFAITISE_HEBERG-HOT CFD'!E21</f>
        <v>0</v>
      </c>
      <c r="H19" s="7">
        <f t="shared" si="1"/>
        <v>0</v>
      </c>
      <c r="I19" s="4"/>
      <c r="J19" s="4"/>
      <c r="K19" s="36" t="s">
        <v>53</v>
      </c>
      <c r="L19" s="37"/>
      <c r="M19" s="37"/>
      <c r="N19" s="37"/>
      <c r="O19" s="37"/>
      <c r="P19" s="37"/>
      <c r="Q19" s="37"/>
      <c r="R19" s="37"/>
      <c r="S19" s="37"/>
      <c r="T19" s="37"/>
      <c r="U19" s="35"/>
      <c r="V19" s="14"/>
    </row>
    <row r="20" spans="1:22" s="6" customFormat="1" x14ac:dyDescent="0.25">
      <c r="A20" s="4"/>
      <c r="B20" s="13"/>
      <c r="C20" s="13"/>
      <c r="D20" s="13"/>
      <c r="E20" s="13"/>
      <c r="F20" s="4"/>
      <c r="G20" s="4"/>
      <c r="H20" s="4"/>
      <c r="I20" s="4"/>
      <c r="J20" s="4"/>
      <c r="K20" s="4"/>
      <c r="L20" s="4"/>
    </row>
    <row r="21" spans="1:22" s="4" customFormat="1" ht="15.75" x14ac:dyDescent="0.2">
      <c r="A21" s="85" t="s">
        <v>90</v>
      </c>
      <c r="B21" s="85"/>
      <c r="C21" s="85"/>
      <c r="D21" s="85"/>
      <c r="E21" s="85"/>
      <c r="F21" s="86">
        <f>SUM(F13:F20)</f>
        <v>0</v>
      </c>
      <c r="G21" s="87"/>
      <c r="H21" s="86">
        <f>SUM(H13:H20)</f>
        <v>0</v>
      </c>
    </row>
    <row r="22" spans="1:22" s="6" customFormat="1" x14ac:dyDescent="0.25">
      <c r="A22" s="4"/>
      <c r="B22" s="13"/>
      <c r="C22" s="13"/>
      <c r="D22" s="13"/>
      <c r="E22" s="13"/>
      <c r="F22" s="4"/>
      <c r="G22" s="4"/>
      <c r="H22" s="4"/>
      <c r="I22" s="4"/>
      <c r="J22" s="4"/>
      <c r="K22" s="4"/>
      <c r="L22" s="4"/>
    </row>
    <row r="23" spans="1:22" s="6" customFormat="1" ht="34.5" customHeight="1" x14ac:dyDescent="0.25">
      <c r="C23" s="52" t="s">
        <v>7</v>
      </c>
      <c r="D23" s="52"/>
      <c r="E23" s="52"/>
      <c r="F23" s="52"/>
      <c r="G23" s="52"/>
    </row>
    <row r="24" spans="1:22" s="6" customFormat="1" ht="110.25" customHeight="1" x14ac:dyDescent="0.25">
      <c r="A24" s="10" t="s">
        <v>5</v>
      </c>
      <c r="B24" s="11"/>
      <c r="C24" s="16" t="s">
        <v>8</v>
      </c>
      <c r="D24" s="28" t="s">
        <v>29</v>
      </c>
      <c r="E24" s="10" t="s">
        <v>30</v>
      </c>
      <c r="F24" s="10" t="s">
        <v>1</v>
      </c>
      <c r="G24" s="10" t="s">
        <v>31</v>
      </c>
    </row>
    <row r="25" spans="1:22" s="6" customFormat="1" ht="51.75" customHeight="1" x14ac:dyDescent="0.25">
      <c r="A25" s="9">
        <v>1</v>
      </c>
      <c r="B25" s="8" t="s">
        <v>56</v>
      </c>
      <c r="C25" s="17">
        <v>1</v>
      </c>
      <c r="D25" s="7">
        <f>'BDC FORFAITISE_HEBERG-HOT CFD'!C25</f>
        <v>0</v>
      </c>
      <c r="E25" s="7">
        <f>D25*C25</f>
        <v>0</v>
      </c>
      <c r="F25" s="38">
        <f>'BDC FORFAITISE_HEBERG-HOT CFD'!D25</f>
        <v>0</v>
      </c>
      <c r="G25" s="7">
        <f>E25*F25+E25</f>
        <v>0</v>
      </c>
    </row>
    <row r="26" spans="1:22" s="4" customFormat="1" ht="15.75" x14ac:dyDescent="0.2">
      <c r="A26" s="85" t="s">
        <v>90</v>
      </c>
      <c r="B26" s="85"/>
      <c r="C26" s="85"/>
      <c r="D26" s="85"/>
      <c r="E26" s="88">
        <f>E25</f>
        <v>0</v>
      </c>
      <c r="F26" s="87"/>
      <c r="G26" s="88">
        <f>G25</f>
        <v>0</v>
      </c>
      <c r="H26" s="89"/>
    </row>
    <row r="27" spans="1:22" s="4" customFormat="1" ht="16.5" customHeight="1" x14ac:dyDescent="0.2">
      <c r="A27" s="89"/>
      <c r="B27" s="89"/>
      <c r="C27" s="90"/>
      <c r="D27" s="90"/>
      <c r="E27" s="90"/>
      <c r="F27" s="89"/>
      <c r="G27" s="89"/>
      <c r="H27" s="89"/>
    </row>
    <row r="28" spans="1:22" s="4" customFormat="1" ht="15.75" x14ac:dyDescent="0.2">
      <c r="A28" s="85" t="s">
        <v>91</v>
      </c>
      <c r="B28" s="85"/>
      <c r="C28" s="85"/>
      <c r="D28" s="85"/>
      <c r="E28" s="88">
        <f>E26+F21</f>
        <v>0</v>
      </c>
      <c r="F28" s="87"/>
      <c r="G28" s="88">
        <f>G26+H21</f>
        <v>0</v>
      </c>
      <c r="H28" s="89"/>
    </row>
    <row r="29" spans="1:22" s="6" customFormat="1" x14ac:dyDescent="0.25">
      <c r="A29" s="4"/>
      <c r="B29" s="13"/>
      <c r="C29" s="13"/>
      <c r="D29" s="13"/>
      <c r="E29" s="13"/>
      <c r="F29" s="4"/>
      <c r="G29" s="4"/>
      <c r="H29" s="4"/>
      <c r="I29" s="4"/>
      <c r="J29" s="4"/>
      <c r="K29" s="4"/>
      <c r="L29" s="4"/>
    </row>
    <row r="30" spans="1:22" s="6" customFormat="1" x14ac:dyDescent="0.25">
      <c r="A30" s="4"/>
      <c r="B30" s="13"/>
      <c r="C30" s="13"/>
      <c r="D30" s="13"/>
      <c r="E30" s="13"/>
      <c r="F30" s="4"/>
      <c r="G30" s="4"/>
      <c r="H30" s="4"/>
      <c r="I30" s="4"/>
      <c r="J30" s="4"/>
      <c r="K30" s="4"/>
      <c r="L30" s="4"/>
    </row>
    <row r="31" spans="1:22" x14ac:dyDescent="0.25">
      <c r="A31" s="58"/>
      <c r="B31" s="58"/>
      <c r="C31" s="29"/>
      <c r="D31" s="15"/>
      <c r="E31" s="15"/>
    </row>
    <row r="32" spans="1:22" ht="15.75" x14ac:dyDescent="0.25">
      <c r="A32" s="59" t="s">
        <v>4</v>
      </c>
      <c r="B32" s="59"/>
      <c r="C32" s="59"/>
      <c r="D32" s="59"/>
      <c r="E32" s="59"/>
      <c r="F32" s="59"/>
      <c r="G32" s="59"/>
      <c r="H32" s="59"/>
    </row>
    <row r="33" spans="1:7" x14ac:dyDescent="0.25">
      <c r="A33" s="58"/>
      <c r="B33" s="58"/>
      <c r="C33" s="29"/>
      <c r="D33" s="15"/>
      <c r="E33" s="15"/>
    </row>
    <row r="34" spans="1:7" x14ac:dyDescent="0.25">
      <c r="G34" s="1"/>
    </row>
  </sheetData>
  <sheetProtection algorithmName="SHA-512" hashValue="Bo4kEtwv9AdacYb8dExL7zJN8uCNSvGEqvGfXrJRcaagVEe/N/rd/5n5bXYMPa/Yec0KvQ9KMvIbrUKVlD4wEg==" saltValue="oab+bztGm9XtFLqUUJI2pg==" spinCount="100000" sheet="1" objects="1" scenarios="1"/>
  <mergeCells count="11">
    <mergeCell ref="A31:B31"/>
    <mergeCell ref="A32:H32"/>
    <mergeCell ref="A33:B33"/>
    <mergeCell ref="D11:H11"/>
    <mergeCell ref="A3:H3"/>
    <mergeCell ref="A5:H5"/>
    <mergeCell ref="A8:H8"/>
    <mergeCell ref="C23:G23"/>
    <mergeCell ref="A21:E21"/>
    <mergeCell ref="A26:D26"/>
    <mergeCell ref="A28:D28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32"/>
  <sheetViews>
    <sheetView topLeftCell="A19" zoomScale="70" zoomScaleNormal="70" workbookViewId="0">
      <selection activeCell="M33" sqref="M33"/>
    </sheetView>
  </sheetViews>
  <sheetFormatPr baseColWidth="10" defaultRowHeight="15" x14ac:dyDescent="0.25"/>
  <cols>
    <col min="1" max="1" width="19.140625" style="4" customWidth="1"/>
    <col min="2" max="2" width="24.5703125" style="13" customWidth="1"/>
    <col min="3" max="3" width="55.42578125" style="13" customWidth="1"/>
    <col min="4" max="4" width="32.85546875" style="4" customWidth="1"/>
    <col min="5" max="5" width="28" style="4" customWidth="1"/>
    <col min="6" max="6" width="38.42578125" style="4" customWidth="1"/>
    <col min="7" max="10" width="11.42578125" style="4"/>
  </cols>
  <sheetData>
    <row r="1" spans="1:20" ht="15.75" x14ac:dyDescent="0.25">
      <c r="F1" s="5" t="s">
        <v>79</v>
      </c>
    </row>
    <row r="2" spans="1:20" ht="15.75" thickBot="1" x14ac:dyDescent="0.3">
      <c r="F2" t="s">
        <v>78</v>
      </c>
    </row>
    <row r="3" spans="1:20" ht="23.25" x14ac:dyDescent="0.25">
      <c r="A3" s="42" t="s">
        <v>33</v>
      </c>
      <c r="B3" s="43"/>
      <c r="C3" s="43"/>
      <c r="D3" s="43"/>
      <c r="E3" s="43"/>
      <c r="F3" s="44"/>
      <c r="G3"/>
      <c r="H3"/>
      <c r="I3"/>
      <c r="J3"/>
    </row>
    <row r="4" spans="1:20" ht="24" thickBot="1" x14ac:dyDescent="0.3">
      <c r="A4" s="45" t="s">
        <v>6</v>
      </c>
      <c r="B4" s="46"/>
      <c r="C4" s="46"/>
      <c r="D4" s="46"/>
      <c r="E4" s="46"/>
      <c r="F4" s="47"/>
      <c r="G4"/>
      <c r="H4"/>
      <c r="I4"/>
      <c r="J4"/>
    </row>
    <row r="5" spans="1:20" ht="15.75" thickBot="1" x14ac:dyDescent="0.3"/>
    <row r="6" spans="1:20" ht="112.5" customHeight="1" x14ac:dyDescent="0.25">
      <c r="A6" s="49" t="s">
        <v>80</v>
      </c>
      <c r="B6" s="61"/>
      <c r="C6" s="61"/>
      <c r="D6" s="61"/>
      <c r="E6" s="61"/>
      <c r="F6" s="62"/>
    </row>
    <row r="9" spans="1:20" ht="23.25" x14ac:dyDescent="0.35">
      <c r="A9" s="63" t="s">
        <v>9</v>
      </c>
      <c r="B9" s="63"/>
      <c r="C9" s="63"/>
      <c r="D9" s="63"/>
      <c r="E9" s="63"/>
      <c r="F9" s="63"/>
    </row>
    <row r="11" spans="1:20" ht="15.75" x14ac:dyDescent="0.25">
      <c r="A11" s="12"/>
    </row>
    <row r="12" spans="1:20" ht="18" x14ac:dyDescent="0.25">
      <c r="A12" s="60" t="s">
        <v>82</v>
      </c>
      <c r="B12" s="60"/>
      <c r="C12" s="60"/>
      <c r="D12" s="60"/>
      <c r="E12" s="60"/>
      <c r="F12" s="60"/>
    </row>
    <row r="14" spans="1:20" s="6" customFormat="1" ht="121.5" customHeight="1" x14ac:dyDescent="0.25">
      <c r="A14" s="10" t="s">
        <v>5</v>
      </c>
      <c r="B14" s="10" t="s">
        <v>54</v>
      </c>
      <c r="C14" s="10" t="s">
        <v>55</v>
      </c>
      <c r="D14" s="28" t="s">
        <v>27</v>
      </c>
      <c r="E14" s="10" t="s">
        <v>1</v>
      </c>
      <c r="F14" s="28" t="s">
        <v>28</v>
      </c>
      <c r="G14" s="4"/>
      <c r="H14" s="4"/>
      <c r="I14" s="4"/>
      <c r="J14" s="4"/>
    </row>
    <row r="15" spans="1:20" s="6" customFormat="1" ht="56.25" customHeight="1" x14ac:dyDescent="0.25">
      <c r="A15" s="9">
        <v>1</v>
      </c>
      <c r="B15" s="31" t="s">
        <v>64</v>
      </c>
      <c r="C15" s="32" t="s">
        <v>73</v>
      </c>
      <c r="D15" s="32"/>
      <c r="E15" s="19"/>
      <c r="F15" s="7">
        <f>D15*E15+D15</f>
        <v>0</v>
      </c>
      <c r="G15" s="4"/>
      <c r="H15" s="4"/>
      <c r="I15" s="4"/>
      <c r="J15" s="4"/>
      <c r="S15" s="14"/>
      <c r="T15" s="14"/>
    </row>
    <row r="16" spans="1:20" s="6" customFormat="1" ht="56.25" customHeight="1" x14ac:dyDescent="0.25">
      <c r="A16" s="9">
        <v>2</v>
      </c>
      <c r="B16" s="31" t="s">
        <v>64</v>
      </c>
      <c r="C16" s="32" t="s">
        <v>74</v>
      </c>
      <c r="D16" s="32"/>
      <c r="E16" s="19"/>
      <c r="F16" s="7">
        <f t="shared" ref="F16:F17" si="0">D16*E16+D16</f>
        <v>0</v>
      </c>
      <c r="G16" s="4"/>
      <c r="H16" s="4"/>
      <c r="I16" s="4"/>
      <c r="J16" s="4"/>
      <c r="S16" s="14"/>
      <c r="T16" s="14"/>
    </row>
    <row r="17" spans="1:20" s="6" customFormat="1" ht="56.25" customHeight="1" x14ac:dyDescent="0.25">
      <c r="A17" s="9">
        <v>3</v>
      </c>
      <c r="B17" s="31" t="s">
        <v>64</v>
      </c>
      <c r="C17" s="32" t="s">
        <v>75</v>
      </c>
      <c r="D17" s="32"/>
      <c r="E17" s="19"/>
      <c r="F17" s="7">
        <f t="shared" si="0"/>
        <v>0</v>
      </c>
      <c r="G17" s="4"/>
      <c r="H17" s="4"/>
      <c r="I17" s="4"/>
      <c r="J17" s="4"/>
      <c r="S17" s="14"/>
      <c r="T17" s="14"/>
    </row>
    <row r="18" spans="1:20" s="6" customFormat="1" ht="56.25" customHeight="1" x14ac:dyDescent="0.25">
      <c r="A18" s="9">
        <v>4</v>
      </c>
      <c r="B18" s="31" t="s">
        <v>65</v>
      </c>
      <c r="C18" s="32" t="s">
        <v>66</v>
      </c>
      <c r="D18" s="32"/>
      <c r="E18" s="19"/>
      <c r="F18" s="7">
        <f t="shared" ref="F18:F23" si="1">D18*E18+D18</f>
        <v>0</v>
      </c>
      <c r="G18" s="4"/>
      <c r="H18" s="4"/>
      <c r="I18" s="4"/>
      <c r="J18" s="4"/>
      <c r="S18" s="14"/>
      <c r="T18" s="14"/>
    </row>
    <row r="19" spans="1:20" s="6" customFormat="1" ht="56.25" customHeight="1" x14ac:dyDescent="0.25">
      <c r="A19" s="9">
        <v>5</v>
      </c>
      <c r="B19" s="31" t="s">
        <v>67</v>
      </c>
      <c r="C19" s="32" t="s">
        <v>68</v>
      </c>
      <c r="D19" s="32"/>
      <c r="E19" s="19"/>
      <c r="F19" s="7">
        <f t="shared" si="1"/>
        <v>0</v>
      </c>
      <c r="G19" s="4"/>
      <c r="H19" s="4"/>
      <c r="I19" s="4"/>
      <c r="J19" s="4"/>
      <c r="S19" s="14"/>
      <c r="T19" s="14"/>
    </row>
    <row r="20" spans="1:20" s="6" customFormat="1" ht="56.25" customHeight="1" x14ac:dyDescent="0.25">
      <c r="A20" s="9">
        <v>6</v>
      </c>
      <c r="B20" s="31" t="s">
        <v>69</v>
      </c>
      <c r="C20" s="32" t="s">
        <v>70</v>
      </c>
      <c r="D20" s="32"/>
      <c r="E20" s="19"/>
      <c r="F20" s="7">
        <f t="shared" si="1"/>
        <v>0</v>
      </c>
      <c r="G20" s="4"/>
      <c r="H20" s="4"/>
      <c r="I20" s="4"/>
      <c r="J20" s="4"/>
      <c r="S20" s="14"/>
      <c r="T20" s="14"/>
    </row>
    <row r="21" spans="1:20" s="6" customFormat="1" ht="56.25" customHeight="1" x14ac:dyDescent="0.25">
      <c r="A21" s="9">
        <v>7</v>
      </c>
      <c r="B21" s="33" t="s">
        <v>46</v>
      </c>
      <c r="C21" s="32" t="s">
        <v>66</v>
      </c>
      <c r="D21" s="34"/>
      <c r="E21" s="19"/>
      <c r="F21" s="7">
        <f t="shared" si="1"/>
        <v>0</v>
      </c>
      <c r="G21" s="4"/>
      <c r="H21" s="4"/>
      <c r="I21" s="4"/>
      <c r="J21" s="4"/>
      <c r="S21" s="14"/>
      <c r="T21" s="14"/>
    </row>
    <row r="22" spans="1:20" s="6" customFormat="1" ht="56.25" customHeight="1" x14ac:dyDescent="0.35">
      <c r="A22" s="9">
        <v>8</v>
      </c>
      <c r="B22" s="33" t="s">
        <v>71</v>
      </c>
      <c r="C22" s="32" t="s">
        <v>66</v>
      </c>
      <c r="D22" s="34"/>
      <c r="E22" s="19"/>
      <c r="F22" s="7">
        <f t="shared" si="1"/>
        <v>0</v>
      </c>
      <c r="G22" s="4"/>
      <c r="H22" s="4"/>
      <c r="I22" s="36"/>
      <c r="J22" s="37"/>
      <c r="K22" s="37"/>
      <c r="L22" s="37"/>
      <c r="M22" s="37"/>
      <c r="N22" s="37"/>
      <c r="O22" s="37"/>
      <c r="P22" s="37"/>
      <c r="Q22" s="37"/>
      <c r="R22" s="37"/>
      <c r="S22" s="35"/>
      <c r="T22" s="14"/>
    </row>
    <row r="23" spans="1:20" s="6" customFormat="1" ht="56.25" customHeight="1" x14ac:dyDescent="0.35">
      <c r="A23" s="9">
        <v>9</v>
      </c>
      <c r="B23" s="34" t="s">
        <v>72</v>
      </c>
      <c r="C23" s="32" t="s">
        <v>66</v>
      </c>
      <c r="D23" s="34"/>
      <c r="E23" s="19"/>
      <c r="F23" s="7">
        <f t="shared" si="1"/>
        <v>0</v>
      </c>
      <c r="G23" s="4"/>
      <c r="H23" s="4"/>
      <c r="I23" s="36"/>
      <c r="J23" s="37"/>
      <c r="K23" s="37"/>
      <c r="L23" s="37"/>
      <c r="M23" s="37"/>
      <c r="N23" s="37"/>
      <c r="O23" s="37"/>
      <c r="P23" s="37"/>
      <c r="Q23" s="37"/>
      <c r="R23" s="37"/>
      <c r="S23" s="35"/>
      <c r="T23" s="14"/>
    </row>
    <row r="24" spans="1:20" s="6" customFormat="1" x14ac:dyDescent="0.25">
      <c r="A24" s="4"/>
      <c r="B24" s="13"/>
      <c r="C24" s="13"/>
      <c r="D24" s="4"/>
      <c r="E24" s="4"/>
      <c r="F24" s="4"/>
      <c r="G24" s="4"/>
      <c r="H24" s="4"/>
      <c r="I24" s="4"/>
      <c r="J24" s="4"/>
    </row>
    <row r="25" spans="1:20" s="6" customFormat="1" x14ac:dyDescent="0.25">
      <c r="A25" s="4"/>
      <c r="B25" s="13"/>
      <c r="C25" s="13"/>
      <c r="D25" s="4"/>
      <c r="E25" s="4"/>
      <c r="F25" s="4"/>
      <c r="G25" s="4"/>
      <c r="H25" s="4"/>
      <c r="I25" s="4"/>
      <c r="J25" s="4"/>
    </row>
    <row r="26" spans="1:20" s="4" customFormat="1" ht="90" x14ac:dyDescent="0.2">
      <c r="A26" s="10" t="s">
        <v>5</v>
      </c>
      <c r="B26" s="20"/>
      <c r="C26" s="28" t="s">
        <v>27</v>
      </c>
      <c r="D26" s="10" t="s">
        <v>1</v>
      </c>
      <c r="E26" s="28" t="s">
        <v>28</v>
      </c>
    </row>
    <row r="27" spans="1:20" s="4" customFormat="1" ht="79.5" customHeight="1" x14ac:dyDescent="0.2">
      <c r="A27" s="9">
        <v>1</v>
      </c>
      <c r="B27" s="8" t="s">
        <v>83</v>
      </c>
      <c r="C27" s="7"/>
      <c r="D27" s="19"/>
      <c r="E27" s="7">
        <f t="shared" ref="E27" si="2">C27*D27+C27</f>
        <v>0</v>
      </c>
    </row>
    <row r="28" spans="1:20" s="6" customFormat="1" x14ac:dyDescent="0.25">
      <c r="A28" s="4"/>
      <c r="B28" s="13"/>
      <c r="C28" s="13"/>
      <c r="D28" s="4"/>
      <c r="E28" s="4"/>
      <c r="F28" s="4"/>
      <c r="G28" s="4"/>
      <c r="H28" s="4"/>
      <c r="I28" s="4"/>
      <c r="J28" s="4"/>
    </row>
    <row r="29" spans="1:20" x14ac:dyDescent="0.25">
      <c r="A29" s="58"/>
      <c r="B29" s="58"/>
      <c r="C29" s="29"/>
    </row>
    <row r="30" spans="1:20" ht="15.75" x14ac:dyDescent="0.25">
      <c r="A30" s="59" t="s">
        <v>4</v>
      </c>
      <c r="B30" s="59"/>
      <c r="C30" s="59"/>
      <c r="D30" s="59"/>
      <c r="E30" s="59"/>
      <c r="F30" s="59"/>
    </row>
    <row r="31" spans="1:20" x14ac:dyDescent="0.25">
      <c r="A31" s="58"/>
      <c r="B31" s="58"/>
      <c r="C31" s="29"/>
    </row>
    <row r="32" spans="1:20" x14ac:dyDescent="0.25">
      <c r="E32" s="1"/>
    </row>
  </sheetData>
  <mergeCells count="8">
    <mergeCell ref="A30:F30"/>
    <mergeCell ref="A31:B31"/>
    <mergeCell ref="A3:F3"/>
    <mergeCell ref="A4:F4"/>
    <mergeCell ref="A6:F6"/>
    <mergeCell ref="A9:F9"/>
    <mergeCell ref="A12:F12"/>
    <mergeCell ref="A29:B2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opLeftCell="A14" zoomScale="55" zoomScaleNormal="55" workbookViewId="0">
      <selection activeCell="L26" sqref="L26"/>
    </sheetView>
  </sheetViews>
  <sheetFormatPr baseColWidth="10" defaultRowHeight="15" x14ac:dyDescent="0.25"/>
  <cols>
    <col min="1" max="1" width="19.140625" style="4" customWidth="1"/>
    <col min="2" max="2" width="44.7109375" style="13" customWidth="1"/>
    <col min="3" max="3" width="51.42578125" style="13" customWidth="1"/>
    <col min="4" max="4" width="28.7109375" style="13" customWidth="1"/>
    <col min="5" max="5" width="34.140625" style="13" customWidth="1"/>
    <col min="6" max="6" width="32.28515625" style="4" customWidth="1"/>
    <col min="7" max="7" width="19.42578125" style="4" customWidth="1"/>
    <col min="8" max="8" width="35.85546875" style="4" customWidth="1"/>
    <col min="9" max="12" width="11.42578125" style="4"/>
  </cols>
  <sheetData>
    <row r="1" spans="1:22" ht="15.75" x14ac:dyDescent="0.25">
      <c r="H1" s="5" t="s">
        <v>79</v>
      </c>
    </row>
    <row r="2" spans="1:22" x14ac:dyDescent="0.25">
      <c r="H2" t="s">
        <v>78</v>
      </c>
    </row>
    <row r="3" spans="1:22" s="4" customFormat="1" ht="75.75" customHeight="1" x14ac:dyDescent="0.2">
      <c r="A3" s="64" t="s">
        <v>32</v>
      </c>
      <c r="B3" s="56"/>
      <c r="C3" s="56"/>
      <c r="D3" s="56"/>
      <c r="E3" s="56"/>
      <c r="F3" s="56"/>
      <c r="G3" s="56"/>
      <c r="H3" s="56"/>
    </row>
    <row r="4" spans="1:22" ht="15.75" thickBot="1" x14ac:dyDescent="0.3"/>
    <row r="5" spans="1:22" ht="89.25" customHeight="1" x14ac:dyDescent="0.25">
      <c r="A5" s="49" t="s">
        <v>80</v>
      </c>
      <c r="B5" s="61"/>
      <c r="C5" s="61"/>
      <c r="D5" s="61"/>
      <c r="E5" s="61"/>
      <c r="F5" s="61"/>
      <c r="G5" s="61"/>
      <c r="H5" s="62"/>
    </row>
    <row r="7" spans="1:22" ht="15.75" x14ac:dyDescent="0.25">
      <c r="A7" s="12"/>
    </row>
    <row r="8" spans="1:22" ht="18" x14ac:dyDescent="0.25">
      <c r="A8" s="60" t="s">
        <v>82</v>
      </c>
      <c r="B8" s="60"/>
      <c r="C8" s="60"/>
      <c r="D8" s="60"/>
      <c r="E8" s="60"/>
      <c r="F8" s="60"/>
      <c r="G8" s="60"/>
      <c r="H8" s="60"/>
    </row>
    <row r="11" spans="1:22" ht="40.5" customHeight="1" x14ac:dyDescent="0.25">
      <c r="D11" s="52" t="s">
        <v>7</v>
      </c>
      <c r="E11" s="52"/>
      <c r="F11" s="52"/>
      <c r="G11" s="52"/>
      <c r="H11" s="52"/>
    </row>
    <row r="12" spans="1:22" s="6" customFormat="1" ht="111" customHeight="1" x14ac:dyDescent="0.25">
      <c r="A12" s="10" t="s">
        <v>5</v>
      </c>
      <c r="B12" s="10" t="s">
        <v>54</v>
      </c>
      <c r="C12" s="10" t="s">
        <v>55</v>
      </c>
      <c r="D12" s="16" t="s">
        <v>8</v>
      </c>
      <c r="E12" s="10" t="s">
        <v>29</v>
      </c>
      <c r="F12" s="10" t="s">
        <v>30</v>
      </c>
      <c r="G12" s="10" t="s">
        <v>1</v>
      </c>
      <c r="H12" s="10" t="s">
        <v>31</v>
      </c>
      <c r="I12" s="4"/>
      <c r="J12" s="4"/>
      <c r="K12" s="4"/>
      <c r="L12" s="4"/>
    </row>
    <row r="13" spans="1:22" s="6" customFormat="1" ht="63" customHeight="1" x14ac:dyDescent="0.25">
      <c r="A13" s="9">
        <v>1</v>
      </c>
      <c r="B13" s="31" t="s">
        <v>64</v>
      </c>
      <c r="C13" s="32" t="s">
        <v>73</v>
      </c>
      <c r="D13" s="17">
        <v>1</v>
      </c>
      <c r="E13" s="18">
        <f>'BDC FORFAITISE_HEBERG-HOT 28RT'!D15</f>
        <v>0</v>
      </c>
      <c r="F13" s="7">
        <f>E13*D13</f>
        <v>0</v>
      </c>
      <c r="G13" s="19">
        <f>'BDC FORFAITISE_HEBERG-HOT 28RT'!E15</f>
        <v>0</v>
      </c>
      <c r="H13" s="7">
        <f>F13*G13+F13</f>
        <v>0</v>
      </c>
      <c r="I13" s="4"/>
      <c r="J13" s="4"/>
      <c r="K13" s="4"/>
      <c r="L13" s="4"/>
      <c r="U13" s="14"/>
      <c r="V13" s="14"/>
    </row>
    <row r="14" spans="1:22" s="6" customFormat="1" ht="63" customHeight="1" x14ac:dyDescent="0.25">
      <c r="A14" s="9">
        <v>2</v>
      </c>
      <c r="B14" s="31" t="s">
        <v>64</v>
      </c>
      <c r="C14" s="32" t="s">
        <v>74</v>
      </c>
      <c r="D14" s="17">
        <v>1</v>
      </c>
      <c r="E14" s="18">
        <f>'BDC FORFAITISE_HEBERG-HOT 28RT'!D16</f>
        <v>0</v>
      </c>
      <c r="F14" s="7">
        <f t="shared" ref="F14:F15" si="0">E14*D14</f>
        <v>0</v>
      </c>
      <c r="G14" s="19">
        <f>'BDC FORFAITISE_HEBERG-HOT 28RT'!E16</f>
        <v>0</v>
      </c>
      <c r="H14" s="7">
        <f t="shared" ref="H14:H15" si="1">F14*G14+F14</f>
        <v>0</v>
      </c>
      <c r="I14" s="4"/>
      <c r="J14" s="4"/>
      <c r="K14" s="4"/>
      <c r="L14" s="4"/>
      <c r="U14" s="14"/>
      <c r="V14" s="14"/>
    </row>
    <row r="15" spans="1:22" s="6" customFormat="1" ht="63" customHeight="1" x14ac:dyDescent="0.25">
      <c r="A15" s="9">
        <v>3</v>
      </c>
      <c r="B15" s="31" t="s">
        <v>64</v>
      </c>
      <c r="C15" s="32" t="s">
        <v>75</v>
      </c>
      <c r="D15" s="17">
        <v>1</v>
      </c>
      <c r="E15" s="18">
        <f>'BDC FORFAITISE_HEBERG-HOT 28RT'!D17</f>
        <v>0</v>
      </c>
      <c r="F15" s="7">
        <f t="shared" si="0"/>
        <v>0</v>
      </c>
      <c r="G15" s="19">
        <f>'BDC FORFAITISE_HEBERG-HOT 28RT'!E17</f>
        <v>0</v>
      </c>
      <c r="H15" s="7">
        <f t="shared" si="1"/>
        <v>0</v>
      </c>
      <c r="I15" s="4"/>
      <c r="J15" s="4"/>
      <c r="K15" s="4"/>
      <c r="L15" s="4"/>
      <c r="U15" s="14"/>
      <c r="V15" s="14"/>
    </row>
    <row r="16" spans="1:22" s="6" customFormat="1" ht="63" customHeight="1" x14ac:dyDescent="0.25">
      <c r="A16" s="9">
        <v>4</v>
      </c>
      <c r="B16" s="31" t="s">
        <v>65</v>
      </c>
      <c r="C16" s="32" t="s">
        <v>66</v>
      </c>
      <c r="D16" s="17">
        <v>1</v>
      </c>
      <c r="E16" s="18">
        <f>'BDC FORFAITISE_HEBERG-HOT 28RT'!D18</f>
        <v>0</v>
      </c>
      <c r="F16" s="7">
        <f t="shared" ref="F16:F21" si="2">E16*D16</f>
        <v>0</v>
      </c>
      <c r="G16" s="19">
        <f>'BDC FORFAITISE_HEBERG-HOT 28RT'!E18</f>
        <v>0</v>
      </c>
      <c r="H16" s="7">
        <f t="shared" ref="H16:H21" si="3">F16*G16+F16</f>
        <v>0</v>
      </c>
      <c r="I16" s="4"/>
      <c r="J16" s="4"/>
      <c r="K16" s="4"/>
      <c r="L16" s="4"/>
      <c r="U16" s="14"/>
      <c r="V16" s="14"/>
    </row>
    <row r="17" spans="1:22" s="6" customFormat="1" ht="63" customHeight="1" x14ac:dyDescent="0.25">
      <c r="A17" s="9">
        <v>5</v>
      </c>
      <c r="B17" s="31" t="s">
        <v>67</v>
      </c>
      <c r="C17" s="32" t="s">
        <v>68</v>
      </c>
      <c r="D17" s="17">
        <v>1</v>
      </c>
      <c r="E17" s="18">
        <f>'BDC FORFAITISE_HEBERG-HOT 28RT'!D19</f>
        <v>0</v>
      </c>
      <c r="F17" s="7">
        <f t="shared" si="2"/>
        <v>0</v>
      </c>
      <c r="G17" s="19">
        <f>'BDC FORFAITISE_HEBERG-HOT 28RT'!E19</f>
        <v>0</v>
      </c>
      <c r="H17" s="7">
        <f t="shared" si="3"/>
        <v>0</v>
      </c>
      <c r="I17" s="4"/>
      <c r="J17" s="4"/>
      <c r="K17" s="4"/>
      <c r="L17" s="4"/>
      <c r="U17" s="14"/>
      <c r="V17" s="14"/>
    </row>
    <row r="18" spans="1:22" s="6" customFormat="1" ht="63" customHeight="1" x14ac:dyDescent="0.25">
      <c r="A18" s="9">
        <v>6</v>
      </c>
      <c r="B18" s="31" t="s">
        <v>69</v>
      </c>
      <c r="C18" s="32" t="s">
        <v>70</v>
      </c>
      <c r="D18" s="17">
        <v>1</v>
      </c>
      <c r="E18" s="18">
        <f>'BDC FORFAITISE_HEBERG-HOT 28RT'!D20</f>
        <v>0</v>
      </c>
      <c r="F18" s="7">
        <f t="shared" si="2"/>
        <v>0</v>
      </c>
      <c r="G18" s="19">
        <f>'BDC FORFAITISE_HEBERG-HOT 28RT'!E20</f>
        <v>0</v>
      </c>
      <c r="H18" s="7">
        <f t="shared" si="3"/>
        <v>0</v>
      </c>
      <c r="I18" s="4"/>
      <c r="J18" s="4"/>
      <c r="K18" s="4"/>
      <c r="L18" s="4"/>
      <c r="U18" s="14"/>
      <c r="V18" s="14"/>
    </row>
    <row r="19" spans="1:22" s="6" customFormat="1" ht="63" customHeight="1" x14ac:dyDescent="0.25">
      <c r="A19" s="9">
        <v>7</v>
      </c>
      <c r="B19" s="33" t="s">
        <v>46</v>
      </c>
      <c r="C19" s="32" t="s">
        <v>66</v>
      </c>
      <c r="D19" s="17">
        <v>1</v>
      </c>
      <c r="E19" s="18">
        <f>'BDC FORFAITISE_HEBERG-HOT 28RT'!D21</f>
        <v>0</v>
      </c>
      <c r="F19" s="7">
        <f t="shared" si="2"/>
        <v>0</v>
      </c>
      <c r="G19" s="19">
        <f>'BDC FORFAITISE_HEBERG-HOT 28RT'!E21</f>
        <v>0</v>
      </c>
      <c r="H19" s="7">
        <f t="shared" si="3"/>
        <v>0</v>
      </c>
      <c r="I19" s="4"/>
      <c r="J19" s="4"/>
      <c r="K19" s="4"/>
      <c r="L19" s="4"/>
      <c r="U19" s="14"/>
      <c r="V19" s="14"/>
    </row>
    <row r="20" spans="1:22" s="6" customFormat="1" ht="63" customHeight="1" x14ac:dyDescent="0.35">
      <c r="A20" s="9">
        <v>8</v>
      </c>
      <c r="B20" s="33" t="s">
        <v>71</v>
      </c>
      <c r="C20" s="32" t="s">
        <v>66</v>
      </c>
      <c r="D20" s="17">
        <v>1</v>
      </c>
      <c r="E20" s="18">
        <f>'BDC FORFAITISE_HEBERG-HOT 28RT'!D22</f>
        <v>0</v>
      </c>
      <c r="F20" s="7">
        <f t="shared" si="2"/>
        <v>0</v>
      </c>
      <c r="G20" s="19">
        <f>'BDC FORFAITISE_HEBERG-HOT 28RT'!E22</f>
        <v>0</v>
      </c>
      <c r="H20" s="7">
        <f t="shared" si="3"/>
        <v>0</v>
      </c>
      <c r="I20" s="4"/>
      <c r="J20" s="4"/>
      <c r="K20" s="36"/>
      <c r="L20" s="37"/>
      <c r="M20" s="37"/>
      <c r="N20" s="37"/>
      <c r="O20" s="37"/>
      <c r="P20" s="37"/>
      <c r="Q20" s="37"/>
      <c r="R20" s="37"/>
      <c r="S20" s="37"/>
      <c r="T20" s="37"/>
      <c r="U20" s="35"/>
      <c r="V20" s="14"/>
    </row>
    <row r="21" spans="1:22" s="6" customFormat="1" ht="63" customHeight="1" x14ac:dyDescent="0.35">
      <c r="A21" s="9">
        <v>9</v>
      </c>
      <c r="B21" s="34" t="s">
        <v>72</v>
      </c>
      <c r="C21" s="32" t="s">
        <v>66</v>
      </c>
      <c r="D21" s="17">
        <v>1</v>
      </c>
      <c r="E21" s="18">
        <f>'BDC FORFAITISE_HEBERG-HOT 28RT'!D23</f>
        <v>0</v>
      </c>
      <c r="F21" s="7">
        <f t="shared" si="2"/>
        <v>0</v>
      </c>
      <c r="G21" s="19">
        <f>'BDC FORFAITISE_HEBERG-HOT 28RT'!E23</f>
        <v>0</v>
      </c>
      <c r="H21" s="7">
        <f t="shared" si="3"/>
        <v>0</v>
      </c>
      <c r="I21" s="4"/>
      <c r="J21" s="4"/>
      <c r="K21" s="36"/>
      <c r="L21" s="37"/>
      <c r="M21" s="37"/>
      <c r="N21" s="37"/>
      <c r="O21" s="37"/>
      <c r="P21" s="37"/>
      <c r="Q21" s="37"/>
      <c r="R21" s="37"/>
      <c r="S21" s="37"/>
      <c r="T21" s="37"/>
      <c r="U21" s="35"/>
      <c r="V21" s="14"/>
    </row>
    <row r="22" spans="1:22" s="6" customFormat="1" x14ac:dyDescent="0.25">
      <c r="A22" s="4"/>
      <c r="B22" s="13"/>
      <c r="C22" s="13"/>
      <c r="D22" s="13"/>
      <c r="E22" s="13"/>
      <c r="F22" s="4"/>
      <c r="G22" s="4"/>
      <c r="H22" s="4"/>
      <c r="I22" s="4"/>
      <c r="J22" s="4"/>
      <c r="K22" s="4"/>
      <c r="L22" s="4"/>
    </row>
    <row r="23" spans="1:22" s="4" customFormat="1" ht="15.75" x14ac:dyDescent="0.2">
      <c r="A23" s="85" t="s">
        <v>90</v>
      </c>
      <c r="B23" s="85"/>
      <c r="C23" s="85"/>
      <c r="D23" s="85"/>
      <c r="E23" s="85"/>
      <c r="F23" s="86">
        <f>SUM(F13:F22)</f>
        <v>0</v>
      </c>
      <c r="G23" s="87"/>
      <c r="H23" s="86">
        <f>SUM(H13:H22)</f>
        <v>0</v>
      </c>
    </row>
    <row r="24" spans="1:22" s="6" customFormat="1" x14ac:dyDescent="0.25">
      <c r="A24" s="4"/>
      <c r="B24" s="13"/>
      <c r="C24" s="13"/>
      <c r="D24" s="13"/>
      <c r="E24" s="13"/>
      <c r="F24" s="4"/>
      <c r="G24" s="4"/>
      <c r="H24" s="4"/>
      <c r="I24" s="4"/>
      <c r="J24" s="4"/>
      <c r="K24" s="4"/>
      <c r="L24" s="4"/>
    </row>
    <row r="25" spans="1:22" s="6" customFormat="1" ht="34.5" customHeight="1" x14ac:dyDescent="0.25">
      <c r="C25" s="52" t="s">
        <v>7</v>
      </c>
      <c r="D25" s="52"/>
      <c r="E25" s="52"/>
      <c r="F25" s="52"/>
      <c r="G25" s="52"/>
    </row>
    <row r="26" spans="1:22" s="6" customFormat="1" ht="110.25" customHeight="1" x14ac:dyDescent="0.25">
      <c r="A26" s="10" t="s">
        <v>5</v>
      </c>
      <c r="B26" s="11"/>
      <c r="C26" s="16" t="s">
        <v>8</v>
      </c>
      <c r="D26" s="28" t="s">
        <v>29</v>
      </c>
      <c r="E26" s="10" t="s">
        <v>30</v>
      </c>
      <c r="F26" s="10" t="s">
        <v>1</v>
      </c>
      <c r="G26" s="10" t="s">
        <v>31</v>
      </c>
    </row>
    <row r="27" spans="1:22" s="6" customFormat="1" ht="51.75" customHeight="1" x14ac:dyDescent="0.25">
      <c r="A27" s="9">
        <v>1</v>
      </c>
      <c r="B27" s="8" t="s">
        <v>83</v>
      </c>
      <c r="C27" s="17">
        <v>1</v>
      </c>
      <c r="D27" s="7">
        <f>'BDC FORFAITISE_HEBERG-HOT 28RT'!C27</f>
        <v>0</v>
      </c>
      <c r="E27" s="7">
        <f>D27*C27</f>
        <v>0</v>
      </c>
      <c r="F27" s="38">
        <f>'BDC FORFAITISE_HEBERG-HOT 28RT'!D27</f>
        <v>0</v>
      </c>
      <c r="G27" s="7">
        <f>E27*F27+E27</f>
        <v>0</v>
      </c>
    </row>
    <row r="28" spans="1:22" s="4" customFormat="1" ht="15.75" x14ac:dyDescent="0.2">
      <c r="A28" s="85" t="s">
        <v>90</v>
      </c>
      <c r="B28" s="85"/>
      <c r="C28" s="85"/>
      <c r="D28" s="85"/>
      <c r="E28" s="88">
        <f>E27</f>
        <v>0</v>
      </c>
      <c r="F28" s="87"/>
      <c r="G28" s="88">
        <f>G27</f>
        <v>0</v>
      </c>
      <c r="H28" s="89"/>
    </row>
    <row r="29" spans="1:22" s="4" customFormat="1" ht="16.5" customHeight="1" x14ac:dyDescent="0.2">
      <c r="A29" s="89"/>
      <c r="B29" s="89"/>
      <c r="C29" s="90"/>
      <c r="D29" s="90"/>
      <c r="E29" s="90"/>
      <c r="F29" s="89"/>
      <c r="G29" s="89"/>
      <c r="H29" s="89"/>
    </row>
    <row r="30" spans="1:22" s="4" customFormat="1" ht="15.75" x14ac:dyDescent="0.2">
      <c r="A30" s="85" t="s">
        <v>92</v>
      </c>
      <c r="B30" s="85"/>
      <c r="C30" s="85"/>
      <c r="D30" s="85"/>
      <c r="E30" s="88">
        <f>E28+F23</f>
        <v>0</v>
      </c>
      <c r="F30" s="87"/>
      <c r="G30" s="88">
        <f>G28+H23</f>
        <v>0</v>
      </c>
      <c r="H30" s="89"/>
    </row>
    <row r="31" spans="1:22" s="6" customFormat="1" x14ac:dyDescent="0.25">
      <c r="A31" s="4"/>
      <c r="B31" s="13"/>
      <c r="C31" s="13"/>
      <c r="D31" s="13"/>
      <c r="E31" s="13"/>
      <c r="F31" s="4"/>
      <c r="G31" s="4"/>
      <c r="H31" s="4"/>
      <c r="I31" s="4"/>
      <c r="J31" s="4"/>
      <c r="K31" s="4"/>
      <c r="L31" s="4"/>
    </row>
    <row r="32" spans="1:22" s="6" customFormat="1" x14ac:dyDescent="0.25">
      <c r="A32" s="4"/>
      <c r="B32" s="13"/>
      <c r="C32" s="13"/>
      <c r="D32" s="13"/>
      <c r="E32" s="13"/>
      <c r="F32" s="4"/>
      <c r="G32" s="4"/>
      <c r="H32" s="4"/>
      <c r="I32" s="4"/>
      <c r="J32" s="4"/>
      <c r="K32" s="4"/>
      <c r="L32" s="4"/>
    </row>
    <row r="33" spans="1:8" x14ac:dyDescent="0.25">
      <c r="A33" s="58"/>
      <c r="B33" s="58"/>
      <c r="C33" s="29"/>
      <c r="D33" s="29"/>
      <c r="E33" s="29"/>
    </row>
    <row r="34" spans="1:8" ht="15.75" x14ac:dyDescent="0.25">
      <c r="A34" s="59" t="s">
        <v>4</v>
      </c>
      <c r="B34" s="59"/>
      <c r="C34" s="59"/>
      <c r="D34" s="59"/>
      <c r="E34" s="59"/>
      <c r="F34" s="59"/>
      <c r="G34" s="59"/>
      <c r="H34" s="59"/>
    </row>
    <row r="35" spans="1:8" x14ac:dyDescent="0.25">
      <c r="A35" s="58"/>
      <c r="B35" s="58"/>
      <c r="C35" s="29"/>
      <c r="D35" s="29"/>
      <c r="E35" s="29"/>
    </row>
    <row r="36" spans="1:8" x14ac:dyDescent="0.25">
      <c r="G36" s="1"/>
    </row>
  </sheetData>
  <sheetProtection algorithmName="SHA-512" hashValue="aRl9to4ahdXpWGEdJwytT66jiWrCTAjfFnG3553QIJonBT/vZmpCRS04eCJmzWg4TBKHZwmYz8ol6Yb24UkobQ==" saltValue="bmRKjSoweUPWwgQFY3+tGw==" spinCount="100000" sheet="1" objects="1" scenarios="1"/>
  <mergeCells count="11">
    <mergeCell ref="A34:H34"/>
    <mergeCell ref="A35:B35"/>
    <mergeCell ref="A3:H3"/>
    <mergeCell ref="A5:H5"/>
    <mergeCell ref="A8:H8"/>
    <mergeCell ref="D11:H11"/>
    <mergeCell ref="C25:G25"/>
    <mergeCell ref="A33:B33"/>
    <mergeCell ref="A28:D28"/>
    <mergeCell ref="A30:D30"/>
    <mergeCell ref="A23:E23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EB595C1-7006-4536-84B0-CA4FD16397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5FAB92-20C2-49F4-AF05-6024E00BCE15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67D35DF-A56B-4569-BFBA-64AB34ED2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TOTAL DES DQE </vt:lpstr>
      <vt:lpstr>BPU_HEBERG-HOTELLERIE</vt:lpstr>
      <vt:lpstr>DQE_HEBERG-HOTELLERIE </vt:lpstr>
      <vt:lpstr>BDC FORFAITISE_HEBERG-HOT CFD</vt:lpstr>
      <vt:lpstr>DQE_HEBERG-HOT CFD</vt:lpstr>
      <vt:lpstr>BDC FORFAITISE_HEBERG-HOT 28RT</vt:lpstr>
      <vt:lpstr>DQE_HEBERG-HOT CFD 28RT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BREUGNON Laura ADJ</dc:creator>
  <cp:lastModifiedBy>DELLAC Laurianne SA CE MINDEF</cp:lastModifiedBy>
  <dcterms:created xsi:type="dcterms:W3CDTF">2024-02-27T10:26:35Z</dcterms:created>
  <dcterms:modified xsi:type="dcterms:W3CDTF">2025-01-22T17:43:41Z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