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BORDEREAUX DE PRIX_DAF_2024_001401\"/>
    </mc:Choice>
  </mc:AlternateContent>
  <bookViews>
    <workbookView xWindow="0" yWindow="0" windowWidth="28800" windowHeight="12300" tabRatio="908"/>
  </bookViews>
  <sheets>
    <sheet name="TOTAL DES DQE " sheetId="25" r:id="rId1"/>
    <sheet name="BPU_NETTOYAGE DES LOCAUX" sheetId="1" r:id="rId2"/>
    <sheet name="DQE_NETTOYAGE DES LOCAUX" sheetId="11" r:id="rId3"/>
    <sheet name="BDC FORFAITISE_NDL_BAT- 92RI  " sheetId="12" r:id="rId4"/>
    <sheet name="DQE_NDL_BATIMENT- 92RI" sheetId="5" r:id="rId5"/>
    <sheet name="BDC FORFAITISE_NDL_BAT - 4° BAC" sheetId="7" r:id="rId6"/>
    <sheet name="DQE_NDL_BATIMENT - 4° BAC" sheetId="13" r:id="rId7"/>
    <sheet name="BDC FORFAITISE_NDL_-CSN-DRSD" sheetId="10" r:id="rId8"/>
    <sheet name="DQE_NDL_BATIMENT -CSN-DRSD" sheetId="14" r:id="rId9"/>
    <sheet name="BDC FORFAITISE_NDL_CIRFA63" sheetId="18" r:id="rId10"/>
    <sheet name="DQE_NDL_BATIMENT - CIRFA63" sheetId="17" r:id="rId11"/>
    <sheet name="BDC FORFAITISE_NDL_DSEO" sheetId="19" r:id="rId12"/>
    <sheet name="DQE_NDL_BATIMENT_DSEO" sheetId="20" r:id="rId13"/>
    <sheet name="BDC FORFAITISE_NDL_13°BSMAT CFD" sheetId="21" r:id="rId14"/>
    <sheet name="DQE_NDL_BATIMENT 13°BSMAT CFD" sheetId="22" r:id="rId15"/>
    <sheet name="BDC FORFAITISE_NDL_USID-CMA-CII" sheetId="23" r:id="rId16"/>
    <sheet name="DQE_NDL_BATIMENT - USID-CMA-CII" sheetId="24" r:id="rId17"/>
    <sheet name="BDC_ PLATEAUX_PLONGE" sheetId="3" r:id="rId18"/>
    <sheet name="DQE_PLATEAUX SUP" sheetId="15" r:id="rId19"/>
    <sheet name="BDC FORFAITISE_PLONGE" sheetId="9" r:id="rId20"/>
    <sheet name="DQE_PLONGE" sheetId="16" r:id="rId21"/>
  </sheets>
  <definedNames>
    <definedName name="_ftn1" localSheetId="17">'BDC_ PLATEAUX_PLONGE'!#REF!</definedName>
    <definedName name="_ftn1" localSheetId="1">'BPU_NETTOYAGE DES LOCAUX'!#REF!</definedName>
    <definedName name="_ftn1" localSheetId="2">'DQE_NETTOYAGE DES LOCAUX'!#REF!</definedName>
    <definedName name="_ftn1" localSheetId="18">'DQE_PLATEAUX SUP'!#REF!</definedName>
    <definedName name="_ftnref1" localSheetId="17">'BDC_ PLATEAUX_PLONGE'!#REF!</definedName>
    <definedName name="_ftnref1" localSheetId="1">'BPU_NETTOYAGE DES LOCAUX'!#REF!</definedName>
    <definedName name="_ftnref1" localSheetId="2">'DQE_NETTOYAGE DES LOCAUX'!#REF!</definedName>
    <definedName name="_ftnref1" localSheetId="18">'DQE_PLATEAUX SUP'!#REF!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24" l="1"/>
  <c r="E20" i="24"/>
  <c r="D18" i="25" l="1"/>
  <c r="B18" i="25"/>
  <c r="G20" i="16"/>
  <c r="E20" i="16"/>
  <c r="G17" i="16"/>
  <c r="E17" i="16"/>
  <c r="G12" i="16"/>
  <c r="E12" i="16"/>
  <c r="G39" i="22"/>
  <c r="E39" i="22"/>
  <c r="D14" i="25"/>
  <c r="B14" i="25"/>
  <c r="H13" i="20"/>
  <c r="F13" i="20"/>
  <c r="D13" i="25"/>
  <c r="B13" i="25"/>
  <c r="H13" i="17"/>
  <c r="F13" i="17"/>
  <c r="D12" i="25"/>
  <c r="B12" i="25"/>
  <c r="H13" i="14"/>
  <c r="F13" i="14"/>
  <c r="D11" i="25"/>
  <c r="B11" i="25"/>
  <c r="G22" i="13"/>
  <c r="E22" i="13"/>
  <c r="G20" i="13"/>
  <c r="E20" i="13"/>
  <c r="H15" i="13"/>
  <c r="F15" i="13"/>
  <c r="D10" i="25"/>
  <c r="B10" i="25"/>
  <c r="G50" i="5"/>
  <c r="E50" i="5"/>
  <c r="G48" i="5"/>
  <c r="E48" i="5"/>
  <c r="D9" i="25"/>
  <c r="B9" i="25"/>
  <c r="F39" i="11"/>
  <c r="D39" i="11"/>
  <c r="F38" i="22" l="1"/>
  <c r="D38" i="22"/>
  <c r="E38" i="22" s="1"/>
  <c r="F19" i="24"/>
  <c r="D19" i="24"/>
  <c r="E19" i="24" s="1"/>
  <c r="E14" i="22"/>
  <c r="F14" i="22" s="1"/>
  <c r="H14" i="22" s="1"/>
  <c r="G14" i="22"/>
  <c r="E15" i="22"/>
  <c r="F15" i="22" s="1"/>
  <c r="H15" i="22" s="1"/>
  <c r="G15" i="22"/>
  <c r="E16" i="22"/>
  <c r="F16" i="22" s="1"/>
  <c r="G16" i="22"/>
  <c r="E17" i="22"/>
  <c r="F17" i="22" s="1"/>
  <c r="H17" i="22" s="1"/>
  <c r="G17" i="22"/>
  <c r="E18" i="22"/>
  <c r="F18" i="22" s="1"/>
  <c r="G18" i="22"/>
  <c r="E19" i="22"/>
  <c r="F19" i="22"/>
  <c r="G19" i="22"/>
  <c r="H19" i="22" s="1"/>
  <c r="E20" i="22"/>
  <c r="F20" i="22" s="1"/>
  <c r="H20" i="22" s="1"/>
  <c r="G20" i="22"/>
  <c r="E21" i="22"/>
  <c r="F21" i="22"/>
  <c r="G21" i="22"/>
  <c r="H21" i="22"/>
  <c r="E22" i="22"/>
  <c r="F22" i="22" s="1"/>
  <c r="H22" i="22" s="1"/>
  <c r="G22" i="22"/>
  <c r="E23" i="22"/>
  <c r="F23" i="22" s="1"/>
  <c r="G23" i="22"/>
  <c r="E24" i="22"/>
  <c r="F24" i="22" s="1"/>
  <c r="H24" i="22" s="1"/>
  <c r="G24" i="22"/>
  <c r="E25" i="22"/>
  <c r="F25" i="22"/>
  <c r="H25" i="22" s="1"/>
  <c r="G25" i="22"/>
  <c r="E26" i="22"/>
  <c r="F26" i="22" s="1"/>
  <c r="G26" i="22"/>
  <c r="E27" i="22"/>
  <c r="F27" i="22" s="1"/>
  <c r="H27" i="22" s="1"/>
  <c r="G27" i="22"/>
  <c r="E28" i="22"/>
  <c r="F28" i="22" s="1"/>
  <c r="H28" i="22" s="1"/>
  <c r="G28" i="22"/>
  <c r="E29" i="22"/>
  <c r="F29" i="22"/>
  <c r="G29" i="22"/>
  <c r="H29" i="22"/>
  <c r="E30" i="22"/>
  <c r="F30" i="22" s="1"/>
  <c r="G30" i="22"/>
  <c r="E31" i="22"/>
  <c r="F31" i="22" s="1"/>
  <c r="G31" i="22"/>
  <c r="E13" i="24"/>
  <c r="F13" i="24" s="1"/>
  <c r="G13" i="24"/>
  <c r="E14" i="24"/>
  <c r="F14" i="24" s="1"/>
  <c r="G14" i="24"/>
  <c r="G12" i="24"/>
  <c r="E12" i="24"/>
  <c r="F12" i="24" s="1"/>
  <c r="G13" i="22"/>
  <c r="E13" i="22"/>
  <c r="F13" i="22" s="1"/>
  <c r="G12" i="20"/>
  <c r="E12" i="20"/>
  <c r="F12" i="20" s="1"/>
  <c r="G12" i="17"/>
  <c r="E12" i="17"/>
  <c r="F12" i="17" s="1"/>
  <c r="E20" i="23"/>
  <c r="F17" i="23"/>
  <c r="F16" i="23"/>
  <c r="F15" i="23"/>
  <c r="E37" i="21"/>
  <c r="F33" i="21"/>
  <c r="F32" i="21"/>
  <c r="F31" i="21"/>
  <c r="F30" i="21"/>
  <c r="F29" i="21"/>
  <c r="F28" i="21"/>
  <c r="F27" i="21"/>
  <c r="F26" i="21"/>
  <c r="F25" i="21"/>
  <c r="F24" i="21"/>
  <c r="F23" i="21"/>
  <c r="F22" i="21"/>
  <c r="F21" i="21"/>
  <c r="F20" i="21"/>
  <c r="F19" i="21"/>
  <c r="F18" i="21"/>
  <c r="F17" i="21"/>
  <c r="F16" i="21"/>
  <c r="F15" i="21"/>
  <c r="F15" i="19"/>
  <c r="F15" i="18"/>
  <c r="F15" i="24" l="1"/>
  <c r="E22" i="24" s="1"/>
  <c r="B16" i="25" s="1"/>
  <c r="G19" i="24"/>
  <c r="H16" i="22"/>
  <c r="H23" i="22"/>
  <c r="H18" i="22"/>
  <c r="H30" i="22"/>
  <c r="H26" i="22"/>
  <c r="H13" i="22"/>
  <c r="H33" i="22" s="1"/>
  <c r="G41" i="22" s="1"/>
  <c r="D15" i="25" s="1"/>
  <c r="F33" i="22"/>
  <c r="E41" i="22" s="1"/>
  <c r="B15" i="25" s="1"/>
  <c r="B19" i="25" s="1"/>
  <c r="G38" i="22"/>
  <c r="H14" i="24"/>
  <c r="H13" i="24"/>
  <c r="H12" i="24"/>
  <c r="H15" i="24" s="1"/>
  <c r="G22" i="24" s="1"/>
  <c r="D16" i="25" s="1"/>
  <c r="H31" i="22"/>
  <c r="H12" i="20"/>
  <c r="H12" i="17"/>
  <c r="E17" i="11"/>
  <c r="D19" i="25" l="1"/>
  <c r="E37" i="11"/>
  <c r="E32" i="11"/>
  <c r="C17" i="11"/>
  <c r="E36" i="11" l="1"/>
  <c r="E33" i="11"/>
  <c r="C37" i="11"/>
  <c r="C36" i="11"/>
  <c r="D36" i="11" s="1"/>
  <c r="C33" i="11"/>
  <c r="D33" i="11" s="1"/>
  <c r="C32" i="11"/>
  <c r="D32" i="11" s="1"/>
  <c r="D37" i="1"/>
  <c r="D36" i="1"/>
  <c r="D34" i="1"/>
  <c r="D33" i="1"/>
  <c r="D37" i="11" l="1"/>
  <c r="F33" i="11"/>
  <c r="F36" i="11"/>
  <c r="F16" i="16" l="1"/>
  <c r="D16" i="16"/>
  <c r="E16" i="16" s="1"/>
  <c r="D11" i="16"/>
  <c r="E11" i="16" s="1"/>
  <c r="G11" i="16" s="1"/>
  <c r="F11" i="16"/>
  <c r="F10" i="16"/>
  <c r="D10" i="16"/>
  <c r="E10" i="16" s="1"/>
  <c r="D13" i="3"/>
  <c r="E10" i="15"/>
  <c r="C10" i="15"/>
  <c r="D10" i="15" s="1"/>
  <c r="D11" i="15" s="1"/>
  <c r="B17" i="25" s="1"/>
  <c r="G12" i="14"/>
  <c r="F19" i="13"/>
  <c r="G13" i="13"/>
  <c r="G14" i="13"/>
  <c r="G12" i="13"/>
  <c r="F47" i="5"/>
  <c r="G14" i="5"/>
  <c r="G15" i="5"/>
  <c r="G16" i="5"/>
  <c r="G17" i="5"/>
  <c r="G18" i="5"/>
  <c r="G19" i="5"/>
  <c r="G20" i="5"/>
  <c r="G21" i="5"/>
  <c r="G22" i="5"/>
  <c r="G23" i="5"/>
  <c r="G24" i="5"/>
  <c r="G25" i="5"/>
  <c r="G26" i="5"/>
  <c r="G27" i="5"/>
  <c r="G28" i="5"/>
  <c r="G29" i="5"/>
  <c r="G30" i="5"/>
  <c r="G31" i="5"/>
  <c r="G32" i="5"/>
  <c r="G33" i="5"/>
  <c r="G34" i="5"/>
  <c r="G35" i="5"/>
  <c r="G36" i="5"/>
  <c r="G37" i="5"/>
  <c r="G38" i="5"/>
  <c r="G39" i="5"/>
  <c r="G13" i="5"/>
  <c r="E27" i="11"/>
  <c r="E26" i="11"/>
  <c r="E18" i="11"/>
  <c r="E19" i="11"/>
  <c r="E20" i="11"/>
  <c r="E21" i="11"/>
  <c r="E22" i="11"/>
  <c r="E11" i="11"/>
  <c r="E12" i="11"/>
  <c r="E10" i="11"/>
  <c r="E12" i="14"/>
  <c r="F12" i="14" s="1"/>
  <c r="D19" i="13"/>
  <c r="E19" i="13" s="1"/>
  <c r="E13" i="13"/>
  <c r="F13" i="13" s="1"/>
  <c r="E14" i="13"/>
  <c r="F14" i="13" s="1"/>
  <c r="E12" i="13"/>
  <c r="F12" i="13" s="1"/>
  <c r="D47" i="5"/>
  <c r="E47" i="5" s="1"/>
  <c r="E14" i="5"/>
  <c r="F14" i="5" s="1"/>
  <c r="E15" i="5"/>
  <c r="F15" i="5" s="1"/>
  <c r="E16" i="5"/>
  <c r="F16" i="5" s="1"/>
  <c r="E17" i="5"/>
  <c r="F17" i="5" s="1"/>
  <c r="E18" i="5"/>
  <c r="F18" i="5" s="1"/>
  <c r="E19" i="5"/>
  <c r="F19" i="5" s="1"/>
  <c r="E20" i="5"/>
  <c r="F20" i="5" s="1"/>
  <c r="E21" i="5"/>
  <c r="F21" i="5" s="1"/>
  <c r="E22" i="5"/>
  <c r="F22" i="5" s="1"/>
  <c r="E23" i="5"/>
  <c r="F23" i="5" s="1"/>
  <c r="E24" i="5"/>
  <c r="F24" i="5" s="1"/>
  <c r="E25" i="5"/>
  <c r="F25" i="5" s="1"/>
  <c r="E26" i="5"/>
  <c r="F26" i="5" s="1"/>
  <c r="E27" i="5"/>
  <c r="F27" i="5" s="1"/>
  <c r="E28" i="5"/>
  <c r="F28" i="5" s="1"/>
  <c r="E29" i="5"/>
  <c r="F29" i="5" s="1"/>
  <c r="E30" i="5"/>
  <c r="F30" i="5" s="1"/>
  <c r="E31" i="5"/>
  <c r="F31" i="5" s="1"/>
  <c r="E32" i="5"/>
  <c r="F32" i="5" s="1"/>
  <c r="E33" i="5"/>
  <c r="F33" i="5" s="1"/>
  <c r="E34" i="5"/>
  <c r="F34" i="5" s="1"/>
  <c r="E35" i="5"/>
  <c r="F35" i="5" s="1"/>
  <c r="E36" i="5"/>
  <c r="F36" i="5" s="1"/>
  <c r="E37" i="5"/>
  <c r="F37" i="5" s="1"/>
  <c r="E38" i="5"/>
  <c r="F38" i="5" s="1"/>
  <c r="E39" i="5"/>
  <c r="F39" i="5" s="1"/>
  <c r="E13" i="5"/>
  <c r="F13" i="5" s="1"/>
  <c r="E45" i="12"/>
  <c r="F41" i="12"/>
  <c r="F40" i="12"/>
  <c r="F39" i="12"/>
  <c r="F38" i="12"/>
  <c r="F37" i="12"/>
  <c r="F36" i="12"/>
  <c r="F35" i="12"/>
  <c r="F34" i="12"/>
  <c r="F33" i="12"/>
  <c r="F32" i="12"/>
  <c r="F31" i="12"/>
  <c r="F30" i="12"/>
  <c r="F29" i="12"/>
  <c r="F28" i="12"/>
  <c r="F27" i="12"/>
  <c r="F26" i="12"/>
  <c r="F25" i="12"/>
  <c r="F24" i="12"/>
  <c r="F23" i="12"/>
  <c r="F22" i="12"/>
  <c r="F21" i="12"/>
  <c r="F20" i="12"/>
  <c r="F19" i="12"/>
  <c r="F18" i="12"/>
  <c r="F17" i="12"/>
  <c r="F16" i="12"/>
  <c r="F15" i="12"/>
  <c r="D28" i="1"/>
  <c r="D27" i="1"/>
  <c r="C27" i="11"/>
  <c r="D27" i="11" s="1"/>
  <c r="C26" i="11"/>
  <c r="D26" i="11" s="1"/>
  <c r="F26" i="11" s="1"/>
  <c r="C12" i="11"/>
  <c r="D12" i="11" s="1"/>
  <c r="C10" i="11"/>
  <c r="D10" i="11" s="1"/>
  <c r="F10" i="11" s="1"/>
  <c r="C11" i="11"/>
  <c r="D11" i="11" s="1"/>
  <c r="D19" i="1"/>
  <c r="D20" i="1"/>
  <c r="D21" i="1"/>
  <c r="D22" i="1"/>
  <c r="D23" i="1"/>
  <c r="D18" i="1"/>
  <c r="D13" i="1"/>
  <c r="D14" i="1"/>
  <c r="D12" i="1"/>
  <c r="C18" i="11"/>
  <c r="C19" i="11"/>
  <c r="D19" i="11" s="1"/>
  <c r="F19" i="11" s="1"/>
  <c r="C20" i="11"/>
  <c r="D20" i="11" s="1"/>
  <c r="C21" i="11"/>
  <c r="D21" i="11" s="1"/>
  <c r="F21" i="11" s="1"/>
  <c r="C22" i="11"/>
  <c r="D22" i="11" s="1"/>
  <c r="F22" i="11" s="1"/>
  <c r="D17" i="11"/>
  <c r="F41" i="5" l="1"/>
  <c r="H30" i="5"/>
  <c r="H14" i="5"/>
  <c r="H36" i="5"/>
  <c r="H12" i="13"/>
  <c r="H33" i="5"/>
  <c r="H29" i="5"/>
  <c r="H25" i="5"/>
  <c r="H21" i="5"/>
  <c r="G47" i="5"/>
  <c r="H13" i="5"/>
  <c r="H28" i="5"/>
  <c r="H24" i="5"/>
  <c r="H16" i="5"/>
  <c r="H39" i="5"/>
  <c r="H35" i="5"/>
  <c r="H31" i="5"/>
  <c r="H27" i="5"/>
  <c r="H23" i="5"/>
  <c r="H19" i="5"/>
  <c r="H15" i="5"/>
  <c r="H38" i="5"/>
  <c r="H34" i="5"/>
  <c r="H26" i="5"/>
  <c r="H22" i="5"/>
  <c r="H18" i="5"/>
  <c r="H20" i="5"/>
  <c r="D18" i="11"/>
  <c r="F18" i="11" s="1"/>
  <c r="F17" i="11"/>
  <c r="F20" i="11"/>
  <c r="F11" i="11"/>
  <c r="F27" i="11"/>
  <c r="F37" i="11"/>
  <c r="H14" i="13"/>
  <c r="H13" i="13"/>
  <c r="G16" i="16"/>
  <c r="G10" i="16"/>
  <c r="F10" i="15"/>
  <c r="F11" i="15" s="1"/>
  <c r="D17" i="25" s="1"/>
  <c r="H12" i="14"/>
  <c r="G19" i="13"/>
  <c r="H37" i="5"/>
  <c r="H17" i="5"/>
  <c r="H32" i="5"/>
  <c r="F32" i="11"/>
  <c r="F12" i="11"/>
  <c r="H41" i="5" l="1"/>
  <c r="F17" i="7"/>
  <c r="F15" i="10" l="1"/>
  <c r="E18" i="9"/>
  <c r="E14" i="9"/>
  <c r="E13" i="9"/>
  <c r="E20" i="7"/>
  <c r="F16" i="7"/>
  <c r="F15" i="7"/>
</calcChain>
</file>

<file path=xl/sharedStrings.xml><?xml version="1.0" encoding="utf-8"?>
<sst xmlns="http://schemas.openxmlformats.org/spreadsheetml/2006/main" count="677" uniqueCount="193">
  <si>
    <t>Taux de la TVA</t>
  </si>
  <si>
    <t>PRESTATIONS PONCTUELLES</t>
  </si>
  <si>
    <t>NETTOYAGE SUPPLEMENTAIRE</t>
  </si>
  <si>
    <t>Nettoyage supplémentaire des sanitaires et douches</t>
  </si>
  <si>
    <t xml:space="preserve">Nettoyage supplémentaire des communs (halls, escaliers, ascenseurs, couloirs etc.) </t>
  </si>
  <si>
    <t>DECAPAGE, LUSTRAGE, CIRAGE…</t>
  </si>
  <si>
    <t>REMISE A BLANC</t>
  </si>
  <si>
    <t>Remise à blanc des sanitaires et douches</t>
  </si>
  <si>
    <t>VITRERIE</t>
  </si>
  <si>
    <t>Remise à blanc des bureaux, vestiaires etc</t>
  </si>
  <si>
    <t>Nettoyage supplémentaire des sols pour les bureaux, vestiaires etc.</t>
  </si>
  <si>
    <t>PLATEAUX</t>
  </si>
  <si>
    <t>Montant au m2
en euros HT</t>
  </si>
  <si>
    <t>Montant au m2
en euros TTC</t>
  </si>
  <si>
    <t xml:space="preserve">Annexe 1 b. BORDEREAU DE PRIX UNITAIRE </t>
  </si>
  <si>
    <t>Décapage des sols pour les bureaux, vestiaires etc.</t>
  </si>
  <si>
    <t>Décapage des sols des communs (halls, escaliers, ascenseurs, couloirs etc.) </t>
  </si>
  <si>
    <t>Lustrage des sols des communs (halls, escaliers, ascenseurs, couloirs etc.) </t>
  </si>
  <si>
    <t>Cirage des sols des communs (halls, escaliers, ascenseurs, couloirs etc.) </t>
  </si>
  <si>
    <t>Lustrage des sols pour les bureaux, vestiaires etc.</t>
  </si>
  <si>
    <t>Cirage des sols pour les bureaux, vestiaires etc.</t>
  </si>
  <si>
    <t>Numéros de lignes</t>
  </si>
  <si>
    <t xml:space="preserve">Numérotation de bâtiment </t>
  </si>
  <si>
    <t xml:space="preserve">dénomination des bâtiments </t>
  </si>
  <si>
    <t>Les prestations chiffrées sont calculées conformément au CCTP</t>
  </si>
  <si>
    <t xml:space="preserve">Numérotation et dénomination des bâtiments </t>
  </si>
  <si>
    <t>PRESTATIONS PONCTUELLES - BON DE COMMANDE FORFAITISE</t>
  </si>
  <si>
    <t>Données non contractuelles sur le besoin 
estimé pour une année</t>
  </si>
  <si>
    <t xml:space="preserve">Nombre de nettoyage estimée par an </t>
  </si>
  <si>
    <t>Montant annuel estimé
en euros HT</t>
  </si>
  <si>
    <t>Montant annuel estimé
en euros TTC</t>
  </si>
  <si>
    <t>1</t>
  </si>
  <si>
    <t xml:space="preserve">SANS NACELLE </t>
  </si>
  <si>
    <t xml:space="preserve">Le prix du nettoyage intérieur (inclus l’encadrement / rebords de fenêtre) 
</t>
  </si>
  <si>
    <t xml:space="preserve">Le prix du nettoyage extérieur (inclus l’encadrement / rebords de fenêtre) 
</t>
  </si>
  <si>
    <t xml:space="preserve">AVEC NACELLE </t>
  </si>
  <si>
    <t xml:space="preserve">Prix d'un plateau HT </t>
  </si>
  <si>
    <t xml:space="preserve">Prix d'un plateau TTC </t>
  </si>
  <si>
    <r>
      <t xml:space="preserve">Le montant du plateau sera facturé </t>
    </r>
    <r>
      <rPr>
        <i/>
        <u/>
        <sz val="11"/>
        <rFont val="Arial"/>
        <family val="2"/>
      </rPr>
      <t>à la hausse comme à la baisse</t>
    </r>
    <r>
      <rPr>
        <i/>
        <sz val="11"/>
        <rFont val="Arial"/>
        <family val="2"/>
      </rPr>
      <t xml:space="preserve"> à compter de 20% sur la base du nombre estimé dans les annexes du CCTP*</t>
    </r>
  </si>
  <si>
    <t>Nombre de plateaux  estimée par an sur la base de 20 % supplémentaire (1)</t>
  </si>
  <si>
    <r>
      <t xml:space="preserve">Le montant sera facturé </t>
    </r>
    <r>
      <rPr>
        <i/>
        <u/>
        <sz val="11"/>
        <rFont val="Arial"/>
        <family val="2"/>
      </rPr>
      <t>à la hausse comme à la baisse</t>
    </r>
    <r>
      <rPr>
        <i/>
        <sz val="11"/>
        <rFont val="Arial"/>
        <family val="2"/>
      </rPr>
      <t xml:space="preserve"> à compter de 20% sur la base du nombre de repas annuels estimé dans l'annexe plonge au CCTP *</t>
    </r>
  </si>
  <si>
    <r>
      <t xml:space="preserve">Montant  pour </t>
    </r>
    <r>
      <rPr>
        <b/>
        <sz val="11"/>
        <color rgb="FFFF0000"/>
        <rFont val="Arial"/>
        <family val="2"/>
      </rPr>
      <t>15 jours de prestations</t>
    </r>
    <r>
      <rPr>
        <b/>
        <sz val="11"/>
        <rFont val="Arial"/>
        <family val="2"/>
      </rPr>
      <t xml:space="preserve"> (du lundi au vendredi inclus) conformément au cahier des charges 
en euros HT</t>
    </r>
  </si>
  <si>
    <r>
      <t xml:space="preserve">Montant  pour </t>
    </r>
    <r>
      <rPr>
        <b/>
        <sz val="11"/>
        <color rgb="FFFF0000"/>
        <rFont val="Arial"/>
        <family val="2"/>
      </rPr>
      <t>15 jours de prestations</t>
    </r>
    <r>
      <rPr>
        <b/>
        <sz val="11"/>
        <rFont val="Arial"/>
        <family val="2"/>
      </rPr>
      <t xml:space="preserve"> (du lundi au vendredi inclus) conformément au cahier des charges 
en euros TTC</t>
    </r>
  </si>
  <si>
    <t>Montant  pour 15 jours de prestations (du lundi au vendredi inclus) conformément au cahier des charges 
en euros HT</t>
  </si>
  <si>
    <t xml:space="preserve">Montant total estimé 
en euros HT par an </t>
  </si>
  <si>
    <t xml:space="preserve">Montant total estimé 
en euros TTC par an </t>
  </si>
  <si>
    <t>Montant annuel estimé 
en euros HT</t>
  </si>
  <si>
    <t>Montant annuel estimé 
en euros TTC</t>
  </si>
  <si>
    <t>DETAIL QUANTITATIF ESTIMATIF (DQE)
(n'ayant pas de valeur contractuelle, utilisé pour la comparaison des offres de prix)</t>
  </si>
  <si>
    <t>DETAIL QUANTITATIF ESTIMATIF (DQE))
(n'ayant pas de valeur contractuelle, utilisé pour la comparaison des offres de prix)</t>
  </si>
  <si>
    <t>DETAIL QUANTITATIF ESTIMATIF (DQE)
(n'ayant pas de valeur contractuelle, utilisé pour la comparaison des offres de prix)</t>
  </si>
  <si>
    <r>
      <t xml:space="preserve">Montant  pour </t>
    </r>
    <r>
      <rPr>
        <b/>
        <sz val="11"/>
        <color rgb="FFFF0000"/>
        <rFont val="Arial"/>
        <family val="2"/>
      </rPr>
      <t>15 jours calendaires de prestations</t>
    </r>
    <r>
      <rPr>
        <b/>
        <sz val="11"/>
        <rFont val="Arial"/>
        <family val="2"/>
      </rPr>
      <t xml:space="preserve"> conformément au cahier des charges 
en euros HT</t>
    </r>
  </si>
  <si>
    <r>
      <t xml:space="preserve">Montant  pour </t>
    </r>
    <r>
      <rPr>
        <b/>
        <sz val="11"/>
        <color rgb="FFFF0000"/>
        <rFont val="Arial"/>
        <family val="2"/>
      </rPr>
      <t>15 jours calendaires de prestations</t>
    </r>
    <r>
      <rPr>
        <b/>
        <sz val="11"/>
        <rFont val="Arial"/>
        <family val="2"/>
      </rPr>
      <t xml:space="preserve"> conformément au cahier des charges 
en euros TTC</t>
    </r>
  </si>
  <si>
    <t>Montant  pour 15 jours calendaires de prestations conformément au cahier des charges 
en euros HT</t>
  </si>
  <si>
    <t>DAF 2024_001401</t>
  </si>
  <si>
    <t>001</t>
  </si>
  <si>
    <t>92°RI</t>
  </si>
  <si>
    <t>002</t>
  </si>
  <si>
    <t>AUMÔNERIE CATHOLIQUE</t>
  </si>
  <si>
    <t>004</t>
  </si>
  <si>
    <t>GIR</t>
  </si>
  <si>
    <t>005</t>
  </si>
  <si>
    <t>006</t>
  </si>
  <si>
    <t>010</t>
  </si>
  <si>
    <t>3 CIE</t>
  </si>
  <si>
    <t>012</t>
  </si>
  <si>
    <t>CIRISI</t>
  </si>
  <si>
    <t>015</t>
  </si>
  <si>
    <t>DGA-SQ</t>
  </si>
  <si>
    <t>018</t>
  </si>
  <si>
    <t>021</t>
  </si>
  <si>
    <t>1CIE</t>
  </si>
  <si>
    <t>029</t>
  </si>
  <si>
    <t xml:space="preserve">BGM SCA / cellule FRET / Vaguemestre </t>
  </si>
  <si>
    <t>030</t>
  </si>
  <si>
    <t xml:space="preserve"> ESPACE ATLAS</t>
  </si>
  <si>
    <t>031</t>
  </si>
  <si>
    <t>CCL/CA</t>
  </si>
  <si>
    <t>032</t>
  </si>
  <si>
    <t>SALLE CINEMA - SALLES DE COURS JDC - SALLES DE MUSCULATION, DOJO, CARDIO</t>
  </si>
  <si>
    <t>033</t>
  </si>
  <si>
    <t>BUREAU LOGEMENT (BL)-ADM-ASA</t>
  </si>
  <si>
    <t>034</t>
  </si>
  <si>
    <t>BUREAU LOGEMENT (BL) + SALLES CIAF et WALSH</t>
  </si>
  <si>
    <t>036</t>
  </si>
  <si>
    <t>92e RI/SG (service général) - Bureau de la Permanence du quartier DESAIX</t>
  </si>
  <si>
    <t>042</t>
  </si>
  <si>
    <r>
      <t xml:space="preserve">RESTAURANT CADRES 
(inclus local poubelle)
</t>
    </r>
    <r>
      <rPr>
        <sz val="12"/>
        <color rgb="FFFF0000"/>
        <rFont val="Arial"/>
        <family val="2"/>
      </rPr>
      <t>(hors plonge et local plonge)</t>
    </r>
  </si>
  <si>
    <t>070</t>
  </si>
  <si>
    <t>4 CCTA</t>
  </si>
  <si>
    <t>097</t>
  </si>
  <si>
    <t>92 RI/BDS (Bureau des sports) - Gymnase</t>
  </si>
  <si>
    <t>130</t>
  </si>
  <si>
    <t>92 RI/BDS 
Salle Cross Training</t>
  </si>
  <si>
    <t>131</t>
  </si>
  <si>
    <t>92 RI/MUSIQUE</t>
  </si>
  <si>
    <t>141</t>
  </si>
  <si>
    <t>142</t>
  </si>
  <si>
    <t>92 RI/BML</t>
  </si>
  <si>
    <t>156</t>
  </si>
  <si>
    <r>
      <t xml:space="preserve">RESTAURANT EVAT (EAL)
(inclus local poubelle)
</t>
    </r>
    <r>
      <rPr>
        <sz val="12"/>
        <color rgb="FFFF0000"/>
        <rFont val="Arial"/>
        <family val="2"/>
      </rPr>
      <t>(hors plonge et local plonge)</t>
    </r>
  </si>
  <si>
    <t>157</t>
  </si>
  <si>
    <t>5 CIE</t>
  </si>
  <si>
    <t>159</t>
  </si>
  <si>
    <r>
      <t xml:space="preserve">86e Antenne Médicale de Clermont-Ferrand
</t>
    </r>
    <r>
      <rPr>
        <sz val="12"/>
        <color rgb="FFFF0000"/>
        <rFont val="Arial"/>
        <family val="2"/>
      </rPr>
      <t>(nouveau CMA)</t>
    </r>
  </si>
  <si>
    <t>Pour rappel/</t>
  </si>
  <si>
    <t xml:space="preserve">Le  bâtiment 70 du quartier Desaix devant rentrer en travaux dans le courant de l'année 2025, le début des prestations sera déclenché par ordre de service. La fin des travaux est prévue dans le courant de l'année 2026. </t>
  </si>
  <si>
    <t>NETTOYAGE DES LOCAUX - 4° BAC</t>
  </si>
  <si>
    <t xml:space="preserve">ETAT MAJOR 4e BAC - DMD63 </t>
  </si>
  <si>
    <t>011</t>
  </si>
  <si>
    <t>ETAT MAJOR 4e BAC</t>
  </si>
  <si>
    <t>92°RI - QUARTIER DESAIX EN TOTALITE</t>
  </si>
  <si>
    <t>4° BAC  EN TOTALITE</t>
  </si>
  <si>
    <t>046</t>
  </si>
  <si>
    <t>CSN - DRSD</t>
  </si>
  <si>
    <t>NETTOYAGE DES LOCAUX - CSN - DRSD</t>
  </si>
  <si>
    <t>NETTOYAGE DES LOCAUX - CIRFA 63</t>
  </si>
  <si>
    <t>013</t>
  </si>
  <si>
    <t>CIRFA 63</t>
  </si>
  <si>
    <t>NETTOYAGE DES LOCAUX - DSEO</t>
  </si>
  <si>
    <t>108</t>
  </si>
  <si>
    <t>DSEO</t>
  </si>
  <si>
    <t>Poste de sécurité</t>
  </si>
  <si>
    <t xml:space="preserve">PC
</t>
  </si>
  <si>
    <t>003</t>
  </si>
  <si>
    <t>GITE ETAPE</t>
  </si>
  <si>
    <t>CMA / ATLAS</t>
  </si>
  <si>
    <t>008</t>
  </si>
  <si>
    <t xml:space="preserve">13ème BSMAT CFD </t>
  </si>
  <si>
    <t>037</t>
  </si>
  <si>
    <t>040</t>
  </si>
  <si>
    <t>043</t>
  </si>
  <si>
    <t>047</t>
  </si>
  <si>
    <t>056</t>
  </si>
  <si>
    <t>059</t>
  </si>
  <si>
    <t>063</t>
  </si>
  <si>
    <t>064</t>
  </si>
  <si>
    <t>104</t>
  </si>
  <si>
    <t>106</t>
  </si>
  <si>
    <t>92ème RI / STATION D'ENTRETIEN</t>
  </si>
  <si>
    <t>107</t>
  </si>
  <si>
    <t>92e RI / Atelier VBCI</t>
  </si>
  <si>
    <t>155</t>
  </si>
  <si>
    <t xml:space="preserve">USID CFD </t>
  </si>
  <si>
    <t>007</t>
  </si>
  <si>
    <t>BPU 1b - PAGE 1/10 (hors DQE_onglets gris)</t>
  </si>
  <si>
    <t>BPU 1b - PAGE 2/10 (hors DQE_onglets gris)</t>
  </si>
  <si>
    <t>BPU 1b - PAGE 3/10 (hors DQE_onglets gris)</t>
  </si>
  <si>
    <t>BPU 1b - PAGE 4/10 (hors DQE_onglets gris)</t>
  </si>
  <si>
    <t>BPU 1b - PAGE 5/10 (hors DQE_onglets gris)</t>
  </si>
  <si>
    <t>BPU 1b - PAGE 6/10 (hors DQE_onglets gris)</t>
  </si>
  <si>
    <t>BPU 1b - PAGE 7/10 (hors DQE_onglets gris)</t>
  </si>
  <si>
    <t>BPU 1b - PAGE 8/10 (hors DQE_onglets gris)</t>
  </si>
  <si>
    <t>BPU 1b - PAGE 9/10 (hors DQE_onglets gris)</t>
  </si>
  <si>
    <t>BPU 1b - PAGE 10/10 (hors DQE_onglets gris)</t>
  </si>
  <si>
    <t>Attention, ce document comporte dix (10) onglets (HORS DQE _onglets gris)</t>
  </si>
  <si>
    <r>
      <t xml:space="preserve">Bâtiment n°042 -
 RESTAURANT CADRES - 
(hors local poubelle)
</t>
    </r>
    <r>
      <rPr>
        <sz val="11"/>
        <color rgb="FFFF0000"/>
        <rFont val="Arial"/>
        <family val="2"/>
      </rPr>
      <t xml:space="preserve"> -  plonge vaisselle </t>
    </r>
  </si>
  <si>
    <r>
      <t xml:space="preserve">Bâtiment n°156 -
RESTAURANT EVAT (EAL)
(hors local poubelle)
</t>
    </r>
    <r>
      <rPr>
        <sz val="11"/>
        <color rgb="FFFF0000"/>
        <rFont val="Arial"/>
        <family val="2"/>
      </rPr>
      <t xml:space="preserve"> -  plonge vaisselle </t>
    </r>
  </si>
  <si>
    <t>NETTOYAGE DES LOCAUX -QUARTIER DESAIX</t>
  </si>
  <si>
    <t>NETTOYAGE DES LOCAUX -  QUARTIER DESAIX</t>
  </si>
  <si>
    <t xml:space="preserve">NETTOYAGE DES LOCAUX - quartier GENTIL </t>
  </si>
  <si>
    <t>quartier GENTIL 
 EN TOTALITE</t>
  </si>
  <si>
    <r>
      <t xml:space="preserve">Bâtiment n°042  + Bâtiment n°156 
 EN TOTALITE
(hors local poubelle)
</t>
    </r>
    <r>
      <rPr>
        <sz val="11"/>
        <color rgb="FFFF0000"/>
        <rFont val="Arial"/>
        <family val="2"/>
      </rPr>
      <t xml:space="preserve"> -  plonge vaisselle </t>
    </r>
  </si>
  <si>
    <r>
      <t xml:space="preserve">Bâtiment n°042  et Bâtiment n°156
en totalité
(hors local poubelle)
 -  </t>
    </r>
    <r>
      <rPr>
        <sz val="11"/>
        <color rgb="FFFF0000"/>
        <rFont val="Arial"/>
        <family val="2"/>
      </rPr>
      <t xml:space="preserve">plonge vaisselle </t>
    </r>
  </si>
  <si>
    <t xml:space="preserve">Bâtiment n°042 - RESTAURANT CADRES - </t>
  </si>
  <si>
    <t>Bâtiment n°156 -- RESTAURANT EVAT (EAL)</t>
  </si>
  <si>
    <t>LOT 1 
Prestations de nettoyage des locaux, de la vitrerie et la plonge pour tous les sites soutenus par le GSC CFD (63) situé dans l’agglomération Clermontoise</t>
  </si>
  <si>
    <r>
      <rPr>
        <b/>
        <sz val="11"/>
        <rFont val="Arial"/>
        <family val="2"/>
      </rPr>
      <t xml:space="preserve">En plus: </t>
    </r>
    <r>
      <rPr>
        <sz val="11"/>
        <rFont val="Arial"/>
        <family val="2"/>
      </rPr>
      <t>l</t>
    </r>
    <r>
      <rPr>
        <sz val="11"/>
        <color theme="1"/>
        <rFont val="Arial"/>
        <family val="2"/>
      </rPr>
      <t xml:space="preserve">e nombre de repas moyen réalisé sur l’année s’élève à : 54 400 (soit 4 533 plateaux /mois)
Le prix forfaitaire sera fixe entre 54 400 plateaux annuel et 65 280 plateaux annuel (soit 5 440 plateaux /mois)
Au-delà, le prix à l'unité s'ajoutera du forfait mensuel
</t>
    </r>
  </si>
  <si>
    <r>
      <rPr>
        <b/>
        <sz val="11"/>
        <color theme="1"/>
        <rFont val="Arial"/>
        <family val="2"/>
      </rPr>
      <t>En moins: l</t>
    </r>
    <r>
      <rPr>
        <sz val="11"/>
        <color theme="1"/>
        <rFont val="Arial"/>
        <family val="2"/>
      </rPr>
      <t>e nombre de repas moyen réalisé sur l’année s’élève à : 54 400 (soit 4 533 plateaux /mois)
Le prix forfaitaire sera fixe entre plateaux 54 400 annuel et 43 520  plateaux annuel (soit 3 627 plateaux /mois)
Au-decà, le prix à l'unité sera diminué du forfait mensuel</t>
    </r>
  </si>
  <si>
    <r>
      <rPr>
        <b/>
        <sz val="11"/>
        <rFont val="Arial"/>
        <family val="2"/>
      </rPr>
      <t xml:space="preserve">En plus: </t>
    </r>
    <r>
      <rPr>
        <sz val="11"/>
        <rFont val="Arial"/>
        <family val="2"/>
      </rPr>
      <t>l</t>
    </r>
    <r>
      <rPr>
        <sz val="11"/>
        <color theme="1"/>
        <rFont val="Arial"/>
        <family val="2"/>
      </rPr>
      <t xml:space="preserve">e nombre de repas moyen réalisé sur l’année s’élève à : 202 200 (soit 16 850 plateaux /mois)
Le prix forfaitaire sera fixe entre 202 200 plateaux annuel et 242 640 plateaux annuel (soit 20 2020 plateaux /mois)
Au-delà, le prix à l'unité s'ajoutera du forfait mensuel
</t>
    </r>
  </si>
  <si>
    <r>
      <rPr>
        <b/>
        <sz val="11"/>
        <color theme="1"/>
        <rFont val="Arial"/>
        <family val="2"/>
      </rPr>
      <t>En moins: l</t>
    </r>
    <r>
      <rPr>
        <sz val="11"/>
        <color theme="1"/>
        <rFont val="Arial"/>
        <family val="2"/>
      </rPr>
      <t>e nombre de repas moyen réalisé sur l’année s’élève à : 202 200 (soit 16 850 plateaux /mois)
Le prix forfaitaire sera fixe entre plateaux 202 200 annuel et 161 760  plateaux annuel (soit 13 480 plateaux /mois)
Au-decà, le prix à l'unité sera diminué au forfait mensuel</t>
    </r>
  </si>
  <si>
    <t>92 RI/PC - BdD CFD - GSC CFD</t>
  </si>
  <si>
    <t>92RI/SALLES - 92RI/RH -CIRISI- GSC/DAP</t>
  </si>
  <si>
    <t xml:space="preserve"> CIIRAAE CB942</t>
  </si>
  <si>
    <t>NETTOYAGE DES LOCAUX - USID / CIIRAAE</t>
  </si>
  <si>
    <t>USID / CIIRAAE
 EN TOTALITE</t>
  </si>
  <si>
    <t>92e RI -GSC CFD/POOL VGC</t>
  </si>
  <si>
    <t>TOTAL DES DETAILS QUANTITATIF ESTIMATIFS (DQE)
(n'ayant pas de valeur contractuelle, utilisé pour la comparaison des offres de prix)</t>
  </si>
  <si>
    <t xml:space="preserve">HT </t>
  </si>
  <si>
    <t xml:space="preserve">TAUX TVA </t>
  </si>
  <si>
    <t>TTC</t>
  </si>
  <si>
    <t>TOTAL DQE_PLATEAUX SUP</t>
  </si>
  <si>
    <t>TOTAL DQE_PLONGE</t>
  </si>
  <si>
    <t xml:space="preserve">TOTAL GENERAL </t>
  </si>
  <si>
    <t>TOTAL DQE_NETTOYAGE DES LOCAUX</t>
  </si>
  <si>
    <t xml:space="preserve">TOTAL </t>
  </si>
  <si>
    <t>TOTAL  DQE_NDL_BATIMENT- 92RI</t>
  </si>
  <si>
    <t>TOTAL  DQE_NDL_BATIMENT - 4° BAC</t>
  </si>
  <si>
    <t>TOTAL  DQE_NDL_BATIMENT -CSN-DRSD</t>
  </si>
  <si>
    <t>DQE_NDL_BATIMENT - CIRFA63</t>
  </si>
  <si>
    <t>TOTAL DQE_NDL_BATIMENT_DSEO</t>
  </si>
  <si>
    <t>TOTAL  DQE_NDL_BATIMENT 13°BSMAT CFD</t>
  </si>
  <si>
    <t>TOTAL DQE_NDL_BATIMENT - USID-CMA-CII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</si>
</sst>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0.0%"/>
  </numFmts>
  <fonts count="31" x14ac:knownFonts="1">
    <font>
      <sz val="11"/>
      <color theme="1"/>
      <name val="Calibri"/>
      <family val="2"/>
      <scheme val="minor"/>
    </font>
    <font>
      <b/>
      <sz val="18"/>
      <color theme="1"/>
      <name val="Arial"/>
      <family val="2"/>
    </font>
    <font>
      <sz val="11"/>
      <color theme="1"/>
      <name val="Arial"/>
      <family val="2"/>
    </font>
    <font>
      <b/>
      <sz val="11"/>
      <color theme="1"/>
      <name val="Arial"/>
      <family val="2"/>
    </font>
    <font>
      <i/>
      <sz val="11"/>
      <name val="Arial"/>
      <family val="2"/>
    </font>
    <font>
      <b/>
      <sz val="11"/>
      <color rgb="FFFF0000"/>
      <name val="Arial"/>
      <family val="2"/>
    </font>
    <font>
      <i/>
      <sz val="11"/>
      <color theme="1"/>
      <name val="Arial"/>
      <family val="2"/>
    </font>
    <font>
      <b/>
      <sz val="16"/>
      <color rgb="FFFF0000"/>
      <name val="Arial"/>
      <family val="2"/>
    </font>
    <font>
      <b/>
      <sz val="12"/>
      <color theme="1"/>
      <name val="Arial"/>
      <family val="2"/>
    </font>
    <font>
      <b/>
      <sz val="16"/>
      <color theme="1"/>
      <name val="Arial"/>
      <family val="2"/>
    </font>
    <font>
      <b/>
      <u/>
      <sz val="14"/>
      <color rgb="FFFF0000"/>
      <name val="Arial"/>
      <family val="2"/>
    </font>
    <font>
      <sz val="12"/>
      <color theme="1"/>
      <name val="Calibri"/>
      <family val="2"/>
      <scheme val="minor"/>
    </font>
    <font>
      <sz val="12"/>
      <color theme="1"/>
      <name val="Arial"/>
      <family val="2"/>
    </font>
    <font>
      <sz val="10"/>
      <name val="Arial"/>
      <family val="2"/>
    </font>
    <font>
      <b/>
      <sz val="18"/>
      <color rgb="FFFF0000"/>
      <name val="Arial"/>
      <family val="2"/>
    </font>
    <font>
      <b/>
      <sz val="12"/>
      <color rgb="FFFF0000"/>
      <name val="Arial"/>
      <family val="2"/>
    </font>
    <font>
      <i/>
      <sz val="12"/>
      <name val="Arial"/>
      <family val="2"/>
    </font>
    <font>
      <sz val="11"/>
      <name val="Arial"/>
      <family val="2"/>
    </font>
    <font>
      <sz val="11"/>
      <color theme="1"/>
      <name val="Calibri"/>
      <family val="2"/>
      <scheme val="minor"/>
    </font>
    <font>
      <b/>
      <sz val="11"/>
      <name val="Arial"/>
      <family val="2"/>
    </font>
    <font>
      <i/>
      <u/>
      <sz val="11"/>
      <name val="Arial"/>
      <family val="2"/>
    </font>
    <font>
      <b/>
      <sz val="11"/>
      <color theme="0" tint="-4.9989318521683403E-2"/>
      <name val="Arial"/>
      <family val="2"/>
    </font>
    <font>
      <sz val="12"/>
      <name val="Arial"/>
      <family val="2"/>
    </font>
    <font>
      <sz val="12"/>
      <color rgb="FFFF0000"/>
      <name val="Arial"/>
      <family val="2"/>
    </font>
    <font>
      <b/>
      <sz val="12"/>
      <color rgb="FFFF0000"/>
      <name val="Calibri"/>
      <family val="2"/>
      <scheme val="minor"/>
    </font>
    <font>
      <sz val="11"/>
      <color rgb="FFFF0000"/>
      <name val="Arial"/>
      <family val="2"/>
    </font>
    <font>
      <b/>
      <sz val="14"/>
      <color theme="1"/>
      <name val="Arial"/>
      <family val="2"/>
    </font>
    <font>
      <sz val="22"/>
      <color rgb="FFFF0000"/>
      <name val="Arial"/>
      <family val="2"/>
    </font>
    <font>
      <sz val="16"/>
      <color theme="1"/>
      <name val="Calibri"/>
      <family val="2"/>
      <scheme val="minor"/>
    </font>
    <font>
      <b/>
      <sz val="16"/>
      <color theme="1"/>
      <name val="Calibri"/>
      <family val="2"/>
      <scheme val="minor"/>
    </font>
    <font>
      <b/>
      <sz val="12"/>
      <color theme="1"/>
      <name val="Calibri"/>
      <family val="2"/>
      <scheme val="minor"/>
    </font>
  </fonts>
  <fills count="12">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theme="0" tint="-0.34998626667073579"/>
        <bgColor indexed="64"/>
      </patternFill>
    </fill>
    <fill>
      <patternFill patternType="solid">
        <fgColor theme="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7" tint="0.39997558519241921"/>
        <bgColor indexed="64"/>
      </patternFill>
    </fill>
    <fill>
      <patternFill patternType="solid">
        <fgColor theme="7" tint="0.79998168889431442"/>
        <bgColor indexed="64"/>
      </patternFill>
    </fill>
  </fills>
  <borders count="2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3" fillId="0" borderId="0"/>
    <xf numFmtId="0" fontId="13" fillId="0" borderId="0"/>
    <xf numFmtId="9" fontId="18" fillId="0" borderId="0" applyFont="0" applyFill="0" applyBorder="0" applyAlignment="0" applyProtection="0"/>
  </cellStyleXfs>
  <cellXfs count="118">
    <xf numFmtId="0" fontId="0" fillId="0" borderId="0" xfId="0"/>
    <xf numFmtId="0" fontId="2" fillId="0" borderId="0" xfId="0" applyFont="1"/>
    <xf numFmtId="0" fontId="3" fillId="3" borderId="7"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4" fillId="0" borderId="0" xfId="0" applyFont="1" applyAlignment="1">
      <alignment horizontal="center" vertical="center"/>
    </xf>
    <xf numFmtId="0" fontId="5" fillId="0" borderId="7" xfId="0" applyFont="1" applyFill="1" applyBorder="1" applyAlignment="1">
      <alignment horizontal="center" vertical="center" wrapText="1"/>
    </xf>
    <xf numFmtId="0" fontId="3" fillId="5" borderId="0" xfId="0" applyFont="1" applyFill="1" applyBorder="1" applyAlignment="1">
      <alignment horizontal="left" vertical="center" wrapText="1"/>
    </xf>
    <xf numFmtId="0" fontId="11" fillId="0" borderId="0" xfId="0" applyFont="1"/>
    <xf numFmtId="0" fontId="12" fillId="0" borderId="0" xfId="0" applyFont="1"/>
    <xf numFmtId="0" fontId="12" fillId="0" borderId="0" xfId="0" applyFont="1" applyAlignment="1">
      <alignment wrapText="1"/>
    </xf>
    <xf numFmtId="0" fontId="11" fillId="0" borderId="0" xfId="0" applyFont="1" applyAlignment="1">
      <alignment wrapText="1"/>
    </xf>
    <xf numFmtId="0" fontId="8" fillId="0" borderId="0" xfId="0" applyFont="1" applyAlignment="1">
      <alignment horizontal="justify" vertical="center"/>
    </xf>
    <xf numFmtId="0" fontId="11" fillId="0" borderId="0" xfId="0" applyFont="1" applyAlignment="1">
      <alignment horizontal="center" wrapText="1"/>
    </xf>
    <xf numFmtId="0" fontId="16" fillId="0" borderId="0" xfId="0" applyFont="1" applyAlignment="1">
      <alignment horizontal="center" vertical="center"/>
    </xf>
    <xf numFmtId="0" fontId="2" fillId="0" borderId="7" xfId="0" applyFont="1" applyBorder="1" applyAlignment="1">
      <alignment horizontal="center" vertical="center"/>
    </xf>
    <xf numFmtId="164" fontId="2" fillId="0" borderId="7" xfId="0" applyNumberFormat="1" applyFont="1" applyBorder="1" applyAlignment="1">
      <alignment horizontal="center" vertical="center"/>
    </xf>
    <xf numFmtId="0" fontId="3" fillId="3" borderId="9" xfId="0" applyFont="1" applyFill="1" applyBorder="1" applyAlignment="1">
      <alignment horizontal="center" vertical="center" wrapText="1"/>
    </xf>
    <xf numFmtId="0" fontId="0" fillId="6" borderId="7" xfId="0" applyFont="1" applyFill="1" applyBorder="1" applyAlignment="1">
      <alignment horizontal="center" wrapText="1"/>
    </xf>
    <xf numFmtId="0" fontId="0" fillId="0" borderId="0" xfId="0" applyFont="1"/>
    <xf numFmtId="0" fontId="2" fillId="0" borderId="7" xfId="0" applyFont="1" applyBorder="1" applyAlignment="1">
      <alignment horizontal="center" vertical="center" wrapText="1"/>
    </xf>
    <xf numFmtId="165" fontId="2" fillId="0" borderId="7" xfId="0" applyNumberFormat="1" applyFont="1" applyBorder="1" applyAlignment="1">
      <alignment horizontal="center" vertical="center"/>
    </xf>
    <xf numFmtId="0" fontId="2" fillId="0" borderId="7" xfId="0" applyFont="1" applyFill="1" applyBorder="1" applyAlignment="1">
      <alignment horizontal="center" vertical="center"/>
    </xf>
    <xf numFmtId="0" fontId="11" fillId="0" borderId="0" xfId="0" applyFont="1" applyAlignment="1">
      <alignment horizontal="center"/>
    </xf>
    <xf numFmtId="0" fontId="2" fillId="0" borderId="0" xfId="0" applyFont="1" applyAlignment="1">
      <alignment wrapText="1"/>
    </xf>
    <xf numFmtId="0" fontId="19" fillId="0" borderId="7" xfId="0" applyFont="1" applyFill="1" applyBorder="1" applyAlignment="1">
      <alignment horizontal="center" vertical="center" wrapText="1"/>
    </xf>
    <xf numFmtId="0" fontId="3" fillId="7" borderId="7" xfId="0" applyFont="1" applyFill="1" applyBorder="1" applyAlignment="1">
      <alignment horizontal="center" vertical="center" wrapText="1"/>
    </xf>
    <xf numFmtId="0" fontId="19" fillId="7" borderId="7" xfId="0" applyFont="1" applyFill="1" applyBorder="1" applyAlignment="1">
      <alignment horizontal="center" vertical="center" wrapText="1"/>
    </xf>
    <xf numFmtId="0" fontId="2" fillId="0" borderId="0" xfId="0" applyFont="1" applyAlignment="1">
      <alignment horizontal="center"/>
    </xf>
    <xf numFmtId="4" fontId="17" fillId="0" borderId="7" xfId="0" applyNumberFormat="1" applyFont="1" applyFill="1" applyBorder="1" applyAlignment="1">
      <alignment horizontal="center" vertical="center" wrapText="1"/>
    </xf>
    <xf numFmtId="0" fontId="12" fillId="0" borderId="0" xfId="0" applyFont="1" applyAlignment="1">
      <alignment horizontal="center" wrapText="1"/>
    </xf>
    <xf numFmtId="0" fontId="12" fillId="0" borderId="0" xfId="0" applyFont="1" applyAlignment="1">
      <alignment horizontal="center"/>
    </xf>
    <xf numFmtId="164" fontId="2" fillId="0" borderId="0" xfId="0" applyNumberFormat="1" applyFont="1" applyBorder="1" applyAlignment="1">
      <alignment horizontal="center" vertical="center"/>
    </xf>
    <xf numFmtId="165" fontId="2" fillId="0" borderId="0" xfId="0" applyNumberFormat="1" applyFont="1" applyBorder="1" applyAlignment="1">
      <alignment horizontal="center" vertical="center"/>
    </xf>
    <xf numFmtId="4" fontId="17" fillId="0" borderId="7" xfId="1" applyNumberFormat="1" applyFont="1" applyFill="1" applyBorder="1" applyAlignment="1">
      <alignment horizontal="center" vertical="center" wrapText="1"/>
    </xf>
    <xf numFmtId="10" fontId="2" fillId="0" borderId="7" xfId="0" applyNumberFormat="1" applyFont="1" applyBorder="1" applyAlignment="1">
      <alignment horizontal="center" vertical="center"/>
    </xf>
    <xf numFmtId="164" fontId="17" fillId="0" borderId="7" xfId="1" applyNumberFormat="1" applyFont="1" applyFill="1" applyBorder="1" applyAlignment="1">
      <alignment horizontal="center" vertical="center" wrapText="1"/>
    </xf>
    <xf numFmtId="0" fontId="4" fillId="3" borderId="7" xfId="0" applyFont="1" applyFill="1" applyBorder="1" applyAlignment="1">
      <alignment horizontal="left" vertical="center" wrapText="1"/>
    </xf>
    <xf numFmtId="0" fontId="2" fillId="0" borderId="7" xfId="0" applyFont="1" applyFill="1" applyBorder="1" applyAlignment="1">
      <alignment horizontal="center" vertical="center" wrapText="1"/>
    </xf>
    <xf numFmtId="10" fontId="2" fillId="0" borderId="7" xfId="3" applyNumberFormat="1" applyFont="1" applyBorder="1" applyAlignment="1">
      <alignment horizontal="center" vertical="center"/>
    </xf>
    <xf numFmtId="164" fontId="2" fillId="0" borderId="7" xfId="3" applyNumberFormat="1" applyFont="1" applyBorder="1" applyAlignment="1">
      <alignment horizontal="center" vertical="center"/>
    </xf>
    <xf numFmtId="0" fontId="6" fillId="0" borderId="0" xfId="0" applyFont="1"/>
    <xf numFmtId="0" fontId="2" fillId="6" borderId="7" xfId="0" applyFont="1" applyFill="1" applyBorder="1" applyAlignment="1">
      <alignment horizontal="center" wrapText="1"/>
    </xf>
    <xf numFmtId="3" fontId="3" fillId="7" borderId="7" xfId="0" applyNumberFormat="1" applyFont="1" applyFill="1" applyBorder="1" applyAlignment="1">
      <alignment horizontal="center" vertical="center" wrapText="1"/>
    </xf>
    <xf numFmtId="164" fontId="2" fillId="0" borderId="7" xfId="0" applyNumberFormat="1" applyFont="1" applyFill="1" applyBorder="1" applyAlignment="1">
      <alignment horizontal="center" vertical="center" wrapText="1"/>
    </xf>
    <xf numFmtId="0" fontId="19" fillId="3" borderId="9" xfId="0" applyFont="1" applyFill="1" applyBorder="1" applyAlignment="1">
      <alignment horizontal="center" vertical="center" wrapText="1"/>
    </xf>
    <xf numFmtId="0" fontId="12" fillId="0" borderId="0" xfId="0" applyFont="1" applyAlignment="1">
      <alignment horizontal="center"/>
    </xf>
    <xf numFmtId="0" fontId="11" fillId="0" borderId="0" xfId="0" applyFont="1" applyAlignment="1">
      <alignment horizontal="center"/>
    </xf>
    <xf numFmtId="49" fontId="22" fillId="0" borderId="7" xfId="0" applyNumberFormat="1" applyFont="1" applyFill="1" applyBorder="1" applyAlignment="1">
      <alignment horizontal="center" vertical="center"/>
    </xf>
    <xf numFmtId="49" fontId="22" fillId="0" borderId="7" xfId="0" applyNumberFormat="1" applyFont="1" applyFill="1" applyBorder="1" applyAlignment="1">
      <alignment horizontal="center" vertical="center" wrapText="1"/>
    </xf>
    <xf numFmtId="49" fontId="22" fillId="0" borderId="7" xfId="1" applyNumberFormat="1" applyFont="1" applyFill="1" applyBorder="1" applyAlignment="1">
      <alignment horizontal="center" vertical="center"/>
    </xf>
    <xf numFmtId="49" fontId="22" fillId="0" borderId="7" xfId="1" applyNumberFormat="1" applyFont="1" applyFill="1" applyBorder="1" applyAlignment="1">
      <alignment horizontal="center" vertical="center" wrapText="1"/>
    </xf>
    <xf numFmtId="49" fontId="22" fillId="5" borderId="7" xfId="0" applyNumberFormat="1" applyFont="1" applyFill="1" applyBorder="1" applyAlignment="1">
      <alignment horizontal="center" vertical="center"/>
    </xf>
    <xf numFmtId="49" fontId="22" fillId="5" borderId="7" xfId="0" applyNumberFormat="1" applyFont="1" applyFill="1" applyBorder="1" applyAlignment="1">
      <alignment horizontal="center" vertical="center" wrapText="1"/>
    </xf>
    <xf numFmtId="0" fontId="24" fillId="0" borderId="0" xfId="0" applyFont="1" applyAlignment="1">
      <alignment horizontal="left" vertical="center"/>
    </xf>
    <xf numFmtId="0" fontId="11" fillId="0" borderId="0" xfId="0" applyFont="1" applyAlignment="1">
      <alignment vertical="top"/>
    </xf>
    <xf numFmtId="49" fontId="22" fillId="5" borderId="7" xfId="1" applyNumberFormat="1" applyFont="1" applyFill="1" applyBorder="1" applyAlignment="1">
      <alignment horizontal="center" vertical="center"/>
    </xf>
    <xf numFmtId="49" fontId="22" fillId="5" borderId="7" xfId="1" applyNumberFormat="1" applyFont="1" applyFill="1" applyBorder="1" applyAlignment="1">
      <alignment horizontal="center" vertical="center" wrapText="1"/>
    </xf>
    <xf numFmtId="49" fontId="22" fillId="0" borderId="7" xfId="2" applyNumberFormat="1" applyFont="1" applyFill="1" applyBorder="1" applyAlignment="1">
      <alignment horizontal="center" vertical="center"/>
    </xf>
    <xf numFmtId="49" fontId="22" fillId="5" borderId="7" xfId="2" applyNumberFormat="1" applyFont="1" applyFill="1" applyBorder="1" applyAlignment="1">
      <alignment horizontal="center" vertical="center"/>
    </xf>
    <xf numFmtId="0" fontId="2" fillId="5" borderId="7" xfId="0" applyFont="1" applyFill="1" applyBorder="1" applyAlignment="1">
      <alignment horizontal="center" vertical="center" wrapText="1"/>
    </xf>
    <xf numFmtId="0" fontId="26" fillId="0" borderId="0" xfId="0" applyFont="1"/>
    <xf numFmtId="0" fontId="27" fillId="0" borderId="0" xfId="0" applyFont="1"/>
    <xf numFmtId="0" fontId="0" fillId="0" borderId="0" xfId="0" applyAlignment="1">
      <alignment horizontal="center" vertical="center"/>
    </xf>
    <xf numFmtId="0" fontId="28" fillId="0" borderId="0" xfId="0" applyFont="1" applyAlignment="1">
      <alignment horizontal="center" vertical="center"/>
    </xf>
    <xf numFmtId="0" fontId="28" fillId="10" borderId="7" xfId="0" applyFont="1" applyFill="1" applyBorder="1" applyAlignment="1">
      <alignment horizontal="center" vertical="center"/>
    </xf>
    <xf numFmtId="0" fontId="28" fillId="11" borderId="7" xfId="0" applyFont="1" applyFill="1" applyBorder="1" applyAlignment="1">
      <alignment horizontal="left" vertical="center"/>
    </xf>
    <xf numFmtId="0" fontId="28" fillId="0" borderId="7" xfId="0" applyFont="1" applyBorder="1" applyAlignment="1">
      <alignment horizontal="center" vertical="center"/>
    </xf>
    <xf numFmtId="0" fontId="29" fillId="0" borderId="7" xfId="0" applyFont="1" applyBorder="1" applyAlignment="1">
      <alignment horizontal="left" vertical="center"/>
    </xf>
    <xf numFmtId="0" fontId="29" fillId="0" borderId="7" xfId="0" applyFont="1" applyBorder="1" applyAlignment="1">
      <alignment horizontal="center" vertical="center"/>
    </xf>
    <xf numFmtId="9" fontId="29" fillId="0" borderId="7" xfId="0" applyNumberFormat="1" applyFont="1" applyBorder="1" applyAlignment="1">
      <alignment horizontal="center" vertical="center"/>
    </xf>
    <xf numFmtId="164" fontId="30" fillId="2" borderId="7" xfId="0" applyNumberFormat="1" applyFont="1" applyFill="1" applyBorder="1" applyAlignment="1">
      <alignment horizontal="center" vertical="center"/>
    </xf>
    <xf numFmtId="0" fontId="11" fillId="2" borderId="7" xfId="0" applyFont="1" applyFill="1" applyBorder="1" applyAlignment="1">
      <alignment horizontal="center" vertical="center"/>
    </xf>
    <xf numFmtId="164" fontId="3" fillId="2" borderId="7" xfId="0" applyNumberFormat="1" applyFont="1" applyFill="1" applyBorder="1" applyAlignment="1">
      <alignment horizontal="center" vertical="center"/>
    </xf>
    <xf numFmtId="0" fontId="3" fillId="2" borderId="7" xfId="0" applyFont="1" applyFill="1" applyBorder="1" applyAlignment="1">
      <alignment horizontal="center" vertical="center"/>
    </xf>
    <xf numFmtId="164" fontId="8" fillId="2" borderId="7" xfId="0" applyNumberFormat="1" applyFont="1" applyFill="1" applyBorder="1" applyAlignment="1">
      <alignment horizontal="center" vertical="center"/>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xf>
    <xf numFmtId="0" fontId="9" fillId="4" borderId="17" xfId="0" applyFont="1" applyFill="1" applyBorder="1" applyAlignment="1">
      <alignment horizontal="center" vertical="center"/>
    </xf>
    <xf numFmtId="9" fontId="28" fillId="0" borderId="9" xfId="0" applyNumberFormat="1" applyFont="1" applyBorder="1" applyAlignment="1">
      <alignment horizontal="center" vertical="center"/>
    </xf>
    <xf numFmtId="9" fontId="28" fillId="0" borderId="18" xfId="0" applyNumberFormat="1" applyFont="1" applyBorder="1" applyAlignment="1">
      <alignment horizontal="center" vertical="center"/>
    </xf>
    <xf numFmtId="9" fontId="28" fillId="0" borderId="19" xfId="0" applyNumberFormat="1" applyFont="1" applyBorder="1" applyAlignment="1">
      <alignment horizontal="center" vertical="center"/>
    </xf>
    <xf numFmtId="0" fontId="21" fillId="8" borderId="12" xfId="0" applyFont="1" applyFill="1" applyBorder="1" applyAlignment="1">
      <alignment horizontal="center" vertical="center" wrapText="1"/>
    </xf>
    <xf numFmtId="0" fontId="21" fillId="8" borderId="13" xfId="0" applyFont="1" applyFill="1" applyBorder="1" applyAlignment="1">
      <alignment horizontal="center" vertical="center" wrapText="1"/>
    </xf>
    <xf numFmtId="0" fontId="21" fillId="8" borderId="14" xfId="0" applyFont="1" applyFill="1" applyBorder="1" applyAlignment="1">
      <alignment horizontal="center"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7" fillId="2" borderId="0" xfId="0" applyFont="1" applyFill="1" applyAlignment="1">
      <alignment horizontal="center"/>
    </xf>
    <xf numFmtId="0" fontId="9" fillId="4" borderId="1"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14" xfId="0" applyFont="1" applyFill="1" applyBorder="1" applyAlignment="1">
      <alignment horizontal="center" vertical="center"/>
    </xf>
    <xf numFmtId="0" fontId="1" fillId="2" borderId="0" xfId="0" applyFont="1" applyFill="1" applyBorder="1" applyAlignment="1">
      <alignment horizontal="center" vertical="center" wrapText="1"/>
    </xf>
    <xf numFmtId="0" fontId="1" fillId="2" borderId="0" xfId="0" applyFont="1" applyFill="1" applyBorder="1" applyAlignment="1">
      <alignment horizontal="center" vertical="center"/>
    </xf>
    <xf numFmtId="0" fontId="9" fillId="4" borderId="8"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3" fillId="7" borderId="10" xfId="0" applyFont="1" applyFill="1" applyBorder="1" applyAlignment="1">
      <alignment horizontal="center" vertical="center" wrapText="1"/>
    </xf>
    <xf numFmtId="0" fontId="24" fillId="0" borderId="0" xfId="0" applyFont="1" applyFill="1" applyBorder="1" applyAlignment="1">
      <alignment horizontal="left" vertical="center" wrapText="1"/>
    </xf>
    <xf numFmtId="0" fontId="12" fillId="0" borderId="0" xfId="0" applyFont="1" applyAlignment="1">
      <alignment horizontal="center"/>
    </xf>
    <xf numFmtId="0" fontId="15" fillId="0" borderId="0" xfId="0" applyFont="1" applyAlignment="1">
      <alignment horizontal="center"/>
    </xf>
    <xf numFmtId="0" fontId="14" fillId="2" borderId="0" xfId="0" applyFont="1" applyFill="1" applyAlignment="1">
      <alignment horizontal="center"/>
    </xf>
    <xf numFmtId="0" fontId="10" fillId="0" borderId="0" xfId="0" applyFont="1" applyAlignment="1">
      <alignment horizontal="center" vertical="center"/>
    </xf>
    <xf numFmtId="0" fontId="1" fillId="2" borderId="11" xfId="0" applyFont="1" applyFill="1" applyBorder="1" applyAlignment="1">
      <alignment horizontal="center" vertical="center" wrapText="1"/>
    </xf>
    <xf numFmtId="0" fontId="8"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1" fillId="0" borderId="0" xfId="0" applyFont="1" applyAlignment="1">
      <alignment horizontal="center"/>
    </xf>
    <xf numFmtId="0" fontId="2" fillId="9" borderId="0" xfId="0" applyFont="1" applyFill="1" applyAlignment="1">
      <alignment horizontal="left" vertical="center" wrapText="1"/>
    </xf>
    <xf numFmtId="0" fontId="3" fillId="2" borderId="7" xfId="0" applyFont="1" applyFill="1" applyBorder="1" applyAlignment="1">
      <alignment horizontal="center" vertical="center"/>
    </xf>
    <xf numFmtId="0" fontId="9" fillId="4" borderId="3" xfId="0" applyFont="1" applyFill="1" applyBorder="1" applyAlignment="1">
      <alignment horizontal="center" vertical="center" wrapText="1"/>
    </xf>
  </cellXfs>
  <cellStyles count="4">
    <cellStyle name="Normal" xfId="0" builtinId="0"/>
    <cellStyle name="Normal 2" xfId="1"/>
    <cellStyle name="Normal 2 3" xfId="2"/>
    <cellStyle name="Pourcentage" xfId="3"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5</xdr:col>
      <xdr:colOff>1092013</xdr:colOff>
      <xdr:row>32</xdr:row>
      <xdr:rowOff>166410</xdr:rowOff>
    </xdr:from>
    <xdr:to>
      <xdr:col>7</xdr:col>
      <xdr:colOff>539563</xdr:colOff>
      <xdr:row>32</xdr:row>
      <xdr:rowOff>347386</xdr:rowOff>
    </xdr:to>
    <xdr:sp macro="" textlink="">
      <xdr:nvSpPr>
        <xdr:cNvPr id="3" name="Flèche vers le bas 2"/>
        <xdr:cNvSpPr/>
      </xdr:nvSpPr>
      <xdr:spPr>
        <a:xfrm rot="5400000">
          <a:off x="9320212" y="10887358"/>
          <a:ext cx="180976" cy="1509432"/>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81643</xdr:colOff>
      <xdr:row>30</xdr:row>
      <xdr:rowOff>231321</xdr:rowOff>
    </xdr:from>
    <xdr:to>
      <xdr:col>9</xdr:col>
      <xdr:colOff>544286</xdr:colOff>
      <xdr:row>30</xdr:row>
      <xdr:rowOff>394607</xdr:rowOff>
    </xdr:to>
    <xdr:sp macro="" textlink="">
      <xdr:nvSpPr>
        <xdr:cNvPr id="2" name="Flèche vers le bas 1"/>
        <xdr:cNvSpPr/>
      </xdr:nvSpPr>
      <xdr:spPr>
        <a:xfrm rot="5400000">
          <a:off x="13702393" y="10667999"/>
          <a:ext cx="163286" cy="1224643"/>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9"/>
  <sheetViews>
    <sheetView tabSelected="1" workbookViewId="0">
      <selection activeCell="G12" sqref="G12"/>
    </sheetView>
  </sheetViews>
  <sheetFormatPr baseColWidth="10" defaultRowHeight="15" x14ac:dyDescent="0.25"/>
  <cols>
    <col min="1" max="1" width="56.28515625" style="62" customWidth="1"/>
    <col min="2" max="2" width="18.140625" style="62" customWidth="1"/>
    <col min="3" max="3" width="19.140625" style="62" customWidth="1"/>
    <col min="4" max="4" width="21.7109375" style="62" customWidth="1"/>
  </cols>
  <sheetData>
    <row r="1" spans="1:6" ht="82.5" customHeight="1" x14ac:dyDescent="0.25">
      <c r="A1" s="75" t="s">
        <v>177</v>
      </c>
      <c r="B1" s="76"/>
      <c r="C1" s="76"/>
      <c r="D1" s="76"/>
      <c r="E1" s="76"/>
      <c r="F1" s="76"/>
    </row>
    <row r="2" spans="1:6" ht="15.75" thickBot="1" x14ac:dyDescent="0.3">
      <c r="A2" s="1"/>
      <c r="B2" s="1"/>
      <c r="C2" s="1"/>
      <c r="D2" s="1"/>
      <c r="E2" s="1"/>
      <c r="F2" s="1"/>
    </row>
    <row r="3" spans="1:6" ht="87" customHeight="1" thickBot="1" x14ac:dyDescent="0.3">
      <c r="A3" s="77" t="s">
        <v>166</v>
      </c>
      <c r="B3" s="78"/>
      <c r="C3" s="78"/>
      <c r="D3" s="78"/>
      <c r="E3" s="78"/>
      <c r="F3" s="79"/>
    </row>
    <row r="8" spans="1:6" ht="21" x14ac:dyDescent="0.25">
      <c r="A8" s="63"/>
      <c r="B8" s="64" t="s">
        <v>178</v>
      </c>
      <c r="C8" s="64" t="s">
        <v>179</v>
      </c>
      <c r="D8" s="64" t="s">
        <v>180</v>
      </c>
    </row>
    <row r="9" spans="1:6" ht="21" x14ac:dyDescent="0.25">
      <c r="A9" s="65" t="s">
        <v>184</v>
      </c>
      <c r="B9" s="66">
        <f>'DQE_NETTOYAGE DES LOCAUX'!D39</f>
        <v>0</v>
      </c>
      <c r="C9" s="80">
        <v>0.2</v>
      </c>
      <c r="D9" s="66">
        <f>'DQE_NETTOYAGE DES LOCAUX'!F39</f>
        <v>0</v>
      </c>
    </row>
    <row r="10" spans="1:6" ht="21" x14ac:dyDescent="0.25">
      <c r="A10" s="65" t="s">
        <v>186</v>
      </c>
      <c r="B10" s="66">
        <f>'DQE_NDL_BATIMENT- 92RI'!E50</f>
        <v>0</v>
      </c>
      <c r="C10" s="81"/>
      <c r="D10" s="66">
        <f>'DQE_NDL_BATIMENT- 92RI'!G50</f>
        <v>0</v>
      </c>
    </row>
    <row r="11" spans="1:6" ht="21" x14ac:dyDescent="0.25">
      <c r="A11" s="65" t="s">
        <v>187</v>
      </c>
      <c r="B11" s="66">
        <f>'DQE_NDL_BATIMENT - 4° BAC'!E22</f>
        <v>0</v>
      </c>
      <c r="C11" s="81"/>
      <c r="D11" s="66">
        <f>'DQE_NDL_BATIMENT - 4° BAC'!G22</f>
        <v>0</v>
      </c>
    </row>
    <row r="12" spans="1:6" ht="21" x14ac:dyDescent="0.25">
      <c r="A12" s="65" t="s">
        <v>188</v>
      </c>
      <c r="B12" s="66">
        <f>'DQE_NDL_BATIMENT -CSN-DRSD'!F13</f>
        <v>0</v>
      </c>
      <c r="C12" s="81"/>
      <c r="D12" s="66">
        <f>'DQE_NDL_BATIMENT -CSN-DRSD'!H13</f>
        <v>0</v>
      </c>
    </row>
    <row r="13" spans="1:6" ht="21" x14ac:dyDescent="0.25">
      <c r="A13" s="65" t="s">
        <v>189</v>
      </c>
      <c r="B13" s="66">
        <f>'DQE_NDL_BATIMENT - CIRFA63'!F13</f>
        <v>0</v>
      </c>
      <c r="C13" s="81"/>
      <c r="D13" s="66">
        <f>'DQE_NDL_BATIMENT - CIRFA63'!H13</f>
        <v>0</v>
      </c>
    </row>
    <row r="14" spans="1:6" ht="21" x14ac:dyDescent="0.25">
      <c r="A14" s="65" t="s">
        <v>190</v>
      </c>
      <c r="B14" s="66">
        <f>DQE_NDL_BATIMENT_DSEO!F13</f>
        <v>0</v>
      </c>
      <c r="C14" s="81"/>
      <c r="D14" s="66">
        <f>DQE_NDL_BATIMENT_DSEO!H13</f>
        <v>0</v>
      </c>
    </row>
    <row r="15" spans="1:6" ht="21" x14ac:dyDescent="0.25">
      <c r="A15" s="65" t="s">
        <v>191</v>
      </c>
      <c r="B15" s="66">
        <f>'DQE_NDL_BATIMENT 13°BSMAT CFD'!E41</f>
        <v>0</v>
      </c>
      <c r="C15" s="81"/>
      <c r="D15" s="66">
        <f>'DQE_NDL_BATIMENT 13°BSMAT CFD'!G41</f>
        <v>0</v>
      </c>
    </row>
    <row r="16" spans="1:6" ht="21" x14ac:dyDescent="0.25">
      <c r="A16" s="65" t="s">
        <v>192</v>
      </c>
      <c r="B16" s="66">
        <f>'DQE_NDL_BATIMENT - USID-CMA-CII'!E22</f>
        <v>0</v>
      </c>
      <c r="C16" s="81"/>
      <c r="D16" s="66">
        <f>'DQE_NDL_BATIMENT - USID-CMA-CII'!G22</f>
        <v>0</v>
      </c>
    </row>
    <row r="17" spans="1:4" ht="21" x14ac:dyDescent="0.25">
      <c r="A17" s="65" t="s">
        <v>181</v>
      </c>
      <c r="B17" s="66">
        <f>+'DQE_PLATEAUX SUP'!D11</f>
        <v>0</v>
      </c>
      <c r="C17" s="81"/>
      <c r="D17" s="66">
        <f>'DQE_PLATEAUX SUP'!F11</f>
        <v>0</v>
      </c>
    </row>
    <row r="18" spans="1:4" ht="21" x14ac:dyDescent="0.25">
      <c r="A18" s="65" t="s">
        <v>182</v>
      </c>
      <c r="B18" s="66">
        <f>DQE_PLONGE!E20</f>
        <v>0</v>
      </c>
      <c r="C18" s="82"/>
      <c r="D18" s="66">
        <f>DQE_PLONGE!G20</f>
        <v>0</v>
      </c>
    </row>
    <row r="19" spans="1:4" ht="21" x14ac:dyDescent="0.25">
      <c r="A19" s="67" t="s">
        <v>183</v>
      </c>
      <c r="B19" s="68">
        <f>SUM(B9:B18)</f>
        <v>0</v>
      </c>
      <c r="C19" s="69">
        <v>0.2</v>
      </c>
      <c r="D19" s="68">
        <f>SUM(D9:D18)</f>
        <v>0</v>
      </c>
    </row>
  </sheetData>
  <sheetProtection algorithmName="SHA-512" hashValue="3cj3Vl4ZMzNlLl77AsV/tLlPtl23LrojxC7w0P7eq0+cGrFgSxhnjS9+9Jz8ca/o/Lm1ov1on5OA2RyIRuD38Q==" saltValue="T3ILHY8rPw6ptrxtXCIynA==" spinCount="100000" sheet="1" objects="1" scenarios="1"/>
  <mergeCells count="3">
    <mergeCell ref="A1:F1"/>
    <mergeCell ref="A3:F3"/>
    <mergeCell ref="C9:C18"/>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F20"/>
  <sheetViews>
    <sheetView workbookViewId="0">
      <selection activeCell="A6" sqref="A6:F6"/>
    </sheetView>
  </sheetViews>
  <sheetFormatPr baseColWidth="10" defaultColWidth="11.42578125" defaultRowHeight="15" x14ac:dyDescent="0.2"/>
  <cols>
    <col min="1" max="1" width="14.7109375" style="8" customWidth="1"/>
    <col min="2" max="2" width="27.5703125" style="8" customWidth="1"/>
    <col min="3" max="3" width="39.42578125" style="9" customWidth="1"/>
    <col min="4" max="4" width="23.85546875" style="8" customWidth="1"/>
    <col min="5" max="5" width="19.42578125" style="8" customWidth="1"/>
    <col min="6" max="6" width="23.42578125" style="8" customWidth="1"/>
    <col min="7" max="16384" width="11.42578125" style="1"/>
  </cols>
  <sheetData>
    <row r="1" spans="1:6" ht="15.75" x14ac:dyDescent="0.25">
      <c r="F1" s="7" t="s">
        <v>54</v>
      </c>
    </row>
    <row r="2" spans="1:6" x14ac:dyDescent="0.2">
      <c r="F2" s="1" t="s">
        <v>149</v>
      </c>
    </row>
    <row r="3" spans="1:6" ht="23.25" x14ac:dyDescent="0.2">
      <c r="A3" s="113" t="s">
        <v>14</v>
      </c>
      <c r="B3" s="99"/>
      <c r="C3" s="99"/>
      <c r="D3" s="99"/>
      <c r="E3" s="99"/>
      <c r="F3" s="99"/>
    </row>
    <row r="4" spans="1:6" ht="23.25" x14ac:dyDescent="0.2">
      <c r="A4" s="113" t="s">
        <v>26</v>
      </c>
      <c r="B4" s="99"/>
      <c r="C4" s="99"/>
      <c r="D4" s="99"/>
      <c r="E4" s="99"/>
      <c r="F4" s="99"/>
    </row>
    <row r="5" spans="1:6" ht="15.75" thickBot="1" x14ac:dyDescent="0.25"/>
    <row r="6" spans="1:6" s="7" customFormat="1" ht="79.5" customHeight="1" x14ac:dyDescent="0.25">
      <c r="A6" s="93" t="s">
        <v>166</v>
      </c>
      <c r="B6" s="94"/>
      <c r="C6" s="94"/>
      <c r="D6" s="94"/>
      <c r="E6" s="94"/>
      <c r="F6" s="94"/>
    </row>
    <row r="9" spans="1:6" ht="23.25" x14ac:dyDescent="0.35">
      <c r="A9" s="109" t="s">
        <v>155</v>
      </c>
      <c r="B9" s="109"/>
      <c r="C9" s="109"/>
      <c r="D9" s="109"/>
      <c r="E9" s="109"/>
      <c r="F9" s="109"/>
    </row>
    <row r="11" spans="1:6" ht="15.75" x14ac:dyDescent="0.2">
      <c r="A11" s="11"/>
    </row>
    <row r="12" spans="1:6" ht="18" x14ac:dyDescent="0.2">
      <c r="A12" s="110" t="s">
        <v>116</v>
      </c>
      <c r="B12" s="110"/>
      <c r="C12" s="110"/>
      <c r="D12" s="110"/>
      <c r="E12" s="110"/>
      <c r="F12" s="110"/>
    </row>
    <row r="14" spans="1:6" ht="105" x14ac:dyDescent="0.2">
      <c r="A14" s="16" t="s">
        <v>21</v>
      </c>
      <c r="B14" s="16" t="s">
        <v>22</v>
      </c>
      <c r="C14" s="16" t="s">
        <v>23</v>
      </c>
      <c r="D14" s="44" t="s">
        <v>41</v>
      </c>
      <c r="E14" s="16" t="s">
        <v>0</v>
      </c>
      <c r="F14" s="44" t="s">
        <v>42</v>
      </c>
    </row>
    <row r="15" spans="1:6" ht="35.25" customHeight="1" x14ac:dyDescent="0.2">
      <c r="A15" s="14">
        <v>1</v>
      </c>
      <c r="B15" s="49" t="s">
        <v>117</v>
      </c>
      <c r="C15" s="50" t="s">
        <v>118</v>
      </c>
      <c r="D15" s="15"/>
      <c r="E15" s="34"/>
      <c r="F15" s="15">
        <f t="shared" ref="F15" si="0">D15*E15+D15</f>
        <v>0</v>
      </c>
    </row>
    <row r="17" spans="1:6" x14ac:dyDescent="0.2">
      <c r="A17" s="107"/>
      <c r="B17" s="107"/>
      <c r="C17" s="29"/>
    </row>
    <row r="18" spans="1:6" ht="15.75" x14ac:dyDescent="0.25">
      <c r="A18" s="108" t="s">
        <v>24</v>
      </c>
      <c r="B18" s="108"/>
      <c r="C18" s="108"/>
      <c r="D18" s="108"/>
      <c r="E18" s="108"/>
      <c r="F18" s="108"/>
    </row>
    <row r="19" spans="1:6" x14ac:dyDescent="0.2">
      <c r="A19" s="107"/>
      <c r="B19" s="107"/>
      <c r="C19" s="29"/>
    </row>
    <row r="20" spans="1:6" x14ac:dyDescent="0.2">
      <c r="E20" s="13"/>
      <c r="F20" s="45"/>
    </row>
  </sheetData>
  <mergeCells count="8">
    <mergeCell ref="A18:F18"/>
    <mergeCell ref="A19:B19"/>
    <mergeCell ref="A3:F3"/>
    <mergeCell ref="A4:F4"/>
    <mergeCell ref="A6:F6"/>
    <mergeCell ref="A9:F9"/>
    <mergeCell ref="A12:F12"/>
    <mergeCell ref="A17:B1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opLeftCell="A4" zoomScale="85" zoomScaleNormal="85" workbookViewId="0">
      <selection activeCell="I24" sqref="I24:I26"/>
    </sheetView>
  </sheetViews>
  <sheetFormatPr baseColWidth="10" defaultColWidth="11.42578125" defaultRowHeight="15" x14ac:dyDescent="0.2"/>
  <cols>
    <col min="1" max="1" width="14.7109375" style="8" customWidth="1"/>
    <col min="2" max="2" width="27.5703125" style="8" customWidth="1"/>
    <col min="3" max="5" width="39.42578125" style="9" customWidth="1"/>
    <col min="6" max="6" width="24.28515625" style="8" customWidth="1"/>
    <col min="7" max="7" width="19.42578125" style="8" customWidth="1"/>
    <col min="8" max="8" width="25.28515625" style="8" customWidth="1"/>
    <col min="9" max="16384" width="11.42578125" style="1"/>
  </cols>
  <sheetData>
    <row r="1" spans="1:8" ht="15.75" x14ac:dyDescent="0.25">
      <c r="H1" s="7" t="s">
        <v>54</v>
      </c>
    </row>
    <row r="2" spans="1:8" x14ac:dyDescent="0.2">
      <c r="H2" s="1" t="s">
        <v>149</v>
      </c>
    </row>
    <row r="3" spans="1:8" ht="66" customHeight="1" x14ac:dyDescent="0.2">
      <c r="A3" s="111" t="s">
        <v>49</v>
      </c>
      <c r="B3" s="98"/>
      <c r="C3" s="98"/>
      <c r="D3" s="98"/>
      <c r="E3" s="98"/>
      <c r="F3" s="98"/>
      <c r="G3" s="98"/>
      <c r="H3" s="98"/>
    </row>
    <row r="5" spans="1:8" s="7" customFormat="1" ht="79.5" customHeight="1" x14ac:dyDescent="0.25">
      <c r="A5" s="100" t="s">
        <v>166</v>
      </c>
      <c r="B5" s="101"/>
      <c r="C5" s="101"/>
      <c r="D5" s="101"/>
      <c r="E5" s="101"/>
      <c r="F5" s="101"/>
      <c r="G5" s="101"/>
      <c r="H5" s="101"/>
    </row>
    <row r="7" spans="1:8" ht="15.75" x14ac:dyDescent="0.2">
      <c r="A7" s="11"/>
    </row>
    <row r="8" spans="1:8" ht="18" x14ac:dyDescent="0.2">
      <c r="A8" s="110" t="s">
        <v>116</v>
      </c>
      <c r="B8" s="110"/>
      <c r="C8" s="110"/>
      <c r="D8" s="110"/>
      <c r="E8" s="110"/>
      <c r="F8" s="110"/>
      <c r="G8" s="110"/>
      <c r="H8" s="110"/>
    </row>
    <row r="10" spans="1:8" ht="42" customHeight="1" x14ac:dyDescent="0.2">
      <c r="D10" s="105" t="s">
        <v>27</v>
      </c>
      <c r="E10" s="105"/>
      <c r="F10" s="105"/>
      <c r="G10" s="105"/>
      <c r="H10" s="105"/>
    </row>
    <row r="11" spans="1:8" ht="101.25" customHeight="1" x14ac:dyDescent="0.2">
      <c r="A11" s="16" t="s">
        <v>21</v>
      </c>
      <c r="B11" s="16" t="s">
        <v>22</v>
      </c>
      <c r="C11" s="16" t="s">
        <v>23</v>
      </c>
      <c r="D11" s="26" t="s">
        <v>28</v>
      </c>
      <c r="E11" s="16" t="s">
        <v>43</v>
      </c>
      <c r="F11" s="16" t="s">
        <v>46</v>
      </c>
      <c r="G11" s="16" t="s">
        <v>0</v>
      </c>
      <c r="H11" s="16" t="s">
        <v>47</v>
      </c>
    </row>
    <row r="12" spans="1:8" ht="35.25" customHeight="1" x14ac:dyDescent="0.2">
      <c r="A12" s="14">
        <v>1</v>
      </c>
      <c r="B12" s="49" t="s">
        <v>117</v>
      </c>
      <c r="C12" s="50" t="s">
        <v>118</v>
      </c>
      <c r="D12" s="25" t="s">
        <v>31</v>
      </c>
      <c r="E12" s="35">
        <f>'BDC FORFAITISE_NDL_CIRFA63'!D15</f>
        <v>0</v>
      </c>
      <c r="F12" s="15">
        <f>E12*D12</f>
        <v>0</v>
      </c>
      <c r="G12" s="34">
        <f>'BDC FORFAITISE_NDL_CIRFA63'!E15</f>
        <v>0</v>
      </c>
      <c r="H12" s="15">
        <f>F12*G12+F12</f>
        <v>0</v>
      </c>
    </row>
    <row r="13" spans="1:8" ht="15.75" x14ac:dyDescent="0.2">
      <c r="A13" s="112" t="s">
        <v>189</v>
      </c>
      <c r="B13" s="112"/>
      <c r="C13" s="112"/>
      <c r="D13" s="112"/>
      <c r="E13" s="112"/>
      <c r="F13" s="72">
        <f>F12</f>
        <v>0</v>
      </c>
      <c r="G13" s="73"/>
      <c r="H13" s="72">
        <f>H12</f>
        <v>0</v>
      </c>
    </row>
    <row r="14" spans="1:8" ht="14.25" x14ac:dyDescent="0.2">
      <c r="A14" s="1"/>
      <c r="B14" s="1"/>
      <c r="C14" s="1"/>
      <c r="D14" s="1"/>
      <c r="E14" s="1"/>
      <c r="F14" s="1"/>
      <c r="G14" s="1"/>
      <c r="H14" s="1"/>
    </row>
    <row r="15" spans="1:8" ht="15.75" x14ac:dyDescent="0.25">
      <c r="A15" s="108" t="s">
        <v>24</v>
      </c>
      <c r="B15" s="108"/>
      <c r="C15" s="108"/>
      <c r="D15" s="108"/>
      <c r="E15" s="108"/>
      <c r="F15" s="108"/>
      <c r="G15" s="108"/>
      <c r="H15" s="108"/>
    </row>
    <row r="16" spans="1:8" x14ac:dyDescent="0.2">
      <c r="A16" s="107"/>
      <c r="B16" s="107"/>
      <c r="C16" s="29"/>
      <c r="D16" s="29"/>
      <c r="E16" s="29"/>
    </row>
    <row r="17" spans="7:8" x14ac:dyDescent="0.2">
      <c r="G17" s="13"/>
      <c r="H17" s="45"/>
    </row>
  </sheetData>
  <sheetProtection algorithmName="SHA-512" hashValue="RxHu9muufQeuY+bBi58VzlnxFGlFM+mBw/g6+eI3oM2VmL3YJL9J/4O8+KrGCKpxXXMHJyAyz3a1juJh5+5/Pw==" saltValue="lqFO4NKuhGPAw7dsbu5l1Q==" spinCount="100000" sheet="1" objects="1" scenarios="1"/>
  <mergeCells count="7">
    <mergeCell ref="A16:B16"/>
    <mergeCell ref="A3:H3"/>
    <mergeCell ref="A5:H5"/>
    <mergeCell ref="A8:H8"/>
    <mergeCell ref="D10:H10"/>
    <mergeCell ref="A15:H15"/>
    <mergeCell ref="A13:E1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F20"/>
  <sheetViews>
    <sheetView workbookViewId="0">
      <selection activeCell="A6" sqref="A6:F6"/>
    </sheetView>
  </sheetViews>
  <sheetFormatPr baseColWidth="10" defaultColWidth="11.42578125" defaultRowHeight="15" x14ac:dyDescent="0.2"/>
  <cols>
    <col min="1" max="1" width="14.7109375" style="8" customWidth="1"/>
    <col min="2" max="2" width="27.5703125" style="8" customWidth="1"/>
    <col min="3" max="3" width="39.42578125" style="9" customWidth="1"/>
    <col min="4" max="4" width="23.85546875" style="8" customWidth="1"/>
    <col min="5" max="5" width="19.42578125" style="8" customWidth="1"/>
    <col min="6" max="6" width="23.42578125" style="8" customWidth="1"/>
    <col min="7" max="16384" width="11.42578125" style="1"/>
  </cols>
  <sheetData>
    <row r="1" spans="1:6" ht="15.75" x14ac:dyDescent="0.25">
      <c r="F1" s="7" t="s">
        <v>54</v>
      </c>
    </row>
    <row r="2" spans="1:6" x14ac:dyDescent="0.2">
      <c r="F2" s="1" t="s">
        <v>150</v>
      </c>
    </row>
    <row r="3" spans="1:6" ht="23.25" x14ac:dyDescent="0.2">
      <c r="A3" s="113" t="s">
        <v>14</v>
      </c>
      <c r="B3" s="99"/>
      <c r="C3" s="99"/>
      <c r="D3" s="99"/>
      <c r="E3" s="99"/>
      <c r="F3" s="99"/>
    </row>
    <row r="4" spans="1:6" ht="23.25" x14ac:dyDescent="0.2">
      <c r="A4" s="113" t="s">
        <v>26</v>
      </c>
      <c r="B4" s="99"/>
      <c r="C4" s="99"/>
      <c r="D4" s="99"/>
      <c r="E4" s="99"/>
      <c r="F4" s="99"/>
    </row>
    <row r="5" spans="1:6" ht="15.75" thickBot="1" x14ac:dyDescent="0.25"/>
    <row r="6" spans="1:6" s="7" customFormat="1" ht="79.5" customHeight="1" x14ac:dyDescent="0.25">
      <c r="A6" s="93" t="s">
        <v>166</v>
      </c>
      <c r="B6" s="94"/>
      <c r="C6" s="94"/>
      <c r="D6" s="94"/>
      <c r="E6" s="94"/>
      <c r="F6" s="94"/>
    </row>
    <row r="9" spans="1:6" ht="23.25" x14ac:dyDescent="0.35">
      <c r="A9" s="109" t="s">
        <v>155</v>
      </c>
      <c r="B9" s="109"/>
      <c r="C9" s="109"/>
      <c r="D9" s="109"/>
      <c r="E9" s="109"/>
      <c r="F9" s="109"/>
    </row>
    <row r="11" spans="1:6" ht="15.75" x14ac:dyDescent="0.2">
      <c r="A11" s="11"/>
    </row>
    <row r="12" spans="1:6" ht="18" x14ac:dyDescent="0.2">
      <c r="A12" s="110" t="s">
        <v>119</v>
      </c>
      <c r="B12" s="110"/>
      <c r="C12" s="110"/>
      <c r="D12" s="110"/>
      <c r="E12" s="110"/>
      <c r="F12" s="110"/>
    </row>
    <row r="14" spans="1:6" ht="105" x14ac:dyDescent="0.2">
      <c r="A14" s="16" t="s">
        <v>21</v>
      </c>
      <c r="B14" s="16" t="s">
        <v>22</v>
      </c>
      <c r="C14" s="16" t="s">
        <v>23</v>
      </c>
      <c r="D14" s="44" t="s">
        <v>41</v>
      </c>
      <c r="E14" s="16" t="s">
        <v>0</v>
      </c>
      <c r="F14" s="44" t="s">
        <v>42</v>
      </c>
    </row>
    <row r="15" spans="1:6" ht="35.25" customHeight="1" x14ac:dyDescent="0.2">
      <c r="A15" s="14">
        <v>1</v>
      </c>
      <c r="B15" s="49" t="s">
        <v>120</v>
      </c>
      <c r="C15" s="50" t="s">
        <v>121</v>
      </c>
      <c r="D15" s="15"/>
      <c r="E15" s="34"/>
      <c r="F15" s="15">
        <f t="shared" ref="F15" si="0">D15*E15+D15</f>
        <v>0</v>
      </c>
    </row>
    <row r="17" spans="1:6" x14ac:dyDescent="0.2">
      <c r="A17" s="107"/>
      <c r="B17" s="107"/>
      <c r="C17" s="29"/>
    </row>
    <row r="18" spans="1:6" ht="15.75" x14ac:dyDescent="0.25">
      <c r="A18" s="108" t="s">
        <v>24</v>
      </c>
      <c r="B18" s="108"/>
      <c r="C18" s="108"/>
      <c r="D18" s="108"/>
      <c r="E18" s="108"/>
      <c r="F18" s="108"/>
    </row>
    <row r="19" spans="1:6" x14ac:dyDescent="0.2">
      <c r="A19" s="107"/>
      <c r="B19" s="107"/>
      <c r="C19" s="29"/>
    </row>
    <row r="20" spans="1:6" x14ac:dyDescent="0.2">
      <c r="E20" s="13"/>
      <c r="F20" s="45"/>
    </row>
  </sheetData>
  <mergeCells count="8">
    <mergeCell ref="A18:F18"/>
    <mergeCell ref="A19:B19"/>
    <mergeCell ref="A3:F3"/>
    <mergeCell ref="A4:F4"/>
    <mergeCell ref="A6:F6"/>
    <mergeCell ref="A9:F9"/>
    <mergeCell ref="A12:F12"/>
    <mergeCell ref="A17:B17"/>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topLeftCell="A4" zoomScale="85" zoomScaleNormal="85" workbookViewId="0">
      <selection activeCell="H24" sqref="H24"/>
    </sheetView>
  </sheetViews>
  <sheetFormatPr baseColWidth="10" defaultColWidth="11.42578125" defaultRowHeight="15" x14ac:dyDescent="0.2"/>
  <cols>
    <col min="1" max="1" width="14.7109375" style="8" customWidth="1"/>
    <col min="2" max="2" width="27.5703125" style="8" customWidth="1"/>
    <col min="3" max="5" width="39.42578125" style="9" customWidth="1"/>
    <col min="6" max="6" width="24.28515625" style="8" customWidth="1"/>
    <col min="7" max="7" width="19.42578125" style="8" customWidth="1"/>
    <col min="8" max="8" width="25.28515625" style="8" customWidth="1"/>
    <col min="9" max="16384" width="11.42578125" style="1"/>
  </cols>
  <sheetData>
    <row r="1" spans="1:8" ht="15.75" x14ac:dyDescent="0.25">
      <c r="H1" s="7" t="s">
        <v>54</v>
      </c>
    </row>
    <row r="2" spans="1:8" x14ac:dyDescent="0.2">
      <c r="H2" s="1" t="s">
        <v>150</v>
      </c>
    </row>
    <row r="3" spans="1:8" ht="66" customHeight="1" x14ac:dyDescent="0.2">
      <c r="A3" s="111" t="s">
        <v>49</v>
      </c>
      <c r="B3" s="98"/>
      <c r="C3" s="98"/>
      <c r="D3" s="98"/>
      <c r="E3" s="98"/>
      <c r="F3" s="98"/>
      <c r="G3" s="98"/>
      <c r="H3" s="98"/>
    </row>
    <row r="5" spans="1:8" s="7" customFormat="1" ht="79.5" customHeight="1" x14ac:dyDescent="0.25">
      <c r="A5" s="100" t="s">
        <v>166</v>
      </c>
      <c r="B5" s="101"/>
      <c r="C5" s="101"/>
      <c r="D5" s="101"/>
      <c r="E5" s="101"/>
      <c r="F5" s="101"/>
      <c r="G5" s="101"/>
      <c r="H5" s="101"/>
    </row>
    <row r="7" spans="1:8" ht="15.75" x14ac:dyDescent="0.2">
      <c r="A7" s="11"/>
    </row>
    <row r="8" spans="1:8" ht="18" x14ac:dyDescent="0.2">
      <c r="A8" s="110" t="s">
        <v>119</v>
      </c>
      <c r="B8" s="110"/>
      <c r="C8" s="110"/>
      <c r="D8" s="110"/>
      <c r="E8" s="110"/>
      <c r="F8" s="110"/>
      <c r="G8" s="110"/>
      <c r="H8" s="110"/>
    </row>
    <row r="10" spans="1:8" ht="42" customHeight="1" x14ac:dyDescent="0.2">
      <c r="D10" s="105" t="s">
        <v>27</v>
      </c>
      <c r="E10" s="105"/>
      <c r="F10" s="105"/>
      <c r="G10" s="105"/>
      <c r="H10" s="105"/>
    </row>
    <row r="11" spans="1:8" ht="101.25" customHeight="1" x14ac:dyDescent="0.2">
      <c r="A11" s="16" t="s">
        <v>21</v>
      </c>
      <c r="B11" s="16" t="s">
        <v>22</v>
      </c>
      <c r="C11" s="16" t="s">
        <v>23</v>
      </c>
      <c r="D11" s="26" t="s">
        <v>28</v>
      </c>
      <c r="E11" s="16" t="s">
        <v>43</v>
      </c>
      <c r="F11" s="16" t="s">
        <v>46</v>
      </c>
      <c r="G11" s="16" t="s">
        <v>0</v>
      </c>
      <c r="H11" s="16" t="s">
        <v>47</v>
      </c>
    </row>
    <row r="12" spans="1:8" ht="35.25" customHeight="1" x14ac:dyDescent="0.2">
      <c r="A12" s="14">
        <v>1</v>
      </c>
      <c r="B12" s="49" t="s">
        <v>120</v>
      </c>
      <c r="C12" s="50" t="s">
        <v>121</v>
      </c>
      <c r="D12" s="25">
        <v>1</v>
      </c>
      <c r="E12" s="35">
        <f>'BDC FORFAITISE_NDL_DSEO'!D15</f>
        <v>0</v>
      </c>
      <c r="F12" s="15">
        <f>E12*D12</f>
        <v>0</v>
      </c>
      <c r="G12" s="34">
        <f>'BDC FORFAITISE_NDL_DSEO'!E15</f>
        <v>0</v>
      </c>
      <c r="H12" s="15">
        <f>F12*G12+F12</f>
        <v>0</v>
      </c>
    </row>
    <row r="13" spans="1:8" ht="15.75" x14ac:dyDescent="0.2">
      <c r="A13" s="112" t="s">
        <v>190</v>
      </c>
      <c r="B13" s="112"/>
      <c r="C13" s="112"/>
      <c r="D13" s="112"/>
      <c r="E13" s="112"/>
      <c r="F13" s="72">
        <f>F12</f>
        <v>0</v>
      </c>
      <c r="G13" s="73"/>
      <c r="H13" s="72">
        <f>H12</f>
        <v>0</v>
      </c>
    </row>
    <row r="14" spans="1:8" ht="14.25" x14ac:dyDescent="0.2">
      <c r="A14" s="1"/>
      <c r="B14" s="1"/>
      <c r="C14" s="1"/>
      <c r="D14" s="1"/>
      <c r="E14" s="1"/>
      <c r="F14" s="1"/>
      <c r="G14" s="1"/>
      <c r="H14" s="1"/>
    </row>
    <row r="15" spans="1:8" ht="15.75" x14ac:dyDescent="0.25">
      <c r="A15" s="108" t="s">
        <v>24</v>
      </c>
      <c r="B15" s="108"/>
      <c r="C15" s="108"/>
      <c r="D15" s="108"/>
      <c r="E15" s="108"/>
      <c r="F15" s="108"/>
      <c r="G15" s="108"/>
      <c r="H15" s="108"/>
    </row>
    <row r="16" spans="1:8" x14ac:dyDescent="0.2">
      <c r="A16" s="107"/>
      <c r="B16" s="107"/>
      <c r="C16" s="29"/>
      <c r="D16" s="29"/>
      <c r="E16" s="29"/>
    </row>
    <row r="17" spans="7:8" x14ac:dyDescent="0.2">
      <c r="G17" s="13"/>
      <c r="H17" s="45"/>
    </row>
  </sheetData>
  <sheetProtection algorithmName="SHA-512" hashValue="OnLv9lnzYEayOdXzMWS4MzLihEyOmpSJpVgXczY6LSeW1Tmjq+bHhzuvlIspH/YJ6Q7Vxf6dLS2EV0c94XWmLg==" saltValue="16e/+1fajhKffiM0ZAtRzQ==" spinCount="100000" sheet="1" objects="1" scenarios="1"/>
  <mergeCells count="7">
    <mergeCell ref="A16:B16"/>
    <mergeCell ref="A3:H3"/>
    <mergeCell ref="A5:H5"/>
    <mergeCell ref="A8:H8"/>
    <mergeCell ref="D10:H10"/>
    <mergeCell ref="A15:H15"/>
    <mergeCell ref="A13:E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O42"/>
  <sheetViews>
    <sheetView zoomScale="85" zoomScaleNormal="85" workbookViewId="0">
      <selection activeCell="D15" sqref="D15:E15"/>
    </sheetView>
  </sheetViews>
  <sheetFormatPr baseColWidth="10" defaultColWidth="11.42578125" defaultRowHeight="15" x14ac:dyDescent="0.2"/>
  <cols>
    <col min="1" max="1" width="14.7109375" style="8" customWidth="1"/>
    <col min="2" max="2" width="24.42578125" style="8" customWidth="1"/>
    <col min="3" max="3" width="31.42578125" style="9" customWidth="1"/>
    <col min="4" max="4" width="19.42578125" style="8" customWidth="1"/>
    <col min="5" max="5" width="23.28515625" style="8" customWidth="1"/>
    <col min="6" max="6" width="19.42578125" style="8" customWidth="1"/>
    <col min="7" max="8" width="11.42578125" style="1"/>
    <col min="9" max="9" width="16.28515625" style="1" customWidth="1"/>
    <col min="10" max="10" width="11.42578125" style="1"/>
    <col min="11" max="11" width="18" style="1" customWidth="1"/>
    <col min="12" max="16384" width="11.42578125" style="1"/>
  </cols>
  <sheetData>
    <row r="1" spans="1:6" ht="15.75" x14ac:dyDescent="0.25">
      <c r="F1" s="7" t="s">
        <v>54</v>
      </c>
    </row>
    <row r="2" spans="1:6" ht="15.75" thickBot="1" x14ac:dyDescent="0.25">
      <c r="F2" s="1" t="s">
        <v>151</v>
      </c>
    </row>
    <row r="3" spans="1:6" ht="23.25" x14ac:dyDescent="0.2">
      <c r="A3" s="86" t="s">
        <v>14</v>
      </c>
      <c r="B3" s="87"/>
      <c r="C3" s="87"/>
      <c r="D3" s="87"/>
      <c r="E3" s="87"/>
      <c r="F3" s="88"/>
    </row>
    <row r="4" spans="1:6" ht="24" thickBot="1" x14ac:dyDescent="0.25">
      <c r="A4" s="89" t="s">
        <v>26</v>
      </c>
      <c r="B4" s="90"/>
      <c r="C4" s="90"/>
      <c r="D4" s="90"/>
      <c r="E4" s="90"/>
      <c r="F4" s="91"/>
    </row>
    <row r="5" spans="1:6" ht="15.75" thickBot="1" x14ac:dyDescent="0.25"/>
    <row r="6" spans="1:6" ht="94.5" customHeight="1" x14ac:dyDescent="0.2">
      <c r="A6" s="93" t="s">
        <v>166</v>
      </c>
      <c r="B6" s="94"/>
      <c r="C6" s="94"/>
      <c r="D6" s="94"/>
      <c r="E6" s="94"/>
      <c r="F6" s="94"/>
    </row>
    <row r="9" spans="1:6" ht="23.25" x14ac:dyDescent="0.35">
      <c r="A9" s="109" t="s">
        <v>155</v>
      </c>
      <c r="B9" s="109"/>
      <c r="C9" s="109"/>
      <c r="D9" s="109"/>
      <c r="E9" s="109"/>
      <c r="F9" s="109"/>
    </row>
    <row r="11" spans="1:6" ht="15.75" x14ac:dyDescent="0.2">
      <c r="A11" s="11"/>
    </row>
    <row r="12" spans="1:6" ht="18" x14ac:dyDescent="0.2">
      <c r="A12" s="110" t="s">
        <v>160</v>
      </c>
      <c r="B12" s="110"/>
      <c r="C12" s="110"/>
      <c r="D12" s="110"/>
      <c r="E12" s="110"/>
      <c r="F12" s="110"/>
    </row>
    <row r="14" spans="1:6" ht="135" x14ac:dyDescent="0.2">
      <c r="A14" s="16" t="s">
        <v>21</v>
      </c>
      <c r="B14" s="16" t="s">
        <v>22</v>
      </c>
      <c r="C14" s="16" t="s">
        <v>23</v>
      </c>
      <c r="D14" s="44" t="s">
        <v>41</v>
      </c>
      <c r="E14" s="16" t="s">
        <v>0</v>
      </c>
      <c r="F14" s="44" t="s">
        <v>42</v>
      </c>
    </row>
    <row r="15" spans="1:6" x14ac:dyDescent="0.2">
      <c r="A15" s="14">
        <v>1</v>
      </c>
      <c r="B15" s="49" t="s">
        <v>55</v>
      </c>
      <c r="C15" s="50" t="s">
        <v>122</v>
      </c>
      <c r="D15" s="15"/>
      <c r="E15" s="34"/>
      <c r="F15" s="15">
        <f>D15*E15+D15</f>
        <v>0</v>
      </c>
    </row>
    <row r="16" spans="1:6" ht="30" x14ac:dyDescent="0.2">
      <c r="A16" s="14">
        <v>2</v>
      </c>
      <c r="B16" s="49" t="s">
        <v>57</v>
      </c>
      <c r="C16" s="50" t="s">
        <v>123</v>
      </c>
      <c r="D16" s="15"/>
      <c r="E16" s="34"/>
      <c r="F16" s="15">
        <f t="shared" ref="F16:F33" si="0">D16*E16+D16</f>
        <v>0</v>
      </c>
    </row>
    <row r="17" spans="1:6" x14ac:dyDescent="0.2">
      <c r="A17" s="14">
        <v>3</v>
      </c>
      <c r="B17" s="55" t="s">
        <v>124</v>
      </c>
      <c r="C17" s="56" t="s">
        <v>125</v>
      </c>
      <c r="D17" s="15"/>
      <c r="E17" s="34"/>
      <c r="F17" s="15">
        <f t="shared" si="0"/>
        <v>0</v>
      </c>
    </row>
    <row r="18" spans="1:6" x14ac:dyDescent="0.2">
      <c r="A18" s="14">
        <v>4</v>
      </c>
      <c r="B18" s="55" t="s">
        <v>59</v>
      </c>
      <c r="C18" s="56" t="s">
        <v>126</v>
      </c>
      <c r="D18" s="15"/>
      <c r="E18" s="34"/>
      <c r="F18" s="15">
        <f t="shared" si="0"/>
        <v>0</v>
      </c>
    </row>
    <row r="19" spans="1:6" x14ac:dyDescent="0.2">
      <c r="A19" s="14">
        <v>5</v>
      </c>
      <c r="B19" s="49" t="s">
        <v>127</v>
      </c>
      <c r="C19" s="50" t="s">
        <v>128</v>
      </c>
      <c r="D19" s="15"/>
      <c r="E19" s="34"/>
      <c r="F19" s="15">
        <f t="shared" si="0"/>
        <v>0</v>
      </c>
    </row>
    <row r="20" spans="1:6" x14ac:dyDescent="0.2">
      <c r="A20" s="14">
        <v>6</v>
      </c>
      <c r="B20" s="49" t="s">
        <v>67</v>
      </c>
      <c r="C20" s="50" t="s">
        <v>128</v>
      </c>
      <c r="D20" s="15"/>
      <c r="E20" s="34"/>
      <c r="F20" s="15">
        <f t="shared" si="0"/>
        <v>0</v>
      </c>
    </row>
    <row r="21" spans="1:6" x14ac:dyDescent="0.2">
      <c r="A21" s="14">
        <v>7</v>
      </c>
      <c r="B21" s="57" t="s">
        <v>84</v>
      </c>
      <c r="C21" s="50" t="s">
        <v>128</v>
      </c>
      <c r="D21" s="15"/>
      <c r="E21" s="34"/>
      <c r="F21" s="15">
        <f t="shared" si="0"/>
        <v>0</v>
      </c>
    </row>
    <row r="22" spans="1:6" x14ac:dyDescent="0.2">
      <c r="A22" s="14">
        <v>8</v>
      </c>
      <c r="B22" s="57" t="s">
        <v>129</v>
      </c>
      <c r="C22" s="50" t="s">
        <v>128</v>
      </c>
      <c r="D22" s="15"/>
      <c r="E22" s="34"/>
      <c r="F22" s="15">
        <f t="shared" si="0"/>
        <v>0</v>
      </c>
    </row>
    <row r="23" spans="1:6" x14ac:dyDescent="0.2">
      <c r="A23" s="14">
        <v>9</v>
      </c>
      <c r="B23" s="58" t="s">
        <v>130</v>
      </c>
      <c r="C23" s="50" t="s">
        <v>128</v>
      </c>
      <c r="D23" s="15"/>
      <c r="E23" s="34"/>
      <c r="F23" s="15">
        <f t="shared" si="0"/>
        <v>0</v>
      </c>
    </row>
    <row r="24" spans="1:6" x14ac:dyDescent="0.2">
      <c r="A24" s="14">
        <v>10</v>
      </c>
      <c r="B24" s="57" t="s">
        <v>131</v>
      </c>
      <c r="C24" s="50" t="s">
        <v>128</v>
      </c>
      <c r="D24" s="15"/>
      <c r="E24" s="34"/>
      <c r="F24" s="15">
        <f t="shared" si="0"/>
        <v>0</v>
      </c>
    </row>
    <row r="25" spans="1:6" x14ac:dyDescent="0.2">
      <c r="A25" s="14">
        <v>11</v>
      </c>
      <c r="B25" s="57" t="s">
        <v>132</v>
      </c>
      <c r="C25" s="50" t="s">
        <v>128</v>
      </c>
      <c r="D25" s="15"/>
      <c r="E25" s="34"/>
      <c r="F25" s="15">
        <f t="shared" si="0"/>
        <v>0</v>
      </c>
    </row>
    <row r="26" spans="1:6" x14ac:dyDescent="0.2">
      <c r="A26" s="14">
        <v>12</v>
      </c>
      <c r="B26" s="57" t="s">
        <v>133</v>
      </c>
      <c r="C26" s="50" t="s">
        <v>128</v>
      </c>
      <c r="D26" s="15"/>
      <c r="E26" s="34"/>
      <c r="F26" s="15">
        <f t="shared" si="0"/>
        <v>0</v>
      </c>
    </row>
    <row r="27" spans="1:6" x14ac:dyDescent="0.2">
      <c r="A27" s="14">
        <v>13</v>
      </c>
      <c r="B27" s="57" t="s">
        <v>134</v>
      </c>
      <c r="C27" s="50" t="s">
        <v>128</v>
      </c>
      <c r="D27" s="15"/>
      <c r="E27" s="34"/>
      <c r="F27" s="15">
        <f t="shared" si="0"/>
        <v>0</v>
      </c>
    </row>
    <row r="28" spans="1:6" x14ac:dyDescent="0.2">
      <c r="A28" s="14">
        <v>14</v>
      </c>
      <c r="B28" s="57" t="s">
        <v>135</v>
      </c>
      <c r="C28" s="50" t="s">
        <v>128</v>
      </c>
      <c r="D28" s="15"/>
      <c r="E28" s="34"/>
      <c r="F28" s="15">
        <f t="shared" si="0"/>
        <v>0</v>
      </c>
    </row>
    <row r="29" spans="1:6" x14ac:dyDescent="0.2">
      <c r="A29" s="14">
        <v>15</v>
      </c>
      <c r="B29" s="57" t="s">
        <v>136</v>
      </c>
      <c r="C29" s="50" t="s">
        <v>128</v>
      </c>
      <c r="D29" s="15"/>
      <c r="E29" s="34"/>
      <c r="F29" s="15">
        <f t="shared" si="0"/>
        <v>0</v>
      </c>
    </row>
    <row r="30" spans="1:6" x14ac:dyDescent="0.2">
      <c r="A30" s="14">
        <v>16</v>
      </c>
      <c r="B30" s="49" t="s">
        <v>137</v>
      </c>
      <c r="C30" s="50" t="s">
        <v>128</v>
      </c>
      <c r="D30" s="15"/>
      <c r="E30" s="34"/>
      <c r="F30" s="15">
        <f t="shared" si="0"/>
        <v>0</v>
      </c>
    </row>
    <row r="31" spans="1:6" ht="30" x14ac:dyDescent="0.2">
      <c r="A31" s="14">
        <v>17</v>
      </c>
      <c r="B31" s="49" t="s">
        <v>138</v>
      </c>
      <c r="C31" s="50" t="s">
        <v>139</v>
      </c>
      <c r="D31" s="15"/>
      <c r="E31" s="34"/>
      <c r="F31" s="15">
        <f t="shared" si="0"/>
        <v>0</v>
      </c>
    </row>
    <row r="32" spans="1:6" x14ac:dyDescent="0.2">
      <c r="A32" s="14">
        <v>18</v>
      </c>
      <c r="B32" s="49" t="s">
        <v>140</v>
      </c>
      <c r="C32" s="50" t="s">
        <v>141</v>
      </c>
      <c r="D32" s="15"/>
      <c r="E32" s="34"/>
      <c r="F32" s="15">
        <f t="shared" si="0"/>
        <v>0</v>
      </c>
    </row>
    <row r="33" spans="1:15" ht="15.75" x14ac:dyDescent="0.25">
      <c r="A33" s="14">
        <v>19</v>
      </c>
      <c r="B33" s="49" t="s">
        <v>142</v>
      </c>
      <c r="C33" s="50" t="s">
        <v>128</v>
      </c>
      <c r="D33" s="15"/>
      <c r="E33" s="34"/>
      <c r="F33" s="15">
        <f t="shared" si="0"/>
        <v>0</v>
      </c>
      <c r="N33" s="7"/>
      <c r="O33" s="7"/>
    </row>
    <row r="34" spans="1:15" ht="14.25" x14ac:dyDescent="0.2">
      <c r="A34" s="1"/>
      <c r="B34" s="1"/>
      <c r="C34" s="23"/>
      <c r="D34" s="1"/>
      <c r="E34" s="1"/>
      <c r="F34" s="1"/>
    </row>
    <row r="35" spans="1:15" ht="14.25" x14ac:dyDescent="0.2">
      <c r="A35" s="40"/>
      <c r="B35" s="1"/>
      <c r="C35" s="23"/>
      <c r="D35" s="1"/>
      <c r="E35" s="1"/>
      <c r="F35" s="1"/>
    </row>
    <row r="36" spans="1:15" ht="105" x14ac:dyDescent="0.2">
      <c r="A36" s="16" t="s">
        <v>21</v>
      </c>
      <c r="B36" s="41"/>
      <c r="C36" s="44" t="s">
        <v>41</v>
      </c>
      <c r="D36" s="16" t="s">
        <v>0</v>
      </c>
      <c r="E36" s="44" t="s">
        <v>42</v>
      </c>
      <c r="F36" s="1"/>
    </row>
    <row r="37" spans="1:15" ht="66" customHeight="1" x14ac:dyDescent="0.2">
      <c r="A37" s="14">
        <v>1</v>
      </c>
      <c r="B37" s="19" t="s">
        <v>161</v>
      </c>
      <c r="C37" s="15"/>
      <c r="D37" s="34"/>
      <c r="E37" s="15">
        <f t="shared" ref="E37" si="1">C37*D37+C37</f>
        <v>0</v>
      </c>
      <c r="F37" s="1"/>
    </row>
    <row r="38" spans="1:15" ht="16.5" customHeight="1" x14ac:dyDescent="0.2"/>
    <row r="39" spans="1:15" x14ac:dyDescent="0.2">
      <c r="A39" s="107"/>
      <c r="B39" s="107"/>
      <c r="C39" s="29"/>
    </row>
    <row r="40" spans="1:15" ht="15.75" x14ac:dyDescent="0.25">
      <c r="A40" s="108" t="s">
        <v>24</v>
      </c>
      <c r="B40" s="108"/>
      <c r="C40" s="108"/>
      <c r="D40" s="108"/>
      <c r="E40" s="108"/>
      <c r="F40" s="108"/>
    </row>
    <row r="41" spans="1:15" x14ac:dyDescent="0.2">
      <c r="A41" s="107"/>
      <c r="B41" s="107"/>
      <c r="C41" s="29"/>
    </row>
    <row r="42" spans="1:15" x14ac:dyDescent="0.2">
      <c r="E42" s="13"/>
      <c r="F42" s="45"/>
    </row>
  </sheetData>
  <mergeCells count="8">
    <mergeCell ref="A39:B39"/>
    <mergeCell ref="A40:F40"/>
    <mergeCell ref="A41:B41"/>
    <mergeCell ref="A3:F3"/>
    <mergeCell ref="A4:F4"/>
    <mergeCell ref="A6:F6"/>
    <mergeCell ref="A9:F9"/>
    <mergeCell ref="A12:F12"/>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topLeftCell="A19" zoomScale="70" zoomScaleNormal="70" workbookViewId="0">
      <selection activeCell="F53" sqref="F53"/>
    </sheetView>
  </sheetViews>
  <sheetFormatPr baseColWidth="10" defaultColWidth="11.42578125" defaultRowHeight="15" x14ac:dyDescent="0.2"/>
  <cols>
    <col min="1" max="1" width="14.7109375" style="8" customWidth="1"/>
    <col min="2" max="2" width="24.42578125" style="8" customWidth="1"/>
    <col min="3" max="4" width="31.42578125" style="9" customWidth="1"/>
    <col min="5" max="5" width="26.42578125" style="9" customWidth="1"/>
    <col min="6" max="6" width="23.140625" style="8" customWidth="1"/>
    <col min="7" max="7" width="21.5703125" style="8" customWidth="1"/>
    <col min="8" max="8" width="23.140625" style="8" customWidth="1"/>
    <col min="9" max="10" width="11.42578125" style="1"/>
    <col min="11" max="11" width="16.28515625" style="1" customWidth="1"/>
    <col min="12" max="12" width="11.42578125" style="1"/>
    <col min="13" max="13" width="18" style="1" customWidth="1"/>
    <col min="14" max="16384" width="11.42578125" style="1"/>
  </cols>
  <sheetData>
    <row r="1" spans="1:8" ht="15.75" x14ac:dyDescent="0.25">
      <c r="H1" s="7" t="s">
        <v>54</v>
      </c>
    </row>
    <row r="2" spans="1:8" x14ac:dyDescent="0.2">
      <c r="H2" s="1" t="s">
        <v>151</v>
      </c>
    </row>
    <row r="3" spans="1:8" ht="75.75" customHeight="1" x14ac:dyDescent="0.2">
      <c r="A3" s="111" t="s">
        <v>48</v>
      </c>
      <c r="B3" s="98"/>
      <c r="C3" s="98"/>
      <c r="D3" s="98"/>
      <c r="E3" s="98"/>
      <c r="F3" s="98"/>
      <c r="G3" s="98"/>
      <c r="H3" s="98"/>
    </row>
    <row r="5" spans="1:8" s="7" customFormat="1" ht="79.5" customHeight="1" x14ac:dyDescent="0.25">
      <c r="A5" s="100" t="s">
        <v>166</v>
      </c>
      <c r="B5" s="101"/>
      <c r="C5" s="101"/>
      <c r="D5" s="101"/>
      <c r="E5" s="101"/>
      <c r="F5" s="101"/>
      <c r="G5" s="101"/>
      <c r="H5" s="101"/>
    </row>
    <row r="7" spans="1:8" ht="15.75" x14ac:dyDescent="0.2">
      <c r="A7" s="11"/>
    </row>
    <row r="8" spans="1:8" ht="18" x14ac:dyDescent="0.2">
      <c r="A8" s="110" t="s">
        <v>160</v>
      </c>
      <c r="B8" s="110"/>
      <c r="C8" s="110"/>
      <c r="D8" s="110"/>
      <c r="E8" s="110"/>
      <c r="F8" s="110"/>
      <c r="G8" s="110"/>
      <c r="H8" s="110"/>
    </row>
    <row r="11" spans="1:8" ht="42.75" customHeight="1" x14ac:dyDescent="0.2">
      <c r="D11" s="105" t="s">
        <v>27</v>
      </c>
      <c r="E11" s="105"/>
      <c r="F11" s="105"/>
      <c r="G11" s="105"/>
      <c r="H11" s="105"/>
    </row>
    <row r="12" spans="1:8" ht="90" x14ac:dyDescent="0.2">
      <c r="A12" s="16" t="s">
        <v>21</v>
      </c>
      <c r="B12" s="16" t="s">
        <v>22</v>
      </c>
      <c r="C12" s="16" t="s">
        <v>23</v>
      </c>
      <c r="D12" s="26" t="s">
        <v>28</v>
      </c>
      <c r="E12" s="16" t="s">
        <v>43</v>
      </c>
      <c r="F12" s="16" t="s">
        <v>46</v>
      </c>
      <c r="G12" s="16" t="s">
        <v>0</v>
      </c>
      <c r="H12" s="16" t="s">
        <v>47</v>
      </c>
    </row>
    <row r="13" spans="1:8" x14ac:dyDescent="0.2">
      <c r="A13" s="14">
        <v>1</v>
      </c>
      <c r="B13" s="49" t="s">
        <v>55</v>
      </c>
      <c r="C13" s="50" t="s">
        <v>122</v>
      </c>
      <c r="D13" s="25">
        <v>1</v>
      </c>
      <c r="E13" s="28">
        <f>'BDC FORFAITISE_NDL_13°BSMAT CFD'!D15</f>
        <v>0</v>
      </c>
      <c r="F13" s="15">
        <f>E13*D13</f>
        <v>0</v>
      </c>
      <c r="G13" s="34">
        <f>'BDC FORFAITISE_NDL_13°BSMAT CFD'!E15</f>
        <v>0</v>
      </c>
      <c r="H13" s="15">
        <f>F13*G13+F13</f>
        <v>0</v>
      </c>
    </row>
    <row r="14" spans="1:8" ht="30" x14ac:dyDescent="0.2">
      <c r="A14" s="14">
        <v>2</v>
      </c>
      <c r="B14" s="49" t="s">
        <v>57</v>
      </c>
      <c r="C14" s="50" t="s">
        <v>123</v>
      </c>
      <c r="D14" s="25">
        <v>1</v>
      </c>
      <c r="E14" s="28">
        <f>'BDC FORFAITISE_NDL_13°BSMAT CFD'!D16</f>
        <v>0</v>
      </c>
      <c r="F14" s="15">
        <f t="shared" ref="F14:F31" si="0">E14*D14</f>
        <v>0</v>
      </c>
      <c r="G14" s="34">
        <f>'BDC FORFAITISE_NDL_13°BSMAT CFD'!E16</f>
        <v>0</v>
      </c>
      <c r="H14" s="15">
        <f t="shared" ref="H14:H31" si="1">F14*G14+F14</f>
        <v>0</v>
      </c>
    </row>
    <row r="15" spans="1:8" x14ac:dyDescent="0.2">
      <c r="A15" s="14">
        <v>3</v>
      </c>
      <c r="B15" s="55" t="s">
        <v>124</v>
      </c>
      <c r="C15" s="56" t="s">
        <v>125</v>
      </c>
      <c r="D15" s="25">
        <v>1</v>
      </c>
      <c r="E15" s="28">
        <f>'BDC FORFAITISE_NDL_13°BSMAT CFD'!D17</f>
        <v>0</v>
      </c>
      <c r="F15" s="15">
        <f t="shared" si="0"/>
        <v>0</v>
      </c>
      <c r="G15" s="34">
        <f>'BDC FORFAITISE_NDL_13°BSMAT CFD'!E17</f>
        <v>0</v>
      </c>
      <c r="H15" s="15">
        <f t="shared" si="1"/>
        <v>0</v>
      </c>
    </row>
    <row r="16" spans="1:8" x14ac:dyDescent="0.2">
      <c r="A16" s="14">
        <v>4</v>
      </c>
      <c r="B16" s="55" t="s">
        <v>59</v>
      </c>
      <c r="C16" s="56" t="s">
        <v>126</v>
      </c>
      <c r="D16" s="25">
        <v>1</v>
      </c>
      <c r="E16" s="28">
        <f>'BDC FORFAITISE_NDL_13°BSMAT CFD'!D18</f>
        <v>0</v>
      </c>
      <c r="F16" s="15">
        <f t="shared" si="0"/>
        <v>0</v>
      </c>
      <c r="G16" s="34">
        <f>'BDC FORFAITISE_NDL_13°BSMAT CFD'!E18</f>
        <v>0</v>
      </c>
      <c r="H16" s="15">
        <f t="shared" si="1"/>
        <v>0</v>
      </c>
    </row>
    <row r="17" spans="1:8" x14ac:dyDescent="0.2">
      <c r="A17" s="14">
        <v>5</v>
      </c>
      <c r="B17" s="49" t="s">
        <v>127</v>
      </c>
      <c r="C17" s="50" t="s">
        <v>128</v>
      </c>
      <c r="D17" s="25">
        <v>1</v>
      </c>
      <c r="E17" s="28">
        <f>'BDC FORFAITISE_NDL_13°BSMAT CFD'!D19</f>
        <v>0</v>
      </c>
      <c r="F17" s="15">
        <f t="shared" si="0"/>
        <v>0</v>
      </c>
      <c r="G17" s="34">
        <f>'BDC FORFAITISE_NDL_13°BSMAT CFD'!E19</f>
        <v>0</v>
      </c>
      <c r="H17" s="15">
        <f t="shared" si="1"/>
        <v>0</v>
      </c>
    </row>
    <row r="18" spans="1:8" x14ac:dyDescent="0.2">
      <c r="A18" s="14">
        <v>6</v>
      </c>
      <c r="B18" s="49" t="s">
        <v>67</v>
      </c>
      <c r="C18" s="50" t="s">
        <v>128</v>
      </c>
      <c r="D18" s="25">
        <v>1</v>
      </c>
      <c r="E18" s="28">
        <f>'BDC FORFAITISE_NDL_13°BSMAT CFD'!D20</f>
        <v>0</v>
      </c>
      <c r="F18" s="15">
        <f t="shared" si="0"/>
        <v>0</v>
      </c>
      <c r="G18" s="34">
        <f>'BDC FORFAITISE_NDL_13°BSMAT CFD'!E20</f>
        <v>0</v>
      </c>
      <c r="H18" s="15">
        <f t="shared" si="1"/>
        <v>0</v>
      </c>
    </row>
    <row r="19" spans="1:8" x14ac:dyDescent="0.2">
      <c r="A19" s="14">
        <v>7</v>
      </c>
      <c r="B19" s="57" t="s">
        <v>84</v>
      </c>
      <c r="C19" s="50" t="s">
        <v>128</v>
      </c>
      <c r="D19" s="25">
        <v>1</v>
      </c>
      <c r="E19" s="28">
        <f>'BDC FORFAITISE_NDL_13°BSMAT CFD'!D21</f>
        <v>0</v>
      </c>
      <c r="F19" s="15">
        <f t="shared" si="0"/>
        <v>0</v>
      </c>
      <c r="G19" s="34">
        <f>'BDC FORFAITISE_NDL_13°BSMAT CFD'!E21</f>
        <v>0</v>
      </c>
      <c r="H19" s="15">
        <f t="shared" si="1"/>
        <v>0</v>
      </c>
    </row>
    <row r="20" spans="1:8" x14ac:dyDescent="0.2">
      <c r="A20" s="14">
        <v>8</v>
      </c>
      <c r="B20" s="57" t="s">
        <v>129</v>
      </c>
      <c r="C20" s="50" t="s">
        <v>128</v>
      </c>
      <c r="D20" s="25">
        <v>1</v>
      </c>
      <c r="E20" s="28">
        <f>'BDC FORFAITISE_NDL_13°BSMAT CFD'!D22</f>
        <v>0</v>
      </c>
      <c r="F20" s="15">
        <f t="shared" si="0"/>
        <v>0</v>
      </c>
      <c r="G20" s="34">
        <f>'BDC FORFAITISE_NDL_13°BSMAT CFD'!E22</f>
        <v>0</v>
      </c>
      <c r="H20" s="15">
        <f t="shared" si="1"/>
        <v>0</v>
      </c>
    </row>
    <row r="21" spans="1:8" x14ac:dyDescent="0.2">
      <c r="A21" s="14">
        <v>9</v>
      </c>
      <c r="B21" s="58" t="s">
        <v>130</v>
      </c>
      <c r="C21" s="50" t="s">
        <v>128</v>
      </c>
      <c r="D21" s="25">
        <v>1</v>
      </c>
      <c r="E21" s="28">
        <f>'BDC FORFAITISE_NDL_13°BSMAT CFD'!D23</f>
        <v>0</v>
      </c>
      <c r="F21" s="15">
        <f t="shared" si="0"/>
        <v>0</v>
      </c>
      <c r="G21" s="34">
        <f>'BDC FORFAITISE_NDL_13°BSMAT CFD'!E23</f>
        <v>0</v>
      </c>
      <c r="H21" s="15">
        <f t="shared" si="1"/>
        <v>0</v>
      </c>
    </row>
    <row r="22" spans="1:8" x14ac:dyDescent="0.2">
      <c r="A22" s="14">
        <v>10</v>
      </c>
      <c r="B22" s="57" t="s">
        <v>131</v>
      </c>
      <c r="C22" s="50" t="s">
        <v>128</v>
      </c>
      <c r="D22" s="25">
        <v>1</v>
      </c>
      <c r="E22" s="28">
        <f>'BDC FORFAITISE_NDL_13°BSMAT CFD'!D24</f>
        <v>0</v>
      </c>
      <c r="F22" s="15">
        <f t="shared" si="0"/>
        <v>0</v>
      </c>
      <c r="G22" s="34">
        <f>'BDC FORFAITISE_NDL_13°BSMAT CFD'!E24</f>
        <v>0</v>
      </c>
      <c r="H22" s="15">
        <f t="shared" si="1"/>
        <v>0</v>
      </c>
    </row>
    <row r="23" spans="1:8" x14ac:dyDescent="0.2">
      <c r="A23" s="14">
        <v>11</v>
      </c>
      <c r="B23" s="57" t="s">
        <v>132</v>
      </c>
      <c r="C23" s="50" t="s">
        <v>128</v>
      </c>
      <c r="D23" s="25">
        <v>1</v>
      </c>
      <c r="E23" s="28">
        <f>'BDC FORFAITISE_NDL_13°BSMAT CFD'!D25</f>
        <v>0</v>
      </c>
      <c r="F23" s="15">
        <f t="shared" si="0"/>
        <v>0</v>
      </c>
      <c r="G23" s="34">
        <f>'BDC FORFAITISE_NDL_13°BSMAT CFD'!E25</f>
        <v>0</v>
      </c>
      <c r="H23" s="15">
        <f t="shared" si="1"/>
        <v>0</v>
      </c>
    </row>
    <row r="24" spans="1:8" x14ac:dyDescent="0.2">
      <c r="A24" s="14">
        <v>12</v>
      </c>
      <c r="B24" s="57" t="s">
        <v>133</v>
      </c>
      <c r="C24" s="50" t="s">
        <v>128</v>
      </c>
      <c r="D24" s="25">
        <v>1</v>
      </c>
      <c r="E24" s="28">
        <f>'BDC FORFAITISE_NDL_13°BSMAT CFD'!D26</f>
        <v>0</v>
      </c>
      <c r="F24" s="15">
        <f t="shared" si="0"/>
        <v>0</v>
      </c>
      <c r="G24" s="34">
        <f>'BDC FORFAITISE_NDL_13°BSMAT CFD'!E26</f>
        <v>0</v>
      </c>
      <c r="H24" s="15">
        <f t="shared" si="1"/>
        <v>0</v>
      </c>
    </row>
    <row r="25" spans="1:8" x14ac:dyDescent="0.2">
      <c r="A25" s="14">
        <v>13</v>
      </c>
      <c r="B25" s="57" t="s">
        <v>134</v>
      </c>
      <c r="C25" s="50" t="s">
        <v>128</v>
      </c>
      <c r="D25" s="25">
        <v>1</v>
      </c>
      <c r="E25" s="28">
        <f>'BDC FORFAITISE_NDL_13°BSMAT CFD'!D27</f>
        <v>0</v>
      </c>
      <c r="F25" s="15">
        <f t="shared" si="0"/>
        <v>0</v>
      </c>
      <c r="G25" s="34">
        <f>'BDC FORFAITISE_NDL_13°BSMAT CFD'!E27</f>
        <v>0</v>
      </c>
      <c r="H25" s="15">
        <f t="shared" si="1"/>
        <v>0</v>
      </c>
    </row>
    <row r="26" spans="1:8" x14ac:dyDescent="0.2">
      <c r="A26" s="14">
        <v>14</v>
      </c>
      <c r="B26" s="57" t="s">
        <v>135</v>
      </c>
      <c r="C26" s="50" t="s">
        <v>128</v>
      </c>
      <c r="D26" s="25">
        <v>1</v>
      </c>
      <c r="E26" s="28">
        <f>'BDC FORFAITISE_NDL_13°BSMAT CFD'!D28</f>
        <v>0</v>
      </c>
      <c r="F26" s="15">
        <f t="shared" si="0"/>
        <v>0</v>
      </c>
      <c r="G26" s="34">
        <f>'BDC FORFAITISE_NDL_13°BSMAT CFD'!E28</f>
        <v>0</v>
      </c>
      <c r="H26" s="15">
        <f t="shared" si="1"/>
        <v>0</v>
      </c>
    </row>
    <row r="27" spans="1:8" x14ac:dyDescent="0.2">
      <c r="A27" s="14">
        <v>15</v>
      </c>
      <c r="B27" s="57" t="s">
        <v>136</v>
      </c>
      <c r="C27" s="50" t="s">
        <v>128</v>
      </c>
      <c r="D27" s="25">
        <v>1</v>
      </c>
      <c r="E27" s="28">
        <f>'BDC FORFAITISE_NDL_13°BSMAT CFD'!D29</f>
        <v>0</v>
      </c>
      <c r="F27" s="15">
        <f t="shared" si="0"/>
        <v>0</v>
      </c>
      <c r="G27" s="34">
        <f>'BDC FORFAITISE_NDL_13°BSMAT CFD'!E29</f>
        <v>0</v>
      </c>
      <c r="H27" s="15">
        <f t="shared" si="1"/>
        <v>0</v>
      </c>
    </row>
    <row r="28" spans="1:8" x14ac:dyDescent="0.2">
      <c r="A28" s="14">
        <v>16</v>
      </c>
      <c r="B28" s="49" t="s">
        <v>137</v>
      </c>
      <c r="C28" s="50" t="s">
        <v>128</v>
      </c>
      <c r="D28" s="25">
        <v>1</v>
      </c>
      <c r="E28" s="28">
        <f>'BDC FORFAITISE_NDL_13°BSMAT CFD'!D30</f>
        <v>0</v>
      </c>
      <c r="F28" s="15">
        <f t="shared" si="0"/>
        <v>0</v>
      </c>
      <c r="G28" s="34">
        <f>'BDC FORFAITISE_NDL_13°BSMAT CFD'!E30</f>
        <v>0</v>
      </c>
      <c r="H28" s="15">
        <f t="shared" si="1"/>
        <v>0</v>
      </c>
    </row>
    <row r="29" spans="1:8" ht="30" x14ac:dyDescent="0.2">
      <c r="A29" s="14">
        <v>17</v>
      </c>
      <c r="B29" s="49" t="s">
        <v>138</v>
      </c>
      <c r="C29" s="50" t="s">
        <v>139</v>
      </c>
      <c r="D29" s="25">
        <v>1</v>
      </c>
      <c r="E29" s="28">
        <f>'BDC FORFAITISE_NDL_13°BSMAT CFD'!D31</f>
        <v>0</v>
      </c>
      <c r="F29" s="15">
        <f t="shared" si="0"/>
        <v>0</v>
      </c>
      <c r="G29" s="34">
        <f>'BDC FORFAITISE_NDL_13°BSMAT CFD'!E31</f>
        <v>0</v>
      </c>
      <c r="H29" s="15">
        <f t="shared" si="1"/>
        <v>0</v>
      </c>
    </row>
    <row r="30" spans="1:8" x14ac:dyDescent="0.2">
      <c r="A30" s="14">
        <v>18</v>
      </c>
      <c r="B30" s="49" t="s">
        <v>140</v>
      </c>
      <c r="C30" s="50" t="s">
        <v>141</v>
      </c>
      <c r="D30" s="25">
        <v>1</v>
      </c>
      <c r="E30" s="28">
        <f>'BDC FORFAITISE_NDL_13°BSMAT CFD'!D32</f>
        <v>0</v>
      </c>
      <c r="F30" s="15">
        <f t="shared" si="0"/>
        <v>0</v>
      </c>
      <c r="G30" s="34">
        <f>'BDC FORFAITISE_NDL_13°BSMAT CFD'!E32</f>
        <v>0</v>
      </c>
      <c r="H30" s="15">
        <f t="shared" si="1"/>
        <v>0</v>
      </c>
    </row>
    <row r="31" spans="1:8" x14ac:dyDescent="0.2">
      <c r="A31" s="14">
        <v>19</v>
      </c>
      <c r="B31" s="49" t="s">
        <v>142</v>
      </c>
      <c r="C31" s="50" t="s">
        <v>128</v>
      </c>
      <c r="D31" s="25">
        <v>1</v>
      </c>
      <c r="E31" s="28">
        <f>'BDC FORFAITISE_NDL_13°BSMAT CFD'!D33</f>
        <v>0</v>
      </c>
      <c r="F31" s="15">
        <f t="shared" si="0"/>
        <v>0</v>
      </c>
      <c r="G31" s="34">
        <f>'BDC FORFAITISE_NDL_13°BSMAT CFD'!E33</f>
        <v>0</v>
      </c>
      <c r="H31" s="15">
        <f t="shared" si="1"/>
        <v>0</v>
      </c>
    </row>
    <row r="32" spans="1:8" ht="14.25" x14ac:dyDescent="0.2">
      <c r="A32" s="1"/>
      <c r="B32" s="1"/>
      <c r="C32" s="23"/>
      <c r="D32" s="23"/>
      <c r="E32" s="23"/>
      <c r="F32" s="1"/>
      <c r="G32" s="1"/>
      <c r="H32" s="1"/>
    </row>
    <row r="33" spans="1:8" ht="15.75" x14ac:dyDescent="0.2">
      <c r="A33" s="112" t="s">
        <v>185</v>
      </c>
      <c r="B33" s="112"/>
      <c r="C33" s="112"/>
      <c r="D33" s="112"/>
      <c r="E33" s="112"/>
      <c r="F33" s="72">
        <f>SUM(F13:F32)</f>
        <v>0</v>
      </c>
      <c r="G33" s="73"/>
      <c r="H33" s="72">
        <f>SUM(H13:H32)</f>
        <v>0</v>
      </c>
    </row>
    <row r="34" spans="1:8" ht="14.25" x14ac:dyDescent="0.2">
      <c r="A34" s="1"/>
      <c r="B34" s="1"/>
      <c r="C34" s="23"/>
      <c r="D34" s="23"/>
      <c r="E34" s="23"/>
      <c r="F34" s="1"/>
      <c r="G34" s="1"/>
      <c r="H34" s="1"/>
    </row>
    <row r="35" spans="1:8" ht="14.25" x14ac:dyDescent="0.2">
      <c r="A35" s="40"/>
      <c r="B35" s="1"/>
      <c r="C35" s="23"/>
      <c r="D35" s="23"/>
      <c r="E35" s="23"/>
      <c r="F35" s="1"/>
      <c r="G35" s="1"/>
      <c r="H35" s="1"/>
    </row>
    <row r="36" spans="1:8" ht="45" customHeight="1" x14ac:dyDescent="0.2">
      <c r="A36" s="40"/>
      <c r="B36" s="1"/>
      <c r="C36" s="105" t="s">
        <v>27</v>
      </c>
      <c r="D36" s="105"/>
      <c r="E36" s="105"/>
      <c r="F36" s="105"/>
      <c r="G36" s="105"/>
      <c r="H36" s="1"/>
    </row>
    <row r="37" spans="1:8" ht="90" x14ac:dyDescent="0.2">
      <c r="A37" s="16" t="s">
        <v>21</v>
      </c>
      <c r="B37" s="41"/>
      <c r="C37" s="26" t="s">
        <v>28</v>
      </c>
      <c r="D37" s="44" t="s">
        <v>43</v>
      </c>
      <c r="E37" s="16" t="s">
        <v>46</v>
      </c>
      <c r="F37" s="16" t="s">
        <v>0</v>
      </c>
      <c r="G37" s="16" t="s">
        <v>47</v>
      </c>
      <c r="H37" s="1"/>
    </row>
    <row r="38" spans="1:8" ht="66" customHeight="1" x14ac:dyDescent="0.2">
      <c r="A38" s="14">
        <v>1</v>
      </c>
      <c r="B38" s="19" t="s">
        <v>161</v>
      </c>
      <c r="C38" s="25">
        <v>1</v>
      </c>
      <c r="D38" s="15">
        <f>'BDC FORFAITISE_NDL_13°BSMAT CFD'!C37</f>
        <v>0</v>
      </c>
      <c r="E38" s="15">
        <f>D38*C38</f>
        <v>0</v>
      </c>
      <c r="F38" s="34">
        <f>'BDC FORFAITISE_NDL_13°BSMAT CFD'!D37</f>
        <v>0</v>
      </c>
      <c r="G38" s="15">
        <f>E38*F38+E38</f>
        <v>0</v>
      </c>
      <c r="H38" s="1"/>
    </row>
    <row r="39" spans="1:8" ht="15.75" x14ac:dyDescent="0.2">
      <c r="A39" s="112" t="s">
        <v>185</v>
      </c>
      <c r="B39" s="112"/>
      <c r="C39" s="112"/>
      <c r="D39" s="112"/>
      <c r="E39" s="74">
        <f>E38</f>
        <v>0</v>
      </c>
      <c r="F39" s="73"/>
      <c r="G39" s="74">
        <f>G38</f>
        <v>0</v>
      </c>
    </row>
    <row r="40" spans="1:8" ht="16.5" customHeight="1" x14ac:dyDescent="0.2"/>
    <row r="41" spans="1:8" ht="15.75" x14ac:dyDescent="0.2">
      <c r="A41" s="112" t="s">
        <v>191</v>
      </c>
      <c r="B41" s="112"/>
      <c r="C41" s="112"/>
      <c r="D41" s="112"/>
      <c r="E41" s="74">
        <f>E39+F33</f>
        <v>0</v>
      </c>
      <c r="F41" s="73"/>
      <c r="G41" s="74">
        <f>G39+H33</f>
        <v>0</v>
      </c>
    </row>
    <row r="42" spans="1:8" ht="14.25" x14ac:dyDescent="0.2">
      <c r="A42" s="1"/>
      <c r="B42" s="1"/>
      <c r="C42" s="1"/>
      <c r="D42" s="1"/>
      <c r="E42" s="1"/>
      <c r="F42" s="1"/>
      <c r="G42" s="1"/>
      <c r="H42" s="1"/>
    </row>
    <row r="43" spans="1:8" ht="15.75" x14ac:dyDescent="0.25">
      <c r="A43" s="108" t="s">
        <v>24</v>
      </c>
      <c r="B43" s="108"/>
      <c r="C43" s="108"/>
      <c r="D43" s="108"/>
      <c r="E43" s="108"/>
      <c r="F43" s="108"/>
      <c r="G43" s="108"/>
      <c r="H43" s="108"/>
    </row>
    <row r="44" spans="1:8" x14ac:dyDescent="0.2">
      <c r="A44" s="107"/>
      <c r="B44" s="107"/>
      <c r="C44" s="29"/>
      <c r="D44" s="29"/>
      <c r="E44" s="29"/>
    </row>
    <row r="45" spans="1:8" x14ac:dyDescent="0.2">
      <c r="G45" s="13"/>
      <c r="H45" s="45"/>
    </row>
  </sheetData>
  <sheetProtection algorithmName="SHA-512" hashValue="OxRSkik3x08/EDdUG6RMwoiYvFVTbOgz0B5x2HBqR/I4YTlo+belVUnMUJP1Smro6XqhvI+Ef1onRCHO+vJfkQ==" saltValue="3KEXqcj2pmARY3+bTOlezg==" spinCount="100000" sheet="1" objects="1" scenarios="1"/>
  <mergeCells count="10">
    <mergeCell ref="A43:H43"/>
    <mergeCell ref="A44:B44"/>
    <mergeCell ref="A3:H3"/>
    <mergeCell ref="A5:H5"/>
    <mergeCell ref="A8:H8"/>
    <mergeCell ref="D11:H11"/>
    <mergeCell ref="A33:E33"/>
    <mergeCell ref="C36:G36"/>
    <mergeCell ref="A39:D39"/>
    <mergeCell ref="A41:D4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25"/>
  <sheetViews>
    <sheetView topLeftCell="A7" zoomScale="85" zoomScaleNormal="85" workbookViewId="0">
      <selection activeCell="D15" sqref="D15:E15"/>
    </sheetView>
  </sheetViews>
  <sheetFormatPr baseColWidth="10" defaultColWidth="11.42578125" defaultRowHeight="15" x14ac:dyDescent="0.2"/>
  <cols>
    <col min="1" max="1" width="14.7109375" style="8" customWidth="1"/>
    <col min="2" max="2" width="27.5703125" style="8" customWidth="1"/>
    <col min="3" max="3" width="39.42578125" style="9" customWidth="1"/>
    <col min="4" max="4" width="23.28515625" style="8" customWidth="1"/>
    <col min="5" max="5" width="28" style="8" customWidth="1"/>
    <col min="6" max="6" width="23" style="8" customWidth="1"/>
    <col min="7" max="16384" width="11.42578125" style="1"/>
  </cols>
  <sheetData>
    <row r="1" spans="1:6" ht="15.75" x14ac:dyDescent="0.25">
      <c r="F1" s="7" t="s">
        <v>54</v>
      </c>
    </row>
    <row r="2" spans="1:6" x14ac:dyDescent="0.2">
      <c r="F2" s="1" t="s">
        <v>152</v>
      </c>
    </row>
    <row r="3" spans="1:6" ht="23.25" x14ac:dyDescent="0.2">
      <c r="A3" s="113" t="s">
        <v>14</v>
      </c>
      <c r="B3" s="99"/>
      <c r="C3" s="99"/>
      <c r="D3" s="99"/>
      <c r="E3" s="99"/>
      <c r="F3" s="99"/>
    </row>
    <row r="4" spans="1:6" ht="23.25" x14ac:dyDescent="0.2">
      <c r="A4" s="113" t="s">
        <v>26</v>
      </c>
      <c r="B4" s="99"/>
      <c r="C4" s="99"/>
      <c r="D4" s="99"/>
      <c r="E4" s="99"/>
      <c r="F4" s="99"/>
    </row>
    <row r="5" spans="1:6" ht="15.75" thickBot="1" x14ac:dyDescent="0.25"/>
    <row r="6" spans="1:6" s="7" customFormat="1" ht="79.5" customHeight="1" x14ac:dyDescent="0.25">
      <c r="A6" s="93" t="s">
        <v>166</v>
      </c>
      <c r="B6" s="94"/>
      <c r="C6" s="94"/>
      <c r="D6" s="94"/>
      <c r="E6" s="94"/>
      <c r="F6" s="94"/>
    </row>
    <row r="9" spans="1:6" ht="23.25" x14ac:dyDescent="0.35">
      <c r="A9" s="109" t="s">
        <v>155</v>
      </c>
      <c r="B9" s="109"/>
      <c r="C9" s="109"/>
      <c r="D9" s="109"/>
      <c r="E9" s="109"/>
      <c r="F9" s="109"/>
    </row>
    <row r="11" spans="1:6" ht="15.75" x14ac:dyDescent="0.2">
      <c r="A11" s="11"/>
    </row>
    <row r="12" spans="1:6" ht="18" x14ac:dyDescent="0.2">
      <c r="A12" s="110" t="s">
        <v>174</v>
      </c>
      <c r="B12" s="110"/>
      <c r="C12" s="110"/>
      <c r="D12" s="110"/>
      <c r="E12" s="110"/>
      <c r="F12" s="110"/>
    </row>
    <row r="14" spans="1:6" ht="105" x14ac:dyDescent="0.2">
      <c r="A14" s="16" t="s">
        <v>21</v>
      </c>
      <c r="B14" s="16" t="s">
        <v>22</v>
      </c>
      <c r="C14" s="16" t="s">
        <v>23</v>
      </c>
      <c r="D14" s="44" t="s">
        <v>41</v>
      </c>
      <c r="E14" s="16" t="s">
        <v>0</v>
      </c>
      <c r="F14" s="44" t="s">
        <v>42</v>
      </c>
    </row>
    <row r="15" spans="1:6" x14ac:dyDescent="0.2">
      <c r="A15" s="14">
        <v>1</v>
      </c>
      <c r="B15" s="49" t="s">
        <v>55</v>
      </c>
      <c r="C15" s="50" t="s">
        <v>143</v>
      </c>
      <c r="D15" s="15"/>
      <c r="E15" s="34"/>
      <c r="F15" s="15">
        <f t="shared" ref="F15:F17" si="0">D15*E15+D15</f>
        <v>0</v>
      </c>
    </row>
    <row r="16" spans="1:6" x14ac:dyDescent="0.2">
      <c r="A16" s="14">
        <v>2</v>
      </c>
      <c r="B16" s="49" t="s">
        <v>59</v>
      </c>
      <c r="C16" s="50" t="s">
        <v>173</v>
      </c>
      <c r="D16" s="15"/>
      <c r="E16" s="34"/>
      <c r="F16" s="15">
        <f t="shared" si="0"/>
        <v>0</v>
      </c>
    </row>
    <row r="17" spans="1:6" x14ac:dyDescent="0.2">
      <c r="A17" s="14">
        <v>3</v>
      </c>
      <c r="B17" s="55" t="s">
        <v>144</v>
      </c>
      <c r="C17" s="56" t="s">
        <v>143</v>
      </c>
      <c r="D17" s="15"/>
      <c r="E17" s="34"/>
      <c r="F17" s="15">
        <f t="shared" si="0"/>
        <v>0</v>
      </c>
    </row>
    <row r="18" spans="1:6" ht="14.25" x14ac:dyDescent="0.2">
      <c r="A18" s="1"/>
      <c r="B18" s="1"/>
      <c r="C18" s="23"/>
      <c r="D18" s="1"/>
      <c r="E18" s="1"/>
      <c r="F18" s="1"/>
    </row>
    <row r="19" spans="1:6" ht="90" x14ac:dyDescent="0.2">
      <c r="A19" s="16" t="s">
        <v>21</v>
      </c>
      <c r="B19" s="41"/>
      <c r="C19" s="44" t="s">
        <v>41</v>
      </c>
      <c r="D19" s="16" t="s">
        <v>0</v>
      </c>
      <c r="E19" s="44" t="s">
        <v>42</v>
      </c>
      <c r="F19" s="1"/>
    </row>
    <row r="20" spans="1:6" ht="51.75" customHeight="1" x14ac:dyDescent="0.2">
      <c r="A20" s="14">
        <v>1</v>
      </c>
      <c r="B20" s="19" t="s">
        <v>175</v>
      </c>
      <c r="C20" s="15"/>
      <c r="D20" s="34"/>
      <c r="E20" s="15">
        <f t="shared" ref="E20" si="1">C20*D20+C20</f>
        <v>0</v>
      </c>
      <c r="F20" s="1"/>
    </row>
    <row r="22" spans="1:6" x14ac:dyDescent="0.2">
      <c r="A22" s="107"/>
      <c r="B22" s="107"/>
      <c r="C22" s="29"/>
    </row>
    <row r="23" spans="1:6" ht="15.75" x14ac:dyDescent="0.25">
      <c r="A23" s="108" t="s">
        <v>24</v>
      </c>
      <c r="B23" s="108"/>
      <c r="C23" s="108"/>
      <c r="D23" s="108"/>
      <c r="E23" s="108"/>
      <c r="F23" s="108"/>
    </row>
    <row r="24" spans="1:6" x14ac:dyDescent="0.2">
      <c r="A24" s="107"/>
      <c r="B24" s="107"/>
      <c r="C24" s="29"/>
    </row>
    <row r="25" spans="1:6" x14ac:dyDescent="0.2">
      <c r="E25" s="13"/>
      <c r="F25" s="45"/>
    </row>
  </sheetData>
  <mergeCells count="8">
    <mergeCell ref="A23:F23"/>
    <mergeCell ref="A24:B24"/>
    <mergeCell ref="A3:F3"/>
    <mergeCell ref="A4:F4"/>
    <mergeCell ref="A6:F6"/>
    <mergeCell ref="A9:F9"/>
    <mergeCell ref="A12:F12"/>
    <mergeCell ref="A22:B2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zoomScale="70" zoomScaleNormal="70" workbookViewId="0">
      <selection activeCell="I18" sqref="I18"/>
    </sheetView>
  </sheetViews>
  <sheetFormatPr baseColWidth="10" defaultRowHeight="15.75" x14ac:dyDescent="0.25"/>
  <cols>
    <col min="1" max="1" width="14.7109375" style="7" customWidth="1"/>
    <col min="2" max="2" width="27.5703125" style="7" customWidth="1"/>
    <col min="3" max="5" width="39.42578125" style="10" customWidth="1"/>
    <col min="6" max="6" width="24.5703125" style="7" customWidth="1"/>
    <col min="7" max="7" width="23.42578125" style="7" customWidth="1"/>
    <col min="8" max="8" width="24.7109375" style="7" customWidth="1"/>
  </cols>
  <sheetData>
    <row r="1" spans="1:8" x14ac:dyDescent="0.25">
      <c r="H1" s="7" t="s">
        <v>54</v>
      </c>
    </row>
    <row r="2" spans="1:8" x14ac:dyDescent="0.25">
      <c r="H2" s="1" t="s">
        <v>152</v>
      </c>
    </row>
    <row r="3" spans="1:8" ht="66" customHeight="1" x14ac:dyDescent="0.25">
      <c r="A3" s="111" t="s">
        <v>48</v>
      </c>
      <c r="B3" s="98"/>
      <c r="C3" s="98"/>
      <c r="D3" s="98"/>
      <c r="E3" s="98"/>
      <c r="F3" s="98"/>
      <c r="G3" s="98"/>
      <c r="H3" s="98"/>
    </row>
    <row r="4" spans="1:8" x14ac:dyDescent="0.25">
      <c r="A4" s="8"/>
      <c r="B4" s="8"/>
      <c r="C4" s="9"/>
      <c r="D4" s="9"/>
      <c r="E4" s="9"/>
      <c r="F4" s="8"/>
      <c r="G4" s="8"/>
      <c r="H4" s="8"/>
    </row>
    <row r="5" spans="1:8" s="7" customFormat="1" ht="79.5" customHeight="1" x14ac:dyDescent="0.25">
      <c r="A5" s="100" t="s">
        <v>166</v>
      </c>
      <c r="B5" s="101"/>
      <c r="C5" s="101"/>
      <c r="D5" s="101"/>
      <c r="E5" s="101"/>
      <c r="F5" s="101"/>
      <c r="G5" s="101"/>
      <c r="H5" s="101"/>
    </row>
    <row r="6" spans="1:8" x14ac:dyDescent="0.25">
      <c r="A6" s="8"/>
      <c r="B6" s="8"/>
      <c r="C6" s="9"/>
      <c r="D6" s="9"/>
      <c r="E6" s="9"/>
      <c r="F6" s="8"/>
      <c r="G6" s="8"/>
      <c r="H6" s="8"/>
    </row>
    <row r="7" spans="1:8" x14ac:dyDescent="0.25">
      <c r="A7" s="11"/>
      <c r="B7" s="8"/>
      <c r="C7" s="9"/>
      <c r="D7" s="9"/>
      <c r="E7" s="9"/>
      <c r="F7" s="8"/>
      <c r="G7" s="8"/>
      <c r="H7" s="8"/>
    </row>
    <row r="8" spans="1:8" ht="18" x14ac:dyDescent="0.25">
      <c r="A8" s="110" t="s">
        <v>174</v>
      </c>
      <c r="B8" s="110"/>
      <c r="C8" s="110"/>
      <c r="D8" s="110"/>
      <c r="E8" s="110"/>
      <c r="F8" s="110"/>
      <c r="G8" s="110"/>
      <c r="H8" s="110"/>
    </row>
    <row r="9" spans="1:8" x14ac:dyDescent="0.25">
      <c r="A9" s="8"/>
      <c r="B9" s="8"/>
      <c r="C9" s="9"/>
      <c r="D9" s="9"/>
      <c r="E9" s="9"/>
      <c r="F9" s="8"/>
      <c r="G9" s="8"/>
      <c r="H9" s="8"/>
    </row>
    <row r="10" spans="1:8" ht="45.75" customHeight="1" x14ac:dyDescent="0.25">
      <c r="A10" s="8"/>
      <c r="B10" s="8"/>
      <c r="C10" s="9"/>
      <c r="D10" s="105" t="s">
        <v>27</v>
      </c>
      <c r="E10" s="105"/>
      <c r="F10" s="105"/>
      <c r="G10" s="105"/>
      <c r="H10" s="105"/>
    </row>
    <row r="11" spans="1:8" s="18" customFormat="1" ht="75" x14ac:dyDescent="0.25">
      <c r="A11" s="16" t="s">
        <v>21</v>
      </c>
      <c r="B11" s="16" t="s">
        <v>22</v>
      </c>
      <c r="C11" s="16" t="s">
        <v>23</v>
      </c>
      <c r="D11" s="26" t="s">
        <v>28</v>
      </c>
      <c r="E11" s="16" t="s">
        <v>43</v>
      </c>
      <c r="F11" s="16" t="s">
        <v>46</v>
      </c>
      <c r="G11" s="16" t="s">
        <v>0</v>
      </c>
      <c r="H11" s="16" t="s">
        <v>47</v>
      </c>
    </row>
    <row r="12" spans="1:8" s="18" customFormat="1" ht="15" x14ac:dyDescent="0.25">
      <c r="A12" s="14">
        <v>1</v>
      </c>
      <c r="B12" s="49" t="s">
        <v>55</v>
      </c>
      <c r="C12" s="50" t="s">
        <v>143</v>
      </c>
      <c r="D12" s="25">
        <v>1</v>
      </c>
      <c r="E12" s="33">
        <f>'BDC FORFAITISE_NDL_USID-CMA-CII'!D15</f>
        <v>0</v>
      </c>
      <c r="F12" s="15">
        <f>E12*D12</f>
        <v>0</v>
      </c>
      <c r="G12" s="34">
        <f>'BDC FORFAITISE_NDL_USID-CMA-CII'!E15</f>
        <v>0</v>
      </c>
      <c r="H12" s="15">
        <f>F12*G12+F12</f>
        <v>0</v>
      </c>
    </row>
    <row r="13" spans="1:8" s="18" customFormat="1" ht="15" x14ac:dyDescent="0.25">
      <c r="A13" s="14">
        <v>2</v>
      </c>
      <c r="B13" s="49" t="s">
        <v>59</v>
      </c>
      <c r="C13" s="50" t="s">
        <v>173</v>
      </c>
      <c r="D13" s="25">
        <v>1</v>
      </c>
      <c r="E13" s="33">
        <f>'BDC FORFAITISE_NDL_USID-CMA-CII'!D16</f>
        <v>0</v>
      </c>
      <c r="F13" s="15">
        <f t="shared" ref="F13:F14" si="0">E13*D13</f>
        <v>0</v>
      </c>
      <c r="G13" s="34">
        <f>'BDC FORFAITISE_NDL_USID-CMA-CII'!E16</f>
        <v>0</v>
      </c>
      <c r="H13" s="15">
        <f t="shared" ref="H13:H14" si="1">F13*G13+F13</f>
        <v>0</v>
      </c>
    </row>
    <row r="14" spans="1:8" s="18" customFormat="1" ht="15" x14ac:dyDescent="0.25">
      <c r="A14" s="14">
        <v>3</v>
      </c>
      <c r="B14" s="55" t="s">
        <v>144</v>
      </c>
      <c r="C14" s="56" t="s">
        <v>143</v>
      </c>
      <c r="D14" s="25">
        <v>1</v>
      </c>
      <c r="E14" s="33">
        <f>'BDC FORFAITISE_NDL_USID-CMA-CII'!D17</f>
        <v>0</v>
      </c>
      <c r="F14" s="15">
        <f t="shared" si="0"/>
        <v>0</v>
      </c>
      <c r="G14" s="34">
        <f>'BDC FORFAITISE_NDL_USID-CMA-CII'!E17</f>
        <v>0</v>
      </c>
      <c r="H14" s="15">
        <f t="shared" si="1"/>
        <v>0</v>
      </c>
    </row>
    <row r="15" spans="1:8" s="1" customFormat="1" x14ac:dyDescent="0.2">
      <c r="A15" s="112" t="s">
        <v>185</v>
      </c>
      <c r="B15" s="112"/>
      <c r="C15" s="112"/>
      <c r="D15" s="112"/>
      <c r="E15" s="112"/>
      <c r="F15" s="72">
        <f>SUM(F12:F14)</f>
        <v>0</v>
      </c>
      <c r="G15" s="73"/>
      <c r="H15" s="72">
        <f>SUM(H12:H14)</f>
        <v>0</v>
      </c>
    </row>
    <row r="16" spans="1:8" s="1" customFormat="1" ht="14.25" x14ac:dyDescent="0.2"/>
    <row r="17" spans="1:8" s="18" customFormat="1" ht="34.5" customHeight="1" x14ac:dyDescent="0.25">
      <c r="C17" s="105" t="s">
        <v>27</v>
      </c>
      <c r="D17" s="105"/>
      <c r="E17" s="105"/>
      <c r="F17" s="105"/>
      <c r="G17" s="105"/>
    </row>
    <row r="18" spans="1:8" s="18" customFormat="1" ht="91.5" customHeight="1" x14ac:dyDescent="0.25">
      <c r="A18" s="16" t="s">
        <v>21</v>
      </c>
      <c r="B18" s="17"/>
      <c r="C18" s="26" t="s">
        <v>28</v>
      </c>
      <c r="D18" s="44" t="s">
        <v>43</v>
      </c>
      <c r="E18" s="16" t="s">
        <v>46</v>
      </c>
      <c r="F18" s="16" t="s">
        <v>0</v>
      </c>
      <c r="G18" s="16" t="s">
        <v>47</v>
      </c>
    </row>
    <row r="19" spans="1:8" s="18" customFormat="1" ht="51.75" customHeight="1" x14ac:dyDescent="0.25">
      <c r="A19" s="14">
        <v>1</v>
      </c>
      <c r="B19" s="19" t="s">
        <v>175</v>
      </c>
      <c r="C19" s="25">
        <v>1</v>
      </c>
      <c r="D19" s="15">
        <f>'BDC FORFAITISE_NDL_USID-CMA-CII'!C20</f>
        <v>0</v>
      </c>
      <c r="E19" s="15">
        <f>D19*C19</f>
        <v>0</v>
      </c>
      <c r="F19" s="20">
        <f>'BDC FORFAITISE_NDL_USID-CMA-CII'!D20</f>
        <v>0</v>
      </c>
      <c r="G19" s="15">
        <f>E19*F19+E19</f>
        <v>0</v>
      </c>
    </row>
    <row r="20" spans="1:8" s="1" customFormat="1" x14ac:dyDescent="0.2">
      <c r="A20" s="112" t="s">
        <v>185</v>
      </c>
      <c r="B20" s="112"/>
      <c r="C20" s="112"/>
      <c r="D20" s="112"/>
      <c r="E20" s="74">
        <f>E19</f>
        <v>0</v>
      </c>
      <c r="F20" s="73"/>
      <c r="G20" s="74">
        <f>G19</f>
        <v>0</v>
      </c>
      <c r="H20" s="8"/>
    </row>
    <row r="21" spans="1:8" s="1" customFormat="1" ht="16.5" customHeight="1" x14ac:dyDescent="0.2">
      <c r="A21" s="8"/>
      <c r="B21" s="8"/>
      <c r="C21" s="9"/>
      <c r="D21" s="9"/>
      <c r="E21" s="9"/>
      <c r="F21" s="8"/>
      <c r="G21" s="8"/>
      <c r="H21" s="8"/>
    </row>
    <row r="22" spans="1:8" s="1" customFormat="1" x14ac:dyDescent="0.2">
      <c r="A22" s="112" t="s">
        <v>192</v>
      </c>
      <c r="B22" s="112"/>
      <c r="C22" s="112"/>
      <c r="D22" s="112"/>
      <c r="E22" s="74">
        <f>E20+F15</f>
        <v>0</v>
      </c>
      <c r="F22" s="73"/>
      <c r="G22" s="74">
        <f>G20+H15</f>
        <v>0</v>
      </c>
      <c r="H22" s="8"/>
    </row>
    <row r="23" spans="1:8" s="1" customFormat="1" ht="14.25" x14ac:dyDescent="0.2"/>
    <row r="24" spans="1:8" x14ac:dyDescent="0.25">
      <c r="A24" s="108" t="s">
        <v>24</v>
      </c>
      <c r="B24" s="108"/>
      <c r="C24" s="108"/>
      <c r="D24" s="108"/>
      <c r="E24" s="108"/>
      <c r="F24" s="108"/>
      <c r="G24" s="108"/>
      <c r="H24" s="108"/>
    </row>
    <row r="25" spans="1:8" x14ac:dyDescent="0.25">
      <c r="A25" s="114"/>
      <c r="B25" s="114"/>
      <c r="C25" s="12"/>
      <c r="D25" s="12"/>
      <c r="E25" s="12"/>
    </row>
    <row r="26" spans="1:8" x14ac:dyDescent="0.25">
      <c r="G26" s="13"/>
      <c r="H26" s="46"/>
    </row>
  </sheetData>
  <sheetProtection algorithmName="SHA-512" hashValue="KzNIoyYloKN+i+nF4wHaZ1n7tT+00czTVB1kHPdmay2MJ3TiHn3vnZ84rKr5j4INJLLi6qsJujDHNhUNTLW2NA==" saltValue="wPt5PPHk0DR0B1mKqsVY0Q==" spinCount="100000" sheet="1" objects="1" scenarios="1"/>
  <mergeCells count="10">
    <mergeCell ref="A24:H24"/>
    <mergeCell ref="A25:B25"/>
    <mergeCell ref="A3:H3"/>
    <mergeCell ref="A5:H5"/>
    <mergeCell ref="A8:H8"/>
    <mergeCell ref="D10:H10"/>
    <mergeCell ref="C17:G17"/>
    <mergeCell ref="A15:E15"/>
    <mergeCell ref="A20:D20"/>
    <mergeCell ref="A22:D22"/>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F21"/>
  <sheetViews>
    <sheetView topLeftCell="A4" zoomScale="85" zoomScaleNormal="85" workbookViewId="0">
      <selection activeCell="B13" sqref="B13:C13"/>
    </sheetView>
  </sheetViews>
  <sheetFormatPr baseColWidth="10" defaultColWidth="11.42578125" defaultRowHeight="14.25" x14ac:dyDescent="0.2"/>
  <cols>
    <col min="1" max="1" width="59.85546875" style="1" customWidth="1"/>
    <col min="2" max="2" width="25.28515625" style="1" customWidth="1"/>
    <col min="3" max="3" width="17.85546875" style="1" customWidth="1"/>
    <col min="4" max="4" width="25.85546875" style="1" customWidth="1"/>
    <col min="5" max="16384" width="11.42578125" style="1"/>
  </cols>
  <sheetData>
    <row r="1" spans="1:4" ht="15.75" x14ac:dyDescent="0.25">
      <c r="D1" s="7" t="s">
        <v>54</v>
      </c>
    </row>
    <row r="2" spans="1:4" ht="18" customHeight="1" thickBot="1" x14ac:dyDescent="0.25">
      <c r="D2" s="1" t="s">
        <v>153</v>
      </c>
    </row>
    <row r="3" spans="1:4" ht="23.25" x14ac:dyDescent="0.2">
      <c r="A3" s="86" t="s">
        <v>14</v>
      </c>
      <c r="B3" s="87"/>
      <c r="C3" s="87"/>
      <c r="D3" s="88"/>
    </row>
    <row r="4" spans="1:4" ht="29.25" customHeight="1" thickBot="1" x14ac:dyDescent="0.25">
      <c r="A4" s="89" t="s">
        <v>1</v>
      </c>
      <c r="B4" s="90"/>
      <c r="C4" s="90"/>
      <c r="D4" s="91"/>
    </row>
    <row r="5" spans="1:4" ht="15" thickBot="1" x14ac:dyDescent="0.25"/>
    <row r="6" spans="1:4" s="7" customFormat="1" ht="79.5" customHeight="1" x14ac:dyDescent="0.25">
      <c r="A6" s="93" t="s">
        <v>166</v>
      </c>
      <c r="B6" s="94"/>
      <c r="C6" s="94"/>
      <c r="D6" s="94"/>
    </row>
    <row r="9" spans="1:4" ht="20.25" x14ac:dyDescent="0.3">
      <c r="A9" s="92" t="s">
        <v>155</v>
      </c>
      <c r="B9" s="92"/>
      <c r="C9" s="92"/>
      <c r="D9" s="92"/>
    </row>
    <row r="12" spans="1:4" ht="79.5" customHeight="1" x14ac:dyDescent="0.2">
      <c r="A12" s="24" t="s">
        <v>11</v>
      </c>
      <c r="B12" s="2" t="s">
        <v>36</v>
      </c>
      <c r="C12" s="2" t="s">
        <v>0</v>
      </c>
      <c r="D12" s="2" t="s">
        <v>37</v>
      </c>
    </row>
    <row r="13" spans="1:4" ht="72.75" customHeight="1" x14ac:dyDescent="0.2">
      <c r="A13" s="36" t="s">
        <v>38</v>
      </c>
      <c r="B13" s="15"/>
      <c r="C13" s="34"/>
      <c r="D13" s="15">
        <f>B13*C13+B13</f>
        <v>0</v>
      </c>
    </row>
    <row r="15" spans="1:4" ht="18.75" customHeight="1" x14ac:dyDescent="0.25">
      <c r="A15" s="60" t="s">
        <v>164</v>
      </c>
    </row>
    <row r="16" spans="1:4" ht="72.75" customHeight="1" x14ac:dyDescent="0.2">
      <c r="A16" s="115" t="s">
        <v>167</v>
      </c>
      <c r="B16" s="115"/>
      <c r="C16" s="115"/>
    </row>
    <row r="17" spans="1:6" ht="69" customHeight="1" x14ac:dyDescent="0.35">
      <c r="A17" s="115" t="s">
        <v>168</v>
      </c>
      <c r="B17" s="115"/>
      <c r="C17" s="115"/>
      <c r="E17" s="61"/>
      <c r="F17" s="61"/>
    </row>
    <row r="18" spans="1:6" ht="21" customHeight="1" x14ac:dyDescent="0.2"/>
    <row r="19" spans="1:6" ht="18" customHeight="1" x14ac:dyDescent="0.25">
      <c r="A19" s="60" t="s">
        <v>165</v>
      </c>
    </row>
    <row r="20" spans="1:6" ht="83.45" customHeight="1" x14ac:dyDescent="0.2">
      <c r="A20" s="115" t="s">
        <v>169</v>
      </c>
      <c r="B20" s="115"/>
      <c r="C20" s="115"/>
    </row>
    <row r="21" spans="1:6" ht="74.25" customHeight="1" x14ac:dyDescent="0.2">
      <c r="A21" s="115" t="s">
        <v>170</v>
      </c>
      <c r="B21" s="115"/>
      <c r="C21" s="115"/>
    </row>
  </sheetData>
  <mergeCells count="8">
    <mergeCell ref="A17:C17"/>
    <mergeCell ref="A20:C20"/>
    <mergeCell ref="A21:C21"/>
    <mergeCell ref="A3:D3"/>
    <mergeCell ref="A4:D4"/>
    <mergeCell ref="A9:D9"/>
    <mergeCell ref="A6:D6"/>
    <mergeCell ref="A16:C16"/>
  </mergeCells>
  <pageMargins left="0.7" right="0.7" top="0.75" bottom="0.75" header="0.3" footer="0.3"/>
  <pageSetup paperSize="9" scale="68" fitToHeight="0"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zoomScale="85" zoomScaleNormal="85" workbookViewId="0">
      <selection activeCell="K22" sqref="K22"/>
    </sheetView>
  </sheetViews>
  <sheetFormatPr baseColWidth="10" defaultColWidth="11.42578125" defaultRowHeight="14.25" x14ac:dyDescent="0.2"/>
  <cols>
    <col min="1" max="1" width="59.85546875" style="1" customWidth="1"/>
    <col min="2" max="2" width="29" style="1" customWidth="1"/>
    <col min="3" max="3" width="25.5703125" style="1" customWidth="1"/>
    <col min="4" max="4" width="20.5703125" style="1" customWidth="1"/>
    <col min="5" max="5" width="13.28515625" style="1" customWidth="1"/>
    <col min="6" max="6" width="24.42578125" style="1" customWidth="1"/>
    <col min="7" max="16384" width="11.42578125" style="1"/>
  </cols>
  <sheetData>
    <row r="1" spans="1:6" ht="15.75" x14ac:dyDescent="0.25">
      <c r="F1" s="7" t="s">
        <v>54</v>
      </c>
    </row>
    <row r="2" spans="1:6" ht="18" customHeight="1" x14ac:dyDescent="0.2">
      <c r="F2" s="1" t="s">
        <v>153</v>
      </c>
    </row>
    <row r="3" spans="1:6" ht="66" customHeight="1" x14ac:dyDescent="0.2">
      <c r="A3" s="111" t="s">
        <v>50</v>
      </c>
      <c r="B3" s="98"/>
      <c r="C3" s="98"/>
      <c r="D3" s="98"/>
      <c r="E3" s="98"/>
      <c r="F3" s="98"/>
    </row>
    <row r="4" spans="1:6" ht="15" thickBot="1" x14ac:dyDescent="0.25"/>
    <row r="5" spans="1:6" s="7" customFormat="1" ht="79.5" customHeight="1" x14ac:dyDescent="0.25">
      <c r="A5" s="93" t="s">
        <v>166</v>
      </c>
      <c r="B5" s="94"/>
      <c r="C5" s="94"/>
      <c r="D5" s="94"/>
      <c r="E5" s="94"/>
      <c r="F5" s="94"/>
    </row>
    <row r="8" spans="1:6" ht="44.25" customHeight="1" x14ac:dyDescent="0.2">
      <c r="B8" s="105" t="s">
        <v>27</v>
      </c>
      <c r="C8" s="105"/>
      <c r="D8" s="105"/>
      <c r="E8" s="105"/>
      <c r="F8" s="105"/>
    </row>
    <row r="9" spans="1:6" ht="57.75" customHeight="1" x14ac:dyDescent="0.2">
      <c r="A9" s="24" t="s">
        <v>11</v>
      </c>
      <c r="B9" s="26" t="s">
        <v>39</v>
      </c>
      <c r="C9" s="2" t="s">
        <v>36</v>
      </c>
      <c r="D9" s="16" t="s">
        <v>29</v>
      </c>
      <c r="E9" s="2" t="s">
        <v>0</v>
      </c>
      <c r="F9" s="16" t="s">
        <v>30</v>
      </c>
    </row>
    <row r="10" spans="1:6" ht="72.75" customHeight="1" x14ac:dyDescent="0.2">
      <c r="A10" s="36" t="s">
        <v>40</v>
      </c>
      <c r="B10" s="42">
        <v>1</v>
      </c>
      <c r="C10" s="43">
        <f>'BDC_ PLATEAUX_PLONGE'!B13</f>
        <v>0</v>
      </c>
      <c r="D10" s="15">
        <f>B10*C10</f>
        <v>0</v>
      </c>
      <c r="E10" s="34">
        <f>'BDC_ PLATEAUX_PLONGE'!C13</f>
        <v>0</v>
      </c>
      <c r="F10" s="15">
        <f>D10*E10+D10</f>
        <v>0</v>
      </c>
    </row>
    <row r="11" spans="1:6" ht="18.75" customHeight="1" x14ac:dyDescent="0.2">
      <c r="A11" s="116" t="s">
        <v>181</v>
      </c>
      <c r="B11" s="116"/>
      <c r="C11" s="116"/>
      <c r="D11" s="72">
        <f>D10</f>
        <v>0</v>
      </c>
      <c r="E11" s="73"/>
      <c r="F11" s="72">
        <f>F10</f>
        <v>0</v>
      </c>
    </row>
    <row r="13" spans="1:6" x14ac:dyDescent="0.2">
      <c r="E13" s="4"/>
    </row>
  </sheetData>
  <sheetProtection algorithmName="SHA-512" hashValue="fC8ClirPMbtxg8P/ILAwuuiPQ54nKEDsoBHhJXEhJGuA8n2yIWkoPFTneoGfFCRYRNrCK/XH+pykUzJo6DbolA==" saltValue="uW5xJ+4YllfJpFq9D2RxqA==" spinCount="100000" sheet="1" objects="1" scenarios="1"/>
  <mergeCells count="4">
    <mergeCell ref="A5:F5"/>
    <mergeCell ref="A3:F3"/>
    <mergeCell ref="B8:F8"/>
    <mergeCell ref="A11:C11"/>
  </mergeCells>
  <pageMargins left="0.7" right="0.7" top="0.75" bottom="0.75" header="0.3" footer="0.3"/>
  <pageSetup paperSize="9" scale="68" fitToHeight="0"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D37"/>
  <sheetViews>
    <sheetView workbookViewId="0">
      <selection activeCell="A6" sqref="A6:D6"/>
    </sheetView>
  </sheetViews>
  <sheetFormatPr baseColWidth="10" defaultColWidth="11.42578125" defaultRowHeight="14.25" x14ac:dyDescent="0.2"/>
  <cols>
    <col min="1" max="1" width="59.85546875" style="1" customWidth="1"/>
    <col min="2" max="2" width="20.42578125" style="1" customWidth="1"/>
    <col min="3" max="3" width="17.140625" style="1" customWidth="1"/>
    <col min="4" max="4" width="24.85546875" style="1" customWidth="1"/>
    <col min="5" max="16384" width="11.42578125" style="1"/>
  </cols>
  <sheetData>
    <row r="1" spans="1:4" ht="15.75" x14ac:dyDescent="0.25">
      <c r="D1" s="7" t="s">
        <v>54</v>
      </c>
    </row>
    <row r="2" spans="1:4" ht="16.5" customHeight="1" thickBot="1" x14ac:dyDescent="0.25">
      <c r="D2" s="1" t="s">
        <v>145</v>
      </c>
    </row>
    <row r="3" spans="1:4" ht="23.25" x14ac:dyDescent="0.2">
      <c r="A3" s="86" t="s">
        <v>14</v>
      </c>
      <c r="B3" s="87"/>
      <c r="C3" s="87"/>
      <c r="D3" s="88"/>
    </row>
    <row r="4" spans="1:4" ht="29.25" customHeight="1" thickBot="1" x14ac:dyDescent="0.25">
      <c r="A4" s="89" t="s">
        <v>1</v>
      </c>
      <c r="B4" s="90"/>
      <c r="C4" s="90"/>
      <c r="D4" s="91"/>
    </row>
    <row r="5" spans="1:4" ht="15" thickBot="1" x14ac:dyDescent="0.25"/>
    <row r="6" spans="1:4" ht="98.25" customHeight="1" x14ac:dyDescent="0.2">
      <c r="A6" s="93" t="s">
        <v>166</v>
      </c>
      <c r="B6" s="94"/>
      <c r="C6" s="94"/>
      <c r="D6" s="94"/>
    </row>
    <row r="8" spans="1:4" ht="20.25" x14ac:dyDescent="0.3">
      <c r="A8" s="92" t="s">
        <v>155</v>
      </c>
      <c r="B8" s="92"/>
      <c r="C8" s="92"/>
      <c r="D8" s="92"/>
    </row>
    <row r="11" spans="1:4" ht="44.25" customHeight="1" x14ac:dyDescent="0.2">
      <c r="A11" s="5" t="s">
        <v>2</v>
      </c>
      <c r="B11" s="2" t="s">
        <v>12</v>
      </c>
      <c r="C11" s="2" t="s">
        <v>0</v>
      </c>
      <c r="D11" s="2" t="s">
        <v>13</v>
      </c>
    </row>
    <row r="12" spans="1:4" ht="38.25" customHeight="1" x14ac:dyDescent="0.2">
      <c r="A12" s="3" t="s">
        <v>10</v>
      </c>
      <c r="B12" s="15"/>
      <c r="C12" s="34"/>
      <c r="D12" s="15">
        <f>B12*C12+B12</f>
        <v>0</v>
      </c>
    </row>
    <row r="13" spans="1:4" ht="38.25" customHeight="1" x14ac:dyDescent="0.2">
      <c r="A13" s="3" t="s">
        <v>4</v>
      </c>
      <c r="B13" s="15"/>
      <c r="C13" s="34"/>
      <c r="D13" s="15">
        <f t="shared" ref="D13:D14" si="0">B13*C13+B13</f>
        <v>0</v>
      </c>
    </row>
    <row r="14" spans="1:4" ht="38.25" customHeight="1" x14ac:dyDescent="0.2">
      <c r="A14" s="3" t="s">
        <v>3</v>
      </c>
      <c r="B14" s="15"/>
      <c r="C14" s="34"/>
      <c r="D14" s="15">
        <f t="shared" si="0"/>
        <v>0</v>
      </c>
    </row>
    <row r="15" spans="1:4" x14ac:dyDescent="0.2">
      <c r="A15" s="27"/>
    </row>
    <row r="16" spans="1:4" x14ac:dyDescent="0.2">
      <c r="D16" s="27"/>
    </row>
    <row r="17" spans="1:4" ht="30" x14ac:dyDescent="0.2">
      <c r="A17" s="5" t="s">
        <v>5</v>
      </c>
      <c r="B17" s="2" t="s">
        <v>12</v>
      </c>
      <c r="C17" s="2" t="s">
        <v>0</v>
      </c>
      <c r="D17" s="2" t="s">
        <v>13</v>
      </c>
    </row>
    <row r="18" spans="1:4" ht="37.5" customHeight="1" x14ac:dyDescent="0.2">
      <c r="A18" s="3" t="s">
        <v>15</v>
      </c>
      <c r="B18" s="15"/>
      <c r="C18" s="34"/>
      <c r="D18" s="15">
        <f>B18*C18+B18</f>
        <v>0</v>
      </c>
    </row>
    <row r="19" spans="1:4" ht="37.5" customHeight="1" x14ac:dyDescent="0.2">
      <c r="A19" s="3" t="s">
        <v>16</v>
      </c>
      <c r="B19" s="15"/>
      <c r="C19" s="34"/>
      <c r="D19" s="15">
        <f t="shared" ref="D19:D23" si="1">B19*C19+B19</f>
        <v>0</v>
      </c>
    </row>
    <row r="20" spans="1:4" ht="37.5" customHeight="1" x14ac:dyDescent="0.2">
      <c r="A20" s="3" t="s">
        <v>19</v>
      </c>
      <c r="B20" s="15"/>
      <c r="C20" s="34"/>
      <c r="D20" s="15">
        <f t="shared" si="1"/>
        <v>0</v>
      </c>
    </row>
    <row r="21" spans="1:4" ht="37.5" customHeight="1" x14ac:dyDescent="0.2">
      <c r="A21" s="3" t="s">
        <v>17</v>
      </c>
      <c r="B21" s="15"/>
      <c r="C21" s="34"/>
      <c r="D21" s="15">
        <f t="shared" si="1"/>
        <v>0</v>
      </c>
    </row>
    <row r="22" spans="1:4" ht="37.5" customHeight="1" x14ac:dyDescent="0.2">
      <c r="A22" s="3" t="s">
        <v>20</v>
      </c>
      <c r="B22" s="15"/>
      <c r="C22" s="34"/>
      <c r="D22" s="15">
        <f t="shared" si="1"/>
        <v>0</v>
      </c>
    </row>
    <row r="23" spans="1:4" ht="37.5" customHeight="1" x14ac:dyDescent="0.2">
      <c r="A23" s="3" t="s">
        <v>18</v>
      </c>
      <c r="B23" s="15"/>
      <c r="C23" s="34"/>
      <c r="D23" s="15">
        <f t="shared" si="1"/>
        <v>0</v>
      </c>
    </row>
    <row r="26" spans="1:4" ht="30" x14ac:dyDescent="0.2">
      <c r="A26" s="5" t="s">
        <v>6</v>
      </c>
      <c r="B26" s="2" t="s">
        <v>12</v>
      </c>
      <c r="C26" s="2" t="s">
        <v>0</v>
      </c>
      <c r="D26" s="2" t="s">
        <v>13</v>
      </c>
    </row>
    <row r="27" spans="1:4" ht="38.25" customHeight="1" x14ac:dyDescent="0.2">
      <c r="A27" s="3" t="s">
        <v>9</v>
      </c>
      <c r="B27" s="15"/>
      <c r="C27" s="38"/>
      <c r="D27" s="15">
        <f t="shared" ref="D27:D28" si="2">B27*C27+B27</f>
        <v>0</v>
      </c>
    </row>
    <row r="28" spans="1:4" ht="38.25" customHeight="1" x14ac:dyDescent="0.2">
      <c r="A28" s="3" t="s">
        <v>7</v>
      </c>
      <c r="B28" s="15"/>
      <c r="C28" s="38"/>
      <c r="D28" s="15">
        <f t="shared" si="2"/>
        <v>0</v>
      </c>
    </row>
    <row r="31" spans="1:4" ht="34.5" customHeight="1" x14ac:dyDescent="0.2">
      <c r="A31" s="5" t="s">
        <v>8</v>
      </c>
      <c r="B31" s="2" t="s">
        <v>12</v>
      </c>
      <c r="C31" s="2" t="s">
        <v>0</v>
      </c>
      <c r="D31" s="2" t="s">
        <v>13</v>
      </c>
    </row>
    <row r="32" spans="1:4" ht="25.5" customHeight="1" x14ac:dyDescent="0.2">
      <c r="A32" s="83" t="s">
        <v>32</v>
      </c>
      <c r="B32" s="84"/>
      <c r="C32" s="84"/>
      <c r="D32" s="85"/>
    </row>
    <row r="33" spans="1:4" ht="39" customHeight="1" x14ac:dyDescent="0.2">
      <c r="A33" s="3" t="s">
        <v>33</v>
      </c>
      <c r="B33" s="15"/>
      <c r="C33" s="34"/>
      <c r="D33" s="15">
        <f t="shared" ref="D33:D34" si="3">B33*C33+B33</f>
        <v>0</v>
      </c>
    </row>
    <row r="34" spans="1:4" ht="42.75" customHeight="1" x14ac:dyDescent="0.2">
      <c r="A34" s="3" t="s">
        <v>34</v>
      </c>
      <c r="B34" s="15"/>
      <c r="C34" s="34"/>
      <c r="D34" s="15">
        <f t="shared" si="3"/>
        <v>0</v>
      </c>
    </row>
    <row r="35" spans="1:4" ht="25.5" customHeight="1" x14ac:dyDescent="0.2">
      <c r="A35" s="83" t="s">
        <v>35</v>
      </c>
      <c r="B35" s="84"/>
      <c r="C35" s="84"/>
      <c r="D35" s="85"/>
    </row>
    <row r="36" spans="1:4" ht="39" customHeight="1" x14ac:dyDescent="0.2">
      <c r="A36" s="3" t="s">
        <v>33</v>
      </c>
      <c r="B36" s="15"/>
      <c r="C36" s="34"/>
      <c r="D36" s="15">
        <f t="shared" ref="D36:D37" si="4">B36*C36+B36</f>
        <v>0</v>
      </c>
    </row>
    <row r="37" spans="1:4" ht="42.75" customHeight="1" x14ac:dyDescent="0.2">
      <c r="A37" s="3" t="s">
        <v>34</v>
      </c>
      <c r="B37" s="15"/>
      <c r="C37" s="34"/>
      <c r="D37" s="15">
        <f t="shared" si="4"/>
        <v>0</v>
      </c>
    </row>
  </sheetData>
  <mergeCells count="6">
    <mergeCell ref="A32:D32"/>
    <mergeCell ref="A35:D35"/>
    <mergeCell ref="A3:D3"/>
    <mergeCell ref="A4:D4"/>
    <mergeCell ref="A8:D8"/>
    <mergeCell ref="A6:D6"/>
  </mergeCells>
  <pageMargins left="0.7" right="0.7" top="0.75" bottom="0.75" header="0.3" footer="0.3"/>
  <pageSetup paperSize="9" scale="68"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18"/>
  <sheetViews>
    <sheetView zoomScale="85" zoomScaleNormal="85" workbookViewId="0">
      <selection activeCell="A6" sqref="A6:E6"/>
    </sheetView>
  </sheetViews>
  <sheetFormatPr baseColWidth="10" defaultColWidth="11.42578125" defaultRowHeight="14.25" x14ac:dyDescent="0.2"/>
  <cols>
    <col min="1" max="1" width="23.42578125" style="1" customWidth="1"/>
    <col min="2" max="2" width="59.85546875" style="1" customWidth="1"/>
    <col min="3" max="3" width="24.5703125" style="1" customWidth="1"/>
    <col min="4" max="4" width="13.28515625" style="1" customWidth="1"/>
    <col min="5" max="5" width="27.5703125" style="1" customWidth="1"/>
    <col min="6" max="16384" width="11.42578125" style="1"/>
  </cols>
  <sheetData>
    <row r="1" spans="1:5" ht="15.75" x14ac:dyDescent="0.25">
      <c r="E1" s="7" t="s">
        <v>54</v>
      </c>
    </row>
    <row r="2" spans="1:5" ht="15" thickBot="1" x14ac:dyDescent="0.25">
      <c r="E2" s="1" t="s">
        <v>154</v>
      </c>
    </row>
    <row r="3" spans="1:5" ht="23.25" x14ac:dyDescent="0.2">
      <c r="A3" s="86" t="s">
        <v>14</v>
      </c>
      <c r="B3" s="87"/>
      <c r="C3" s="87"/>
      <c r="D3" s="87"/>
      <c r="E3" s="88"/>
    </row>
    <row r="4" spans="1:5" ht="24" thickBot="1" x14ac:dyDescent="0.25">
      <c r="A4" s="89" t="s">
        <v>26</v>
      </c>
      <c r="B4" s="90"/>
      <c r="C4" s="90"/>
      <c r="D4" s="90"/>
      <c r="E4" s="91"/>
    </row>
    <row r="5" spans="1:5" ht="15" thickBot="1" x14ac:dyDescent="0.25"/>
    <row r="6" spans="1:5" s="7" customFormat="1" ht="79.5" customHeight="1" x14ac:dyDescent="0.25">
      <c r="A6" s="93" t="s">
        <v>166</v>
      </c>
      <c r="B6" s="94"/>
      <c r="C6" s="94"/>
      <c r="D6" s="94"/>
      <c r="E6" s="94"/>
    </row>
    <row r="9" spans="1:5" ht="20.25" x14ac:dyDescent="0.3">
      <c r="A9" s="92" t="s">
        <v>155</v>
      </c>
      <c r="B9" s="92"/>
      <c r="C9" s="92"/>
      <c r="D9" s="92"/>
      <c r="E9" s="92"/>
    </row>
    <row r="12" spans="1:5" ht="90" x14ac:dyDescent="0.2">
      <c r="A12" s="16" t="s">
        <v>21</v>
      </c>
      <c r="B12" s="2" t="s">
        <v>25</v>
      </c>
      <c r="C12" s="44" t="s">
        <v>51</v>
      </c>
      <c r="D12" s="16" t="s">
        <v>0</v>
      </c>
      <c r="E12" s="44" t="s">
        <v>52</v>
      </c>
    </row>
    <row r="13" spans="1:5" ht="66.75" customHeight="1" x14ac:dyDescent="0.2">
      <c r="A13" s="14">
        <v>1</v>
      </c>
      <c r="B13" s="59" t="s">
        <v>156</v>
      </c>
      <c r="C13" s="15"/>
      <c r="D13" s="34"/>
      <c r="E13" s="15">
        <f>C13*D13+C13</f>
        <v>0</v>
      </c>
    </row>
    <row r="14" spans="1:5" ht="69.75" customHeight="1" x14ac:dyDescent="0.2">
      <c r="A14" s="14">
        <v>2</v>
      </c>
      <c r="B14" s="59" t="s">
        <v>157</v>
      </c>
      <c r="C14" s="15"/>
      <c r="D14" s="34"/>
      <c r="E14" s="15">
        <f>C14*D14+C14</f>
        <v>0</v>
      </c>
    </row>
    <row r="16" spans="1:5" x14ac:dyDescent="0.2">
      <c r="D16" s="4"/>
    </row>
    <row r="17" spans="1:5" ht="90" x14ac:dyDescent="0.2">
      <c r="A17" s="16" t="s">
        <v>21</v>
      </c>
      <c r="B17" s="41"/>
      <c r="C17" s="44" t="s">
        <v>51</v>
      </c>
      <c r="D17" s="16" t="s">
        <v>0</v>
      </c>
      <c r="E17" s="44" t="s">
        <v>52</v>
      </c>
    </row>
    <row r="18" spans="1:5" ht="67.5" customHeight="1" x14ac:dyDescent="0.2">
      <c r="A18" s="14">
        <v>1</v>
      </c>
      <c r="B18" s="19" t="s">
        <v>162</v>
      </c>
      <c r="C18" s="15"/>
      <c r="D18" s="34"/>
      <c r="E18" s="15">
        <f t="shared" ref="E18" si="0">C18*D18+C18</f>
        <v>0</v>
      </c>
    </row>
  </sheetData>
  <mergeCells count="4">
    <mergeCell ref="A3:E3"/>
    <mergeCell ref="A4:E4"/>
    <mergeCell ref="A6:E6"/>
    <mergeCell ref="A9:E9"/>
  </mergeCells>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topLeftCell="A7" zoomScale="85" zoomScaleNormal="85" workbookViewId="0">
      <selection activeCell="K17" sqref="K17"/>
    </sheetView>
  </sheetViews>
  <sheetFormatPr baseColWidth="10" defaultColWidth="11.42578125" defaultRowHeight="14.25" x14ac:dyDescent="0.2"/>
  <cols>
    <col min="1" max="1" width="23.42578125" style="1" customWidth="1"/>
    <col min="2" max="2" width="59.85546875" style="1" customWidth="1"/>
    <col min="3" max="3" width="30.28515625" style="1" customWidth="1"/>
    <col min="4" max="4" width="29.28515625" style="1" customWidth="1"/>
    <col min="5" max="5" width="18.7109375" style="1" customWidth="1"/>
    <col min="6" max="6" width="13.28515625" style="1" customWidth="1"/>
    <col min="7" max="7" width="18.85546875" style="1" customWidth="1"/>
    <col min="8" max="16384" width="11.42578125" style="1"/>
  </cols>
  <sheetData>
    <row r="1" spans="1:7" ht="15.75" x14ac:dyDescent="0.25">
      <c r="G1" s="7" t="s">
        <v>54</v>
      </c>
    </row>
    <row r="2" spans="1:7" x14ac:dyDescent="0.2">
      <c r="G2" s="1" t="s">
        <v>154</v>
      </c>
    </row>
    <row r="3" spans="1:7" ht="66" customHeight="1" x14ac:dyDescent="0.2">
      <c r="A3" s="111" t="s">
        <v>48</v>
      </c>
      <c r="B3" s="98"/>
      <c r="C3" s="98"/>
      <c r="D3" s="98"/>
      <c r="E3" s="98"/>
      <c r="F3" s="98"/>
      <c r="G3" s="98"/>
    </row>
    <row r="4" spans="1:7" ht="15" thickBot="1" x14ac:dyDescent="0.25"/>
    <row r="5" spans="1:7" s="7" customFormat="1" ht="79.5" customHeight="1" x14ac:dyDescent="0.25">
      <c r="A5" s="93" t="s">
        <v>166</v>
      </c>
      <c r="B5" s="94"/>
      <c r="C5" s="94"/>
      <c r="D5" s="94"/>
      <c r="E5" s="94"/>
      <c r="F5" s="94"/>
      <c r="G5" s="117"/>
    </row>
    <row r="8" spans="1:7" ht="38.25" customHeight="1" x14ac:dyDescent="0.2">
      <c r="C8" s="105" t="s">
        <v>27</v>
      </c>
      <c r="D8" s="105"/>
      <c r="E8" s="105"/>
      <c r="F8" s="105"/>
      <c r="G8" s="105"/>
    </row>
    <row r="9" spans="1:7" ht="75" x14ac:dyDescent="0.2">
      <c r="A9" s="16" t="s">
        <v>21</v>
      </c>
      <c r="B9" s="2" t="s">
        <v>25</v>
      </c>
      <c r="C9" s="26" t="s">
        <v>28</v>
      </c>
      <c r="D9" s="44" t="s">
        <v>53</v>
      </c>
      <c r="E9" s="16" t="s">
        <v>46</v>
      </c>
      <c r="F9" s="16" t="s">
        <v>0</v>
      </c>
      <c r="G9" s="16" t="s">
        <v>47</v>
      </c>
    </row>
    <row r="10" spans="1:7" ht="73.5" customHeight="1" x14ac:dyDescent="0.2">
      <c r="A10" s="14">
        <v>1</v>
      </c>
      <c r="B10" s="59" t="s">
        <v>156</v>
      </c>
      <c r="C10" s="25" t="s">
        <v>31</v>
      </c>
      <c r="D10" s="37">
        <f>'BDC FORFAITISE_PLONGE'!C13</f>
        <v>0</v>
      </c>
      <c r="E10" s="15">
        <f>C10*D10</f>
        <v>0</v>
      </c>
      <c r="F10" s="20">
        <f>'BDC FORFAITISE_PLONGE'!D13</f>
        <v>0</v>
      </c>
      <c r="G10" s="15">
        <f>E10*F10+E10</f>
        <v>0</v>
      </c>
    </row>
    <row r="11" spans="1:7" ht="63" customHeight="1" x14ac:dyDescent="0.2">
      <c r="A11" s="14">
        <v>2</v>
      </c>
      <c r="B11" s="59" t="s">
        <v>157</v>
      </c>
      <c r="C11" s="25" t="s">
        <v>31</v>
      </c>
      <c r="D11" s="37">
        <f>'BDC FORFAITISE_PLONGE'!C14</f>
        <v>0</v>
      </c>
      <c r="E11" s="15">
        <f t="shared" ref="E11" si="0">C11*D11</f>
        <v>0</v>
      </c>
      <c r="F11" s="20">
        <f>'BDC FORFAITISE_PLONGE'!D14</f>
        <v>0</v>
      </c>
      <c r="G11" s="15">
        <f t="shared" ref="G11" si="1">E11*F11+E11</f>
        <v>0</v>
      </c>
    </row>
    <row r="12" spans="1:7" ht="15" x14ac:dyDescent="0.2">
      <c r="A12" s="116" t="s">
        <v>185</v>
      </c>
      <c r="B12" s="116"/>
      <c r="C12" s="116"/>
      <c r="D12" s="116"/>
      <c r="E12" s="72">
        <f>SUM(E10:E11)</f>
        <v>0</v>
      </c>
      <c r="F12" s="73"/>
      <c r="G12" s="72">
        <f>SUM(G10:G11)</f>
        <v>0</v>
      </c>
    </row>
    <row r="14" spans="1:7" ht="31.5" customHeight="1" x14ac:dyDescent="0.2">
      <c r="C14" s="105" t="s">
        <v>27</v>
      </c>
      <c r="D14" s="105"/>
      <c r="E14" s="105"/>
      <c r="F14" s="105"/>
      <c r="G14" s="105"/>
    </row>
    <row r="15" spans="1:7" ht="75" x14ac:dyDescent="0.2">
      <c r="A15" s="16" t="s">
        <v>21</v>
      </c>
      <c r="B15" s="41"/>
      <c r="C15" s="26" t="s">
        <v>28</v>
      </c>
      <c r="D15" s="44" t="s">
        <v>53</v>
      </c>
      <c r="E15" s="16" t="s">
        <v>46</v>
      </c>
      <c r="F15" s="16" t="s">
        <v>0</v>
      </c>
      <c r="G15" s="16" t="s">
        <v>47</v>
      </c>
    </row>
    <row r="16" spans="1:7" ht="72" customHeight="1" x14ac:dyDescent="0.2">
      <c r="A16" s="14">
        <v>1</v>
      </c>
      <c r="B16" s="19" t="s">
        <v>163</v>
      </c>
      <c r="C16" s="25" t="s">
        <v>31</v>
      </c>
      <c r="D16" s="37">
        <f>'BDC FORFAITISE_PLONGE'!C18</f>
        <v>0</v>
      </c>
      <c r="E16" s="15">
        <f t="shared" ref="E16" si="2">C16*D16</f>
        <v>0</v>
      </c>
      <c r="F16" s="20">
        <f>'BDC FORFAITISE_PLONGE'!D18</f>
        <v>0</v>
      </c>
      <c r="G16" s="15">
        <f t="shared" ref="G16" si="3">E16*F16+E16</f>
        <v>0</v>
      </c>
    </row>
    <row r="17" spans="1:7" ht="15" x14ac:dyDescent="0.2">
      <c r="A17" s="116" t="s">
        <v>185</v>
      </c>
      <c r="B17" s="116"/>
      <c r="C17" s="116"/>
      <c r="D17" s="116"/>
      <c r="E17" s="72">
        <f>E16</f>
        <v>0</v>
      </c>
      <c r="F17" s="73"/>
      <c r="G17" s="72">
        <f>G16</f>
        <v>0</v>
      </c>
    </row>
    <row r="20" spans="1:7" ht="15" x14ac:dyDescent="0.2">
      <c r="A20" s="116" t="s">
        <v>182</v>
      </c>
      <c r="B20" s="116"/>
      <c r="C20" s="116"/>
      <c r="D20" s="116"/>
      <c r="E20" s="72">
        <f>E17+E12</f>
        <v>0</v>
      </c>
      <c r="F20" s="73"/>
      <c r="G20" s="72">
        <f>G17+G12</f>
        <v>0</v>
      </c>
    </row>
  </sheetData>
  <sheetProtection algorithmName="SHA-512" hashValue="UPkSAs/14FCo8jiG86BK+MOx62u/H/16XwnKXfl/CrcoQDoAEMqCOVL3E1w+xVYnjrBoNxyOvlyN/AcFuRxpAQ==" saltValue="gdLzdz/HE6UlSbeZKTpIYg==" spinCount="100000" sheet="1" objects="1" scenarios="1"/>
  <mergeCells count="7">
    <mergeCell ref="A17:D17"/>
    <mergeCell ref="A20:D20"/>
    <mergeCell ref="C14:G14"/>
    <mergeCell ref="A3:G3"/>
    <mergeCell ref="A5:G5"/>
    <mergeCell ref="C8:G8"/>
    <mergeCell ref="A12:D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zoomScale="70" zoomScaleNormal="70" workbookViewId="0">
      <selection activeCell="A47" sqref="A47"/>
    </sheetView>
  </sheetViews>
  <sheetFormatPr baseColWidth="10" defaultColWidth="11.42578125" defaultRowHeight="14.25" x14ac:dyDescent="0.2"/>
  <cols>
    <col min="1" max="1" width="59.85546875" style="1" customWidth="1"/>
    <col min="2" max="2" width="19.28515625" style="1" customWidth="1"/>
    <col min="3" max="3" width="20.42578125" style="1" customWidth="1"/>
    <col min="4" max="4" width="24" style="1" customWidth="1"/>
    <col min="5" max="5" width="17.140625" style="1" customWidth="1"/>
    <col min="6" max="6" width="24.85546875" style="1" customWidth="1"/>
    <col min="7" max="16384" width="11.42578125" style="1"/>
  </cols>
  <sheetData>
    <row r="1" spans="1:6" ht="15.75" x14ac:dyDescent="0.25">
      <c r="F1" s="7" t="s">
        <v>54</v>
      </c>
    </row>
    <row r="2" spans="1:6" ht="16.5" customHeight="1" x14ac:dyDescent="0.2">
      <c r="F2" s="1" t="s">
        <v>145</v>
      </c>
    </row>
    <row r="3" spans="1:6" ht="75.75" customHeight="1" x14ac:dyDescent="0.2">
      <c r="A3" s="98" t="s">
        <v>48</v>
      </c>
      <c r="B3" s="99"/>
      <c r="C3" s="99"/>
      <c r="D3" s="99"/>
      <c r="E3" s="99"/>
      <c r="F3" s="99"/>
    </row>
    <row r="5" spans="1:6" ht="98.25" customHeight="1" x14ac:dyDescent="0.2">
      <c r="A5" s="100" t="s">
        <v>166</v>
      </c>
      <c r="B5" s="101"/>
      <c r="C5" s="101"/>
      <c r="D5" s="101"/>
      <c r="E5" s="101"/>
      <c r="F5" s="101"/>
    </row>
    <row r="8" spans="1:6" ht="43.5" customHeight="1" x14ac:dyDescent="0.2">
      <c r="B8" s="105" t="s">
        <v>27</v>
      </c>
      <c r="C8" s="105"/>
      <c r="D8" s="105"/>
      <c r="E8" s="105"/>
      <c r="F8" s="105"/>
    </row>
    <row r="9" spans="1:6" ht="61.5" customHeight="1" x14ac:dyDescent="0.2">
      <c r="A9" s="5" t="s">
        <v>2</v>
      </c>
      <c r="B9" s="26" t="s">
        <v>28</v>
      </c>
      <c r="C9" s="2" t="s">
        <v>12</v>
      </c>
      <c r="D9" s="2" t="s">
        <v>44</v>
      </c>
      <c r="E9" s="2" t="s">
        <v>0</v>
      </c>
      <c r="F9" s="2" t="s">
        <v>45</v>
      </c>
    </row>
    <row r="10" spans="1:6" ht="38.25" customHeight="1" x14ac:dyDescent="0.2">
      <c r="A10" s="3" t="s">
        <v>10</v>
      </c>
      <c r="B10" s="25">
        <v>1</v>
      </c>
      <c r="C10" s="15">
        <f>'BPU_NETTOYAGE DES LOCAUX'!B12</f>
        <v>0</v>
      </c>
      <c r="D10" s="39">
        <f>B10*C10</f>
        <v>0</v>
      </c>
      <c r="E10" s="38">
        <f>'BPU_NETTOYAGE DES LOCAUX'!C12</f>
        <v>0</v>
      </c>
      <c r="F10" s="15">
        <f>D10*E10+D10</f>
        <v>0</v>
      </c>
    </row>
    <row r="11" spans="1:6" ht="38.25" customHeight="1" x14ac:dyDescent="0.2">
      <c r="A11" s="3" t="s">
        <v>4</v>
      </c>
      <c r="B11" s="25">
        <v>1</v>
      </c>
      <c r="C11" s="15">
        <f>'BPU_NETTOYAGE DES LOCAUX'!B13</f>
        <v>0</v>
      </c>
      <c r="D11" s="39">
        <f t="shared" ref="D11:D12" si="0">B11*C11</f>
        <v>0</v>
      </c>
      <c r="E11" s="38">
        <f>'BPU_NETTOYAGE DES LOCAUX'!C13</f>
        <v>0</v>
      </c>
      <c r="F11" s="15">
        <f t="shared" ref="F11:F12" si="1">D11*E11+D11</f>
        <v>0</v>
      </c>
    </row>
    <row r="12" spans="1:6" ht="38.25" customHeight="1" x14ac:dyDescent="0.2">
      <c r="A12" s="3" t="s">
        <v>3</v>
      </c>
      <c r="B12" s="25">
        <v>1</v>
      </c>
      <c r="C12" s="15">
        <f>'BPU_NETTOYAGE DES LOCAUX'!B14</f>
        <v>0</v>
      </c>
      <c r="D12" s="39">
        <f t="shared" si="0"/>
        <v>0</v>
      </c>
      <c r="E12" s="38">
        <f>'BPU_NETTOYAGE DES LOCAUX'!C14</f>
        <v>0</v>
      </c>
      <c r="F12" s="15">
        <f t="shared" si="1"/>
        <v>0</v>
      </c>
    </row>
    <row r="13" spans="1:6" x14ac:dyDescent="0.2">
      <c r="A13" s="27"/>
      <c r="B13" s="27"/>
    </row>
    <row r="14" spans="1:6" x14ac:dyDescent="0.2">
      <c r="A14" s="27"/>
      <c r="B14" s="27"/>
    </row>
    <row r="15" spans="1:6" ht="43.5" customHeight="1" x14ac:dyDescent="0.2">
      <c r="B15" s="105" t="s">
        <v>27</v>
      </c>
      <c r="C15" s="105"/>
      <c r="D15" s="105"/>
      <c r="E15" s="105"/>
      <c r="F15" s="105"/>
    </row>
    <row r="16" spans="1:6" ht="45" x14ac:dyDescent="0.2">
      <c r="A16" s="5" t="s">
        <v>5</v>
      </c>
      <c r="B16" s="26" t="s">
        <v>28</v>
      </c>
      <c r="C16" s="2" t="s">
        <v>12</v>
      </c>
      <c r="D16" s="2" t="s">
        <v>44</v>
      </c>
      <c r="E16" s="2" t="s">
        <v>0</v>
      </c>
      <c r="F16" s="2" t="s">
        <v>45</v>
      </c>
    </row>
    <row r="17" spans="1:6" ht="37.5" customHeight="1" x14ac:dyDescent="0.2">
      <c r="A17" s="3" t="s">
        <v>15</v>
      </c>
      <c r="B17" s="25">
        <v>1</v>
      </c>
      <c r="C17" s="15">
        <f>'BPU_NETTOYAGE DES LOCAUX'!B18</f>
        <v>0</v>
      </c>
      <c r="D17" s="39">
        <f>B17*C17</f>
        <v>0</v>
      </c>
      <c r="E17" s="38">
        <f>'BPU_NETTOYAGE DES LOCAUX'!C18</f>
        <v>0</v>
      </c>
      <c r="F17" s="15">
        <f>D17*E17+D17</f>
        <v>0</v>
      </c>
    </row>
    <row r="18" spans="1:6" ht="37.5" customHeight="1" x14ac:dyDescent="0.2">
      <c r="A18" s="3" t="s">
        <v>16</v>
      </c>
      <c r="B18" s="25">
        <v>1</v>
      </c>
      <c r="C18" s="15">
        <f>'BPU_NETTOYAGE DES LOCAUX'!B19</f>
        <v>0</v>
      </c>
      <c r="D18" s="39">
        <f t="shared" ref="D18:D22" si="2">B18*C18</f>
        <v>0</v>
      </c>
      <c r="E18" s="38">
        <f>'BPU_NETTOYAGE DES LOCAUX'!C19</f>
        <v>0</v>
      </c>
      <c r="F18" s="15">
        <f t="shared" ref="F18:F22" si="3">D18*E18+D18</f>
        <v>0</v>
      </c>
    </row>
    <row r="19" spans="1:6" ht="37.5" customHeight="1" x14ac:dyDescent="0.2">
      <c r="A19" s="3" t="s">
        <v>19</v>
      </c>
      <c r="B19" s="25">
        <v>1</v>
      </c>
      <c r="C19" s="15">
        <f>'BPU_NETTOYAGE DES LOCAUX'!B20</f>
        <v>0</v>
      </c>
      <c r="D19" s="39">
        <f t="shared" si="2"/>
        <v>0</v>
      </c>
      <c r="E19" s="38">
        <f>'BPU_NETTOYAGE DES LOCAUX'!C20</f>
        <v>0</v>
      </c>
      <c r="F19" s="15">
        <f t="shared" si="3"/>
        <v>0</v>
      </c>
    </row>
    <row r="20" spans="1:6" ht="37.5" customHeight="1" x14ac:dyDescent="0.2">
      <c r="A20" s="3" t="s">
        <v>17</v>
      </c>
      <c r="B20" s="25">
        <v>1</v>
      </c>
      <c r="C20" s="15">
        <f>'BPU_NETTOYAGE DES LOCAUX'!B21</f>
        <v>0</v>
      </c>
      <c r="D20" s="39">
        <f t="shared" si="2"/>
        <v>0</v>
      </c>
      <c r="E20" s="38">
        <f>'BPU_NETTOYAGE DES LOCAUX'!C21</f>
        <v>0</v>
      </c>
      <c r="F20" s="15">
        <f t="shared" si="3"/>
        <v>0</v>
      </c>
    </row>
    <row r="21" spans="1:6" ht="37.5" customHeight="1" x14ac:dyDescent="0.2">
      <c r="A21" s="3" t="s">
        <v>20</v>
      </c>
      <c r="B21" s="25">
        <v>1</v>
      </c>
      <c r="C21" s="15">
        <f>'BPU_NETTOYAGE DES LOCAUX'!B22</f>
        <v>0</v>
      </c>
      <c r="D21" s="39">
        <f t="shared" si="2"/>
        <v>0</v>
      </c>
      <c r="E21" s="38">
        <f>'BPU_NETTOYAGE DES LOCAUX'!C22</f>
        <v>0</v>
      </c>
      <c r="F21" s="15">
        <f t="shared" si="3"/>
        <v>0</v>
      </c>
    </row>
    <row r="22" spans="1:6" ht="37.5" customHeight="1" x14ac:dyDescent="0.2">
      <c r="A22" s="3" t="s">
        <v>18</v>
      </c>
      <c r="B22" s="25">
        <v>1</v>
      </c>
      <c r="C22" s="15">
        <f>'BPU_NETTOYAGE DES LOCAUX'!B23</f>
        <v>0</v>
      </c>
      <c r="D22" s="39">
        <f t="shared" si="2"/>
        <v>0</v>
      </c>
      <c r="E22" s="38">
        <f>'BPU_NETTOYAGE DES LOCAUX'!C23</f>
        <v>0</v>
      </c>
      <c r="F22" s="15">
        <f t="shared" si="3"/>
        <v>0</v>
      </c>
    </row>
    <row r="24" spans="1:6" ht="43.5" customHeight="1" x14ac:dyDescent="0.2">
      <c r="B24" s="105" t="s">
        <v>27</v>
      </c>
      <c r="C24" s="105"/>
      <c r="D24" s="105"/>
      <c r="E24" s="105"/>
      <c r="F24" s="105"/>
    </row>
    <row r="25" spans="1:6" ht="45" x14ac:dyDescent="0.2">
      <c r="A25" s="5" t="s">
        <v>6</v>
      </c>
      <c r="B25" s="26" t="s">
        <v>28</v>
      </c>
      <c r="C25" s="2" t="s">
        <v>12</v>
      </c>
      <c r="D25" s="2" t="s">
        <v>44</v>
      </c>
      <c r="E25" s="2" t="s">
        <v>0</v>
      </c>
      <c r="F25" s="2" t="s">
        <v>45</v>
      </c>
    </row>
    <row r="26" spans="1:6" ht="38.25" customHeight="1" x14ac:dyDescent="0.2">
      <c r="A26" s="3" t="s">
        <v>9</v>
      </c>
      <c r="B26" s="25">
        <v>1</v>
      </c>
      <c r="C26" s="15">
        <f>'BPU_NETTOYAGE DES LOCAUX'!B27</f>
        <v>0</v>
      </c>
      <c r="D26" s="39">
        <f t="shared" ref="D26:D27" si="4">B26*C26</f>
        <v>0</v>
      </c>
      <c r="E26" s="38">
        <f>'BPU_NETTOYAGE DES LOCAUX'!C27</f>
        <v>0</v>
      </c>
      <c r="F26" s="15">
        <f t="shared" ref="F26:F27" si="5">D26*E26+D26</f>
        <v>0</v>
      </c>
    </row>
    <row r="27" spans="1:6" ht="38.25" customHeight="1" x14ac:dyDescent="0.2">
      <c r="A27" s="3" t="s">
        <v>7</v>
      </c>
      <c r="B27" s="25">
        <v>1</v>
      </c>
      <c r="C27" s="15">
        <f>'BPU_NETTOYAGE DES LOCAUX'!B28</f>
        <v>0</v>
      </c>
      <c r="D27" s="39">
        <f t="shared" si="4"/>
        <v>0</v>
      </c>
      <c r="E27" s="38">
        <f>'BPU_NETTOYAGE DES LOCAUX'!C28</f>
        <v>0</v>
      </c>
      <c r="F27" s="15">
        <f t="shared" si="5"/>
        <v>0</v>
      </c>
    </row>
    <row r="29" spans="1:6" ht="43.5" customHeight="1" x14ac:dyDescent="0.2">
      <c r="B29" s="105" t="s">
        <v>27</v>
      </c>
      <c r="C29" s="105"/>
      <c r="D29" s="105"/>
      <c r="E29" s="105"/>
      <c r="F29" s="105"/>
    </row>
    <row r="30" spans="1:6" ht="53.25" customHeight="1" x14ac:dyDescent="0.2">
      <c r="A30" s="5" t="s">
        <v>8</v>
      </c>
      <c r="B30" s="26" t="s">
        <v>28</v>
      </c>
      <c r="C30" s="2" t="s">
        <v>12</v>
      </c>
      <c r="D30" s="2" t="s">
        <v>44</v>
      </c>
      <c r="E30" s="2" t="s">
        <v>0</v>
      </c>
      <c r="F30" s="2" t="s">
        <v>45</v>
      </c>
    </row>
    <row r="31" spans="1:6" ht="17.25" customHeight="1" x14ac:dyDescent="0.2">
      <c r="A31" s="102" t="s">
        <v>32</v>
      </c>
      <c r="B31" s="103"/>
      <c r="C31" s="103"/>
      <c r="D31" s="103"/>
      <c r="E31" s="103"/>
      <c r="F31" s="104"/>
    </row>
    <row r="32" spans="1:6" ht="45" x14ac:dyDescent="0.2">
      <c r="A32" s="3" t="s">
        <v>33</v>
      </c>
      <c r="B32" s="25">
        <v>1</v>
      </c>
      <c r="C32" s="15">
        <f>'BPU_NETTOYAGE DES LOCAUX'!B33</f>
        <v>0</v>
      </c>
      <c r="D32" s="39">
        <f>B32*C32</f>
        <v>0</v>
      </c>
      <c r="E32" s="38">
        <f>'BPU_NETTOYAGE DES LOCAUX'!C32</f>
        <v>0</v>
      </c>
      <c r="F32" s="15">
        <f t="shared" ref="F32:F37" si="6">D32*E32+D32</f>
        <v>0</v>
      </c>
    </row>
    <row r="33" spans="1:6" ht="45" x14ac:dyDescent="0.2">
      <c r="A33" s="3" t="s">
        <v>34</v>
      </c>
      <c r="B33" s="25">
        <v>1</v>
      </c>
      <c r="C33" s="15">
        <f>'BPU_NETTOYAGE DES LOCAUX'!B34</f>
        <v>0</v>
      </c>
      <c r="D33" s="39">
        <f>B33*C33</f>
        <v>0</v>
      </c>
      <c r="E33" s="38">
        <f>'BPU_NETTOYAGE DES LOCAUX'!C34</f>
        <v>0</v>
      </c>
      <c r="F33" s="15">
        <f t="shared" si="6"/>
        <v>0</v>
      </c>
    </row>
    <row r="34" spans="1:6" ht="15" x14ac:dyDescent="0.2">
      <c r="A34" s="3"/>
      <c r="B34" s="25"/>
      <c r="C34" s="15"/>
      <c r="D34" s="39"/>
      <c r="E34" s="38"/>
      <c r="F34" s="15"/>
    </row>
    <row r="35" spans="1:6" ht="17.25" customHeight="1" x14ac:dyDescent="0.2">
      <c r="A35" s="102" t="s">
        <v>35</v>
      </c>
      <c r="B35" s="103"/>
      <c r="C35" s="103"/>
      <c r="D35" s="103"/>
      <c r="E35" s="103"/>
      <c r="F35" s="104"/>
    </row>
    <row r="36" spans="1:6" ht="45" x14ac:dyDescent="0.2">
      <c r="A36" s="3" t="s">
        <v>33</v>
      </c>
      <c r="B36" s="25">
        <v>1</v>
      </c>
      <c r="C36" s="15">
        <f>'BPU_NETTOYAGE DES LOCAUX'!B36</f>
        <v>0</v>
      </c>
      <c r="D36" s="39">
        <f>B36*C36</f>
        <v>0</v>
      </c>
      <c r="E36" s="38">
        <f>'BPU_NETTOYAGE DES LOCAUX'!C36</f>
        <v>0</v>
      </c>
      <c r="F36" s="15">
        <f>D33*E33+D33</f>
        <v>0</v>
      </c>
    </row>
    <row r="37" spans="1:6" ht="45" x14ac:dyDescent="0.2">
      <c r="A37" s="3" t="s">
        <v>34</v>
      </c>
      <c r="B37" s="25">
        <v>1</v>
      </c>
      <c r="C37" s="15">
        <f>'BPU_NETTOYAGE DES LOCAUX'!B37</f>
        <v>0</v>
      </c>
      <c r="D37" s="39">
        <f>B37*C37</f>
        <v>0</v>
      </c>
      <c r="E37" s="38">
        <f>'BPU_NETTOYAGE DES LOCAUX'!C37</f>
        <v>0</v>
      </c>
      <c r="F37" s="15">
        <f t="shared" si="6"/>
        <v>0</v>
      </c>
    </row>
    <row r="38" spans="1:6" ht="15" x14ac:dyDescent="0.2">
      <c r="A38" s="6"/>
      <c r="B38" s="6"/>
      <c r="C38" s="31"/>
      <c r="D38" s="32"/>
      <c r="E38" s="32"/>
      <c r="F38" s="31"/>
    </row>
    <row r="39" spans="1:6" s="7" customFormat="1" ht="30.75" customHeight="1" x14ac:dyDescent="0.25">
      <c r="A39" s="95" t="s">
        <v>184</v>
      </c>
      <c r="B39" s="96"/>
      <c r="C39" s="97"/>
      <c r="D39" s="70">
        <f>D10+D11+D12+D17+D18+D19+D20+D21+D22+D26+D27+D32+D33+D36+D37</f>
        <v>0</v>
      </c>
      <c r="E39" s="71"/>
      <c r="F39" s="70">
        <f>F10+F11+F12+F17+F18+F19+F20+F21+F22+F26+F27+F32+F33+F36+F37</f>
        <v>0</v>
      </c>
    </row>
  </sheetData>
  <sheetProtection algorithmName="SHA-512" hashValue="hqbfoNVf0NzQ/K0sQSYR74OG7mg13qqpPTr828JfZEzxc/qNSrfcN4HPZYSIEx7/BkMXP4I896SuvUE1+JK1Vw==" saltValue="HDujnTAdcDEbX59SGdqamg==" spinCount="100000" sheet="1" objects="1" scenarios="1"/>
  <mergeCells count="9">
    <mergeCell ref="A39:C39"/>
    <mergeCell ref="A3:F3"/>
    <mergeCell ref="A5:F5"/>
    <mergeCell ref="A31:F31"/>
    <mergeCell ref="A35:F35"/>
    <mergeCell ref="B8:F8"/>
    <mergeCell ref="B15:F15"/>
    <mergeCell ref="B24:F24"/>
    <mergeCell ref="B29:F29"/>
  </mergeCells>
  <pageMargins left="0.7" right="0.7" top="0.75" bottom="0.75" header="0.3" footer="0.3"/>
  <pageSetup paperSize="9" scale="68"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O50"/>
  <sheetViews>
    <sheetView topLeftCell="A19" zoomScale="85" zoomScaleNormal="85" workbookViewId="0">
      <selection activeCell="K29" sqref="K29"/>
    </sheetView>
  </sheetViews>
  <sheetFormatPr baseColWidth="10" defaultColWidth="11.42578125" defaultRowHeight="15" x14ac:dyDescent="0.2"/>
  <cols>
    <col min="1" max="1" width="14.7109375" style="8" customWidth="1"/>
    <col min="2" max="2" width="24.42578125" style="8" customWidth="1"/>
    <col min="3" max="3" width="34.140625" style="9" customWidth="1"/>
    <col min="4" max="4" width="19.42578125" style="8" customWidth="1"/>
    <col min="5" max="5" width="23.28515625" style="8" customWidth="1"/>
    <col min="6" max="6" width="19.42578125" style="8" customWidth="1"/>
    <col min="7" max="8" width="11.42578125" style="1"/>
    <col min="9" max="9" width="16.28515625" style="1" customWidth="1"/>
    <col min="10" max="10" width="11.42578125" style="1"/>
    <col min="11" max="11" width="18" style="1" customWidth="1"/>
    <col min="12" max="16384" width="11.42578125" style="1"/>
  </cols>
  <sheetData>
    <row r="1" spans="1:6" ht="15.75" x14ac:dyDescent="0.25">
      <c r="F1" s="7" t="s">
        <v>54</v>
      </c>
    </row>
    <row r="2" spans="1:6" ht="15.75" thickBot="1" x14ac:dyDescent="0.25">
      <c r="F2" s="1" t="s">
        <v>146</v>
      </c>
    </row>
    <row r="3" spans="1:6" ht="23.25" x14ac:dyDescent="0.2">
      <c r="A3" s="86" t="s">
        <v>14</v>
      </c>
      <c r="B3" s="87"/>
      <c r="C3" s="87"/>
      <c r="D3" s="87"/>
      <c r="E3" s="87"/>
      <c r="F3" s="88"/>
    </row>
    <row r="4" spans="1:6" ht="24" thickBot="1" x14ac:dyDescent="0.25">
      <c r="A4" s="89" t="s">
        <v>26</v>
      </c>
      <c r="B4" s="90"/>
      <c r="C4" s="90"/>
      <c r="D4" s="90"/>
      <c r="E4" s="90"/>
      <c r="F4" s="91"/>
    </row>
    <row r="5" spans="1:6" ht="15.75" thickBot="1" x14ac:dyDescent="0.25"/>
    <row r="6" spans="1:6" ht="94.5" customHeight="1" x14ac:dyDescent="0.2">
      <c r="A6" s="93" t="s">
        <v>166</v>
      </c>
      <c r="B6" s="94"/>
      <c r="C6" s="94"/>
      <c r="D6" s="94"/>
      <c r="E6" s="94"/>
      <c r="F6" s="94"/>
    </row>
    <row r="9" spans="1:6" ht="23.25" x14ac:dyDescent="0.35">
      <c r="A9" s="109" t="s">
        <v>155</v>
      </c>
      <c r="B9" s="109"/>
      <c r="C9" s="109"/>
      <c r="D9" s="109"/>
      <c r="E9" s="109"/>
      <c r="F9" s="109"/>
    </row>
    <row r="11" spans="1:6" ht="15.75" x14ac:dyDescent="0.2">
      <c r="A11" s="11"/>
    </row>
    <row r="12" spans="1:6" ht="18" x14ac:dyDescent="0.2">
      <c r="A12" s="110" t="s">
        <v>158</v>
      </c>
      <c r="B12" s="110"/>
      <c r="C12" s="110"/>
      <c r="D12" s="110"/>
      <c r="E12" s="110"/>
      <c r="F12" s="110"/>
    </row>
    <row r="14" spans="1:6" ht="135" x14ac:dyDescent="0.2">
      <c r="A14" s="16" t="s">
        <v>21</v>
      </c>
      <c r="B14" s="16" t="s">
        <v>22</v>
      </c>
      <c r="C14" s="16" t="s">
        <v>23</v>
      </c>
      <c r="D14" s="44" t="s">
        <v>41</v>
      </c>
      <c r="E14" s="16" t="s">
        <v>0</v>
      </c>
      <c r="F14" s="44" t="s">
        <v>42</v>
      </c>
    </row>
    <row r="15" spans="1:6" x14ac:dyDescent="0.2">
      <c r="A15" s="14">
        <v>1</v>
      </c>
      <c r="B15" s="47" t="s">
        <v>55</v>
      </c>
      <c r="C15" s="48" t="s">
        <v>56</v>
      </c>
      <c r="D15" s="15"/>
      <c r="E15" s="34"/>
      <c r="F15" s="15">
        <f>D15*E15+D15</f>
        <v>0</v>
      </c>
    </row>
    <row r="16" spans="1:6" ht="21" customHeight="1" x14ac:dyDescent="0.2">
      <c r="A16" s="14">
        <v>2</v>
      </c>
      <c r="B16" s="47" t="s">
        <v>57</v>
      </c>
      <c r="C16" s="48" t="s">
        <v>58</v>
      </c>
      <c r="D16" s="15"/>
      <c r="E16" s="34"/>
      <c r="F16" s="15">
        <f t="shared" ref="F16:F41" si="0">D16*E16+D16</f>
        <v>0</v>
      </c>
    </row>
    <row r="17" spans="1:15" x14ac:dyDescent="0.2">
      <c r="A17" s="14">
        <v>3</v>
      </c>
      <c r="B17" s="47" t="s">
        <v>59</v>
      </c>
      <c r="C17" s="48" t="s">
        <v>60</v>
      </c>
      <c r="D17" s="15"/>
      <c r="E17" s="34"/>
      <c r="F17" s="15">
        <f t="shared" si="0"/>
        <v>0</v>
      </c>
    </row>
    <row r="18" spans="1:15" ht="30" x14ac:dyDescent="0.2">
      <c r="A18" s="14">
        <v>4</v>
      </c>
      <c r="B18" s="47" t="s">
        <v>61</v>
      </c>
      <c r="C18" s="48" t="s">
        <v>171</v>
      </c>
      <c r="D18" s="15"/>
      <c r="E18" s="34"/>
      <c r="F18" s="15">
        <f t="shared" si="0"/>
        <v>0</v>
      </c>
    </row>
    <row r="19" spans="1:15" ht="30" x14ac:dyDescent="0.2">
      <c r="A19" s="14">
        <v>5</v>
      </c>
      <c r="B19" s="49" t="s">
        <v>62</v>
      </c>
      <c r="C19" s="50" t="s">
        <v>172</v>
      </c>
      <c r="D19" s="15"/>
      <c r="E19" s="34"/>
      <c r="F19" s="15">
        <f t="shared" si="0"/>
        <v>0</v>
      </c>
    </row>
    <row r="20" spans="1:15" x14ac:dyDescent="0.2">
      <c r="A20" s="14">
        <v>6</v>
      </c>
      <c r="B20" s="49" t="s">
        <v>63</v>
      </c>
      <c r="C20" s="50" t="s">
        <v>64</v>
      </c>
      <c r="D20" s="15"/>
      <c r="E20" s="34"/>
      <c r="F20" s="15">
        <f t="shared" si="0"/>
        <v>0</v>
      </c>
    </row>
    <row r="21" spans="1:15" x14ac:dyDescent="0.2">
      <c r="A21" s="14">
        <v>7</v>
      </c>
      <c r="B21" s="49" t="s">
        <v>65</v>
      </c>
      <c r="C21" s="50" t="s">
        <v>66</v>
      </c>
      <c r="D21" s="15"/>
      <c r="E21" s="34"/>
      <c r="F21" s="15">
        <f t="shared" si="0"/>
        <v>0</v>
      </c>
    </row>
    <row r="22" spans="1:15" x14ac:dyDescent="0.2">
      <c r="A22" s="14">
        <v>8</v>
      </c>
      <c r="B22" s="49" t="s">
        <v>67</v>
      </c>
      <c r="C22" s="50" t="s">
        <v>68</v>
      </c>
      <c r="D22" s="15"/>
      <c r="E22" s="34"/>
      <c r="F22" s="15">
        <f t="shared" si="0"/>
        <v>0</v>
      </c>
    </row>
    <row r="23" spans="1:15" x14ac:dyDescent="0.2">
      <c r="A23" s="14">
        <v>9</v>
      </c>
      <c r="B23" s="49" t="s">
        <v>69</v>
      </c>
      <c r="C23" s="50" t="s">
        <v>66</v>
      </c>
      <c r="D23" s="15"/>
      <c r="E23" s="34"/>
      <c r="F23" s="15">
        <f t="shared" si="0"/>
        <v>0</v>
      </c>
    </row>
    <row r="24" spans="1:15" x14ac:dyDescent="0.2">
      <c r="A24" s="14">
        <v>10</v>
      </c>
      <c r="B24" s="49" t="s">
        <v>70</v>
      </c>
      <c r="C24" s="50" t="s">
        <v>71</v>
      </c>
      <c r="D24" s="15"/>
      <c r="E24" s="34"/>
      <c r="F24" s="15">
        <f t="shared" si="0"/>
        <v>0</v>
      </c>
    </row>
    <row r="25" spans="1:15" ht="30" x14ac:dyDescent="0.2">
      <c r="A25" s="14">
        <v>11</v>
      </c>
      <c r="B25" s="49" t="s">
        <v>72</v>
      </c>
      <c r="C25" s="50" t="s">
        <v>73</v>
      </c>
      <c r="D25" s="15"/>
      <c r="E25" s="34"/>
      <c r="F25" s="15">
        <f t="shared" si="0"/>
        <v>0</v>
      </c>
    </row>
    <row r="26" spans="1:15" x14ac:dyDescent="0.2">
      <c r="A26" s="14">
        <v>12</v>
      </c>
      <c r="B26" s="47" t="s">
        <v>74</v>
      </c>
      <c r="C26" s="48" t="s">
        <v>75</v>
      </c>
      <c r="D26" s="15"/>
      <c r="E26" s="34"/>
      <c r="F26" s="15">
        <f t="shared" si="0"/>
        <v>0</v>
      </c>
    </row>
    <row r="27" spans="1:15" x14ac:dyDescent="0.2">
      <c r="A27" s="14">
        <v>13</v>
      </c>
      <c r="B27" s="47" t="s">
        <v>76</v>
      </c>
      <c r="C27" s="48" t="s">
        <v>77</v>
      </c>
      <c r="D27" s="15"/>
      <c r="E27" s="34"/>
      <c r="F27" s="15">
        <f t="shared" si="0"/>
        <v>0</v>
      </c>
    </row>
    <row r="28" spans="1:15" ht="60" x14ac:dyDescent="0.2">
      <c r="A28" s="14">
        <v>14</v>
      </c>
      <c r="B28" s="47" t="s">
        <v>78</v>
      </c>
      <c r="C28" s="48" t="s">
        <v>79</v>
      </c>
      <c r="D28" s="15"/>
      <c r="E28" s="34"/>
      <c r="F28" s="15">
        <f t="shared" si="0"/>
        <v>0</v>
      </c>
    </row>
    <row r="29" spans="1:15" ht="30" x14ac:dyDescent="0.2">
      <c r="A29" s="14">
        <v>15</v>
      </c>
      <c r="B29" s="47" t="s">
        <v>80</v>
      </c>
      <c r="C29" s="48" t="s">
        <v>81</v>
      </c>
      <c r="D29" s="15"/>
      <c r="E29" s="34"/>
      <c r="F29" s="15">
        <f t="shared" si="0"/>
        <v>0</v>
      </c>
    </row>
    <row r="30" spans="1:15" ht="30" x14ac:dyDescent="0.2">
      <c r="A30" s="14">
        <v>16</v>
      </c>
      <c r="B30" s="47" t="s">
        <v>82</v>
      </c>
      <c r="C30" s="48" t="s">
        <v>83</v>
      </c>
      <c r="D30" s="15"/>
      <c r="E30" s="34"/>
      <c r="F30" s="15">
        <f t="shared" si="0"/>
        <v>0</v>
      </c>
    </row>
    <row r="31" spans="1:15" ht="45" x14ac:dyDescent="0.2">
      <c r="A31" s="14">
        <v>17</v>
      </c>
      <c r="B31" s="47" t="s">
        <v>84</v>
      </c>
      <c r="C31" s="48" t="s">
        <v>85</v>
      </c>
      <c r="D31" s="15"/>
      <c r="E31" s="34"/>
      <c r="F31" s="15">
        <f t="shared" si="0"/>
        <v>0</v>
      </c>
    </row>
    <row r="32" spans="1:15" ht="46.5" customHeight="1" x14ac:dyDescent="0.25">
      <c r="A32" s="14">
        <v>18</v>
      </c>
      <c r="B32" s="47" t="s">
        <v>86</v>
      </c>
      <c r="C32" s="48" t="s">
        <v>87</v>
      </c>
      <c r="D32" s="15"/>
      <c r="E32" s="34"/>
      <c r="F32" s="15">
        <f t="shared" si="0"/>
        <v>0</v>
      </c>
      <c r="I32" s="53" t="s">
        <v>105</v>
      </c>
      <c r="J32" s="54"/>
      <c r="K32" s="7"/>
      <c r="L32" s="7"/>
      <c r="M32" s="7"/>
      <c r="N32" s="7"/>
      <c r="O32" s="7"/>
    </row>
    <row r="33" spans="1:15" ht="51.75" customHeight="1" x14ac:dyDescent="0.2">
      <c r="A33" s="14">
        <v>19</v>
      </c>
      <c r="B33" s="47" t="s">
        <v>88</v>
      </c>
      <c r="C33" s="48" t="s">
        <v>89</v>
      </c>
      <c r="D33" s="15"/>
      <c r="E33" s="34"/>
      <c r="F33" s="15">
        <f t="shared" si="0"/>
        <v>0</v>
      </c>
      <c r="I33" s="106" t="s">
        <v>106</v>
      </c>
      <c r="J33" s="106"/>
      <c r="K33" s="106"/>
      <c r="L33" s="106"/>
      <c r="M33" s="106"/>
      <c r="N33" s="106"/>
      <c r="O33" s="106"/>
    </row>
    <row r="34" spans="1:15" ht="36" customHeight="1" x14ac:dyDescent="0.2">
      <c r="A34" s="14">
        <v>20</v>
      </c>
      <c r="B34" s="47" t="s">
        <v>90</v>
      </c>
      <c r="C34" s="48" t="s">
        <v>91</v>
      </c>
      <c r="D34" s="15"/>
      <c r="E34" s="34"/>
      <c r="F34" s="15">
        <f t="shared" si="0"/>
        <v>0</v>
      </c>
    </row>
    <row r="35" spans="1:15" ht="30" x14ac:dyDescent="0.2">
      <c r="A35" s="14">
        <v>21</v>
      </c>
      <c r="B35" s="47" t="s">
        <v>92</v>
      </c>
      <c r="C35" s="48" t="s">
        <v>93</v>
      </c>
      <c r="D35" s="15"/>
      <c r="E35" s="34"/>
      <c r="F35" s="15">
        <f t="shared" si="0"/>
        <v>0</v>
      </c>
    </row>
    <row r="36" spans="1:15" x14ac:dyDescent="0.2">
      <c r="A36" s="14">
        <v>22</v>
      </c>
      <c r="B36" s="47" t="s">
        <v>94</v>
      </c>
      <c r="C36" s="48" t="s">
        <v>95</v>
      </c>
      <c r="D36" s="15"/>
      <c r="E36" s="34"/>
      <c r="F36" s="15">
        <f t="shared" si="0"/>
        <v>0</v>
      </c>
    </row>
    <row r="37" spans="1:15" x14ac:dyDescent="0.2">
      <c r="A37" s="14">
        <v>23</v>
      </c>
      <c r="B37" s="47" t="s">
        <v>96</v>
      </c>
      <c r="C37" s="48" t="s">
        <v>176</v>
      </c>
      <c r="D37" s="15"/>
      <c r="E37" s="34"/>
      <c r="F37" s="15">
        <f t="shared" si="0"/>
        <v>0</v>
      </c>
    </row>
    <row r="38" spans="1:15" x14ac:dyDescent="0.2">
      <c r="A38" s="21">
        <v>24</v>
      </c>
      <c r="B38" s="47" t="s">
        <v>97</v>
      </c>
      <c r="C38" s="48" t="s">
        <v>98</v>
      </c>
      <c r="D38" s="15"/>
      <c r="E38" s="34"/>
      <c r="F38" s="15">
        <f t="shared" si="0"/>
        <v>0</v>
      </c>
    </row>
    <row r="39" spans="1:15" ht="45" x14ac:dyDescent="0.2">
      <c r="A39" s="21">
        <v>25</v>
      </c>
      <c r="B39" s="51" t="s">
        <v>99</v>
      </c>
      <c r="C39" s="52" t="s">
        <v>100</v>
      </c>
      <c r="D39" s="15"/>
      <c r="E39" s="34"/>
      <c r="F39" s="15">
        <f t="shared" si="0"/>
        <v>0</v>
      </c>
    </row>
    <row r="40" spans="1:15" ht="21.75" customHeight="1" x14ac:dyDescent="0.2">
      <c r="A40" s="21">
        <v>26</v>
      </c>
      <c r="B40" s="47" t="s">
        <v>101</v>
      </c>
      <c r="C40" s="48" t="s">
        <v>102</v>
      </c>
      <c r="D40" s="15"/>
      <c r="E40" s="34"/>
      <c r="F40" s="15">
        <f t="shared" si="0"/>
        <v>0</v>
      </c>
    </row>
    <row r="41" spans="1:15" ht="46.5" customHeight="1" x14ac:dyDescent="0.2">
      <c r="A41" s="14">
        <v>27</v>
      </c>
      <c r="B41" s="47" t="s">
        <v>103</v>
      </c>
      <c r="C41" s="48" t="s">
        <v>104</v>
      </c>
      <c r="D41" s="15"/>
      <c r="E41" s="34"/>
      <c r="F41" s="15">
        <f t="shared" si="0"/>
        <v>0</v>
      </c>
    </row>
    <row r="42" spans="1:15" ht="14.25" x14ac:dyDescent="0.2">
      <c r="A42" s="1"/>
      <c r="B42" s="1"/>
      <c r="C42" s="23"/>
      <c r="D42" s="1"/>
      <c r="E42" s="1"/>
      <c r="F42" s="1"/>
    </row>
    <row r="43" spans="1:15" ht="14.25" x14ac:dyDescent="0.2">
      <c r="A43" s="40"/>
      <c r="B43" s="1"/>
      <c r="C43" s="23"/>
      <c r="D43" s="1"/>
      <c r="E43" s="1"/>
      <c r="F43" s="1"/>
    </row>
    <row r="44" spans="1:15" ht="105" x14ac:dyDescent="0.2">
      <c r="A44" s="16" t="s">
        <v>21</v>
      </c>
      <c r="B44" s="41"/>
      <c r="C44" s="44" t="s">
        <v>41</v>
      </c>
      <c r="D44" s="16" t="s">
        <v>0</v>
      </c>
      <c r="E44" s="44" t="s">
        <v>42</v>
      </c>
      <c r="F44" s="1"/>
    </row>
    <row r="45" spans="1:15" ht="66" customHeight="1" x14ac:dyDescent="0.2">
      <c r="A45" s="14">
        <v>1</v>
      </c>
      <c r="B45" s="19" t="s">
        <v>111</v>
      </c>
      <c r="C45" s="15"/>
      <c r="D45" s="34"/>
      <c r="E45" s="15">
        <f t="shared" ref="E45" si="1">C45*D45+C45</f>
        <v>0</v>
      </c>
      <c r="F45" s="1"/>
    </row>
    <row r="46" spans="1:15" ht="16.5" customHeight="1" x14ac:dyDescent="0.2"/>
    <row r="47" spans="1:15" x14ac:dyDescent="0.2">
      <c r="A47" s="107"/>
      <c r="B47" s="107"/>
      <c r="C47" s="29"/>
    </row>
    <row r="48" spans="1:15" ht="15.75" x14ac:dyDescent="0.25">
      <c r="A48" s="108" t="s">
        <v>24</v>
      </c>
      <c r="B48" s="108"/>
      <c r="C48" s="108"/>
      <c r="D48" s="108"/>
      <c r="E48" s="108"/>
      <c r="F48" s="108"/>
    </row>
    <row r="49" spans="1:6" x14ac:dyDescent="0.2">
      <c r="A49" s="107"/>
      <c r="B49" s="107"/>
      <c r="C49" s="29"/>
    </row>
    <row r="50" spans="1:6" x14ac:dyDescent="0.2">
      <c r="E50" s="13"/>
      <c r="F50" s="30"/>
    </row>
  </sheetData>
  <mergeCells count="9">
    <mergeCell ref="I33:O33"/>
    <mergeCell ref="A47:B47"/>
    <mergeCell ref="A48:F48"/>
    <mergeCell ref="A49:B49"/>
    <mergeCell ref="A3:F3"/>
    <mergeCell ref="A4:F4"/>
    <mergeCell ref="A6:F6"/>
    <mergeCell ref="A9:F9"/>
    <mergeCell ref="A12:F12"/>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topLeftCell="A33" zoomScale="70" zoomScaleNormal="70" workbookViewId="0">
      <selection activeCell="J41" sqref="J41"/>
    </sheetView>
  </sheetViews>
  <sheetFormatPr baseColWidth="10" defaultColWidth="11.42578125" defaultRowHeight="15" x14ac:dyDescent="0.2"/>
  <cols>
    <col min="1" max="1" width="14.7109375" style="8" customWidth="1"/>
    <col min="2" max="2" width="24.42578125" style="8" customWidth="1"/>
    <col min="3" max="4" width="31.42578125" style="9" customWidth="1"/>
    <col min="5" max="5" width="26.42578125" style="9" customWidth="1"/>
    <col min="6" max="6" width="23.140625" style="8" customWidth="1"/>
    <col min="7" max="7" width="21.5703125" style="8" customWidth="1"/>
    <col min="8" max="8" width="23.140625" style="8" customWidth="1"/>
    <col min="9" max="10" width="11.42578125" style="1"/>
    <col min="11" max="11" width="16.28515625" style="1" customWidth="1"/>
    <col min="12" max="12" width="11.42578125" style="1"/>
    <col min="13" max="13" width="18" style="1" customWidth="1"/>
    <col min="14" max="16384" width="11.42578125" style="1"/>
  </cols>
  <sheetData>
    <row r="1" spans="1:8" ht="15.75" x14ac:dyDescent="0.25">
      <c r="H1" s="7" t="s">
        <v>54</v>
      </c>
    </row>
    <row r="2" spans="1:8" x14ac:dyDescent="0.2">
      <c r="H2" s="1" t="s">
        <v>146</v>
      </c>
    </row>
    <row r="3" spans="1:8" ht="75.75" customHeight="1" x14ac:dyDescent="0.2">
      <c r="A3" s="111" t="s">
        <v>48</v>
      </c>
      <c r="B3" s="98"/>
      <c r="C3" s="98"/>
      <c r="D3" s="98"/>
      <c r="E3" s="98"/>
      <c r="F3" s="98"/>
      <c r="G3" s="98"/>
      <c r="H3" s="98"/>
    </row>
    <row r="5" spans="1:8" s="7" customFormat="1" ht="79.5" customHeight="1" x14ac:dyDescent="0.25">
      <c r="A5" s="100" t="s">
        <v>166</v>
      </c>
      <c r="B5" s="101"/>
      <c r="C5" s="101"/>
      <c r="D5" s="101"/>
      <c r="E5" s="101"/>
      <c r="F5" s="101"/>
      <c r="G5" s="101"/>
      <c r="H5" s="101"/>
    </row>
    <row r="7" spans="1:8" ht="15.75" x14ac:dyDescent="0.2">
      <c r="A7" s="11"/>
    </row>
    <row r="8" spans="1:8" ht="18" x14ac:dyDescent="0.2">
      <c r="A8" s="110" t="s">
        <v>159</v>
      </c>
      <c r="B8" s="110"/>
      <c r="C8" s="110"/>
      <c r="D8" s="110"/>
      <c r="E8" s="110"/>
      <c r="F8" s="110"/>
      <c r="G8" s="110"/>
      <c r="H8" s="110"/>
    </row>
    <row r="11" spans="1:8" ht="42.75" customHeight="1" x14ac:dyDescent="0.2">
      <c r="D11" s="105" t="s">
        <v>27</v>
      </c>
      <c r="E11" s="105"/>
      <c r="F11" s="105"/>
      <c r="G11" s="105"/>
      <c r="H11" s="105"/>
    </row>
    <row r="12" spans="1:8" ht="90" x14ac:dyDescent="0.2">
      <c r="A12" s="16" t="s">
        <v>21</v>
      </c>
      <c r="B12" s="16" t="s">
        <v>22</v>
      </c>
      <c r="C12" s="16" t="s">
        <v>23</v>
      </c>
      <c r="D12" s="26" t="s">
        <v>28</v>
      </c>
      <c r="E12" s="16" t="s">
        <v>43</v>
      </c>
      <c r="F12" s="16" t="s">
        <v>46</v>
      </c>
      <c r="G12" s="16" t="s">
        <v>0</v>
      </c>
      <c r="H12" s="16" t="s">
        <v>47</v>
      </c>
    </row>
    <row r="13" spans="1:8" x14ac:dyDescent="0.2">
      <c r="A13" s="14">
        <v>1</v>
      </c>
      <c r="B13" s="47" t="s">
        <v>55</v>
      </c>
      <c r="C13" s="48" t="s">
        <v>56</v>
      </c>
      <c r="D13" s="25">
        <v>1</v>
      </c>
      <c r="E13" s="28">
        <f>'BDC FORFAITISE_NDL_BAT- 92RI  '!D15</f>
        <v>0</v>
      </c>
      <c r="F13" s="15">
        <f>D13*E13</f>
        <v>0</v>
      </c>
      <c r="G13" s="34">
        <f>'BDC FORFAITISE_NDL_BAT- 92RI  '!E15</f>
        <v>0</v>
      </c>
      <c r="H13" s="15">
        <f>F13*G13+F13</f>
        <v>0</v>
      </c>
    </row>
    <row r="14" spans="1:8" x14ac:dyDescent="0.2">
      <c r="A14" s="14">
        <v>2</v>
      </c>
      <c r="B14" s="47" t="s">
        <v>57</v>
      </c>
      <c r="C14" s="48" t="s">
        <v>58</v>
      </c>
      <c r="D14" s="25">
        <v>1</v>
      </c>
      <c r="E14" s="28">
        <f>'BDC FORFAITISE_NDL_BAT- 92RI  '!D16</f>
        <v>0</v>
      </c>
      <c r="F14" s="15">
        <f t="shared" ref="F14:F39" si="0">D14*E14</f>
        <v>0</v>
      </c>
      <c r="G14" s="34">
        <f>'BDC FORFAITISE_NDL_BAT- 92RI  '!E16</f>
        <v>0</v>
      </c>
      <c r="H14" s="15">
        <f t="shared" ref="H14:H39" si="1">F14*G14+F14</f>
        <v>0</v>
      </c>
    </row>
    <row r="15" spans="1:8" x14ac:dyDescent="0.2">
      <c r="A15" s="14">
        <v>3</v>
      </c>
      <c r="B15" s="47" t="s">
        <v>59</v>
      </c>
      <c r="C15" s="48" t="s">
        <v>60</v>
      </c>
      <c r="D15" s="25">
        <v>1</v>
      </c>
      <c r="E15" s="28">
        <f>'BDC FORFAITISE_NDL_BAT- 92RI  '!D17</f>
        <v>0</v>
      </c>
      <c r="F15" s="15">
        <f t="shared" si="0"/>
        <v>0</v>
      </c>
      <c r="G15" s="34">
        <f>'BDC FORFAITISE_NDL_BAT- 92RI  '!E17</f>
        <v>0</v>
      </c>
      <c r="H15" s="15">
        <f t="shared" si="1"/>
        <v>0</v>
      </c>
    </row>
    <row r="16" spans="1:8" ht="30" x14ac:dyDescent="0.2">
      <c r="A16" s="14">
        <v>4</v>
      </c>
      <c r="B16" s="47" t="s">
        <v>61</v>
      </c>
      <c r="C16" s="48" t="s">
        <v>171</v>
      </c>
      <c r="D16" s="25">
        <v>1</v>
      </c>
      <c r="E16" s="28">
        <f>'BDC FORFAITISE_NDL_BAT- 92RI  '!D18</f>
        <v>0</v>
      </c>
      <c r="F16" s="15">
        <f t="shared" si="0"/>
        <v>0</v>
      </c>
      <c r="G16" s="34">
        <f>'BDC FORFAITISE_NDL_BAT- 92RI  '!E18</f>
        <v>0</v>
      </c>
      <c r="H16" s="15">
        <f t="shared" si="1"/>
        <v>0</v>
      </c>
    </row>
    <row r="17" spans="1:17" ht="30" x14ac:dyDescent="0.2">
      <c r="A17" s="14">
        <v>5</v>
      </c>
      <c r="B17" s="49" t="s">
        <v>62</v>
      </c>
      <c r="C17" s="50" t="s">
        <v>172</v>
      </c>
      <c r="D17" s="25">
        <v>1</v>
      </c>
      <c r="E17" s="28">
        <f>'BDC FORFAITISE_NDL_BAT- 92RI  '!D19</f>
        <v>0</v>
      </c>
      <c r="F17" s="15">
        <f t="shared" si="0"/>
        <v>0</v>
      </c>
      <c r="G17" s="34">
        <f>'BDC FORFAITISE_NDL_BAT- 92RI  '!E19</f>
        <v>0</v>
      </c>
      <c r="H17" s="15">
        <f t="shared" si="1"/>
        <v>0</v>
      </c>
    </row>
    <row r="18" spans="1:17" x14ac:dyDescent="0.2">
      <c r="A18" s="14">
        <v>6</v>
      </c>
      <c r="B18" s="49" t="s">
        <v>63</v>
      </c>
      <c r="C18" s="50" t="s">
        <v>64</v>
      </c>
      <c r="D18" s="25">
        <v>1</v>
      </c>
      <c r="E18" s="28">
        <f>'BDC FORFAITISE_NDL_BAT- 92RI  '!D20</f>
        <v>0</v>
      </c>
      <c r="F18" s="15">
        <f t="shared" si="0"/>
        <v>0</v>
      </c>
      <c r="G18" s="34">
        <f>'BDC FORFAITISE_NDL_BAT- 92RI  '!E20</f>
        <v>0</v>
      </c>
      <c r="H18" s="15">
        <f t="shared" si="1"/>
        <v>0</v>
      </c>
    </row>
    <row r="19" spans="1:17" x14ac:dyDescent="0.2">
      <c r="A19" s="14">
        <v>7</v>
      </c>
      <c r="B19" s="49" t="s">
        <v>65</v>
      </c>
      <c r="C19" s="50" t="s">
        <v>66</v>
      </c>
      <c r="D19" s="25">
        <v>1</v>
      </c>
      <c r="E19" s="28">
        <f>'BDC FORFAITISE_NDL_BAT- 92RI  '!D21</f>
        <v>0</v>
      </c>
      <c r="F19" s="15">
        <f t="shared" si="0"/>
        <v>0</v>
      </c>
      <c r="G19" s="34">
        <f>'BDC FORFAITISE_NDL_BAT- 92RI  '!E21</f>
        <v>0</v>
      </c>
      <c r="H19" s="15">
        <f t="shared" si="1"/>
        <v>0</v>
      </c>
    </row>
    <row r="20" spans="1:17" x14ac:dyDescent="0.2">
      <c r="A20" s="14">
        <v>8</v>
      </c>
      <c r="B20" s="49" t="s">
        <v>67</v>
      </c>
      <c r="C20" s="50" t="s">
        <v>68</v>
      </c>
      <c r="D20" s="25">
        <v>1</v>
      </c>
      <c r="E20" s="28">
        <f>'BDC FORFAITISE_NDL_BAT- 92RI  '!D22</f>
        <v>0</v>
      </c>
      <c r="F20" s="15">
        <f t="shared" si="0"/>
        <v>0</v>
      </c>
      <c r="G20" s="34">
        <f>'BDC FORFAITISE_NDL_BAT- 92RI  '!E22</f>
        <v>0</v>
      </c>
      <c r="H20" s="15">
        <f t="shared" si="1"/>
        <v>0</v>
      </c>
    </row>
    <row r="21" spans="1:17" x14ac:dyDescent="0.2">
      <c r="A21" s="14">
        <v>9</v>
      </c>
      <c r="B21" s="49" t="s">
        <v>69</v>
      </c>
      <c r="C21" s="50" t="s">
        <v>66</v>
      </c>
      <c r="D21" s="25">
        <v>1</v>
      </c>
      <c r="E21" s="28">
        <f>'BDC FORFAITISE_NDL_BAT- 92RI  '!D23</f>
        <v>0</v>
      </c>
      <c r="F21" s="15">
        <f t="shared" si="0"/>
        <v>0</v>
      </c>
      <c r="G21" s="34">
        <f>'BDC FORFAITISE_NDL_BAT- 92RI  '!E23</f>
        <v>0</v>
      </c>
      <c r="H21" s="15">
        <f t="shared" si="1"/>
        <v>0</v>
      </c>
    </row>
    <row r="22" spans="1:17" x14ac:dyDescent="0.2">
      <c r="A22" s="14">
        <v>10</v>
      </c>
      <c r="B22" s="49" t="s">
        <v>70</v>
      </c>
      <c r="C22" s="50" t="s">
        <v>71</v>
      </c>
      <c r="D22" s="25">
        <v>1</v>
      </c>
      <c r="E22" s="28">
        <f>'BDC FORFAITISE_NDL_BAT- 92RI  '!D24</f>
        <v>0</v>
      </c>
      <c r="F22" s="15">
        <f t="shared" si="0"/>
        <v>0</v>
      </c>
      <c r="G22" s="34">
        <f>'BDC FORFAITISE_NDL_BAT- 92RI  '!E24</f>
        <v>0</v>
      </c>
      <c r="H22" s="15">
        <f t="shared" si="1"/>
        <v>0</v>
      </c>
    </row>
    <row r="23" spans="1:17" ht="30" x14ac:dyDescent="0.2">
      <c r="A23" s="14">
        <v>11</v>
      </c>
      <c r="B23" s="49" t="s">
        <v>72</v>
      </c>
      <c r="C23" s="50" t="s">
        <v>73</v>
      </c>
      <c r="D23" s="25">
        <v>1</v>
      </c>
      <c r="E23" s="28">
        <f>'BDC FORFAITISE_NDL_BAT- 92RI  '!D25</f>
        <v>0</v>
      </c>
      <c r="F23" s="15">
        <f t="shared" si="0"/>
        <v>0</v>
      </c>
      <c r="G23" s="34">
        <f>'BDC FORFAITISE_NDL_BAT- 92RI  '!E25</f>
        <v>0</v>
      </c>
      <c r="H23" s="15">
        <f t="shared" si="1"/>
        <v>0</v>
      </c>
    </row>
    <row r="24" spans="1:17" x14ac:dyDescent="0.2">
      <c r="A24" s="14">
        <v>12</v>
      </c>
      <c r="B24" s="47" t="s">
        <v>74</v>
      </c>
      <c r="C24" s="48" t="s">
        <v>75</v>
      </c>
      <c r="D24" s="25">
        <v>1</v>
      </c>
      <c r="E24" s="28">
        <f>'BDC FORFAITISE_NDL_BAT- 92RI  '!D26</f>
        <v>0</v>
      </c>
      <c r="F24" s="15">
        <f t="shared" si="0"/>
        <v>0</v>
      </c>
      <c r="G24" s="34">
        <f>'BDC FORFAITISE_NDL_BAT- 92RI  '!E26</f>
        <v>0</v>
      </c>
      <c r="H24" s="15">
        <f t="shared" si="1"/>
        <v>0</v>
      </c>
    </row>
    <row r="25" spans="1:17" x14ac:dyDescent="0.2">
      <c r="A25" s="14">
        <v>13</v>
      </c>
      <c r="B25" s="47" t="s">
        <v>76</v>
      </c>
      <c r="C25" s="48" t="s">
        <v>77</v>
      </c>
      <c r="D25" s="25">
        <v>1</v>
      </c>
      <c r="E25" s="28">
        <f>'BDC FORFAITISE_NDL_BAT- 92RI  '!D27</f>
        <v>0</v>
      </c>
      <c r="F25" s="15">
        <f t="shared" si="0"/>
        <v>0</v>
      </c>
      <c r="G25" s="34">
        <f>'BDC FORFAITISE_NDL_BAT- 92RI  '!E27</f>
        <v>0</v>
      </c>
      <c r="H25" s="15">
        <f t="shared" si="1"/>
        <v>0</v>
      </c>
    </row>
    <row r="26" spans="1:17" ht="60" x14ac:dyDescent="0.2">
      <c r="A26" s="14">
        <v>14</v>
      </c>
      <c r="B26" s="47" t="s">
        <v>78</v>
      </c>
      <c r="C26" s="48" t="s">
        <v>79</v>
      </c>
      <c r="D26" s="25">
        <v>1</v>
      </c>
      <c r="E26" s="28">
        <f>'BDC FORFAITISE_NDL_BAT- 92RI  '!D28</f>
        <v>0</v>
      </c>
      <c r="F26" s="15">
        <f t="shared" si="0"/>
        <v>0</v>
      </c>
      <c r="G26" s="34">
        <f>'BDC FORFAITISE_NDL_BAT- 92RI  '!E28</f>
        <v>0</v>
      </c>
      <c r="H26" s="15">
        <f t="shared" si="1"/>
        <v>0</v>
      </c>
    </row>
    <row r="27" spans="1:17" ht="30" x14ac:dyDescent="0.2">
      <c r="A27" s="14">
        <v>15</v>
      </c>
      <c r="B27" s="47" t="s">
        <v>80</v>
      </c>
      <c r="C27" s="48" t="s">
        <v>81</v>
      </c>
      <c r="D27" s="25">
        <v>1</v>
      </c>
      <c r="E27" s="28">
        <f>'BDC FORFAITISE_NDL_BAT- 92RI  '!D29</f>
        <v>0</v>
      </c>
      <c r="F27" s="15">
        <f t="shared" si="0"/>
        <v>0</v>
      </c>
      <c r="G27" s="34">
        <f>'BDC FORFAITISE_NDL_BAT- 92RI  '!E29</f>
        <v>0</v>
      </c>
      <c r="H27" s="15">
        <f t="shared" si="1"/>
        <v>0</v>
      </c>
    </row>
    <row r="28" spans="1:17" ht="30" x14ac:dyDescent="0.2">
      <c r="A28" s="14">
        <v>16</v>
      </c>
      <c r="B28" s="47" t="s">
        <v>82</v>
      </c>
      <c r="C28" s="48" t="s">
        <v>83</v>
      </c>
      <c r="D28" s="25">
        <v>1</v>
      </c>
      <c r="E28" s="28">
        <f>'BDC FORFAITISE_NDL_BAT- 92RI  '!D30</f>
        <v>0</v>
      </c>
      <c r="F28" s="15">
        <f t="shared" si="0"/>
        <v>0</v>
      </c>
      <c r="G28" s="34">
        <f>'BDC FORFAITISE_NDL_BAT- 92RI  '!E30</f>
        <v>0</v>
      </c>
      <c r="H28" s="15">
        <f t="shared" si="1"/>
        <v>0</v>
      </c>
    </row>
    <row r="29" spans="1:17" ht="45" x14ac:dyDescent="0.2">
      <c r="A29" s="14">
        <v>17</v>
      </c>
      <c r="B29" s="47" t="s">
        <v>84</v>
      </c>
      <c r="C29" s="48" t="s">
        <v>85</v>
      </c>
      <c r="D29" s="25">
        <v>1</v>
      </c>
      <c r="E29" s="28">
        <f>'BDC FORFAITISE_NDL_BAT- 92RI  '!D31</f>
        <v>0</v>
      </c>
      <c r="F29" s="15">
        <f t="shared" si="0"/>
        <v>0</v>
      </c>
      <c r="G29" s="34">
        <f>'BDC FORFAITISE_NDL_BAT- 92RI  '!E31</f>
        <v>0</v>
      </c>
      <c r="H29" s="15">
        <f t="shared" si="1"/>
        <v>0</v>
      </c>
    </row>
    <row r="30" spans="1:17" ht="45" x14ac:dyDescent="0.2">
      <c r="A30" s="14">
        <v>18</v>
      </c>
      <c r="B30" s="47" t="s">
        <v>86</v>
      </c>
      <c r="C30" s="48" t="s">
        <v>87</v>
      </c>
      <c r="D30" s="25">
        <v>1</v>
      </c>
      <c r="E30" s="28">
        <f>'BDC FORFAITISE_NDL_BAT- 92RI  '!D32</f>
        <v>0</v>
      </c>
      <c r="F30" s="15">
        <f t="shared" si="0"/>
        <v>0</v>
      </c>
      <c r="G30" s="34">
        <f>'BDC FORFAITISE_NDL_BAT- 92RI  '!E32</f>
        <v>0</v>
      </c>
      <c r="H30" s="15">
        <f t="shared" si="1"/>
        <v>0</v>
      </c>
    </row>
    <row r="31" spans="1:17" ht="37.5" customHeight="1" x14ac:dyDescent="0.25">
      <c r="A31" s="14">
        <v>19</v>
      </c>
      <c r="B31" s="47" t="s">
        <v>88</v>
      </c>
      <c r="C31" s="48" t="s">
        <v>89</v>
      </c>
      <c r="D31" s="25">
        <v>1</v>
      </c>
      <c r="E31" s="28">
        <f>'BDC FORFAITISE_NDL_BAT- 92RI  '!D33</f>
        <v>0</v>
      </c>
      <c r="F31" s="15">
        <f t="shared" si="0"/>
        <v>0</v>
      </c>
      <c r="G31" s="34">
        <f>'BDC FORFAITISE_NDL_BAT- 92RI  '!E33</f>
        <v>0</v>
      </c>
      <c r="H31" s="15">
        <f t="shared" si="1"/>
        <v>0</v>
      </c>
      <c r="K31" s="53" t="s">
        <v>105</v>
      </c>
      <c r="L31" s="54"/>
      <c r="M31" s="7"/>
      <c r="N31" s="7"/>
      <c r="O31" s="7"/>
      <c r="P31" s="7"/>
      <c r="Q31" s="7"/>
    </row>
    <row r="32" spans="1:17" ht="30" x14ac:dyDescent="0.2">
      <c r="A32" s="14">
        <v>20</v>
      </c>
      <c r="B32" s="47" t="s">
        <v>90</v>
      </c>
      <c r="C32" s="48" t="s">
        <v>91</v>
      </c>
      <c r="D32" s="25">
        <v>1</v>
      </c>
      <c r="E32" s="28">
        <f>'BDC FORFAITISE_NDL_BAT- 92RI  '!D34</f>
        <v>0</v>
      </c>
      <c r="F32" s="15">
        <f t="shared" si="0"/>
        <v>0</v>
      </c>
      <c r="G32" s="34">
        <f>'BDC FORFAITISE_NDL_BAT- 92RI  '!E34</f>
        <v>0</v>
      </c>
      <c r="H32" s="15">
        <f t="shared" si="1"/>
        <v>0</v>
      </c>
      <c r="K32" s="106" t="s">
        <v>106</v>
      </c>
      <c r="L32" s="106"/>
      <c r="M32" s="106"/>
      <c r="N32" s="106"/>
      <c r="O32" s="106"/>
      <c r="P32" s="106"/>
      <c r="Q32" s="106"/>
    </row>
    <row r="33" spans="1:8" ht="30" x14ac:dyDescent="0.2">
      <c r="A33" s="14">
        <v>21</v>
      </c>
      <c r="B33" s="47" t="s">
        <v>92</v>
      </c>
      <c r="C33" s="48" t="s">
        <v>93</v>
      </c>
      <c r="D33" s="25">
        <v>1</v>
      </c>
      <c r="E33" s="28">
        <f>'BDC FORFAITISE_NDL_BAT- 92RI  '!D35</f>
        <v>0</v>
      </c>
      <c r="F33" s="15">
        <f t="shared" si="0"/>
        <v>0</v>
      </c>
      <c r="G33" s="34">
        <f>'BDC FORFAITISE_NDL_BAT- 92RI  '!E35</f>
        <v>0</v>
      </c>
      <c r="H33" s="15">
        <f t="shared" si="1"/>
        <v>0</v>
      </c>
    </row>
    <row r="34" spans="1:8" x14ac:dyDescent="0.2">
      <c r="A34" s="14">
        <v>22</v>
      </c>
      <c r="B34" s="47" t="s">
        <v>94</v>
      </c>
      <c r="C34" s="48" t="s">
        <v>95</v>
      </c>
      <c r="D34" s="25">
        <v>1</v>
      </c>
      <c r="E34" s="28">
        <f>'BDC FORFAITISE_NDL_BAT- 92RI  '!D36</f>
        <v>0</v>
      </c>
      <c r="F34" s="15">
        <f t="shared" si="0"/>
        <v>0</v>
      </c>
      <c r="G34" s="34">
        <f>'BDC FORFAITISE_NDL_BAT- 92RI  '!E36</f>
        <v>0</v>
      </c>
      <c r="H34" s="15">
        <f t="shared" si="1"/>
        <v>0</v>
      </c>
    </row>
    <row r="35" spans="1:8" ht="30" x14ac:dyDescent="0.2">
      <c r="A35" s="14">
        <v>23</v>
      </c>
      <c r="B35" s="47" t="s">
        <v>96</v>
      </c>
      <c r="C35" s="48" t="s">
        <v>176</v>
      </c>
      <c r="D35" s="25">
        <v>1</v>
      </c>
      <c r="E35" s="28">
        <f>'BDC FORFAITISE_NDL_BAT- 92RI  '!D37</f>
        <v>0</v>
      </c>
      <c r="F35" s="15">
        <f t="shared" si="0"/>
        <v>0</v>
      </c>
      <c r="G35" s="34">
        <f>'BDC FORFAITISE_NDL_BAT- 92RI  '!E37</f>
        <v>0</v>
      </c>
      <c r="H35" s="15">
        <f t="shared" si="1"/>
        <v>0</v>
      </c>
    </row>
    <row r="36" spans="1:8" x14ac:dyDescent="0.2">
      <c r="A36" s="21">
        <v>24</v>
      </c>
      <c r="B36" s="47" t="s">
        <v>97</v>
      </c>
      <c r="C36" s="48" t="s">
        <v>98</v>
      </c>
      <c r="D36" s="25">
        <v>1</v>
      </c>
      <c r="E36" s="28">
        <f>'BDC FORFAITISE_NDL_BAT- 92RI  '!D38</f>
        <v>0</v>
      </c>
      <c r="F36" s="15">
        <f t="shared" si="0"/>
        <v>0</v>
      </c>
      <c r="G36" s="34">
        <f>'BDC FORFAITISE_NDL_BAT- 92RI  '!E38</f>
        <v>0</v>
      </c>
      <c r="H36" s="15">
        <f t="shared" si="1"/>
        <v>0</v>
      </c>
    </row>
    <row r="37" spans="1:8" ht="45" x14ac:dyDescent="0.2">
      <c r="A37" s="21">
        <v>25</v>
      </c>
      <c r="B37" s="51" t="s">
        <v>99</v>
      </c>
      <c r="C37" s="52" t="s">
        <v>100</v>
      </c>
      <c r="D37" s="25">
        <v>1</v>
      </c>
      <c r="E37" s="28">
        <f>'BDC FORFAITISE_NDL_BAT- 92RI  '!D39</f>
        <v>0</v>
      </c>
      <c r="F37" s="15">
        <f t="shared" si="0"/>
        <v>0</v>
      </c>
      <c r="G37" s="34">
        <f>'BDC FORFAITISE_NDL_BAT- 92RI  '!E39</f>
        <v>0</v>
      </c>
      <c r="H37" s="15">
        <f t="shared" si="1"/>
        <v>0</v>
      </c>
    </row>
    <row r="38" spans="1:8" ht="25.5" customHeight="1" x14ac:dyDescent="0.2">
      <c r="A38" s="21">
        <v>26</v>
      </c>
      <c r="B38" s="47" t="s">
        <v>101</v>
      </c>
      <c r="C38" s="48" t="s">
        <v>102</v>
      </c>
      <c r="D38" s="25">
        <v>1</v>
      </c>
      <c r="E38" s="28">
        <f>'BDC FORFAITISE_NDL_BAT- 92RI  '!D40</f>
        <v>0</v>
      </c>
      <c r="F38" s="15">
        <f t="shared" si="0"/>
        <v>0</v>
      </c>
      <c r="G38" s="34">
        <f>'BDC FORFAITISE_NDL_BAT- 92RI  '!E40</f>
        <v>0</v>
      </c>
      <c r="H38" s="15">
        <f t="shared" si="1"/>
        <v>0</v>
      </c>
    </row>
    <row r="39" spans="1:8" ht="56.25" customHeight="1" x14ac:dyDescent="0.2">
      <c r="A39" s="14">
        <v>27</v>
      </c>
      <c r="B39" s="47" t="s">
        <v>103</v>
      </c>
      <c r="C39" s="48" t="s">
        <v>104</v>
      </c>
      <c r="D39" s="25">
        <v>1</v>
      </c>
      <c r="E39" s="28">
        <f>'BDC FORFAITISE_NDL_BAT- 92RI  '!D41</f>
        <v>0</v>
      </c>
      <c r="F39" s="15">
        <f t="shared" si="0"/>
        <v>0</v>
      </c>
      <c r="G39" s="34">
        <f>'BDC FORFAITISE_NDL_BAT- 92RI  '!E41</f>
        <v>0</v>
      </c>
      <c r="H39" s="15">
        <f t="shared" si="1"/>
        <v>0</v>
      </c>
    </row>
    <row r="40" spans="1:8" ht="14.25" x14ac:dyDescent="0.2">
      <c r="A40" s="1"/>
      <c r="B40" s="1"/>
      <c r="C40" s="23"/>
      <c r="D40" s="23"/>
      <c r="E40" s="23"/>
      <c r="F40" s="1"/>
      <c r="G40" s="1"/>
      <c r="H40" s="1"/>
    </row>
    <row r="41" spans="1:8" ht="15.75" x14ac:dyDescent="0.2">
      <c r="A41" s="112" t="s">
        <v>185</v>
      </c>
      <c r="B41" s="112"/>
      <c r="C41" s="112"/>
      <c r="D41" s="112"/>
      <c r="E41" s="112"/>
      <c r="F41" s="72">
        <f>SUM(F13:F40)</f>
        <v>0</v>
      </c>
      <c r="G41" s="73"/>
      <c r="H41" s="72">
        <f>SUM(H13:H40)</f>
        <v>0</v>
      </c>
    </row>
    <row r="42" spans="1:8" ht="14.25" x14ac:dyDescent="0.2">
      <c r="A42" s="1"/>
      <c r="B42" s="1"/>
      <c r="C42" s="23"/>
      <c r="D42" s="23"/>
      <c r="E42" s="23"/>
      <c r="F42" s="1"/>
      <c r="G42" s="1"/>
      <c r="H42" s="1"/>
    </row>
    <row r="43" spans="1:8" ht="14.25" x14ac:dyDescent="0.2">
      <c r="A43" s="1"/>
      <c r="B43" s="1"/>
      <c r="C43" s="23"/>
      <c r="D43" s="23"/>
      <c r="E43" s="23"/>
      <c r="F43" s="1"/>
      <c r="G43" s="1"/>
      <c r="H43" s="1"/>
    </row>
    <row r="44" spans="1:8" ht="14.25" x14ac:dyDescent="0.2">
      <c r="A44" s="40"/>
      <c r="B44" s="1"/>
      <c r="C44" s="23"/>
      <c r="D44" s="23"/>
      <c r="E44" s="23"/>
      <c r="F44" s="1"/>
      <c r="G44" s="1"/>
      <c r="H44" s="1"/>
    </row>
    <row r="45" spans="1:8" ht="45" customHeight="1" x14ac:dyDescent="0.2">
      <c r="A45" s="40"/>
      <c r="B45" s="1"/>
      <c r="C45" s="105" t="s">
        <v>27</v>
      </c>
      <c r="D45" s="105"/>
      <c r="E45" s="105"/>
      <c r="F45" s="105"/>
      <c r="G45" s="105"/>
      <c r="H45" s="1"/>
    </row>
    <row r="46" spans="1:8" ht="90" x14ac:dyDescent="0.2">
      <c r="A46" s="16" t="s">
        <v>21</v>
      </c>
      <c r="B46" s="41"/>
      <c r="C46" s="26" t="s">
        <v>28</v>
      </c>
      <c r="D46" s="44" t="s">
        <v>43</v>
      </c>
      <c r="E46" s="16" t="s">
        <v>46</v>
      </c>
      <c r="F46" s="16" t="s">
        <v>0</v>
      </c>
      <c r="G46" s="16" t="s">
        <v>47</v>
      </c>
      <c r="H46" s="1"/>
    </row>
    <row r="47" spans="1:8" ht="66" customHeight="1" x14ac:dyDescent="0.2">
      <c r="A47" s="14">
        <v>1</v>
      </c>
      <c r="B47" s="19" t="s">
        <v>111</v>
      </c>
      <c r="C47" s="25">
        <v>1</v>
      </c>
      <c r="D47" s="15">
        <f>'BDC FORFAITISE_NDL_BAT- 92RI  '!C45</f>
        <v>0</v>
      </c>
      <c r="E47" s="15">
        <f>C47*D47</f>
        <v>0</v>
      </c>
      <c r="F47" s="34">
        <f>'BDC FORFAITISE_NDL_BAT- 92RI  '!D45</f>
        <v>0</v>
      </c>
      <c r="G47" s="15">
        <f>E47*F47+E47</f>
        <v>0</v>
      </c>
      <c r="H47" s="1"/>
    </row>
    <row r="48" spans="1:8" ht="15.75" x14ac:dyDescent="0.2">
      <c r="A48" s="112" t="s">
        <v>185</v>
      </c>
      <c r="B48" s="112"/>
      <c r="C48" s="112"/>
      <c r="D48" s="112"/>
      <c r="E48" s="74">
        <f>E47</f>
        <v>0</v>
      </c>
      <c r="F48" s="73"/>
      <c r="G48" s="74">
        <f>G47</f>
        <v>0</v>
      </c>
    </row>
    <row r="49" spans="1:8" ht="16.5" customHeight="1" x14ac:dyDescent="0.2"/>
    <row r="50" spans="1:8" ht="15.75" x14ac:dyDescent="0.2">
      <c r="A50" s="112" t="s">
        <v>186</v>
      </c>
      <c r="B50" s="112"/>
      <c r="C50" s="112"/>
      <c r="D50" s="112"/>
      <c r="E50" s="74">
        <f>E48+F41</f>
        <v>0</v>
      </c>
      <c r="F50" s="73"/>
      <c r="G50" s="74">
        <f>G48+H41</f>
        <v>0</v>
      </c>
    </row>
    <row r="51" spans="1:8" ht="14.25" x14ac:dyDescent="0.2">
      <c r="A51" s="1"/>
      <c r="B51" s="1"/>
      <c r="C51" s="1"/>
      <c r="D51" s="1"/>
      <c r="E51" s="1"/>
      <c r="F51" s="1"/>
      <c r="G51" s="1"/>
      <c r="H51" s="1"/>
    </row>
    <row r="52" spans="1:8" ht="15.75" x14ac:dyDescent="0.25">
      <c r="A52" s="108" t="s">
        <v>24</v>
      </c>
      <c r="B52" s="108"/>
      <c r="C52" s="108"/>
      <c r="D52" s="108"/>
      <c r="E52" s="108"/>
      <c r="F52" s="108"/>
      <c r="G52" s="108"/>
      <c r="H52" s="108"/>
    </row>
    <row r="53" spans="1:8" x14ac:dyDescent="0.2">
      <c r="A53" s="107"/>
      <c r="B53" s="107"/>
      <c r="C53" s="29"/>
      <c r="D53" s="29"/>
      <c r="E53" s="29"/>
    </row>
    <row r="54" spans="1:8" x14ac:dyDescent="0.2">
      <c r="G54" s="13"/>
      <c r="H54" s="30"/>
    </row>
  </sheetData>
  <sheetProtection algorithmName="SHA-512" hashValue="/UDmHNf6xM/RQ7QviBqbRbTjuzPAEAbbZmrQ5VSK3b0j4ZuyyloIhxLF6+0iCY4PhbEROtjdxe1lWMlZm6IeQQ==" saltValue="bFvmoqiemi2aweLzAf2czA==" spinCount="100000" sheet="1" objects="1" scenarios="1"/>
  <mergeCells count="11">
    <mergeCell ref="K32:Q32"/>
    <mergeCell ref="A52:H52"/>
    <mergeCell ref="A53:B53"/>
    <mergeCell ref="A3:H3"/>
    <mergeCell ref="A5:H5"/>
    <mergeCell ref="A8:H8"/>
    <mergeCell ref="D11:H11"/>
    <mergeCell ref="C45:G45"/>
    <mergeCell ref="A41:E41"/>
    <mergeCell ref="A48:D48"/>
    <mergeCell ref="A50:D50"/>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F25"/>
  <sheetViews>
    <sheetView zoomScale="85" zoomScaleNormal="85" workbookViewId="0">
      <selection activeCell="G23" sqref="G23"/>
    </sheetView>
  </sheetViews>
  <sheetFormatPr baseColWidth="10" defaultColWidth="11.42578125" defaultRowHeight="15" x14ac:dyDescent="0.2"/>
  <cols>
    <col min="1" max="1" width="14.7109375" style="8" customWidth="1"/>
    <col min="2" max="2" width="27.5703125" style="8" customWidth="1"/>
    <col min="3" max="3" width="39.42578125" style="9" customWidth="1"/>
    <col min="4" max="4" width="23.28515625" style="8" customWidth="1"/>
    <col min="5" max="5" width="28" style="8" customWidth="1"/>
    <col min="6" max="6" width="23" style="8" customWidth="1"/>
    <col min="7" max="16384" width="11.42578125" style="1"/>
  </cols>
  <sheetData>
    <row r="1" spans="1:6" ht="15.75" x14ac:dyDescent="0.25">
      <c r="F1" s="7" t="s">
        <v>54</v>
      </c>
    </row>
    <row r="2" spans="1:6" x14ac:dyDescent="0.2">
      <c r="F2" s="1" t="s">
        <v>147</v>
      </c>
    </row>
    <row r="3" spans="1:6" ht="23.25" x14ac:dyDescent="0.2">
      <c r="A3" s="113" t="s">
        <v>14</v>
      </c>
      <c r="B3" s="99"/>
      <c r="C3" s="99"/>
      <c r="D3" s="99"/>
      <c r="E3" s="99"/>
      <c r="F3" s="99"/>
    </row>
    <row r="4" spans="1:6" ht="23.25" x14ac:dyDescent="0.2">
      <c r="A4" s="113" t="s">
        <v>26</v>
      </c>
      <c r="B4" s="99"/>
      <c r="C4" s="99"/>
      <c r="D4" s="99"/>
      <c r="E4" s="99"/>
      <c r="F4" s="99"/>
    </row>
    <row r="5" spans="1:6" ht="15.75" thickBot="1" x14ac:dyDescent="0.25"/>
    <row r="6" spans="1:6" s="7" customFormat="1" ht="79.5" customHeight="1" x14ac:dyDescent="0.25">
      <c r="A6" s="93" t="s">
        <v>166</v>
      </c>
      <c r="B6" s="94"/>
      <c r="C6" s="94"/>
      <c r="D6" s="94"/>
      <c r="E6" s="94"/>
      <c r="F6" s="94"/>
    </row>
    <row r="9" spans="1:6" ht="23.25" x14ac:dyDescent="0.35">
      <c r="A9" s="109" t="s">
        <v>155</v>
      </c>
      <c r="B9" s="109"/>
      <c r="C9" s="109"/>
      <c r="D9" s="109"/>
      <c r="E9" s="109"/>
      <c r="F9" s="109"/>
    </row>
    <row r="11" spans="1:6" ht="15.75" x14ac:dyDescent="0.2">
      <c r="A11" s="11"/>
    </row>
    <row r="12" spans="1:6" ht="18" x14ac:dyDescent="0.2">
      <c r="A12" s="110" t="s">
        <v>107</v>
      </c>
      <c r="B12" s="110"/>
      <c r="C12" s="110"/>
      <c r="D12" s="110"/>
      <c r="E12" s="110"/>
      <c r="F12" s="110"/>
    </row>
    <row r="14" spans="1:6" ht="105" x14ac:dyDescent="0.2">
      <c r="A14" s="16" t="s">
        <v>21</v>
      </c>
      <c r="B14" s="16" t="s">
        <v>22</v>
      </c>
      <c r="C14" s="16" t="s">
        <v>23</v>
      </c>
      <c r="D14" s="44" t="s">
        <v>41</v>
      </c>
      <c r="E14" s="16" t="s">
        <v>0</v>
      </c>
      <c r="F14" s="44" t="s">
        <v>42</v>
      </c>
    </row>
    <row r="15" spans="1:6" x14ac:dyDescent="0.2">
      <c r="A15" s="14">
        <v>1</v>
      </c>
      <c r="B15" s="49" t="s">
        <v>55</v>
      </c>
      <c r="C15" s="50" t="s">
        <v>108</v>
      </c>
      <c r="D15" s="15"/>
      <c r="E15" s="34"/>
      <c r="F15" s="15">
        <f t="shared" ref="F15:F17" si="0">D15*E15+D15</f>
        <v>0</v>
      </c>
    </row>
    <row r="16" spans="1:6" x14ac:dyDescent="0.2">
      <c r="A16" s="14">
        <v>2</v>
      </c>
      <c r="B16" s="49" t="s">
        <v>109</v>
      </c>
      <c r="C16" s="50" t="s">
        <v>110</v>
      </c>
      <c r="D16" s="15"/>
      <c r="E16" s="34"/>
      <c r="F16" s="15">
        <f t="shared" si="0"/>
        <v>0</v>
      </c>
    </row>
    <row r="17" spans="1:6" x14ac:dyDescent="0.2">
      <c r="A17" s="14">
        <v>3</v>
      </c>
      <c r="B17" s="55" t="s">
        <v>65</v>
      </c>
      <c r="C17" s="56" t="s">
        <v>110</v>
      </c>
      <c r="D17" s="15"/>
      <c r="E17" s="34"/>
      <c r="F17" s="15">
        <f t="shared" si="0"/>
        <v>0</v>
      </c>
    </row>
    <row r="18" spans="1:6" ht="14.25" x14ac:dyDescent="0.2">
      <c r="A18" s="1"/>
      <c r="B18" s="1"/>
      <c r="C18" s="23"/>
      <c r="D18" s="1"/>
      <c r="E18" s="1"/>
      <c r="F18" s="1"/>
    </row>
    <row r="19" spans="1:6" ht="90" x14ac:dyDescent="0.2">
      <c r="A19" s="16" t="s">
        <v>21</v>
      </c>
      <c r="B19" s="41"/>
      <c r="C19" s="44" t="s">
        <v>41</v>
      </c>
      <c r="D19" s="16" t="s">
        <v>0</v>
      </c>
      <c r="E19" s="44" t="s">
        <v>42</v>
      </c>
      <c r="F19" s="1"/>
    </row>
    <row r="20" spans="1:6" ht="51.75" customHeight="1" x14ac:dyDescent="0.2">
      <c r="A20" s="14">
        <v>1</v>
      </c>
      <c r="B20" s="19" t="s">
        <v>112</v>
      </c>
      <c r="C20" s="15"/>
      <c r="D20" s="34"/>
      <c r="E20" s="15">
        <f t="shared" ref="E20" si="1">C20*D20+C20</f>
        <v>0</v>
      </c>
      <c r="F20" s="1"/>
    </row>
    <row r="22" spans="1:6" x14ac:dyDescent="0.2">
      <c r="A22" s="107"/>
      <c r="B22" s="107"/>
      <c r="C22" s="29"/>
    </row>
    <row r="23" spans="1:6" ht="15.75" x14ac:dyDescent="0.25">
      <c r="A23" s="108" t="s">
        <v>24</v>
      </c>
      <c r="B23" s="108"/>
      <c r="C23" s="108"/>
      <c r="D23" s="108"/>
      <c r="E23" s="108"/>
      <c r="F23" s="108"/>
    </row>
    <row r="24" spans="1:6" x14ac:dyDescent="0.2">
      <c r="A24" s="107"/>
      <c r="B24" s="107"/>
      <c r="C24" s="29"/>
    </row>
    <row r="25" spans="1:6" x14ac:dyDescent="0.2">
      <c r="E25" s="13"/>
      <c r="F25" s="30"/>
    </row>
  </sheetData>
  <mergeCells count="8">
    <mergeCell ref="A22:B22"/>
    <mergeCell ref="A23:F23"/>
    <mergeCell ref="A24:B24"/>
    <mergeCell ref="A3:F3"/>
    <mergeCell ref="A4:F4"/>
    <mergeCell ref="A6:F6"/>
    <mergeCell ref="A9:F9"/>
    <mergeCell ref="A12:F1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topLeftCell="A4" zoomScale="70" zoomScaleNormal="70" workbookViewId="0">
      <selection activeCell="K23" sqref="K23"/>
    </sheetView>
  </sheetViews>
  <sheetFormatPr baseColWidth="10" defaultRowHeight="15.75" x14ac:dyDescent="0.25"/>
  <cols>
    <col min="1" max="1" width="14.7109375" style="7" customWidth="1"/>
    <col min="2" max="2" width="27.5703125" style="7" customWidth="1"/>
    <col min="3" max="5" width="39.42578125" style="10" customWidth="1"/>
    <col min="6" max="6" width="24.5703125" style="7" customWidth="1"/>
    <col min="7" max="7" width="23.42578125" style="7" customWidth="1"/>
    <col min="8" max="8" width="24.7109375" style="7" customWidth="1"/>
  </cols>
  <sheetData>
    <row r="1" spans="1:8" x14ac:dyDescent="0.25">
      <c r="H1" s="7" t="s">
        <v>54</v>
      </c>
    </row>
    <row r="2" spans="1:8" x14ac:dyDescent="0.25">
      <c r="H2" s="1" t="s">
        <v>147</v>
      </c>
    </row>
    <row r="3" spans="1:8" ht="66" customHeight="1" x14ac:dyDescent="0.25">
      <c r="A3" s="111" t="s">
        <v>48</v>
      </c>
      <c r="B3" s="98"/>
      <c r="C3" s="98"/>
      <c r="D3" s="98"/>
      <c r="E3" s="98"/>
      <c r="F3" s="98"/>
      <c r="G3" s="98"/>
      <c r="H3" s="98"/>
    </row>
    <row r="4" spans="1:8" x14ac:dyDescent="0.25">
      <c r="A4" s="8"/>
      <c r="B4" s="8"/>
      <c r="C4" s="9"/>
      <c r="D4" s="9"/>
      <c r="E4" s="9"/>
      <c r="F4" s="8"/>
      <c r="G4" s="8"/>
      <c r="H4" s="8"/>
    </row>
    <row r="5" spans="1:8" s="7" customFormat="1" ht="79.5" customHeight="1" x14ac:dyDescent="0.25">
      <c r="A5" s="100" t="s">
        <v>166</v>
      </c>
      <c r="B5" s="101"/>
      <c r="C5" s="101"/>
      <c r="D5" s="101"/>
      <c r="E5" s="101"/>
      <c r="F5" s="101"/>
      <c r="G5" s="101"/>
      <c r="H5" s="101"/>
    </row>
    <row r="6" spans="1:8" x14ac:dyDescent="0.25">
      <c r="A6" s="8"/>
      <c r="B6" s="8"/>
      <c r="C6" s="9"/>
      <c r="D6" s="9"/>
      <c r="E6" s="9"/>
      <c r="F6" s="8"/>
      <c r="G6" s="8"/>
      <c r="H6" s="8"/>
    </row>
    <row r="7" spans="1:8" x14ac:dyDescent="0.25">
      <c r="A7" s="11"/>
      <c r="B7" s="8"/>
      <c r="C7" s="9"/>
      <c r="D7" s="9"/>
      <c r="E7" s="9"/>
      <c r="F7" s="8"/>
      <c r="G7" s="8"/>
      <c r="H7" s="8"/>
    </row>
    <row r="8" spans="1:8" ht="18" x14ac:dyDescent="0.25">
      <c r="A8" s="110" t="s">
        <v>107</v>
      </c>
      <c r="B8" s="110"/>
      <c r="C8" s="110"/>
      <c r="D8" s="110"/>
      <c r="E8" s="110"/>
      <c r="F8" s="110"/>
      <c r="G8" s="110"/>
      <c r="H8" s="110"/>
    </row>
    <row r="9" spans="1:8" x14ac:dyDescent="0.25">
      <c r="A9" s="8"/>
      <c r="B9" s="8"/>
      <c r="C9" s="9"/>
      <c r="D9" s="9"/>
      <c r="E9" s="9"/>
      <c r="F9" s="8"/>
      <c r="G9" s="8"/>
      <c r="H9" s="8"/>
    </row>
    <row r="10" spans="1:8" ht="45.75" customHeight="1" x14ac:dyDescent="0.25">
      <c r="A10" s="8"/>
      <c r="B10" s="8"/>
      <c r="C10" s="9"/>
      <c r="D10" s="105" t="s">
        <v>27</v>
      </c>
      <c r="E10" s="105"/>
      <c r="F10" s="105"/>
      <c r="G10" s="105"/>
      <c r="H10" s="105"/>
    </row>
    <row r="11" spans="1:8" s="18" customFormat="1" ht="75" x14ac:dyDescent="0.25">
      <c r="A11" s="16" t="s">
        <v>21</v>
      </c>
      <c r="B11" s="16" t="s">
        <v>22</v>
      </c>
      <c r="C11" s="16" t="s">
        <v>23</v>
      </c>
      <c r="D11" s="26" t="s">
        <v>28</v>
      </c>
      <c r="E11" s="16" t="s">
        <v>43</v>
      </c>
      <c r="F11" s="16" t="s">
        <v>46</v>
      </c>
      <c r="G11" s="16" t="s">
        <v>0</v>
      </c>
      <c r="H11" s="16" t="s">
        <v>47</v>
      </c>
    </row>
    <row r="12" spans="1:8" s="18" customFormat="1" ht="15" x14ac:dyDescent="0.25">
      <c r="A12" s="14">
        <v>1</v>
      </c>
      <c r="B12" s="49" t="s">
        <v>55</v>
      </c>
      <c r="C12" s="50" t="s">
        <v>108</v>
      </c>
      <c r="D12" s="25">
        <v>1</v>
      </c>
      <c r="E12" s="33">
        <f>'BDC FORFAITISE_NDL_BAT - 4° BAC'!D15</f>
        <v>0</v>
      </c>
      <c r="F12" s="15">
        <f>D12*E12</f>
        <v>0</v>
      </c>
      <c r="G12" s="34">
        <f>'BDC FORFAITISE_NDL_BAT - 4° BAC'!E15</f>
        <v>0</v>
      </c>
      <c r="H12" s="15">
        <f>F12*G12+F12</f>
        <v>0</v>
      </c>
    </row>
    <row r="13" spans="1:8" s="18" customFormat="1" ht="15" x14ac:dyDescent="0.25">
      <c r="A13" s="14">
        <v>2</v>
      </c>
      <c r="B13" s="49" t="s">
        <v>109</v>
      </c>
      <c r="C13" s="50" t="s">
        <v>110</v>
      </c>
      <c r="D13" s="25">
        <v>1</v>
      </c>
      <c r="E13" s="33">
        <f>'BDC FORFAITISE_NDL_BAT - 4° BAC'!D16</f>
        <v>0</v>
      </c>
      <c r="F13" s="15">
        <f t="shared" ref="F13:F14" si="0">D13*E13</f>
        <v>0</v>
      </c>
      <c r="G13" s="34">
        <f>'BDC FORFAITISE_NDL_BAT - 4° BAC'!E16</f>
        <v>0</v>
      </c>
      <c r="H13" s="15">
        <f t="shared" ref="H13:H14" si="1">F13*G13+F13</f>
        <v>0</v>
      </c>
    </row>
    <row r="14" spans="1:8" s="18" customFormat="1" ht="15" x14ac:dyDescent="0.25">
      <c r="A14" s="14">
        <v>3</v>
      </c>
      <c r="B14" s="55" t="s">
        <v>65</v>
      </c>
      <c r="C14" s="56" t="s">
        <v>110</v>
      </c>
      <c r="D14" s="25">
        <v>1</v>
      </c>
      <c r="E14" s="33">
        <f>'BDC FORFAITISE_NDL_BAT - 4° BAC'!D17</f>
        <v>0</v>
      </c>
      <c r="F14" s="15">
        <f t="shared" si="0"/>
        <v>0</v>
      </c>
      <c r="G14" s="34">
        <f>'BDC FORFAITISE_NDL_BAT - 4° BAC'!E17</f>
        <v>0</v>
      </c>
      <c r="H14" s="15">
        <f t="shared" si="1"/>
        <v>0</v>
      </c>
    </row>
    <row r="15" spans="1:8" s="1" customFormat="1" x14ac:dyDescent="0.2">
      <c r="A15" s="112" t="s">
        <v>185</v>
      </c>
      <c r="B15" s="112"/>
      <c r="C15" s="112"/>
      <c r="D15" s="112"/>
      <c r="E15" s="112"/>
      <c r="F15" s="72">
        <f>SUM(F12:F14)</f>
        <v>0</v>
      </c>
      <c r="G15" s="73"/>
      <c r="H15" s="72">
        <f>SUM(H12:H14)</f>
        <v>0</v>
      </c>
    </row>
    <row r="16" spans="1:8" s="1" customFormat="1" ht="14.25" x14ac:dyDescent="0.2"/>
    <row r="17" spans="1:8" s="18" customFormat="1" ht="34.5" customHeight="1" x14ac:dyDescent="0.25">
      <c r="C17" s="105" t="s">
        <v>27</v>
      </c>
      <c r="D17" s="105"/>
      <c r="E17" s="105"/>
      <c r="F17" s="105"/>
      <c r="G17" s="105"/>
    </row>
    <row r="18" spans="1:8" s="18" customFormat="1" ht="91.5" customHeight="1" x14ac:dyDescent="0.25">
      <c r="A18" s="16" t="s">
        <v>21</v>
      </c>
      <c r="B18" s="17"/>
      <c r="C18" s="26" t="s">
        <v>28</v>
      </c>
      <c r="D18" s="44" t="s">
        <v>43</v>
      </c>
      <c r="E18" s="16" t="s">
        <v>46</v>
      </c>
      <c r="F18" s="16" t="s">
        <v>0</v>
      </c>
      <c r="G18" s="16" t="s">
        <v>47</v>
      </c>
    </row>
    <row r="19" spans="1:8" s="18" customFormat="1" ht="51.75" customHeight="1" x14ac:dyDescent="0.25">
      <c r="A19" s="14">
        <v>1</v>
      </c>
      <c r="B19" s="19" t="s">
        <v>112</v>
      </c>
      <c r="C19" s="25">
        <v>1</v>
      </c>
      <c r="D19" s="15">
        <f>'BDC FORFAITISE_NDL_BAT - 4° BAC'!C20</f>
        <v>0</v>
      </c>
      <c r="E19" s="15">
        <f t="shared" ref="E19" si="2">C19*D19</f>
        <v>0</v>
      </c>
      <c r="F19" s="20">
        <f>'BDC FORFAITISE_NDL_BAT - 4° BAC'!D20</f>
        <v>0</v>
      </c>
      <c r="G19" s="15">
        <f t="shared" ref="G19" si="3">E19*F19+E19</f>
        <v>0</v>
      </c>
    </row>
    <row r="20" spans="1:8" s="1" customFormat="1" x14ac:dyDescent="0.2">
      <c r="A20" s="112" t="s">
        <v>185</v>
      </c>
      <c r="B20" s="112"/>
      <c r="C20" s="112"/>
      <c r="D20" s="112"/>
      <c r="E20" s="74">
        <f>E19</f>
        <v>0</v>
      </c>
      <c r="F20" s="73"/>
      <c r="G20" s="74">
        <f>G19</f>
        <v>0</v>
      </c>
      <c r="H20" s="8"/>
    </row>
    <row r="21" spans="1:8" s="1" customFormat="1" ht="16.5" customHeight="1" x14ac:dyDescent="0.2">
      <c r="A21" s="8"/>
      <c r="B21" s="8"/>
      <c r="C21" s="9"/>
      <c r="D21" s="9"/>
      <c r="E21" s="9"/>
      <c r="F21" s="8"/>
      <c r="G21" s="8"/>
      <c r="H21" s="8"/>
    </row>
    <row r="22" spans="1:8" s="1" customFormat="1" x14ac:dyDescent="0.2">
      <c r="A22" s="112" t="s">
        <v>187</v>
      </c>
      <c r="B22" s="112"/>
      <c r="C22" s="112"/>
      <c r="D22" s="112"/>
      <c r="E22" s="74">
        <f>E20+F15</f>
        <v>0</v>
      </c>
      <c r="F22" s="73"/>
      <c r="G22" s="74">
        <f>G20+H15</f>
        <v>0</v>
      </c>
      <c r="H22" s="8"/>
    </row>
    <row r="23" spans="1:8" x14ac:dyDescent="0.25">
      <c r="A23" s="114"/>
      <c r="B23" s="114"/>
      <c r="C23" s="12"/>
      <c r="D23" s="12"/>
      <c r="E23" s="12"/>
    </row>
    <row r="24" spans="1:8" x14ac:dyDescent="0.25">
      <c r="A24" s="108" t="s">
        <v>24</v>
      </c>
      <c r="B24" s="108"/>
      <c r="C24" s="108"/>
      <c r="D24" s="108"/>
      <c r="E24" s="108"/>
      <c r="F24" s="108"/>
      <c r="G24" s="108"/>
      <c r="H24" s="108"/>
    </row>
    <row r="25" spans="1:8" x14ac:dyDescent="0.25">
      <c r="A25" s="114"/>
      <c r="B25" s="114"/>
      <c r="C25" s="12"/>
      <c r="D25" s="12"/>
      <c r="E25" s="12"/>
    </row>
    <row r="26" spans="1:8" x14ac:dyDescent="0.25">
      <c r="G26" s="13"/>
      <c r="H26" s="22"/>
    </row>
  </sheetData>
  <sheetProtection algorithmName="SHA-512" hashValue="Yykj4NyXwV45dE5hPZKx0Rm1MlVEOMdnbNt/lWXQXyxWfkjLXdqGdhbqAn2Cqs7tID9rKbOoBEWOYwXgloAiMA==" saltValue="9ykTd3K6X5rzwc8P2Na6eA==" spinCount="100000" sheet="1" objects="1" scenarios="1"/>
  <mergeCells count="11">
    <mergeCell ref="A24:H24"/>
    <mergeCell ref="A25:B25"/>
    <mergeCell ref="D10:H10"/>
    <mergeCell ref="C17:G17"/>
    <mergeCell ref="A3:H3"/>
    <mergeCell ref="A5:H5"/>
    <mergeCell ref="A8:H8"/>
    <mergeCell ref="A23:B23"/>
    <mergeCell ref="A15:E15"/>
    <mergeCell ref="A20:D20"/>
    <mergeCell ref="A22:D2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F20"/>
  <sheetViews>
    <sheetView topLeftCell="A4" workbookViewId="0">
      <selection activeCell="H12" sqref="H12"/>
    </sheetView>
  </sheetViews>
  <sheetFormatPr baseColWidth="10" defaultColWidth="11.42578125" defaultRowHeight="15" x14ac:dyDescent="0.2"/>
  <cols>
    <col min="1" max="1" width="14.7109375" style="8" customWidth="1"/>
    <col min="2" max="2" width="27.5703125" style="8" customWidth="1"/>
    <col min="3" max="3" width="39.42578125" style="9" customWidth="1"/>
    <col min="4" max="4" width="23.85546875" style="8" customWidth="1"/>
    <col min="5" max="5" width="19.42578125" style="8" customWidth="1"/>
    <col min="6" max="6" width="23.42578125" style="8" customWidth="1"/>
    <col min="7" max="16384" width="11.42578125" style="1"/>
  </cols>
  <sheetData>
    <row r="1" spans="1:6" ht="15.75" x14ac:dyDescent="0.25">
      <c r="F1" s="7" t="s">
        <v>54</v>
      </c>
    </row>
    <row r="2" spans="1:6" x14ac:dyDescent="0.2">
      <c r="F2" s="1" t="s">
        <v>148</v>
      </c>
    </row>
    <row r="3" spans="1:6" ht="23.25" x14ac:dyDescent="0.2">
      <c r="A3" s="113" t="s">
        <v>14</v>
      </c>
      <c r="B3" s="99"/>
      <c r="C3" s="99"/>
      <c r="D3" s="99"/>
      <c r="E3" s="99"/>
      <c r="F3" s="99"/>
    </row>
    <row r="4" spans="1:6" ht="23.25" x14ac:dyDescent="0.2">
      <c r="A4" s="113" t="s">
        <v>26</v>
      </c>
      <c r="B4" s="99"/>
      <c r="C4" s="99"/>
      <c r="D4" s="99"/>
      <c r="E4" s="99"/>
      <c r="F4" s="99"/>
    </row>
    <row r="5" spans="1:6" ht="15.75" thickBot="1" x14ac:dyDescent="0.25"/>
    <row r="6" spans="1:6" s="7" customFormat="1" ht="79.5" customHeight="1" x14ac:dyDescent="0.25">
      <c r="A6" s="93" t="s">
        <v>166</v>
      </c>
      <c r="B6" s="94"/>
      <c r="C6" s="94"/>
      <c r="D6" s="94"/>
      <c r="E6" s="94"/>
      <c r="F6" s="94"/>
    </row>
    <row r="9" spans="1:6" ht="23.25" x14ac:dyDescent="0.35">
      <c r="A9" s="109" t="s">
        <v>155</v>
      </c>
      <c r="B9" s="109"/>
      <c r="C9" s="109"/>
      <c r="D9" s="109"/>
      <c r="E9" s="109"/>
      <c r="F9" s="109"/>
    </row>
    <row r="11" spans="1:6" ht="15.75" x14ac:dyDescent="0.2">
      <c r="A11" s="11"/>
    </row>
    <row r="12" spans="1:6" ht="18" x14ac:dyDescent="0.2">
      <c r="A12" s="110" t="s">
        <v>115</v>
      </c>
      <c r="B12" s="110"/>
      <c r="C12" s="110"/>
      <c r="D12" s="110"/>
      <c r="E12" s="110"/>
      <c r="F12" s="110"/>
    </row>
    <row r="14" spans="1:6" ht="105" x14ac:dyDescent="0.2">
      <c r="A14" s="16" t="s">
        <v>21</v>
      </c>
      <c r="B14" s="16" t="s">
        <v>22</v>
      </c>
      <c r="C14" s="16" t="s">
        <v>23</v>
      </c>
      <c r="D14" s="44" t="s">
        <v>41</v>
      </c>
      <c r="E14" s="16" t="s">
        <v>0</v>
      </c>
      <c r="F14" s="44" t="s">
        <v>42</v>
      </c>
    </row>
    <row r="15" spans="1:6" ht="35.25" customHeight="1" x14ac:dyDescent="0.2">
      <c r="A15" s="14">
        <v>1</v>
      </c>
      <c r="B15" s="49" t="s">
        <v>113</v>
      </c>
      <c r="C15" s="50" t="s">
        <v>114</v>
      </c>
      <c r="D15" s="15"/>
      <c r="E15" s="34"/>
      <c r="F15" s="15">
        <f t="shared" ref="F15" si="0">D15*E15+D15</f>
        <v>0</v>
      </c>
    </row>
    <row r="17" spans="1:6" x14ac:dyDescent="0.2">
      <c r="A17" s="107"/>
      <c r="B17" s="107"/>
      <c r="C17" s="29"/>
    </row>
    <row r="18" spans="1:6" ht="15.75" x14ac:dyDescent="0.25">
      <c r="A18" s="108" t="s">
        <v>24</v>
      </c>
      <c r="B18" s="108"/>
      <c r="C18" s="108"/>
      <c r="D18" s="108"/>
      <c r="E18" s="108"/>
      <c r="F18" s="108"/>
    </row>
    <row r="19" spans="1:6" x14ac:dyDescent="0.2">
      <c r="A19" s="107"/>
      <c r="B19" s="107"/>
      <c r="C19" s="29"/>
    </row>
    <row r="20" spans="1:6" x14ac:dyDescent="0.2">
      <c r="E20" s="13"/>
      <c r="F20" s="30"/>
    </row>
  </sheetData>
  <mergeCells count="8">
    <mergeCell ref="A17:B17"/>
    <mergeCell ref="A18:F18"/>
    <mergeCell ref="A19:B19"/>
    <mergeCell ref="A3:F3"/>
    <mergeCell ref="A4:F4"/>
    <mergeCell ref="A6:F6"/>
    <mergeCell ref="A9:F9"/>
    <mergeCell ref="A12:F12"/>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zoomScale="85" zoomScaleNormal="85" workbookViewId="0">
      <selection activeCell="E21" sqref="E21"/>
    </sheetView>
  </sheetViews>
  <sheetFormatPr baseColWidth="10" defaultColWidth="11.42578125" defaultRowHeight="15" x14ac:dyDescent="0.2"/>
  <cols>
    <col min="1" max="1" width="14.7109375" style="8" customWidth="1"/>
    <col min="2" max="2" width="27.5703125" style="8" customWidth="1"/>
    <col min="3" max="5" width="39.42578125" style="9" customWidth="1"/>
    <col min="6" max="6" width="24.28515625" style="8" customWidth="1"/>
    <col min="7" max="7" width="19.42578125" style="8" customWidth="1"/>
    <col min="8" max="8" width="25.28515625" style="8" customWidth="1"/>
    <col min="9" max="16384" width="11.42578125" style="1"/>
  </cols>
  <sheetData>
    <row r="1" spans="1:8" ht="15.75" x14ac:dyDescent="0.25">
      <c r="H1" s="7" t="s">
        <v>54</v>
      </c>
    </row>
    <row r="2" spans="1:8" x14ac:dyDescent="0.2">
      <c r="H2" s="1" t="s">
        <v>148</v>
      </c>
    </row>
    <row r="3" spans="1:8" ht="66" customHeight="1" x14ac:dyDescent="0.2">
      <c r="A3" s="111" t="s">
        <v>49</v>
      </c>
      <c r="B3" s="98"/>
      <c r="C3" s="98"/>
      <c r="D3" s="98"/>
      <c r="E3" s="98"/>
      <c r="F3" s="98"/>
      <c r="G3" s="98"/>
      <c r="H3" s="98"/>
    </row>
    <row r="5" spans="1:8" s="7" customFormat="1" ht="79.5" customHeight="1" x14ac:dyDescent="0.25">
      <c r="A5" s="100" t="s">
        <v>166</v>
      </c>
      <c r="B5" s="101"/>
      <c r="C5" s="101"/>
      <c r="D5" s="101"/>
      <c r="E5" s="101"/>
      <c r="F5" s="101"/>
      <c r="G5" s="101"/>
      <c r="H5" s="101"/>
    </row>
    <row r="7" spans="1:8" ht="15.75" x14ac:dyDescent="0.2">
      <c r="A7" s="11"/>
    </row>
    <row r="8" spans="1:8" ht="18" x14ac:dyDescent="0.2">
      <c r="A8" s="110" t="s">
        <v>115</v>
      </c>
      <c r="B8" s="110"/>
      <c r="C8" s="110"/>
      <c r="D8" s="110"/>
      <c r="E8" s="110"/>
      <c r="F8" s="110"/>
      <c r="G8" s="110"/>
      <c r="H8" s="110"/>
    </row>
    <row r="10" spans="1:8" ht="42" customHeight="1" x14ac:dyDescent="0.2">
      <c r="D10" s="105" t="s">
        <v>27</v>
      </c>
      <c r="E10" s="105"/>
      <c r="F10" s="105"/>
      <c r="G10" s="105"/>
      <c r="H10" s="105"/>
    </row>
    <row r="11" spans="1:8" ht="101.25" customHeight="1" x14ac:dyDescent="0.2">
      <c r="A11" s="16" t="s">
        <v>21</v>
      </c>
      <c r="B11" s="16" t="s">
        <v>22</v>
      </c>
      <c r="C11" s="16" t="s">
        <v>23</v>
      </c>
      <c r="D11" s="26" t="s">
        <v>28</v>
      </c>
      <c r="E11" s="16" t="s">
        <v>43</v>
      </c>
      <c r="F11" s="16" t="s">
        <v>46</v>
      </c>
      <c r="G11" s="16" t="s">
        <v>0</v>
      </c>
      <c r="H11" s="16" t="s">
        <v>47</v>
      </c>
    </row>
    <row r="12" spans="1:8" ht="35.25" customHeight="1" x14ac:dyDescent="0.2">
      <c r="A12" s="14">
        <v>1</v>
      </c>
      <c r="B12" s="49" t="s">
        <v>113</v>
      </c>
      <c r="C12" s="50" t="s">
        <v>114</v>
      </c>
      <c r="D12" s="25" t="s">
        <v>31</v>
      </c>
      <c r="E12" s="35">
        <f>'BDC FORFAITISE_NDL_-CSN-DRSD'!D15</f>
        <v>0</v>
      </c>
      <c r="F12" s="15">
        <f>D12*E12</f>
        <v>0</v>
      </c>
      <c r="G12" s="34">
        <f>'BDC FORFAITISE_NDL_-CSN-DRSD'!E15</f>
        <v>0</v>
      </c>
      <c r="H12" s="15">
        <f>F12*G12+F12</f>
        <v>0</v>
      </c>
    </row>
    <row r="13" spans="1:8" ht="15.75" x14ac:dyDescent="0.2">
      <c r="A13" s="112" t="s">
        <v>188</v>
      </c>
      <c r="B13" s="112"/>
      <c r="C13" s="112"/>
      <c r="D13" s="112"/>
      <c r="E13" s="112"/>
      <c r="F13" s="72">
        <f>F12</f>
        <v>0</v>
      </c>
      <c r="G13" s="73"/>
      <c r="H13" s="72">
        <f>H12</f>
        <v>0</v>
      </c>
    </row>
    <row r="14" spans="1:8" ht="14.25" x14ac:dyDescent="0.2">
      <c r="A14" s="1"/>
      <c r="B14" s="1"/>
      <c r="C14" s="1"/>
      <c r="D14" s="1"/>
      <c r="E14" s="1"/>
      <c r="F14" s="1"/>
      <c r="G14" s="1"/>
      <c r="H14" s="1"/>
    </row>
    <row r="15" spans="1:8" ht="15.75" x14ac:dyDescent="0.25">
      <c r="A15" s="108" t="s">
        <v>24</v>
      </c>
      <c r="B15" s="108"/>
      <c r="C15" s="108"/>
      <c r="D15" s="108"/>
      <c r="E15" s="108"/>
      <c r="F15" s="108"/>
      <c r="G15" s="108"/>
      <c r="H15" s="108"/>
    </row>
    <row r="16" spans="1:8" x14ac:dyDescent="0.2">
      <c r="A16" s="107"/>
      <c r="B16" s="107"/>
      <c r="C16" s="29"/>
      <c r="D16" s="29"/>
      <c r="E16" s="29"/>
    </row>
    <row r="17" spans="7:8" x14ac:dyDescent="0.2">
      <c r="G17" s="13"/>
      <c r="H17" s="30"/>
    </row>
  </sheetData>
  <sheetProtection algorithmName="SHA-512" hashValue="OVj3zAxsLJB5hYtryFpy3bh9W7wHZPx5Nk9hhA7rrleBsDh3EK+ZesX9mzTmvarrfuX4jEKaRQQ75UQS9wm4ig==" saltValue="ymgO2tKcwU18t6WUrp6Ctw==" spinCount="100000" sheet="1" objects="1" scenarios="1"/>
  <mergeCells count="7">
    <mergeCell ref="A15:H15"/>
    <mergeCell ref="A16:B16"/>
    <mergeCell ref="A3:H3"/>
    <mergeCell ref="D10:H10"/>
    <mergeCell ref="A5:H5"/>
    <mergeCell ref="A8:H8"/>
    <mergeCell ref="A13:E1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CB4CB5-209B-4D72-AC54-2360E2E94CCC}">
  <ds:schemaRefs>
    <ds:schemaRef ds:uri="http://schemas.microsoft.com/sharepoint/v3/contenttype/forms"/>
  </ds:schemaRefs>
</ds:datastoreItem>
</file>

<file path=customXml/itemProps2.xml><?xml version="1.0" encoding="utf-8"?>
<ds:datastoreItem xmlns:ds="http://schemas.openxmlformats.org/officeDocument/2006/customXml" ds:itemID="{B73AB25C-1C56-49F6-97A6-B4D6525719FF}">
  <ds:schemaRef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676b56d2-76bd-49f8-8e4f-aa0d93bda363"/>
    <ds:schemaRef ds:uri="http://www.w3.org/XML/1998/namespace"/>
    <ds:schemaRef ds:uri="http://purl.org/dc/dcmitype/"/>
  </ds:schemaRefs>
</ds:datastoreItem>
</file>

<file path=customXml/itemProps3.xml><?xml version="1.0" encoding="utf-8"?>
<ds:datastoreItem xmlns:ds="http://schemas.openxmlformats.org/officeDocument/2006/customXml" ds:itemID="{44B675DD-5E11-484B-BD4F-2E1BAB0EF6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21</vt:i4>
      </vt:variant>
    </vt:vector>
  </HeadingPairs>
  <TitlesOfParts>
    <vt:vector size="21" baseType="lpstr">
      <vt:lpstr>TOTAL DES DQE </vt:lpstr>
      <vt:lpstr>BPU_NETTOYAGE DES LOCAUX</vt:lpstr>
      <vt:lpstr>DQE_NETTOYAGE DES LOCAUX</vt:lpstr>
      <vt:lpstr>BDC FORFAITISE_NDL_BAT- 92RI  </vt:lpstr>
      <vt:lpstr>DQE_NDL_BATIMENT- 92RI</vt:lpstr>
      <vt:lpstr>BDC FORFAITISE_NDL_BAT - 4° BAC</vt:lpstr>
      <vt:lpstr>DQE_NDL_BATIMENT - 4° BAC</vt:lpstr>
      <vt:lpstr>BDC FORFAITISE_NDL_-CSN-DRSD</vt:lpstr>
      <vt:lpstr>DQE_NDL_BATIMENT -CSN-DRSD</vt:lpstr>
      <vt:lpstr>BDC FORFAITISE_NDL_CIRFA63</vt:lpstr>
      <vt:lpstr>DQE_NDL_BATIMENT - CIRFA63</vt:lpstr>
      <vt:lpstr>BDC FORFAITISE_NDL_DSEO</vt:lpstr>
      <vt:lpstr>DQE_NDL_BATIMENT_DSEO</vt:lpstr>
      <vt:lpstr>BDC FORFAITISE_NDL_13°BSMAT CFD</vt:lpstr>
      <vt:lpstr>DQE_NDL_BATIMENT 13°BSMAT CFD</vt:lpstr>
      <vt:lpstr>BDC FORFAITISE_NDL_USID-CMA-CII</vt:lpstr>
      <vt:lpstr>DQE_NDL_BATIMENT - USID-CMA-CII</vt:lpstr>
      <vt:lpstr>BDC_ PLATEAUX_PLONGE</vt:lpstr>
      <vt:lpstr>DQE_PLATEAUX SUP</vt:lpstr>
      <vt:lpstr>BDC FORFAITISE_PLONGE</vt:lpstr>
      <vt:lpstr>DQE_PLONGE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DAVESNE Julie SA CS MINDEF</dc:creator>
  <cp:lastModifiedBy>DELLAC Laurianne SA CE MINDEF</cp:lastModifiedBy>
  <cp:lastPrinted>2022-06-02T13:51:52Z</cp:lastPrinted>
  <dcterms:created xsi:type="dcterms:W3CDTF">2022-06-02T13:28:27Z</dcterms:created>
  <dcterms:modified xsi:type="dcterms:W3CDTF">2025-01-22T17:50:46Z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