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dellac\Desktop\CCTP_ANX_1_Détail des prestations\LOT1 (NDL +PLONGE)\"/>
    </mc:Choice>
  </mc:AlternateContent>
  <bookViews>
    <workbookView xWindow="0" yWindow="0" windowWidth="28800" windowHeight="12300" tabRatio="880"/>
  </bookViews>
  <sheets>
    <sheet name="INFORMATIONS GENERALES" sheetId="1" r:id="rId1"/>
    <sheet name="001" sheetId="2" r:id="rId2"/>
    <sheet name="002" sheetId="4" r:id="rId3"/>
    <sheet name="004" sheetId="25" r:id="rId4"/>
    <sheet name="005" sheetId="5" r:id="rId5"/>
    <sheet name="006" sheetId="22" r:id="rId6"/>
    <sheet name="010" sheetId="26" r:id="rId7"/>
    <sheet name="012" sheetId="3" r:id="rId8"/>
    <sheet name="015" sheetId="6" r:id="rId9"/>
    <sheet name="018" sheetId="23" r:id="rId10"/>
    <sheet name="021" sheetId="27" r:id="rId11"/>
    <sheet name="029" sheetId="8" r:id="rId12"/>
    <sheet name="030" sheetId="9" r:id="rId13"/>
    <sheet name="031" sheetId="28" r:id="rId14"/>
    <sheet name="032" sheetId="10" r:id="rId15"/>
    <sheet name="033" sheetId="11" r:id="rId16"/>
    <sheet name="034" sheetId="12" r:id="rId17"/>
    <sheet name="036" sheetId="13" r:id="rId18"/>
    <sheet name="042" sheetId="30" r:id="rId19"/>
    <sheet name="070" sheetId="33" r:id="rId20"/>
    <sheet name="097" sheetId="15" r:id="rId21"/>
    <sheet name="130" sheetId="16" r:id="rId22"/>
    <sheet name="131" sheetId="24" r:id="rId23"/>
    <sheet name="141" sheetId="17" r:id="rId24"/>
    <sheet name="142" sheetId="18" r:id="rId25"/>
    <sheet name="156" sheetId="31" r:id="rId26"/>
    <sheet name="157" sheetId="29" r:id="rId27"/>
    <sheet name="159 CMA08" sheetId="32" r:id="rId28"/>
    <sheet name="DISTRIBUTEURS" sheetId="20" r:id="rId29"/>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8" i="31" l="1"/>
  <c r="T19" i="31"/>
  <c r="H18" i="31"/>
  <c r="I6" i="31"/>
  <c r="I18" i="31"/>
  <c r="I19" i="31"/>
  <c r="Y19" i="31"/>
  <c r="P18" i="31"/>
  <c r="G18" i="31"/>
  <c r="P19" i="31"/>
  <c r="K19" i="31"/>
  <c r="G14" i="31"/>
  <c r="G19" i="31"/>
  <c r="P9" i="5"/>
  <c r="P27" i="5"/>
  <c r="G27" i="5"/>
  <c r="H27" i="5"/>
  <c r="I27" i="5"/>
  <c r="P25" i="5"/>
  <c r="G25" i="5"/>
  <c r="H25" i="5"/>
  <c r="I25" i="5"/>
  <c r="P20" i="5"/>
  <c r="G20" i="5"/>
  <c r="H20" i="5"/>
  <c r="I20" i="5"/>
  <c r="P17" i="5"/>
  <c r="G17" i="5"/>
  <c r="H17" i="5"/>
  <c r="I17" i="5"/>
  <c r="P18" i="5"/>
  <c r="G18" i="5"/>
  <c r="H18" i="5"/>
  <c r="I18" i="5"/>
  <c r="G6" i="6"/>
  <c r="G7" i="12"/>
  <c r="Y30" i="5"/>
  <c r="W30" i="5"/>
  <c r="V30" i="5"/>
  <c r="U30" i="5"/>
  <c r="T30" i="5"/>
  <c r="S30" i="5"/>
  <c r="R30" i="5"/>
  <c r="Q30" i="5"/>
  <c r="O30" i="5"/>
  <c r="N30" i="5"/>
  <c r="M30" i="5"/>
  <c r="L30" i="5"/>
  <c r="J30" i="5"/>
  <c r="X29" i="5"/>
  <c r="H29" i="5"/>
  <c r="P29" i="5"/>
  <c r="G29" i="5"/>
  <c r="I29" i="5"/>
  <c r="X28" i="5"/>
  <c r="H28" i="5"/>
  <c r="P28" i="5"/>
  <c r="I28" i="5"/>
  <c r="G28" i="5"/>
  <c r="X26" i="5"/>
  <c r="P26" i="5"/>
  <c r="I26" i="5"/>
  <c r="H26" i="5"/>
  <c r="G26" i="5"/>
  <c r="X24" i="5"/>
  <c r="P24" i="5"/>
  <c r="G24" i="5"/>
  <c r="I24" i="5"/>
  <c r="H24" i="5"/>
  <c r="X23" i="5"/>
  <c r="H23" i="5"/>
  <c r="P23" i="5"/>
  <c r="G23" i="5"/>
  <c r="I23" i="5"/>
  <c r="X22" i="5"/>
  <c r="H22" i="5"/>
  <c r="P22" i="5"/>
  <c r="I22" i="5"/>
  <c r="G22" i="5"/>
  <c r="X21" i="5"/>
  <c r="P21" i="5"/>
  <c r="I21" i="5"/>
  <c r="H21" i="5"/>
  <c r="G21" i="5"/>
  <c r="X19" i="5"/>
  <c r="P19" i="5"/>
  <c r="G19" i="5"/>
  <c r="I19" i="5"/>
  <c r="H19" i="5"/>
  <c r="X16" i="5"/>
  <c r="H16" i="5"/>
  <c r="P16" i="5"/>
  <c r="I16" i="5"/>
  <c r="G16" i="5"/>
  <c r="X15" i="5"/>
  <c r="P15" i="5"/>
  <c r="I15" i="5"/>
  <c r="H15" i="5"/>
  <c r="G15" i="5"/>
  <c r="X14" i="5"/>
  <c r="H14" i="5"/>
  <c r="P14" i="5"/>
  <c r="G14" i="5"/>
  <c r="I14" i="5"/>
  <c r="X13" i="5"/>
  <c r="H13" i="5"/>
  <c r="P13" i="5"/>
  <c r="G13" i="5"/>
  <c r="I13" i="5"/>
  <c r="X12" i="5"/>
  <c r="H12" i="5"/>
  <c r="K12" i="5"/>
  <c r="P12" i="5"/>
  <c r="I12" i="5"/>
  <c r="G12" i="5"/>
  <c r="X11" i="5"/>
  <c r="K11" i="5"/>
  <c r="P11" i="5"/>
  <c r="G11" i="5"/>
  <c r="I11" i="5"/>
  <c r="H11" i="5"/>
  <c r="X10" i="5"/>
  <c r="H10" i="5"/>
  <c r="P10" i="5"/>
  <c r="I10" i="5"/>
  <c r="G10" i="5"/>
  <c r="X8" i="5"/>
  <c r="P8" i="5"/>
  <c r="I8" i="5"/>
  <c r="H8" i="5"/>
  <c r="G8" i="5"/>
  <c r="X7" i="5"/>
  <c r="P7" i="5"/>
  <c r="G7" i="5"/>
  <c r="I7" i="5"/>
  <c r="I5" i="5"/>
  <c r="I6" i="5"/>
  <c r="I30" i="5"/>
  <c r="H7" i="5"/>
  <c r="X6" i="5"/>
  <c r="H6" i="5"/>
  <c r="P6" i="5"/>
  <c r="G6" i="5"/>
  <c r="X5" i="5"/>
  <c r="X30" i="5"/>
  <c r="P5" i="5"/>
  <c r="P30" i="5"/>
  <c r="G5" i="5"/>
  <c r="G30" i="5"/>
  <c r="K30" i="5"/>
  <c r="H5" i="5"/>
  <c r="H30" i="5"/>
  <c r="V10" i="3"/>
  <c r="X7" i="22"/>
  <c r="X8" i="22"/>
  <c r="X9" i="22"/>
  <c r="X10" i="22"/>
  <c r="Y19" i="33"/>
  <c r="W19" i="33"/>
  <c r="V19" i="33"/>
  <c r="U19" i="33"/>
  <c r="T19" i="33"/>
  <c r="S19" i="33"/>
  <c r="R19" i="33"/>
  <c r="Q19" i="33"/>
  <c r="O19" i="33"/>
  <c r="N19" i="33"/>
  <c r="M19" i="33"/>
  <c r="L19" i="33"/>
  <c r="K19" i="33"/>
  <c r="J19" i="33"/>
  <c r="I19" i="33"/>
  <c r="H19" i="33"/>
  <c r="X18" i="33"/>
  <c r="P18" i="33"/>
  <c r="G18" i="33"/>
  <c r="X17" i="33"/>
  <c r="P17" i="33"/>
  <c r="G17" i="33"/>
  <c r="X16" i="33"/>
  <c r="P16" i="33"/>
  <c r="G16" i="33"/>
  <c r="X15" i="33"/>
  <c r="P15" i="33"/>
  <c r="G15" i="33"/>
  <c r="X14" i="33"/>
  <c r="P14" i="33"/>
  <c r="G14" i="33"/>
  <c r="X13" i="33"/>
  <c r="P13" i="33"/>
  <c r="G13" i="33"/>
  <c r="X12" i="33"/>
  <c r="P12" i="33"/>
  <c r="G12" i="33"/>
  <c r="X11" i="33"/>
  <c r="P11" i="33"/>
  <c r="G11" i="33"/>
  <c r="X10" i="33"/>
  <c r="P10" i="33"/>
  <c r="G10" i="33"/>
  <c r="X9" i="33"/>
  <c r="P9" i="33"/>
  <c r="G9" i="33"/>
  <c r="X8" i="33"/>
  <c r="P8" i="33"/>
  <c r="G8" i="33"/>
  <c r="X7" i="33"/>
  <c r="P7" i="33"/>
  <c r="G7" i="33"/>
  <c r="X6" i="33"/>
  <c r="X19" i="33"/>
  <c r="P6" i="33"/>
  <c r="G6" i="33"/>
  <c r="G19" i="33"/>
  <c r="P19" i="33"/>
  <c r="P5" i="29"/>
  <c r="G5" i="29"/>
  <c r="I6" i="17"/>
  <c r="I7" i="17"/>
  <c r="I8" i="17"/>
  <c r="I9" i="17"/>
  <c r="I10" i="17"/>
  <c r="P9" i="17"/>
  <c r="P6" i="17"/>
  <c r="G6" i="17"/>
  <c r="P7" i="17"/>
  <c r="G7" i="17"/>
  <c r="P8" i="17"/>
  <c r="G8" i="17"/>
  <c r="G9" i="17"/>
  <c r="K15" i="28"/>
  <c r="P5" i="28"/>
  <c r="P6" i="28"/>
  <c r="P7" i="28"/>
  <c r="P8" i="28"/>
  <c r="P9" i="28"/>
  <c r="P10" i="28"/>
  <c r="P11" i="28"/>
  <c r="P12" i="28"/>
  <c r="P13" i="28"/>
  <c r="P14" i="28"/>
  <c r="P15" i="28"/>
  <c r="G5" i="28"/>
  <c r="G6" i="28"/>
  <c r="G7" i="28"/>
  <c r="G8" i="28"/>
  <c r="G9" i="28"/>
  <c r="G10" i="28"/>
  <c r="G11" i="28"/>
  <c r="G12" i="28"/>
  <c r="G13" i="28"/>
  <c r="G14" i="28"/>
  <c r="G15" i="28"/>
  <c r="X5" i="28"/>
  <c r="H5" i="28"/>
  <c r="X6" i="28"/>
  <c r="H6" i="28"/>
  <c r="X7" i="28"/>
  <c r="H7" i="28"/>
  <c r="X8" i="28"/>
  <c r="H8" i="28"/>
  <c r="X9" i="28"/>
  <c r="H9" i="28"/>
  <c r="X10" i="28"/>
  <c r="H10" i="28"/>
  <c r="X11" i="28"/>
  <c r="H11" i="28"/>
  <c r="X12" i="28"/>
  <c r="H12" i="28"/>
  <c r="X13" i="28"/>
  <c r="H13" i="28"/>
  <c r="X14" i="28"/>
  <c r="H14" i="28"/>
  <c r="H15" i="28"/>
  <c r="X15" i="28"/>
  <c r="Y15" i="28"/>
  <c r="I5" i="28"/>
  <c r="I6" i="28"/>
  <c r="I7" i="28"/>
  <c r="I8" i="28"/>
  <c r="I9" i="28"/>
  <c r="I10" i="28"/>
  <c r="I11" i="28"/>
  <c r="I12" i="28"/>
  <c r="I13" i="28"/>
  <c r="I14" i="28"/>
  <c r="I15" i="28"/>
  <c r="T17" i="27"/>
  <c r="X5" i="27"/>
  <c r="X6" i="27"/>
  <c r="X7" i="27"/>
  <c r="X8" i="27"/>
  <c r="X9" i="27"/>
  <c r="X10" i="27"/>
  <c r="X11" i="27"/>
  <c r="X12" i="27"/>
  <c r="X13" i="27"/>
  <c r="X14" i="27"/>
  <c r="X15" i="27"/>
  <c r="X16" i="27"/>
  <c r="X17" i="27"/>
  <c r="H6" i="27"/>
  <c r="H7" i="27"/>
  <c r="H8" i="27"/>
  <c r="H9" i="27"/>
  <c r="H10" i="27"/>
  <c r="H11" i="27"/>
  <c r="H12" i="27"/>
  <c r="H13" i="27"/>
  <c r="H14" i="27"/>
  <c r="H15" i="27"/>
  <c r="H16" i="27"/>
  <c r="P6" i="27"/>
  <c r="G6" i="27"/>
  <c r="P7" i="27"/>
  <c r="G7" i="27"/>
  <c r="P8" i="27"/>
  <c r="G8" i="27"/>
  <c r="P9" i="27"/>
  <c r="G9" i="27"/>
  <c r="P10" i="27"/>
  <c r="G10" i="27"/>
  <c r="P11" i="27"/>
  <c r="G11" i="27"/>
  <c r="P12" i="27"/>
  <c r="G12" i="27"/>
  <c r="P13" i="27"/>
  <c r="G13" i="27"/>
  <c r="P14" i="27"/>
  <c r="G14" i="27"/>
  <c r="P15" i="27"/>
  <c r="G15" i="27"/>
  <c r="P16" i="27"/>
  <c r="G16" i="27"/>
  <c r="K17" i="27"/>
  <c r="P5" i="27"/>
  <c r="P17" i="27"/>
  <c r="G5" i="27"/>
  <c r="G17" i="27"/>
  <c r="H5" i="27"/>
  <c r="H17" i="27"/>
  <c r="I5" i="27"/>
  <c r="I6" i="27"/>
  <c r="I7" i="27"/>
  <c r="I8" i="27"/>
  <c r="I9" i="27"/>
  <c r="I10" i="27"/>
  <c r="I11" i="27"/>
  <c r="I12" i="27"/>
  <c r="I13" i="27"/>
  <c r="I14" i="27"/>
  <c r="I15" i="27"/>
  <c r="I16" i="27"/>
  <c r="I17" i="27"/>
  <c r="Y17" i="27"/>
  <c r="X5" i="26"/>
  <c r="I5" i="26" s="1"/>
  <c r="X6" i="26"/>
  <c r="H6" i="26" s="1"/>
  <c r="I6" i="26"/>
  <c r="X7" i="26"/>
  <c r="I7" i="26" s="1"/>
  <c r="X8" i="26"/>
  <c r="I8" i="26" s="1"/>
  <c r="X9" i="26"/>
  <c r="I9" i="26" s="1"/>
  <c r="X10" i="26"/>
  <c r="I10" i="26"/>
  <c r="X11" i="26"/>
  <c r="I11" i="26" s="1"/>
  <c r="X12" i="26"/>
  <c r="I12" i="26" s="1"/>
  <c r="X13" i="26"/>
  <c r="I13" i="26" s="1"/>
  <c r="X14" i="26"/>
  <c r="H14" i="26" s="1"/>
  <c r="I14" i="26"/>
  <c r="X15" i="26"/>
  <c r="I15" i="26" s="1"/>
  <c r="X16" i="26"/>
  <c r="I16" i="26" s="1"/>
  <c r="S17" i="26"/>
  <c r="T17" i="26"/>
  <c r="P5" i="26"/>
  <c r="G5" i="26" s="1"/>
  <c r="P6" i="26"/>
  <c r="G6" i="26" s="1"/>
  <c r="P7" i="26"/>
  <c r="G7" i="26" s="1"/>
  <c r="P8" i="26"/>
  <c r="G8" i="26"/>
  <c r="P9" i="26"/>
  <c r="G9" i="26" s="1"/>
  <c r="P10" i="26"/>
  <c r="G10" i="26" s="1"/>
  <c r="P11" i="26"/>
  <c r="G11" i="26" s="1"/>
  <c r="P12" i="26"/>
  <c r="G12" i="26"/>
  <c r="P13" i="26"/>
  <c r="G13" i="26" s="1"/>
  <c r="P14" i="26"/>
  <c r="G14" i="26" s="1"/>
  <c r="P15" i="26"/>
  <c r="G15" i="26" s="1"/>
  <c r="P16" i="26"/>
  <c r="G16" i="26"/>
  <c r="P6" i="22"/>
  <c r="G6" i="22"/>
  <c r="P7" i="22"/>
  <c r="G7" i="22"/>
  <c r="P8" i="22"/>
  <c r="G8" i="22"/>
  <c r="P9" i="22"/>
  <c r="G9" i="22"/>
  <c r="P10" i="22"/>
  <c r="G10" i="22"/>
  <c r="P11" i="22"/>
  <c r="G11" i="22"/>
  <c r="P12" i="22"/>
  <c r="G12" i="22"/>
  <c r="P13" i="22"/>
  <c r="G13" i="22"/>
  <c r="P14" i="22"/>
  <c r="G14" i="22"/>
  <c r="X6" i="25"/>
  <c r="X7" i="25"/>
  <c r="X11" i="25" s="1"/>
  <c r="H11" i="25" s="1"/>
  <c r="X8" i="25"/>
  <c r="X9" i="25"/>
  <c r="H9" i="25" s="1"/>
  <c r="X10" i="25"/>
  <c r="H10" i="25" s="1"/>
  <c r="P6" i="25"/>
  <c r="G6" i="25" s="1"/>
  <c r="P7" i="25"/>
  <c r="G7" i="25" s="1"/>
  <c r="P8" i="25"/>
  <c r="G8" i="25" s="1"/>
  <c r="P9" i="25"/>
  <c r="G9" i="25"/>
  <c r="P10" i="25"/>
  <c r="G10" i="25" s="1"/>
  <c r="P5" i="25"/>
  <c r="G5" i="25" s="1"/>
  <c r="X5" i="25"/>
  <c r="X7" i="32"/>
  <c r="H7" i="32" s="1"/>
  <c r="X8" i="32"/>
  <c r="H8" i="32"/>
  <c r="X11" i="32"/>
  <c r="H11" i="32"/>
  <c r="X12" i="32"/>
  <c r="H12" i="32"/>
  <c r="X13" i="32"/>
  <c r="H13" i="32"/>
  <c r="X5" i="32"/>
  <c r="X15" i="32" s="1"/>
  <c r="H5" i="32"/>
  <c r="P6" i="32"/>
  <c r="G6" i="32" s="1"/>
  <c r="G15" i="32" s="1"/>
  <c r="P7" i="32"/>
  <c r="G7" i="32"/>
  <c r="P8" i="32"/>
  <c r="G8" i="32"/>
  <c r="P10" i="32"/>
  <c r="G10" i="32"/>
  <c r="P11" i="32"/>
  <c r="P15" i="32" s="1"/>
  <c r="G11" i="32"/>
  <c r="P12" i="32"/>
  <c r="G12" i="32"/>
  <c r="P13" i="32"/>
  <c r="G13" i="32" s="1"/>
  <c r="P5" i="32"/>
  <c r="G5" i="32"/>
  <c r="Y15" i="32"/>
  <c r="W15" i="32"/>
  <c r="V15" i="32"/>
  <c r="U15" i="32"/>
  <c r="T15" i="32"/>
  <c r="S15" i="32"/>
  <c r="R15" i="32"/>
  <c r="Q15" i="32"/>
  <c r="O15" i="32"/>
  <c r="N15" i="32"/>
  <c r="M15" i="32"/>
  <c r="L15" i="32"/>
  <c r="K15" i="32"/>
  <c r="J15" i="32"/>
  <c r="I15" i="32"/>
  <c r="X14" i="32"/>
  <c r="P14" i="32"/>
  <c r="G14" i="32"/>
  <c r="X10" i="32"/>
  <c r="H10" i="32"/>
  <c r="X9" i="32"/>
  <c r="H9" i="32" s="1"/>
  <c r="P9" i="32"/>
  <c r="G9" i="32"/>
  <c r="X6" i="32"/>
  <c r="H6" i="32"/>
  <c r="I12" i="30"/>
  <c r="I13" i="30"/>
  <c r="P13" i="30"/>
  <c r="G13" i="30"/>
  <c r="X13" i="30"/>
  <c r="H13" i="30"/>
  <c r="I5" i="31"/>
  <c r="P5" i="31"/>
  <c r="G5" i="31"/>
  <c r="H5" i="31"/>
  <c r="P6" i="31"/>
  <c r="G6" i="31"/>
  <c r="X6" i="31"/>
  <c r="H6" i="31"/>
  <c r="I7" i="31"/>
  <c r="P7" i="31"/>
  <c r="G7" i="31"/>
  <c r="X7" i="31"/>
  <c r="H7" i="31"/>
  <c r="I9" i="31"/>
  <c r="P9" i="31"/>
  <c r="G9" i="31"/>
  <c r="X9" i="31"/>
  <c r="H9" i="31"/>
  <c r="I10" i="31"/>
  <c r="P10" i="31"/>
  <c r="G10" i="31"/>
  <c r="X10" i="31"/>
  <c r="H10" i="31"/>
  <c r="I11" i="31"/>
  <c r="P11" i="31"/>
  <c r="G11" i="31"/>
  <c r="X11" i="31"/>
  <c r="H11" i="31"/>
  <c r="I12" i="31"/>
  <c r="P12" i="31"/>
  <c r="G12" i="31"/>
  <c r="X12" i="31"/>
  <c r="H12" i="31"/>
  <c r="I13" i="31"/>
  <c r="P13" i="31"/>
  <c r="G13" i="31"/>
  <c r="X13" i="31"/>
  <c r="H13" i="31"/>
  <c r="X14" i="31"/>
  <c r="H14" i="31"/>
  <c r="I14" i="31"/>
  <c r="P14" i="31"/>
  <c r="I15" i="31"/>
  <c r="P15" i="31"/>
  <c r="G15" i="31"/>
  <c r="X15" i="31"/>
  <c r="H15" i="31"/>
  <c r="I16" i="31"/>
  <c r="P16" i="31"/>
  <c r="G16" i="31"/>
  <c r="X16" i="31"/>
  <c r="H16" i="31"/>
  <c r="I17" i="31"/>
  <c r="P17" i="31"/>
  <c r="G17" i="31"/>
  <c r="X17" i="31"/>
  <c r="H17" i="31"/>
  <c r="J19" i="31"/>
  <c r="L19" i="31"/>
  <c r="M19" i="31"/>
  <c r="N19" i="31"/>
  <c r="O19" i="31"/>
  <c r="Q19" i="31"/>
  <c r="R19" i="31"/>
  <c r="S19" i="31"/>
  <c r="U19" i="31"/>
  <c r="V19" i="31"/>
  <c r="W19" i="31"/>
  <c r="X19" i="31"/>
  <c r="H19" i="31"/>
  <c r="I5" i="30"/>
  <c r="P5" i="30"/>
  <c r="G5" i="30"/>
  <c r="X5" i="30"/>
  <c r="H5" i="30"/>
  <c r="I6" i="30"/>
  <c r="P6" i="30"/>
  <c r="G6" i="30"/>
  <c r="X6" i="30"/>
  <c r="H6" i="30"/>
  <c r="I7" i="30"/>
  <c r="P7" i="30"/>
  <c r="G7" i="30"/>
  <c r="X7" i="30"/>
  <c r="H7" i="30"/>
  <c r="I8" i="30"/>
  <c r="P8" i="30"/>
  <c r="G8" i="30"/>
  <c r="X8" i="30"/>
  <c r="H8" i="30"/>
  <c r="I9" i="30"/>
  <c r="P9" i="30"/>
  <c r="G9" i="30"/>
  <c r="X9" i="30"/>
  <c r="H9" i="30"/>
  <c r="I10" i="30"/>
  <c r="P10" i="30"/>
  <c r="G10" i="30"/>
  <c r="X10" i="30"/>
  <c r="H10" i="30"/>
  <c r="I11" i="30"/>
  <c r="P11" i="30"/>
  <c r="G11" i="30"/>
  <c r="X11" i="30"/>
  <c r="H11" i="30"/>
  <c r="J14" i="30"/>
  <c r="K14" i="30"/>
  <c r="L14" i="30"/>
  <c r="M14" i="30"/>
  <c r="N14" i="30"/>
  <c r="O14" i="30"/>
  <c r="Q14" i="30"/>
  <c r="R14" i="30"/>
  <c r="S14" i="30"/>
  <c r="T14" i="30"/>
  <c r="U14" i="30"/>
  <c r="V14" i="30"/>
  <c r="W14" i="30"/>
  <c r="Y14" i="30"/>
  <c r="I14" i="30"/>
  <c r="H14" i="30"/>
  <c r="G14" i="30"/>
  <c r="X14" i="30"/>
  <c r="P14" i="30"/>
  <c r="H10" i="29"/>
  <c r="I10" i="29"/>
  <c r="W10" i="29"/>
  <c r="Y10" i="29"/>
  <c r="J10" i="29"/>
  <c r="K10" i="29"/>
  <c r="L10" i="29"/>
  <c r="M10" i="29"/>
  <c r="N10" i="29"/>
  <c r="O10" i="29"/>
  <c r="Q10" i="29"/>
  <c r="R10" i="29"/>
  <c r="S10" i="29"/>
  <c r="T10" i="29"/>
  <c r="U10" i="29"/>
  <c r="V10" i="29"/>
  <c r="X9" i="29"/>
  <c r="P9" i="29"/>
  <c r="G9" i="29"/>
  <c r="X8" i="29"/>
  <c r="P8" i="29"/>
  <c r="G8" i="29"/>
  <c r="X7" i="29"/>
  <c r="P7" i="29"/>
  <c r="G7" i="29"/>
  <c r="X6" i="29"/>
  <c r="P6" i="29"/>
  <c r="G6" i="29"/>
  <c r="G10" i="29"/>
  <c r="X5" i="29"/>
  <c r="X10" i="29"/>
  <c r="P10" i="29"/>
  <c r="W15" i="28"/>
  <c r="V15" i="28"/>
  <c r="U15" i="28"/>
  <c r="T15" i="28"/>
  <c r="S15" i="28"/>
  <c r="R15" i="28"/>
  <c r="Q15" i="28"/>
  <c r="O15" i="28"/>
  <c r="N15" i="28"/>
  <c r="M15" i="28"/>
  <c r="L15" i="28"/>
  <c r="J15" i="28"/>
  <c r="W17" i="27"/>
  <c r="V17" i="27"/>
  <c r="U17" i="27"/>
  <c r="S17" i="27"/>
  <c r="R17" i="27"/>
  <c r="Q17" i="27"/>
  <c r="O17" i="27"/>
  <c r="N17" i="27"/>
  <c r="M17" i="27"/>
  <c r="L17" i="27"/>
  <c r="J17" i="27"/>
  <c r="Y17" i="26"/>
  <c r="W17" i="26"/>
  <c r="V17" i="26"/>
  <c r="U17" i="26"/>
  <c r="R17" i="26"/>
  <c r="Q17" i="26"/>
  <c r="O17" i="26"/>
  <c r="N17" i="26"/>
  <c r="M17" i="26"/>
  <c r="L17" i="26"/>
  <c r="K17" i="26"/>
  <c r="J17" i="26"/>
  <c r="H16" i="26"/>
  <c r="H15" i="26"/>
  <c r="H13" i="26"/>
  <c r="H12" i="26"/>
  <c r="H10" i="26"/>
  <c r="H9" i="26"/>
  <c r="H8" i="26"/>
  <c r="H5" i="26"/>
  <c r="I7" i="25"/>
  <c r="I8" i="25"/>
  <c r="H8" i="25"/>
  <c r="I10" i="25"/>
  <c r="I9" i="25"/>
  <c r="I6" i="25"/>
  <c r="H6" i="25"/>
  <c r="H5" i="25"/>
  <c r="I5" i="25"/>
  <c r="P5" i="2"/>
  <c r="G5" i="2"/>
  <c r="P6" i="2"/>
  <c r="G6" i="2"/>
  <c r="P7" i="2"/>
  <c r="G7" i="2"/>
  <c r="P8" i="2"/>
  <c r="G8" i="2"/>
  <c r="P9" i="2"/>
  <c r="G9" i="2"/>
  <c r="P10" i="2"/>
  <c r="G10" i="2"/>
  <c r="G11" i="2"/>
  <c r="P11" i="2"/>
  <c r="J11" i="2"/>
  <c r="T11" i="2"/>
  <c r="Y6" i="24"/>
  <c r="X5" i="24"/>
  <c r="X6" i="24"/>
  <c r="W6" i="24"/>
  <c r="V6" i="24"/>
  <c r="U6" i="24"/>
  <c r="T6" i="24"/>
  <c r="S6" i="24"/>
  <c r="R6" i="24"/>
  <c r="Q6" i="24"/>
  <c r="O6" i="24"/>
  <c r="N6" i="24"/>
  <c r="M6" i="24"/>
  <c r="L6" i="24"/>
  <c r="K6" i="24"/>
  <c r="J6" i="24"/>
  <c r="P5" i="24"/>
  <c r="G5" i="24"/>
  <c r="G6" i="24"/>
  <c r="I5" i="24"/>
  <c r="I6" i="24"/>
  <c r="H5" i="24"/>
  <c r="H6" i="24"/>
  <c r="P7" i="12"/>
  <c r="H7" i="12"/>
  <c r="I7" i="12"/>
  <c r="P6" i="24"/>
  <c r="P6" i="9"/>
  <c r="G6" i="9"/>
  <c r="Y7" i="18"/>
  <c r="W7" i="18"/>
  <c r="V7" i="18"/>
  <c r="U7" i="18"/>
  <c r="T7" i="18"/>
  <c r="S7" i="18"/>
  <c r="R7" i="18"/>
  <c r="Q7" i="18"/>
  <c r="O7" i="18"/>
  <c r="N7" i="18"/>
  <c r="M7" i="18"/>
  <c r="L7" i="18"/>
  <c r="K7" i="18"/>
  <c r="J7" i="18"/>
  <c r="X6" i="18"/>
  <c r="H6" i="18"/>
  <c r="P6" i="18"/>
  <c r="G6" i="18"/>
  <c r="I6" i="18"/>
  <c r="X5" i="18"/>
  <c r="H5" i="18"/>
  <c r="P5" i="18"/>
  <c r="G5" i="18"/>
  <c r="I5" i="18"/>
  <c r="Y11" i="17"/>
  <c r="W11" i="17"/>
  <c r="V11" i="17"/>
  <c r="U11" i="17"/>
  <c r="T11" i="17"/>
  <c r="S11" i="17"/>
  <c r="R11" i="17"/>
  <c r="Q11" i="17"/>
  <c r="O11" i="17"/>
  <c r="N11" i="17"/>
  <c r="M11" i="17"/>
  <c r="L11" i="17"/>
  <c r="K11" i="17"/>
  <c r="J11" i="17"/>
  <c r="X10" i="17"/>
  <c r="H10" i="17"/>
  <c r="P10" i="17"/>
  <c r="G10" i="17"/>
  <c r="X8" i="17"/>
  <c r="H8" i="17"/>
  <c r="X7" i="17"/>
  <c r="H7" i="17"/>
  <c r="X6" i="17"/>
  <c r="H6" i="17"/>
  <c r="X5" i="17"/>
  <c r="H5" i="17"/>
  <c r="P5" i="17"/>
  <c r="G5" i="17"/>
  <c r="I5" i="17"/>
  <c r="Y6" i="16"/>
  <c r="W6" i="16"/>
  <c r="V6" i="16"/>
  <c r="U6" i="16"/>
  <c r="T6" i="16"/>
  <c r="S6" i="16"/>
  <c r="R6" i="16"/>
  <c r="Q6" i="16"/>
  <c r="O6" i="16"/>
  <c r="N6" i="16"/>
  <c r="M6" i="16"/>
  <c r="L6" i="16"/>
  <c r="K6" i="16"/>
  <c r="J6" i="16"/>
  <c r="X5" i="16"/>
  <c r="H5" i="16"/>
  <c r="P5" i="16"/>
  <c r="G5" i="16"/>
  <c r="I5" i="16"/>
  <c r="I6" i="16"/>
  <c r="Y10" i="15"/>
  <c r="W10" i="15"/>
  <c r="V10" i="15"/>
  <c r="U10" i="15"/>
  <c r="T10" i="15"/>
  <c r="S10" i="15"/>
  <c r="R10" i="15"/>
  <c r="Q10" i="15"/>
  <c r="O10" i="15"/>
  <c r="N10" i="15"/>
  <c r="M10" i="15"/>
  <c r="L10" i="15"/>
  <c r="K10" i="15"/>
  <c r="J10" i="15"/>
  <c r="X9" i="15"/>
  <c r="H9" i="15"/>
  <c r="P9" i="15"/>
  <c r="G9" i="15"/>
  <c r="I9" i="15"/>
  <c r="X8" i="15"/>
  <c r="H8" i="15"/>
  <c r="P8" i="15"/>
  <c r="G8" i="15"/>
  <c r="I8" i="15"/>
  <c r="X7" i="15"/>
  <c r="H7" i="15"/>
  <c r="P7" i="15"/>
  <c r="G7" i="15"/>
  <c r="I7" i="15"/>
  <c r="X6" i="15"/>
  <c r="H6" i="15"/>
  <c r="P6" i="15"/>
  <c r="G6" i="15"/>
  <c r="I6" i="15"/>
  <c r="X5" i="15"/>
  <c r="P5" i="15"/>
  <c r="I5" i="15"/>
  <c r="I13" i="13"/>
  <c r="P13" i="13"/>
  <c r="G13" i="13"/>
  <c r="X13" i="13"/>
  <c r="H13" i="13"/>
  <c r="X9" i="13"/>
  <c r="H9" i="13"/>
  <c r="X10" i="13"/>
  <c r="H10" i="13"/>
  <c r="X11" i="13"/>
  <c r="H11" i="13"/>
  <c r="X12" i="13"/>
  <c r="H12" i="13"/>
  <c r="P11" i="13"/>
  <c r="G11" i="13"/>
  <c r="I9" i="13"/>
  <c r="I10" i="13"/>
  <c r="I11" i="13"/>
  <c r="P10" i="13"/>
  <c r="G10" i="13"/>
  <c r="P9" i="13"/>
  <c r="G9" i="13"/>
  <c r="Y17" i="13"/>
  <c r="W17" i="13"/>
  <c r="V17" i="13"/>
  <c r="U17" i="13"/>
  <c r="T17" i="13"/>
  <c r="S17" i="13"/>
  <c r="R17" i="13"/>
  <c r="Q17" i="13"/>
  <c r="O17" i="13"/>
  <c r="N17" i="13"/>
  <c r="M17" i="13"/>
  <c r="L17" i="13"/>
  <c r="K17" i="13"/>
  <c r="J17" i="13"/>
  <c r="X16" i="13"/>
  <c r="H16" i="13"/>
  <c r="P16" i="13"/>
  <c r="G16" i="13"/>
  <c r="I16" i="13"/>
  <c r="X15" i="13"/>
  <c r="H15" i="13"/>
  <c r="P15" i="13"/>
  <c r="G15" i="13"/>
  <c r="I15" i="13"/>
  <c r="X14" i="13"/>
  <c r="H14" i="13"/>
  <c r="P14" i="13"/>
  <c r="G14" i="13"/>
  <c r="I14" i="13"/>
  <c r="P12" i="13"/>
  <c r="G12" i="13"/>
  <c r="I12" i="13"/>
  <c r="X8" i="13"/>
  <c r="H8" i="13"/>
  <c r="P8" i="13"/>
  <c r="I8" i="13"/>
  <c r="X7" i="13"/>
  <c r="P7" i="13"/>
  <c r="G7" i="13"/>
  <c r="I7" i="13"/>
  <c r="H7" i="13"/>
  <c r="X6" i="13"/>
  <c r="H6" i="13"/>
  <c r="P6" i="13"/>
  <c r="G6" i="13"/>
  <c r="I6" i="13"/>
  <c r="X5" i="13"/>
  <c r="H5" i="13"/>
  <c r="P5" i="13"/>
  <c r="I5" i="13"/>
  <c r="Y10" i="12"/>
  <c r="W10" i="12"/>
  <c r="V10" i="12"/>
  <c r="U10" i="12"/>
  <c r="T10" i="12"/>
  <c r="S10" i="12"/>
  <c r="R10" i="12"/>
  <c r="Q10" i="12"/>
  <c r="O10" i="12"/>
  <c r="N10" i="12"/>
  <c r="M10" i="12"/>
  <c r="L10" i="12"/>
  <c r="K10" i="12"/>
  <c r="J10" i="12"/>
  <c r="X9" i="12"/>
  <c r="H9" i="12"/>
  <c r="P9" i="12"/>
  <c r="G9" i="12"/>
  <c r="I9" i="12"/>
  <c r="X6" i="12"/>
  <c r="H6" i="12"/>
  <c r="P6" i="12"/>
  <c r="G6" i="12"/>
  <c r="I6" i="12"/>
  <c r="X5" i="12"/>
  <c r="H5" i="12"/>
  <c r="P5" i="12"/>
  <c r="G5" i="12"/>
  <c r="I5" i="12"/>
  <c r="Y15" i="11"/>
  <c r="W15" i="11"/>
  <c r="V15" i="11"/>
  <c r="U15" i="11"/>
  <c r="T15" i="11"/>
  <c r="S15" i="11"/>
  <c r="R15" i="11"/>
  <c r="Q15" i="11"/>
  <c r="O15" i="11"/>
  <c r="N15" i="11"/>
  <c r="M15" i="11"/>
  <c r="L15" i="11"/>
  <c r="K15" i="11"/>
  <c r="J15" i="11"/>
  <c r="X14" i="11"/>
  <c r="H14" i="11"/>
  <c r="P14" i="11"/>
  <c r="G14" i="11"/>
  <c r="I14" i="11"/>
  <c r="X13" i="11"/>
  <c r="H13" i="11"/>
  <c r="P13" i="11"/>
  <c r="G13" i="11"/>
  <c r="I13" i="11"/>
  <c r="X12" i="11"/>
  <c r="H12" i="11"/>
  <c r="P12" i="11"/>
  <c r="G12" i="11"/>
  <c r="I12" i="11"/>
  <c r="X11" i="11"/>
  <c r="H11" i="11"/>
  <c r="P11" i="11"/>
  <c r="G11" i="11"/>
  <c r="I11" i="11"/>
  <c r="X10" i="11"/>
  <c r="H10" i="11"/>
  <c r="P10" i="11"/>
  <c r="G10" i="11"/>
  <c r="I10" i="11"/>
  <c r="X9" i="11"/>
  <c r="H9" i="11"/>
  <c r="P9" i="11"/>
  <c r="G9" i="11"/>
  <c r="I9" i="11"/>
  <c r="X8" i="11"/>
  <c r="H8" i="11"/>
  <c r="P8" i="11"/>
  <c r="G8" i="11"/>
  <c r="I8" i="11"/>
  <c r="X7" i="11"/>
  <c r="H7" i="11"/>
  <c r="P7" i="11"/>
  <c r="G7" i="11"/>
  <c r="I7" i="11"/>
  <c r="X6" i="11"/>
  <c r="H6" i="11"/>
  <c r="P6" i="11"/>
  <c r="G6" i="11"/>
  <c r="I6" i="11"/>
  <c r="X5" i="11"/>
  <c r="H5" i="11"/>
  <c r="P5" i="11"/>
  <c r="G5" i="11"/>
  <c r="I5" i="11"/>
  <c r="X5" i="10"/>
  <c r="H5" i="10"/>
  <c r="P5" i="10"/>
  <c r="I5" i="10"/>
  <c r="Y13" i="10"/>
  <c r="W13" i="10"/>
  <c r="V13" i="10"/>
  <c r="U13" i="10"/>
  <c r="T13" i="10"/>
  <c r="S13" i="10"/>
  <c r="R13" i="10"/>
  <c r="Q13" i="10"/>
  <c r="O13" i="10"/>
  <c r="N13" i="10"/>
  <c r="M13" i="10"/>
  <c r="L13" i="10"/>
  <c r="K13" i="10"/>
  <c r="J13" i="10"/>
  <c r="X12" i="10"/>
  <c r="P12" i="10"/>
  <c r="G12" i="10"/>
  <c r="I12" i="10"/>
  <c r="H12" i="10"/>
  <c r="X11" i="10"/>
  <c r="H11" i="10"/>
  <c r="P11" i="10"/>
  <c r="G11" i="10"/>
  <c r="I11" i="10"/>
  <c r="X10" i="10"/>
  <c r="H10" i="10"/>
  <c r="P10" i="10"/>
  <c r="G10" i="10"/>
  <c r="I10" i="10"/>
  <c r="X9" i="10"/>
  <c r="H9" i="10"/>
  <c r="P9" i="10"/>
  <c r="G9" i="10"/>
  <c r="I9" i="10"/>
  <c r="X8" i="10"/>
  <c r="P8" i="10"/>
  <c r="G8" i="10"/>
  <c r="I8" i="10"/>
  <c r="H8" i="10"/>
  <c r="X7" i="10"/>
  <c r="H7" i="10"/>
  <c r="P7" i="10"/>
  <c r="G7" i="10"/>
  <c r="I7" i="10"/>
  <c r="X6" i="10"/>
  <c r="P6" i="10"/>
  <c r="G6" i="10"/>
  <c r="I6" i="10"/>
  <c r="H6" i="10"/>
  <c r="Y10" i="9"/>
  <c r="W10" i="9"/>
  <c r="V10" i="9"/>
  <c r="U10" i="9"/>
  <c r="T10" i="9"/>
  <c r="S10" i="9"/>
  <c r="R10" i="9"/>
  <c r="Q10" i="9"/>
  <c r="O10" i="9"/>
  <c r="N10" i="9"/>
  <c r="M10" i="9"/>
  <c r="L10" i="9"/>
  <c r="K10" i="9"/>
  <c r="J10" i="9"/>
  <c r="X9" i="9"/>
  <c r="H9" i="9"/>
  <c r="P9" i="9"/>
  <c r="G9" i="9"/>
  <c r="I9" i="9"/>
  <c r="X8" i="9"/>
  <c r="H8" i="9"/>
  <c r="P8" i="9"/>
  <c r="G8" i="9"/>
  <c r="I8" i="9"/>
  <c r="X5" i="9"/>
  <c r="H5" i="9"/>
  <c r="P5" i="9"/>
  <c r="G5" i="9"/>
  <c r="I5" i="9"/>
  <c r="I10" i="9"/>
  <c r="Y10" i="8"/>
  <c r="W10" i="8"/>
  <c r="V10" i="8"/>
  <c r="U10" i="8"/>
  <c r="T10" i="8"/>
  <c r="S10" i="8"/>
  <c r="R10" i="8"/>
  <c r="Q10" i="8"/>
  <c r="O10" i="8"/>
  <c r="N10" i="8"/>
  <c r="M10" i="8"/>
  <c r="L10" i="8"/>
  <c r="K10" i="8"/>
  <c r="J10" i="8"/>
  <c r="X9" i="8"/>
  <c r="H9" i="8"/>
  <c r="P9" i="8"/>
  <c r="G9" i="8"/>
  <c r="I9" i="8"/>
  <c r="X8" i="8"/>
  <c r="H8" i="8"/>
  <c r="P8" i="8"/>
  <c r="G8" i="8"/>
  <c r="I8" i="8"/>
  <c r="X7" i="8"/>
  <c r="H7" i="8"/>
  <c r="P7" i="8"/>
  <c r="G7" i="8"/>
  <c r="I7" i="8"/>
  <c r="X5" i="8"/>
  <c r="H5" i="8"/>
  <c r="P5" i="8"/>
  <c r="G5" i="8"/>
  <c r="I5" i="8"/>
  <c r="I7" i="18"/>
  <c r="I13" i="10"/>
  <c r="P7" i="18"/>
  <c r="X7" i="18"/>
  <c r="G7" i="18"/>
  <c r="H7" i="18"/>
  <c r="I11" i="17"/>
  <c r="X11" i="17"/>
  <c r="G11" i="17"/>
  <c r="P11" i="17"/>
  <c r="H11" i="17"/>
  <c r="G6" i="16"/>
  <c r="H6" i="16"/>
  <c r="P6" i="16"/>
  <c r="X6" i="16"/>
  <c r="I10" i="15"/>
  <c r="X10" i="15"/>
  <c r="P10" i="15"/>
  <c r="G5" i="15"/>
  <c r="G10" i="15"/>
  <c r="H5" i="15"/>
  <c r="H10" i="15"/>
  <c r="I17" i="13"/>
  <c r="P17" i="13"/>
  <c r="X17" i="13"/>
  <c r="H17" i="13"/>
  <c r="G5" i="13"/>
  <c r="G17" i="13"/>
  <c r="I10" i="12"/>
  <c r="P10" i="12"/>
  <c r="X10" i="12"/>
  <c r="G10" i="12"/>
  <c r="H10" i="12"/>
  <c r="I15" i="11"/>
  <c r="G15" i="11"/>
  <c r="H15" i="11"/>
  <c r="X15" i="11"/>
  <c r="P15" i="11"/>
  <c r="X13" i="10"/>
  <c r="P13" i="10"/>
  <c r="G5" i="10"/>
  <c r="G13" i="10"/>
  <c r="H13" i="10"/>
  <c r="P10" i="9"/>
  <c r="X10" i="9"/>
  <c r="G10" i="9"/>
  <c r="H10" i="9"/>
  <c r="I10" i="8"/>
  <c r="H10" i="8"/>
  <c r="X10" i="8"/>
  <c r="G10" i="8"/>
  <c r="P10" i="8"/>
  <c r="Y6" i="23"/>
  <c r="W6" i="23"/>
  <c r="V6" i="23"/>
  <c r="U6" i="23"/>
  <c r="T6" i="23"/>
  <c r="S6" i="23"/>
  <c r="R6" i="23"/>
  <c r="Q6" i="23"/>
  <c r="O6" i="23"/>
  <c r="N6" i="23"/>
  <c r="M6" i="23"/>
  <c r="L6" i="23"/>
  <c r="K6" i="23"/>
  <c r="J6" i="23"/>
  <c r="X5" i="23"/>
  <c r="H5" i="23"/>
  <c r="P5" i="23"/>
  <c r="G5" i="23"/>
  <c r="I5" i="23"/>
  <c r="Y9" i="6"/>
  <c r="W9" i="6"/>
  <c r="V9" i="6"/>
  <c r="U9" i="6"/>
  <c r="T9" i="6"/>
  <c r="S9" i="6"/>
  <c r="R9" i="6"/>
  <c r="Q9" i="6"/>
  <c r="O9" i="6"/>
  <c r="N9" i="6"/>
  <c r="M9" i="6"/>
  <c r="L9" i="6"/>
  <c r="K9" i="6"/>
  <c r="J9" i="6"/>
  <c r="X8" i="6"/>
  <c r="P8" i="6"/>
  <c r="G8" i="6"/>
  <c r="I8" i="6"/>
  <c r="H8" i="6"/>
  <c r="X7" i="6"/>
  <c r="H7" i="6"/>
  <c r="P7" i="6"/>
  <c r="I7" i="6"/>
  <c r="X6" i="6"/>
  <c r="H6" i="6"/>
  <c r="P6" i="6"/>
  <c r="I6" i="6"/>
  <c r="X5" i="6"/>
  <c r="H5" i="6"/>
  <c r="P5" i="6"/>
  <c r="G5" i="6"/>
  <c r="I5" i="6"/>
  <c r="Y10" i="3"/>
  <c r="W10" i="3"/>
  <c r="U10" i="3"/>
  <c r="T10" i="3"/>
  <c r="S10" i="3"/>
  <c r="R10" i="3"/>
  <c r="Q10" i="3"/>
  <c r="O10" i="3"/>
  <c r="N10" i="3"/>
  <c r="M10" i="3"/>
  <c r="L10" i="3"/>
  <c r="K10" i="3"/>
  <c r="J10" i="3"/>
  <c r="X9" i="3"/>
  <c r="H9" i="3"/>
  <c r="X6" i="3"/>
  <c r="H6" i="3"/>
  <c r="X7" i="3"/>
  <c r="H7" i="3"/>
  <c r="X8" i="3"/>
  <c r="H8" i="3"/>
  <c r="H10" i="3"/>
  <c r="P9" i="3"/>
  <c r="G9" i="3"/>
  <c r="I9" i="3"/>
  <c r="P8" i="3"/>
  <c r="I8" i="3"/>
  <c r="P7" i="3"/>
  <c r="I7" i="3"/>
  <c r="P6" i="3"/>
  <c r="I6" i="3"/>
  <c r="X5" i="3"/>
  <c r="P5" i="3"/>
  <c r="I5" i="3"/>
  <c r="Y15" i="22"/>
  <c r="W15" i="22"/>
  <c r="V15" i="22"/>
  <c r="U15" i="22"/>
  <c r="T15" i="22"/>
  <c r="S15" i="22"/>
  <c r="R15" i="22"/>
  <c r="Q15" i="22"/>
  <c r="O15" i="22"/>
  <c r="N15" i="22"/>
  <c r="M15" i="22"/>
  <c r="L15" i="22"/>
  <c r="K15" i="22"/>
  <c r="J15" i="22"/>
  <c r="X14" i="22"/>
  <c r="H14" i="22"/>
  <c r="I14" i="22"/>
  <c r="X13" i="22"/>
  <c r="H13" i="22"/>
  <c r="I13" i="22"/>
  <c r="X12" i="22"/>
  <c r="H12" i="22"/>
  <c r="I12" i="22"/>
  <c r="X11" i="22"/>
  <c r="H11" i="22"/>
  <c r="I11" i="22"/>
  <c r="H10" i="22"/>
  <c r="I10" i="22"/>
  <c r="H7" i="22"/>
  <c r="I7" i="22"/>
  <c r="X6" i="22"/>
  <c r="H6" i="22"/>
  <c r="I6" i="22"/>
  <c r="X5" i="22"/>
  <c r="H5" i="22"/>
  <c r="P5" i="22"/>
  <c r="I5" i="22"/>
  <c r="Q6" i="4"/>
  <c r="R6" i="4"/>
  <c r="S6" i="4"/>
  <c r="T6" i="4"/>
  <c r="U6" i="4"/>
  <c r="V6" i="4"/>
  <c r="W6" i="4"/>
  <c r="Y6" i="4"/>
  <c r="I5" i="4"/>
  <c r="I6" i="4"/>
  <c r="J6" i="4"/>
  <c r="K6" i="4"/>
  <c r="L6" i="4"/>
  <c r="M6" i="4"/>
  <c r="N6" i="4"/>
  <c r="O6" i="4"/>
  <c r="X5" i="4"/>
  <c r="H5" i="4"/>
  <c r="H6" i="4"/>
  <c r="P5" i="4"/>
  <c r="G6" i="4"/>
  <c r="X6" i="2"/>
  <c r="H6" i="2"/>
  <c r="I6" i="2"/>
  <c r="X5" i="2"/>
  <c r="H5" i="2"/>
  <c r="I5" i="2"/>
  <c r="X6" i="23"/>
  <c r="I6" i="23"/>
  <c r="G6" i="23"/>
  <c r="H6" i="23"/>
  <c r="P6" i="23"/>
  <c r="I9" i="6"/>
  <c r="P9" i="6"/>
  <c r="H9" i="6"/>
  <c r="G7" i="6"/>
  <c r="G9" i="6"/>
  <c r="X9" i="6"/>
  <c r="I10" i="3"/>
  <c r="G10" i="3"/>
  <c r="P10" i="3"/>
  <c r="X10" i="3"/>
  <c r="I15" i="22"/>
  <c r="P15" i="22"/>
  <c r="H15" i="22"/>
  <c r="G5" i="22"/>
  <c r="G15" i="22"/>
  <c r="X15" i="22"/>
  <c r="X6" i="4"/>
  <c r="P6" i="4"/>
  <c r="I8" i="2"/>
  <c r="I9" i="2"/>
  <c r="I10" i="2"/>
  <c r="I7" i="2"/>
  <c r="X9" i="2"/>
  <c r="H9" i="2"/>
  <c r="X10" i="2"/>
  <c r="H10" i="2"/>
  <c r="X7" i="2"/>
  <c r="H7" i="2"/>
  <c r="X8" i="2"/>
  <c r="H8" i="2"/>
  <c r="H11" i="2"/>
  <c r="K11" i="2"/>
  <c r="L11" i="2"/>
  <c r="M11" i="2"/>
  <c r="N11" i="2"/>
  <c r="O11" i="2"/>
  <c r="Q11" i="2"/>
  <c r="R11" i="2"/>
  <c r="S11" i="2"/>
  <c r="U11" i="2"/>
  <c r="V11" i="2"/>
  <c r="W11" i="2"/>
  <c r="Y11" i="2"/>
  <c r="I11" i="2"/>
  <c r="X11" i="2"/>
  <c r="H15" i="32" l="1"/>
  <c r="G17" i="26"/>
  <c r="I17" i="26"/>
  <c r="H11" i="26"/>
  <c r="X17" i="26"/>
  <c r="H7" i="26"/>
  <c r="H17" i="26" s="1"/>
  <c r="P17" i="26"/>
  <c r="H7" i="25"/>
  <c r="P11" i="25"/>
  <c r="G11" i="25" s="1"/>
</calcChain>
</file>

<file path=xl/comments1.xml><?xml version="1.0" encoding="utf-8"?>
<comments xmlns="http://schemas.openxmlformats.org/spreadsheetml/2006/main">
  <authors>
    <author>CHAUVEL Daniel SA CN MINDEF</author>
  </authors>
  <commentList>
    <comment ref="F5" authorId="0" shapeId="0">
      <text>
        <r>
          <rPr>
            <b/>
            <sz val="9"/>
            <color indexed="81"/>
            <rFont val="Tahoma"/>
            <family val="2"/>
          </rPr>
          <t>CHAUVEL Daniel SA CN MINDEF:</t>
        </r>
        <r>
          <rPr>
            <sz val="9"/>
            <color indexed="81"/>
            <rFont val="Tahoma"/>
            <family val="2"/>
          </rPr>
          <t xml:space="preserve">
fréquence souhaitée par le soutenu, nettoyage mardi et jeudi. A CONFIRMER</t>
        </r>
      </text>
    </comment>
  </commentList>
</comments>
</file>

<file path=xl/comments2.xml><?xml version="1.0" encoding="utf-8"?>
<comments xmlns="http://schemas.openxmlformats.org/spreadsheetml/2006/main">
  <authors>
    <author>DOUBLEIN Eric OUVR PROF COMM HOR</author>
    <author>DOUBLEIN Eric OUV HG</author>
    <author>LAGARDE Georges CNE</author>
  </authors>
  <commentList>
    <comment ref="A4" authorId="0" shapeId="0">
      <text>
        <r>
          <rPr>
            <b/>
            <sz val="9"/>
            <color indexed="81"/>
            <rFont val="Tahoma"/>
            <family val="2"/>
          </rPr>
          <t>Liste des bâtiments à mettre à jour</t>
        </r>
        <r>
          <rPr>
            <sz val="9"/>
            <color indexed="81"/>
            <rFont val="Tahoma"/>
            <family val="2"/>
          </rPr>
          <t xml:space="preserve">
</t>
        </r>
      </text>
    </comment>
    <comment ref="B6" authorId="1" shapeId="0">
      <text>
        <r>
          <rPr>
            <b/>
            <sz val="9"/>
            <color indexed="81"/>
            <rFont val="Tahoma"/>
            <family val="2"/>
          </rPr>
          <t>Distributeur en bon état devant rester sur place</t>
        </r>
        <r>
          <rPr>
            <sz val="9"/>
            <color indexed="81"/>
            <rFont val="Tahoma"/>
            <family val="2"/>
          </rPr>
          <t xml:space="preserve">
</t>
        </r>
      </text>
    </comment>
    <comment ref="C6" authorId="1" shapeId="0">
      <text>
        <r>
          <rPr>
            <b/>
            <sz val="9"/>
            <color indexed="81"/>
            <rFont val="Tahoma"/>
            <family val="2"/>
          </rPr>
          <t>Distributeur présent mais en mauvais état</t>
        </r>
        <r>
          <rPr>
            <sz val="9"/>
            <color indexed="81"/>
            <rFont val="Tahoma"/>
            <family val="2"/>
          </rPr>
          <t xml:space="preserve">
</t>
        </r>
      </text>
    </comment>
    <comment ref="D6" authorId="1" shapeId="0">
      <text>
        <r>
          <rPr>
            <b/>
            <sz val="9"/>
            <color indexed="81"/>
            <rFont val="Tahoma"/>
            <family val="2"/>
          </rPr>
          <t>Distributeur manquant</t>
        </r>
        <r>
          <rPr>
            <sz val="9"/>
            <color indexed="81"/>
            <rFont val="Tahoma"/>
            <family val="2"/>
          </rPr>
          <t xml:space="preserve">
</t>
        </r>
      </text>
    </comment>
    <comment ref="E6" authorId="1" shapeId="0">
      <text>
        <r>
          <rPr>
            <b/>
            <sz val="9"/>
            <color indexed="81"/>
            <rFont val="Tahoma"/>
            <family val="2"/>
          </rPr>
          <t>Nombre total de distributeurs dans le bâtiment :
Bon état + A remplacer + A mettre en place</t>
        </r>
        <r>
          <rPr>
            <sz val="9"/>
            <color indexed="81"/>
            <rFont val="Tahoma"/>
            <family val="2"/>
          </rPr>
          <t xml:space="preserve">
</t>
        </r>
      </text>
    </comment>
    <comment ref="X9" authorId="2" shapeId="0">
      <text>
        <r>
          <rPr>
            <b/>
            <sz val="9"/>
            <color indexed="81"/>
            <rFont val="Tahoma"/>
            <family val="2"/>
          </rPr>
          <t>LAGARDE Georges CNE:</t>
        </r>
        <r>
          <rPr>
            <sz val="9"/>
            <color indexed="81"/>
            <rFont val="Tahoma"/>
            <family val="2"/>
          </rPr>
          <t xml:space="preserve">
Pour toilette féminine</t>
        </r>
      </text>
    </comment>
    <comment ref="C12" authorId="2" shapeId="0">
      <text>
        <r>
          <rPr>
            <b/>
            <sz val="9"/>
            <color indexed="81"/>
            <rFont val="Tahoma"/>
            <family val="2"/>
          </rPr>
          <t>LAGARDE Georges CNE:</t>
        </r>
        <r>
          <rPr>
            <sz val="9"/>
            <color indexed="81"/>
            <rFont val="Tahoma"/>
            <family val="2"/>
          </rPr>
          <t xml:space="preserve">
3cie</t>
        </r>
      </text>
    </comment>
    <comment ref="H12" authorId="2" shapeId="0">
      <text>
        <r>
          <rPr>
            <b/>
            <sz val="9"/>
            <color indexed="81"/>
            <rFont val="Tahoma"/>
            <family val="2"/>
          </rPr>
          <t>LAGARDE Georges CNE:</t>
        </r>
        <r>
          <rPr>
            <sz val="9"/>
            <color indexed="81"/>
            <rFont val="Tahoma"/>
            <family val="2"/>
          </rPr>
          <t xml:space="preserve">
3 cie</t>
        </r>
      </text>
    </comment>
    <comment ref="L12" authorId="2" shapeId="0">
      <text>
        <r>
          <rPr>
            <b/>
            <sz val="9"/>
            <color indexed="81"/>
            <rFont val="Tahoma"/>
            <family val="2"/>
          </rPr>
          <t>LAGARDE Georges CNE:</t>
        </r>
        <r>
          <rPr>
            <sz val="9"/>
            <color indexed="81"/>
            <rFont val="Tahoma"/>
            <family val="2"/>
          </rPr>
          <t xml:space="preserve">
3 cie</t>
        </r>
      </text>
    </comment>
    <comment ref="P12" authorId="2" shapeId="0">
      <text>
        <r>
          <rPr>
            <b/>
            <sz val="9"/>
            <color indexed="81"/>
            <rFont val="Tahoma"/>
            <family val="2"/>
          </rPr>
          <t>LAGARDE Georges CNE:</t>
        </r>
        <r>
          <rPr>
            <sz val="9"/>
            <color indexed="81"/>
            <rFont val="Tahoma"/>
            <family val="2"/>
          </rPr>
          <t xml:space="preserve">
3 cie</t>
        </r>
      </text>
    </comment>
    <comment ref="T12" authorId="2" shapeId="0">
      <text>
        <r>
          <rPr>
            <b/>
            <sz val="9"/>
            <color indexed="81"/>
            <rFont val="Tahoma"/>
            <family val="2"/>
          </rPr>
          <t>LAGARDE Georges CNE:</t>
        </r>
        <r>
          <rPr>
            <sz val="9"/>
            <color indexed="81"/>
            <rFont val="Tahoma"/>
            <family val="2"/>
          </rPr>
          <t xml:space="preserve">
3 cie</t>
        </r>
      </text>
    </comment>
    <comment ref="X12" authorId="2" shapeId="0">
      <text>
        <r>
          <rPr>
            <b/>
            <sz val="9"/>
            <color indexed="81"/>
            <rFont val="Tahoma"/>
            <family val="2"/>
          </rPr>
          <t>LAGARDE Georges CNE:</t>
        </r>
        <r>
          <rPr>
            <sz val="9"/>
            <color indexed="81"/>
            <rFont val="Tahoma"/>
            <family val="2"/>
          </rPr>
          <t xml:space="preserve">
3 cie</t>
        </r>
      </text>
    </comment>
  </commentList>
</comments>
</file>

<file path=xl/sharedStrings.xml><?xml version="1.0" encoding="utf-8"?>
<sst xmlns="http://schemas.openxmlformats.org/spreadsheetml/2006/main" count="1798" uniqueCount="259">
  <si>
    <t xml:space="preserve">PFC S-E
</t>
  </si>
  <si>
    <t>FICHE D’EXPRESSION DE BESOINS
ANNEXE
SEGMENT D’ACHAT : NETTOYAGE DES LOCAUX</t>
  </si>
  <si>
    <r>
      <t>Nom et coordonnées de l’acheteur en charge de la procédure :</t>
    </r>
    <r>
      <rPr>
        <b/>
        <sz val="9"/>
        <rFont val="Arial"/>
        <family val="2"/>
      </rPr>
      <t xml:space="preserve"> </t>
    </r>
    <r>
      <rPr>
        <i/>
        <sz val="9"/>
        <color theme="0" tint="-0.499984740745262"/>
        <rFont val="Arial"/>
        <family val="2"/>
      </rPr>
      <t>(à renseigner par le Pôle programmation)</t>
    </r>
  </si>
  <si>
    <t>I. INFORMATIONS GÉNÉRALES</t>
  </si>
  <si>
    <r>
      <t xml:space="preserve">Organisme/unité
</t>
    </r>
    <r>
      <rPr>
        <sz val="10"/>
        <rFont val="Arial"/>
        <family val="2"/>
      </rPr>
      <t/>
    </r>
  </si>
  <si>
    <t>Quartier Desaix</t>
  </si>
  <si>
    <t xml:space="preserve">Adresse du site </t>
  </si>
  <si>
    <t>Effectif de l'organisme/unité</t>
  </si>
  <si>
    <t>1 800</t>
  </si>
  <si>
    <t>Coordonnées de la ou des personnes chargées de la visite du site des candidats avant remise des offres</t>
  </si>
  <si>
    <t>Coordonnées du chargé de prévention</t>
  </si>
  <si>
    <t>TSEF1 RONDOT Marie / CPRP GSBdD-CFD / marie.rondot@intradef.gouv.fr / tél: 0463669274</t>
  </si>
  <si>
    <t>QUARTIER DESAIX
92 RI
BATIMENT 001</t>
  </si>
  <si>
    <t>Bâtiment / pièce</t>
  </si>
  <si>
    <t>Périodicité des principales prestations</t>
  </si>
  <si>
    <t>Total des surfaces FEB</t>
  </si>
  <si>
    <r>
      <t>Nature et surface des sols (m</t>
    </r>
    <r>
      <rPr>
        <b/>
        <vertAlign val="superscript"/>
        <sz val="12"/>
        <rFont val="Arial"/>
        <family val="2"/>
      </rPr>
      <t>2</t>
    </r>
    <r>
      <rPr>
        <b/>
        <sz val="12"/>
        <rFont val="Arial"/>
        <family val="2"/>
      </rPr>
      <t>)</t>
    </r>
  </si>
  <si>
    <r>
      <t xml:space="preserve">Surfaces vitrées </t>
    </r>
    <r>
      <rPr>
        <b/>
        <u/>
        <sz val="12"/>
        <rFont val="Arial"/>
        <family val="2"/>
      </rPr>
      <t>recto/verso</t>
    </r>
    <r>
      <rPr>
        <b/>
        <sz val="12"/>
        <rFont val="Arial"/>
        <family val="2"/>
      </rPr>
      <t xml:space="preserve"> (m</t>
    </r>
    <r>
      <rPr>
        <b/>
        <vertAlign val="superscript"/>
        <sz val="12"/>
        <rFont val="Arial"/>
        <family val="2"/>
      </rPr>
      <t>2</t>
    </r>
    <r>
      <rPr>
        <b/>
        <sz val="12"/>
        <rFont val="Arial"/>
        <family val="2"/>
      </rPr>
      <t>)</t>
    </r>
  </si>
  <si>
    <r>
      <t xml:space="preserve">
Surfaces murales carrelées des sanitaires
(m</t>
    </r>
    <r>
      <rPr>
        <b/>
        <vertAlign val="superscript"/>
        <sz val="12"/>
        <rFont val="Arial"/>
        <family val="2"/>
      </rPr>
      <t>2</t>
    </r>
    <r>
      <rPr>
        <b/>
        <sz val="12"/>
        <rFont val="Arial"/>
        <family val="2"/>
      </rPr>
      <t xml:space="preserve">)
</t>
    </r>
  </si>
  <si>
    <t>Unité / Formation</t>
  </si>
  <si>
    <t>N° bâtiment</t>
  </si>
  <si>
    <t>Etage</t>
  </si>
  <si>
    <t>N° pièce</t>
  </si>
  <si>
    <t>Nature de la pièce</t>
  </si>
  <si>
    <t>J = Journalière
BH = Bihebdomadaire
H = Hebdomadaire
BM  = Bimensuelle 
M= Mensuelle
T = Trimestrielle  
S = Semestriellle 
A = Annuelle</t>
  </si>
  <si>
    <r>
      <t>Surface au sol
(m</t>
    </r>
    <r>
      <rPr>
        <b/>
        <vertAlign val="superscript"/>
        <sz val="8"/>
        <rFont val="Arial"/>
        <family val="2"/>
      </rPr>
      <t>2</t>
    </r>
    <r>
      <rPr>
        <b/>
        <sz val="8"/>
        <rFont val="Arial"/>
        <family val="2"/>
      </rPr>
      <t>)</t>
    </r>
  </si>
  <si>
    <r>
      <t>Surface vitrée
(m</t>
    </r>
    <r>
      <rPr>
        <b/>
        <vertAlign val="superscript"/>
        <sz val="8"/>
        <rFont val="Arial"/>
        <family val="2"/>
      </rPr>
      <t>2</t>
    </r>
    <r>
      <rPr>
        <b/>
        <sz val="8"/>
        <rFont val="Arial"/>
        <family val="2"/>
      </rPr>
      <t>)</t>
    </r>
  </si>
  <si>
    <r>
      <t>Surface murale carrelée (m</t>
    </r>
    <r>
      <rPr>
        <b/>
        <vertAlign val="superscript"/>
        <sz val="8"/>
        <rFont val="Arial"/>
        <family val="2"/>
      </rPr>
      <t>2</t>
    </r>
    <r>
      <rPr>
        <b/>
        <sz val="8"/>
        <rFont val="Arial"/>
        <family val="2"/>
      </rPr>
      <t>)</t>
    </r>
  </si>
  <si>
    <t>Thermo plastique</t>
  </si>
  <si>
    <t>Carrelage</t>
  </si>
  <si>
    <t>Moquette</t>
  </si>
  <si>
    <t xml:space="preserve">Ciment </t>
  </si>
  <si>
    <t>Parquet - Plancher</t>
  </si>
  <si>
    <t>Autres</t>
  </si>
  <si>
    <r>
      <t>Total
(m</t>
    </r>
    <r>
      <rPr>
        <b/>
        <vertAlign val="superscript"/>
        <sz val="8"/>
        <rFont val="Arial"/>
        <family val="2"/>
      </rPr>
      <t>2</t>
    </r>
    <r>
      <rPr>
        <b/>
        <sz val="8"/>
        <rFont val="Arial"/>
        <family val="2"/>
      </rPr>
      <t>)</t>
    </r>
  </si>
  <si>
    <t xml:space="preserve">Portes de circulation (hall d'entrée et circulation) </t>
  </si>
  <si>
    <t xml:space="preserve">Portes fixes (hall et circulation) </t>
  </si>
  <si>
    <t xml:space="preserve">Cloisons vitrées </t>
  </si>
  <si>
    <t>Fenêtres
surface vitrée
(2 faces)
en m²</t>
  </si>
  <si>
    <t>Fenêtres accessibles par nacelle</t>
  </si>
  <si>
    <t>Miroirs sanitaires</t>
  </si>
  <si>
    <t xml:space="preserve">Autre Surface </t>
  </si>
  <si>
    <t xml:space="preserve">Observations 
</t>
  </si>
  <si>
    <t>92 RI</t>
  </si>
  <si>
    <t>RDC</t>
  </si>
  <si>
    <t>HALL ENTREE</t>
  </si>
  <si>
    <t>H</t>
  </si>
  <si>
    <t>BETON CIRE</t>
  </si>
  <si>
    <t>ESCALIERS</t>
  </si>
  <si>
    <t>1 ET.</t>
  </si>
  <si>
    <t>PALIER</t>
  </si>
  <si>
    <t>CIRCULATION/ COULOIR</t>
  </si>
  <si>
    <t>BUREAUX</t>
  </si>
  <si>
    <t>BM</t>
  </si>
  <si>
    <t>SANITAIRES</t>
  </si>
  <si>
    <t>J</t>
  </si>
  <si>
    <t>QUARTIER DESAIX
AUMÔNERIE CATHOLIQUE
BATIMENT 002</t>
  </si>
  <si>
    <t>BDD</t>
  </si>
  <si>
    <t>QUARTIER DESAIX
BATIMENT 004
GIR</t>
  </si>
  <si>
    <t>HALLS D'ENTREE</t>
  </si>
  <si>
    <t>BUREAU C2</t>
  </si>
  <si>
    <t>BUREAUX COMMANDEMENT</t>
  </si>
  <si>
    <t>SANITAIRES AVEC DOUCHES</t>
  </si>
  <si>
    <t>118, 119,  120, 121, 138</t>
  </si>
  <si>
    <t>110, 136</t>
  </si>
  <si>
    <t>DOUCHES</t>
  </si>
  <si>
    <t>2 ET.</t>
  </si>
  <si>
    <t>SANITAIRES ET DOUCHES</t>
  </si>
  <si>
    <t>CIRISI</t>
  </si>
  <si>
    <t>SALLE D'HONNEUR</t>
  </si>
  <si>
    <t>BDC</t>
  </si>
  <si>
    <t>SALLE CONSTANTINE</t>
  </si>
  <si>
    <t>SALLE IENA</t>
  </si>
  <si>
    <t>SALLE SOTA</t>
  </si>
  <si>
    <t>92 RI/3CIE</t>
  </si>
  <si>
    <t>45/47/41/34/36/38/31/50</t>
  </si>
  <si>
    <t>92 RI/4CIE</t>
  </si>
  <si>
    <t>3/1/2/4/11/14/16/15</t>
  </si>
  <si>
    <t>5</t>
  </si>
  <si>
    <t>QUARTIER DESAIX
CIRISI
BATIMENT 012</t>
  </si>
  <si>
    <t>1</t>
  </si>
  <si>
    <t>3 à 8 et 14</t>
  </si>
  <si>
    <t>15</t>
  </si>
  <si>
    <t>SALLE DE REUNION</t>
  </si>
  <si>
    <t>2/10</t>
  </si>
  <si>
    <t>12/13</t>
  </si>
  <si>
    <t>QUARTIER DESAIX
DGA-SQ
BATIMENT 015</t>
  </si>
  <si>
    <t>DGA-SQ</t>
  </si>
  <si>
    <t>01</t>
  </si>
  <si>
    <t>CIRCULATION/ COULOIR/ SAS</t>
  </si>
  <si>
    <t>02, 04, 06, 12</t>
  </si>
  <si>
    <t>03</t>
  </si>
  <si>
    <t>09, 11</t>
  </si>
  <si>
    <t>QUARTIER DESAIX
CIRISI
BATIMENT 018</t>
  </si>
  <si>
    <t>6</t>
  </si>
  <si>
    <t>QUARTIER DESAIX
BATIMENT 021 / 1CIE</t>
  </si>
  <si>
    <t>92 RI/1CIE</t>
  </si>
  <si>
    <t>2/3/4/1</t>
  </si>
  <si>
    <t>13</t>
  </si>
  <si>
    <t>92 RI/2CIE</t>
  </si>
  <si>
    <t>J = Journalière
BH = Bihebdomadaire
H = Hebdomadaire
BM  = Bimensuelle 
M= Mensuelle
T = Trimestrielle  
S = Semestriellle 
A = Annuelle
BDC = Bon de commande</t>
  </si>
  <si>
    <t>ESCALIER EXTERIEUR</t>
  </si>
  <si>
    <t>PIECE STOCKAGE</t>
  </si>
  <si>
    <t>CIRCULATION/ COULOIR/ ESCALIER</t>
  </si>
  <si>
    <t>ACCEUIL</t>
  </si>
  <si>
    <t>CONCIERGERIE</t>
  </si>
  <si>
    <t>QUARTIER DESAIX
BATIMENT 031
CCL/CA</t>
  </si>
  <si>
    <t>92 RI/CCL</t>
  </si>
  <si>
    <t>21/22/20</t>
  </si>
  <si>
    <t>92 RI/CA</t>
  </si>
  <si>
    <t>39/1/2/38/34/6/31/7</t>
  </si>
  <si>
    <t>9</t>
  </si>
  <si>
    <t>QUARTIER DESAIX
SALLE CINEMA - SALLES DE COURS JDC - SALLES DE MUSCULATION, DOJO, CARDIO
BATIMENT 032</t>
  </si>
  <si>
    <t>J = Journalière
BH = Bihebdomadaire
H = Hebdomadaire
BM  = Bimensuelle 
M= Mensuelle
T = Trimestrielle  
S = Semestriellle 
A = Annuelle
BDC = bon de commande</t>
  </si>
  <si>
    <t>SALLE COMBRAILLE</t>
  </si>
  <si>
    <t>(1)</t>
  </si>
  <si>
    <t>SALLE ARTENSE</t>
  </si>
  <si>
    <t>SALLE MARGERIDE</t>
  </si>
  <si>
    <t>SALLE VAL D'ALLIER</t>
  </si>
  <si>
    <t>CINEMA</t>
  </si>
  <si>
    <t>BETON - Prestations à bon de commande - Mêmes prestations que les fréquences génériques type "salles"</t>
  </si>
  <si>
    <t>DOJO</t>
  </si>
  <si>
    <t>120m² de Tatami</t>
  </si>
  <si>
    <t>SALLE DE MUSCULATION</t>
  </si>
  <si>
    <t>210 m² de dalle pvc (spécial musculation)</t>
  </si>
  <si>
    <t>SALLE CARDIO</t>
  </si>
  <si>
    <t>(1) Prestations à bon de commande - Mêmes prestations que les fréquences génériques type "salles"</t>
  </si>
  <si>
    <t xml:space="preserve">    Pour information, les salles JDC sont à nettoyer : 1 passage avant la JDC + 1 passage après la JDC</t>
  </si>
  <si>
    <t xml:space="preserve">    Le calendrier trimestriel des dates JDC est transmis au titulaire du marché dés reception de celui-ci par la cellule contrôle des prestations de la section achats du GSBDD-CFD.</t>
  </si>
  <si>
    <t xml:space="preserve">    Le forfait de la prestation à bon de commande doit comprendre les 4 salles</t>
  </si>
  <si>
    <t>(2) En supplément des prestations types, il est demandé de nettoyer et désinfecter, avec des produits adaptés, les appareils de musculation et de cardio - fréquence 1x/M</t>
  </si>
  <si>
    <t>QUARTIER DESAIX
BUREAU LOGEMENT (BL)-ADM-ASA
BATIMENT 033</t>
  </si>
  <si>
    <t>BL-ADM-ASA</t>
  </si>
  <si>
    <t>BOIS</t>
  </si>
  <si>
    <t>ADM-ASA</t>
  </si>
  <si>
    <t>QUARTIER DESAIX
BUREAU LOGEMENT (BL) + SALLES CIAF et WALSH
BATIMENT 034</t>
  </si>
  <si>
    <t>BL</t>
  </si>
  <si>
    <t>005</t>
  </si>
  <si>
    <t>SALLE CIAF</t>
  </si>
  <si>
    <t>SALLE WALSH</t>
  </si>
  <si>
    <t>QUARTIER DESAIX
92e RI/SG (service général) - Bureau de la Permanence du quartier DESAIX
BATIMENT 036</t>
  </si>
  <si>
    <t>CHAMBRE SANS POINT D'EAU</t>
  </si>
  <si>
    <t>CHAMBRE AVEC POINT D'EAU</t>
  </si>
  <si>
    <t>DOUCHE AVEC LAVABO</t>
  </si>
  <si>
    <t>CERCLE DE LA BASE DE DEFENSE DE CLERMONT-FERRAND 
QUARTIER DESAIX - CLERMONT FERRAND (63)
BATIMENT 042 - RESTAURANT CADRES</t>
  </si>
  <si>
    <t>04</t>
  </si>
  <si>
    <t>J = du lundi au jeudi</t>
  </si>
  <si>
    <t>01/02/38/32/42</t>
  </si>
  <si>
    <t>ESCALIER</t>
  </si>
  <si>
    <t xml:space="preserve">J = du lundi au jeudi </t>
  </si>
  <si>
    <t>39</t>
  </si>
  <si>
    <t>35/37/26/24</t>
  </si>
  <si>
    <t>SALLES DE RESTAURATION</t>
  </si>
  <si>
    <t>30/31/36</t>
  </si>
  <si>
    <t>SALONS VIP ET OFFICE</t>
  </si>
  <si>
    <t>20</t>
  </si>
  <si>
    <t>LOCAL POUBELLE</t>
  </si>
  <si>
    <t>41</t>
  </si>
  <si>
    <t>BAR CADRES</t>
  </si>
  <si>
    <t>QUARTIER DESAIX
4 CCTA
BATIMENT 70</t>
  </si>
  <si>
    <t>4CCTA</t>
  </si>
  <si>
    <t>7, 16</t>
  </si>
  <si>
    <t>CIRCULATION/
COULOIR</t>
  </si>
  <si>
    <t>du RDC au 2e étage</t>
  </si>
  <si>
    <t>8, 9, 10, 11, 12, 13, 15</t>
  </si>
  <si>
    <t>BUREAUX ET SALLES</t>
  </si>
  <si>
    <t>2, 6</t>
  </si>
  <si>
    <t xml:space="preserve">J </t>
  </si>
  <si>
    <t>3</t>
  </si>
  <si>
    <t>6, 7, 8, 9, 11, 12, 13, 14, 15</t>
  </si>
  <si>
    <t>SALLE AVEC POINT D'EAU</t>
  </si>
  <si>
    <t>2, 4</t>
  </si>
  <si>
    <t>CIRCULATION</t>
  </si>
  <si>
    <t>2, 4, 5</t>
  </si>
  <si>
    <t>QUARTIER DESAIX
92 RI/BDS (Bureau des sports) - Gymnase
BATIMENT 097</t>
  </si>
  <si>
    <t>BETON - Soulever la grille et nettoyer</t>
  </si>
  <si>
    <t>GYMNASE</t>
  </si>
  <si>
    <t>Balayage mécanisé des sols. Balayeuse fournie par le titulaire.</t>
  </si>
  <si>
    <t>QUARTIER DESAIX
92 RI/BDS 
Salle Cross Training
BATIMENT 130</t>
  </si>
  <si>
    <t>salle Cross Training</t>
  </si>
  <si>
    <t>BETON
Aspiration du sol en béton
En supplément des prestations types, il est demandé de nettoyer et désinfecter, avec des produits adaptés, les appareils de musculation et de cardio - fréquence 1x/M</t>
  </si>
  <si>
    <t>QUARTIER DESAIX
92 RI/MUSIQUE
BATIMENT 131</t>
  </si>
  <si>
    <t>SANITAIRES / DOUCHES</t>
  </si>
  <si>
    <t xml:space="preserve">J  </t>
  </si>
  <si>
    <t>SANITAIRES RDC</t>
  </si>
  <si>
    <t>SALLE</t>
  </si>
  <si>
    <t>QUARTIER DESAIX
92 RI/BML
BATIMENT 142</t>
  </si>
  <si>
    <t>BETON</t>
  </si>
  <si>
    <t>CERCLE DE LA BASE DE DEFENSE DE CLERMONT-FERRAND 
QUARTIER DESAIX - CLERMONT FERRAND (63)
BATIMENT 156 - RESTAURANT EVAT (EAL)</t>
  </si>
  <si>
    <t>J = Journalière
BH = Bihebdomadaire
H = Hebdomadaire
BM  = Bimensuelle 
M= Mensuelle
T = Trimestrielle  
S = Semestriellle 
A = Annuelle
BDC = bon de commande</t>
  </si>
  <si>
    <t>PREAU</t>
  </si>
  <si>
    <t>Jx2 = du lundi matin au dimanche soir inclus / matin et après-midi</t>
  </si>
  <si>
    <t>DALLE BETON</t>
  </si>
  <si>
    <t>SAS / HALLS D'ENTREE</t>
  </si>
  <si>
    <t>COULOIR / DEGAGEMENT</t>
  </si>
  <si>
    <t>Magasin/cuisine/plonge</t>
  </si>
  <si>
    <t>DEGAGEMENT DEPOSE PLATEAU</t>
  </si>
  <si>
    <t>Jx3 = du lundi matin au dimanche soir inclus</t>
  </si>
  <si>
    <t>LAVERIE DESAIX</t>
  </si>
  <si>
    <t>J = du lundi au dimanche inclus</t>
  </si>
  <si>
    <t xml:space="preserve">H </t>
  </si>
  <si>
    <t>SALLE DE CONVIVIALITE</t>
  </si>
  <si>
    <t>LINGERIE</t>
  </si>
  <si>
    <t>SANITAIRES "CLIENTS"</t>
  </si>
  <si>
    <t>SANITAIRES / VESTIAIRES / DOUCHES</t>
  </si>
  <si>
    <t>J =  du lundi matin au dimanche soir inclus /matin</t>
  </si>
  <si>
    <t>SALLES DE RESTAURATION EVAT</t>
  </si>
  <si>
    <t>BAR / FOYER EVAT</t>
  </si>
  <si>
    <t xml:space="preserve">J = du lundi matin au vendredi soir inclus </t>
  </si>
  <si>
    <t>QUARTIER DESAIX
BATIMENT 157
5 CIE</t>
  </si>
  <si>
    <t>92 RI/5 CIE</t>
  </si>
  <si>
    <t>5/3/6/4</t>
  </si>
  <si>
    <t>15/16</t>
  </si>
  <si>
    <t>QUARTIER DESAIX
86e Antenne Médicale de Clermont-Ferrand
BATIMENT 159</t>
  </si>
  <si>
    <t xml:space="preserve">Portes fixes (hall et circulation + entrées bureaux) </t>
  </si>
  <si>
    <t>CMA</t>
  </si>
  <si>
    <t>CIRCULATION / ESCALIERS / ASCENSEUR</t>
  </si>
  <si>
    <t>26, 27 (1)</t>
  </si>
  <si>
    <t>24,25,28,29,83 (2)</t>
  </si>
  <si>
    <t>BH</t>
  </si>
  <si>
    <t>32, 33, 40, 41, 66, 67, 69, 70</t>
  </si>
  <si>
    <t xml:space="preserve">SANITAIRES + salles matériels + vestiaires + repos </t>
  </si>
  <si>
    <t xml:space="preserve"> voir (3)</t>
  </si>
  <si>
    <t>BUREAUX SOINS, SALLES DE SOINS/URGENCES</t>
  </si>
  <si>
    <t>voir (4)</t>
  </si>
  <si>
    <t>18, 19, 20, 21</t>
  </si>
  <si>
    <t>16</t>
  </si>
  <si>
    <t>SALLE DE RÉUNION</t>
  </si>
  <si>
    <t>(1) nettoyage 1 x semaine</t>
  </si>
  <si>
    <t>(2) nettoyage 2 x semaine</t>
  </si>
  <si>
    <t>(3) pièces 31, 31bis, 34, 35, 38, de 42 à 62 inclus, 64, 65, 68, 84.</t>
  </si>
  <si>
    <t>(4) pièces 01, 02, 03, de 05 à 14 inclus, 17.</t>
  </si>
  <si>
    <t>Desaix : Liste des distributeurs de consommables et des poubelles sanitaires  à renseigner</t>
  </si>
  <si>
    <t>Bâtiment</t>
  </si>
  <si>
    <t>DISTRIBUTEURS DE CONSOMMABLES</t>
  </si>
  <si>
    <t>POUBELLES locaux sanitaires</t>
  </si>
  <si>
    <t>Savon</t>
  </si>
  <si>
    <t>Essuie-mains</t>
  </si>
  <si>
    <t>Papier toilette</t>
  </si>
  <si>
    <t>Petite poubelle 3 litres</t>
  </si>
  <si>
    <t>Poubelle hygiène féminine</t>
  </si>
  <si>
    <t>Grande poubelle 50 litres</t>
  </si>
  <si>
    <t>Bon état</t>
  </si>
  <si>
    <t>A remplacer</t>
  </si>
  <si>
    <t>A mettre en place</t>
  </si>
  <si>
    <t>TOTAL</t>
  </si>
  <si>
    <t xml:space="preserve">Le  bâtiment 70 du quartier Desaix devant rentrer en travaux dans le courant de l'année 2025, le début des prestations sera déclenché par ordre de service. La fin des travaux est prévue dans le courant de l'année 2026. </t>
  </si>
  <si>
    <t>QUARTIER DESAIX
BATIMENT 010
3 CIE/4 CIE</t>
  </si>
  <si>
    <t>Adresse : Quartier DESAIX, 1 rue Auger 63035 Clermont-Ferrand
Horaires d'ouverture :
Du lundi au jeudi de 08h00 à 12h00 et de 13h00 à 17h00 et le vendredi de 8h00 à 12h00</t>
  </si>
  <si>
    <t>Prioritairement :
- OE HCC Christian GAFFET 	christian.gaffet@intradef.gouv.fr 		04.63.66.92.52
- ATPMD1 Nicole MARION 		nicole.marion@intradef.gouv.fr 		04.73.99.25.94
- SACN Daniel CHAUVEL 		daniel.chauvel@intradef.gouv.fr 		04.63.66.92.36
Horaires lundi au jeudi : de 08h00 à 12h00 et de 12h45 à 17h00
vendredi : de 08h00 à 12h00</t>
  </si>
  <si>
    <t>QUARTIER DESAIX
92 RI/PC - BdD CFD - GSC CFD
BATIMENT 005</t>
  </si>
  <si>
    <t>QUARTIER DESAIX
92 RI/SALLES - 92RI/RH -CIRISI- GSC/DAP
BATIMENT 006</t>
  </si>
  <si>
    <t>GSC</t>
  </si>
  <si>
    <t>QUARTIER DESAIX
GSC CFD
BGM SCA / cellule FRET / Vaguemestre 
BATIMENT 029</t>
  </si>
  <si>
    <t>QUARTIER DESAIX
GSC CFD
 ESPACE ATLAS
BATIMENT 030</t>
  </si>
  <si>
    <t>GSC/R2HL</t>
  </si>
  <si>
    <t>QUARTIER DESAIX
92e RI - GSC CFD/POOL VGC
BATIMENT 141</t>
  </si>
  <si>
    <t>159 CMA 08</t>
  </si>
  <si>
    <r>
      <t xml:space="preserve">La présente fiche est à </t>
    </r>
    <r>
      <rPr>
        <u/>
        <sz val="10"/>
        <rFont val="Arial"/>
        <family val="2"/>
      </rPr>
      <t>remplir dans son intégralité</t>
    </r>
    <r>
      <rPr>
        <sz val="10"/>
        <rFont val="Arial"/>
        <family val="2"/>
      </rPr>
      <t xml:space="preserve"> par le prescripteur du besoin afin d’être transmise à la PFC S-E ; </t>
    </r>
    <r>
      <rPr>
        <u/>
        <sz val="10"/>
        <rFont val="Arial"/>
        <family val="2"/>
      </rPr>
      <t xml:space="preserve">à défaut la fiche sera retournée au GSC.
</t>
    </r>
    <r>
      <rPr>
        <sz val="10"/>
        <rFont val="Arial"/>
        <family val="2"/>
      </rPr>
      <t>En effet, les informations demandées sont indispensables à la bonne compréhension du besoin.
Le prescripteur peut également prendre contact avec l’acheteur en charge de la procédure, avant de transmettre son besoin, afin de lever toute incertitude sur la nature des renseignements demandés et définir conjointement les attentes et contraintes de chacun.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</si>
</sst>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1"/>
      <color theme="1"/>
      <name val="Calibri"/>
      <family val="2"/>
      <scheme val="minor"/>
    </font>
    <font>
      <b/>
      <sz val="10"/>
      <name val="Arial"/>
      <family val="2"/>
    </font>
    <font>
      <sz val="10"/>
      <name val="Arial"/>
      <family val="2"/>
    </font>
    <font>
      <b/>
      <sz val="9"/>
      <name val="Arial"/>
      <family val="2"/>
    </font>
    <font>
      <i/>
      <sz val="9"/>
      <color theme="0" tint="-0.499984740745262"/>
      <name val="Arial"/>
      <family val="2"/>
    </font>
    <font>
      <u/>
      <sz val="10"/>
      <name val="Arial"/>
      <family val="2"/>
    </font>
    <font>
      <b/>
      <sz val="20"/>
      <name val="Arial"/>
      <family val="2"/>
    </font>
    <font>
      <sz val="8"/>
      <name val="Arial"/>
      <family val="2"/>
    </font>
    <font>
      <b/>
      <sz val="11"/>
      <name val="Arial"/>
      <family val="2"/>
    </font>
    <font>
      <b/>
      <sz val="12"/>
      <name val="Arial"/>
      <family val="2"/>
    </font>
    <font>
      <b/>
      <vertAlign val="superscript"/>
      <sz val="12"/>
      <name val="Arial"/>
      <family val="2"/>
    </font>
    <font>
      <b/>
      <u/>
      <sz val="12"/>
      <name val="Arial"/>
      <family val="2"/>
    </font>
    <font>
      <b/>
      <sz val="8"/>
      <name val="Arial"/>
      <family val="2"/>
    </font>
    <font>
      <b/>
      <vertAlign val="superscript"/>
      <sz val="8"/>
      <name val="Arial"/>
      <family val="2"/>
    </font>
    <font>
      <b/>
      <sz val="14"/>
      <name val="Arial"/>
      <family val="2"/>
    </font>
    <font>
      <b/>
      <sz val="10"/>
      <color rgb="FFFF0000"/>
      <name val="Arial"/>
      <family val="2"/>
    </font>
    <font>
      <b/>
      <sz val="9"/>
      <color indexed="81"/>
      <name val="Tahoma"/>
      <family val="2"/>
    </font>
    <font>
      <sz val="9"/>
      <color indexed="81"/>
      <name val="Tahoma"/>
      <family val="2"/>
    </font>
    <font>
      <u/>
      <sz val="10"/>
      <color indexed="12"/>
      <name val="Arial"/>
      <family val="2"/>
    </font>
    <font>
      <sz val="8"/>
      <color theme="1"/>
      <name val="Calibri"/>
      <family val="2"/>
      <scheme val="minor"/>
    </font>
    <font>
      <sz val="20"/>
      <color rgb="FFFF0000"/>
      <name val="Arial"/>
      <family val="2"/>
    </font>
    <font>
      <sz val="11"/>
      <name val="Calibri"/>
      <family val="2"/>
      <scheme val="minor"/>
    </font>
    <font>
      <b/>
      <sz val="11"/>
      <color theme="0"/>
      <name val="Calibri"/>
      <family val="2"/>
      <scheme val="minor"/>
    </font>
    <font>
      <b/>
      <sz val="11"/>
      <color theme="1"/>
      <name val="Calibri"/>
      <family val="2"/>
      <scheme val="minor"/>
    </font>
    <font>
      <b/>
      <sz val="11"/>
      <name val="Calibri"/>
      <family val="2"/>
      <scheme val="minor"/>
    </font>
    <font>
      <b/>
      <sz val="11"/>
      <color rgb="FF000000"/>
      <name val="Calibri"/>
      <family val="2"/>
      <scheme val="minor"/>
    </font>
    <font>
      <sz val="11"/>
      <color rgb="FF000000"/>
      <name val="Calibri"/>
      <family val="2"/>
      <scheme val="minor"/>
    </font>
    <font>
      <b/>
      <sz val="8"/>
      <color rgb="FF000000"/>
      <name val="Arial"/>
      <family val="2"/>
    </font>
    <font>
      <u/>
      <sz val="11"/>
      <color theme="10"/>
      <name val="Calibri"/>
      <family val="2"/>
      <scheme val="minor"/>
    </font>
    <font>
      <b/>
      <sz val="18"/>
      <color rgb="FFFF0000"/>
      <name val="Arial"/>
      <family val="2"/>
    </font>
  </fonts>
  <fills count="25">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DDDDDD"/>
        <bgColor indexed="64"/>
      </patternFill>
    </fill>
    <fill>
      <patternFill patternType="solid">
        <fgColor rgb="FFF8F8F8"/>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theme="0" tint="-0.14999847407452621"/>
        <bgColor indexed="64"/>
      </patternFill>
    </fill>
    <fill>
      <patternFill patternType="solid">
        <fgColor rgb="FFC4BD97"/>
        <bgColor indexed="64"/>
      </patternFill>
    </fill>
    <fill>
      <patternFill patternType="solid">
        <fgColor rgb="FFB1A0C7"/>
        <bgColor indexed="64"/>
      </patternFill>
    </fill>
    <fill>
      <patternFill patternType="solid">
        <fgColor theme="4"/>
        <bgColor indexed="64"/>
      </patternFill>
    </fill>
    <fill>
      <patternFill patternType="solid">
        <fgColor rgb="FF8DB4E2"/>
        <bgColor indexed="64"/>
      </patternFill>
    </fill>
    <fill>
      <patternFill patternType="solid">
        <fgColor rgb="FF00B050"/>
        <bgColor indexed="64"/>
      </patternFill>
    </fill>
    <fill>
      <patternFill patternType="solid">
        <fgColor rgb="FF0070C0"/>
        <bgColor indexed="64"/>
      </patternFill>
    </fill>
    <fill>
      <patternFill patternType="solid">
        <fgColor theme="7" tint="-0.249977111117893"/>
        <bgColor indexed="64"/>
      </patternFill>
    </fill>
    <fill>
      <patternFill patternType="solid">
        <fgColor rgb="FFFFFFFF"/>
        <bgColor indexed="64"/>
      </patternFill>
    </fill>
    <fill>
      <patternFill patternType="solid">
        <fgColor rgb="FFBF8F00"/>
        <bgColor indexed="64"/>
      </patternFill>
    </fill>
    <fill>
      <patternFill patternType="solid">
        <fgColor rgb="FFD9D9D9"/>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6">
    <xf numFmtId="0" fontId="0" fillId="0" borderId="0"/>
    <xf numFmtId="0" fontId="2" fillId="0" borderId="0"/>
    <xf numFmtId="0" fontId="18" fillId="0" borderId="0" applyNumberFormat="0" applyFill="0" applyBorder="0" applyAlignment="0" applyProtection="0">
      <alignment vertical="top"/>
      <protection locked="0"/>
    </xf>
    <xf numFmtId="0" fontId="2" fillId="0" borderId="0"/>
    <xf numFmtId="0" fontId="2" fillId="0" borderId="0"/>
    <xf numFmtId="0" fontId="28" fillId="0" borderId="0" applyNumberFormat="0" applyFill="0" applyBorder="0" applyAlignment="0" applyProtection="0"/>
  </cellStyleXfs>
  <cellXfs count="193">
    <xf numFmtId="0" fontId="0" fillId="0" borderId="0" xfId="0"/>
    <xf numFmtId="0" fontId="1" fillId="0" borderId="1" xfId="0" applyFont="1" applyBorder="1" applyAlignment="1">
      <alignment horizontal="center" wrapText="1"/>
    </xf>
    <xf numFmtId="0" fontId="1" fillId="0" borderId="1" xfId="0" applyFont="1" applyBorder="1" applyAlignment="1">
      <alignment horizontal="center" vertical="center" wrapText="1"/>
    </xf>
    <xf numFmtId="0" fontId="1" fillId="0" borderId="0" xfId="0" applyFont="1" applyAlignment="1">
      <alignment horizontal="justify" vertical="center" wrapText="1"/>
    </xf>
    <xf numFmtId="0" fontId="2" fillId="0" borderId="0" xfId="0" applyFont="1" applyAlignment="1">
      <alignment vertical="center" wrapText="1"/>
    </xf>
    <xf numFmtId="0" fontId="1" fillId="0" borderId="1" xfId="0" applyFont="1" applyBorder="1" applyAlignment="1">
      <alignment horizontal="left" vertical="center" wrapText="1" indent="1"/>
    </xf>
    <xf numFmtId="0" fontId="2" fillId="0" borderId="1" xfId="0" applyFont="1" applyBorder="1" applyAlignment="1">
      <alignment vertical="center" wrapText="1"/>
    </xf>
    <xf numFmtId="0" fontId="1" fillId="0" borderId="0" xfId="0" applyFont="1" applyAlignment="1">
      <alignment vertical="center" wrapText="1"/>
    </xf>
    <xf numFmtId="0" fontId="9" fillId="4" borderId="1"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4" borderId="1" xfId="0" applyFont="1" applyFill="1" applyBorder="1" applyAlignment="1">
      <alignment horizontal="left" vertical="center" wrapText="1" indent="1"/>
    </xf>
    <xf numFmtId="0" fontId="12" fillId="5"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2" fontId="12" fillId="6" borderId="1" xfId="0" applyNumberFormat="1" applyFont="1" applyFill="1" applyBorder="1" applyAlignment="1">
      <alignment horizontal="center" vertical="center" wrapText="1"/>
    </xf>
    <xf numFmtId="49" fontId="12" fillId="6" borderId="1" xfId="0" applyNumberFormat="1" applyFont="1" applyFill="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horizontal="center" vertical="center" wrapText="1"/>
    </xf>
    <xf numFmtId="0" fontId="12" fillId="8" borderId="1" xfId="0" applyFont="1" applyFill="1" applyBorder="1" applyAlignment="1">
      <alignment horizontal="center" vertical="center" wrapText="1"/>
    </xf>
    <xf numFmtId="0" fontId="0" fillId="0" borderId="0" xfId="0" applyAlignment="1">
      <alignment horizontal="center" vertical="center"/>
    </xf>
    <xf numFmtId="0" fontId="0" fillId="0" borderId="0" xfId="0" applyAlignment="1">
      <alignment wrapText="1"/>
    </xf>
    <xf numFmtId="0" fontId="0" fillId="0" borderId="1" xfId="0" applyBorder="1"/>
    <xf numFmtId="0" fontId="0" fillId="0" borderId="1" xfId="0" applyBorder="1" applyAlignment="1">
      <alignment horizontal="center" vertical="center"/>
    </xf>
    <xf numFmtId="0" fontId="0" fillId="0" borderId="1" xfId="0" applyBorder="1" applyAlignment="1">
      <alignment wrapText="1"/>
    </xf>
    <xf numFmtId="0" fontId="0" fillId="0" borderId="1" xfId="0" applyBorder="1" applyAlignment="1">
      <alignment vertical="center"/>
    </xf>
    <xf numFmtId="0" fontId="0" fillId="10" borderId="1" xfId="0" applyFill="1" applyBorder="1" applyAlignment="1">
      <alignment horizontal="center" vertical="center"/>
    </xf>
    <xf numFmtId="0" fontId="0" fillId="11" borderId="1" xfId="0" applyFill="1" applyBorder="1" applyAlignment="1">
      <alignment horizontal="center" vertical="center"/>
    </xf>
    <xf numFmtId="0" fontId="0" fillId="9" borderId="1" xfId="0" applyFill="1" applyBorder="1" applyAlignment="1">
      <alignment horizontal="center" vertical="center"/>
    </xf>
    <xf numFmtId="49" fontId="0" fillId="0" borderId="1" xfId="0" applyNumberFormat="1" applyBorder="1" applyAlignment="1">
      <alignment horizontal="center" vertical="center"/>
    </xf>
    <xf numFmtId="0" fontId="0" fillId="0" borderId="1" xfId="0" applyBorder="1" applyAlignment="1">
      <alignment horizontal="center" vertical="center" wrapText="1"/>
    </xf>
    <xf numFmtId="0" fontId="0" fillId="10" borderId="1" xfId="0" applyFill="1" applyBorder="1" applyAlignment="1">
      <alignment horizontal="center" vertical="center" wrapText="1"/>
    </xf>
    <xf numFmtId="0" fontId="0" fillId="12" borderId="1" xfId="0" applyFill="1" applyBorder="1" applyAlignment="1">
      <alignment horizontal="center" vertical="center"/>
    </xf>
    <xf numFmtId="0" fontId="0" fillId="11" borderId="1" xfId="0" applyFill="1" applyBorder="1" applyAlignment="1">
      <alignment horizontal="center" vertical="center" wrapText="1"/>
    </xf>
    <xf numFmtId="0" fontId="0" fillId="9" borderId="1" xfId="0" applyFill="1" applyBorder="1" applyAlignment="1">
      <alignment horizontal="center" vertical="center" wrapText="1"/>
    </xf>
    <xf numFmtId="0" fontId="0" fillId="13" borderId="1" xfId="0" applyFill="1" applyBorder="1" applyAlignment="1">
      <alignment horizontal="center" vertical="center" wrapText="1"/>
    </xf>
    <xf numFmtId="0" fontId="0" fillId="12" borderId="1" xfId="0" applyFill="1" applyBorder="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2" fillId="14" borderId="22" xfId="0" applyFont="1" applyFill="1" applyBorder="1" applyAlignment="1">
      <alignment horizontal="center" vertical="center" wrapText="1"/>
    </xf>
    <xf numFmtId="0" fontId="2" fillId="14" borderId="23" xfId="0" applyFont="1" applyFill="1" applyBorder="1" applyAlignment="1">
      <alignment horizontal="center" vertical="center" wrapText="1"/>
    </xf>
    <xf numFmtId="0" fontId="2" fillId="14" borderId="24" xfId="0" applyFont="1" applyFill="1" applyBorder="1" applyAlignment="1">
      <alignment horizontal="center" vertical="center" wrapText="1"/>
    </xf>
    <xf numFmtId="0" fontId="2" fillId="14" borderId="25" xfId="0" applyFont="1" applyFill="1" applyBorder="1" applyAlignment="1">
      <alignment horizontal="center" vertical="center" wrapText="1"/>
    </xf>
    <xf numFmtId="0" fontId="2" fillId="14" borderId="26" xfId="0" applyFont="1" applyFill="1" applyBorder="1" applyAlignment="1">
      <alignment horizontal="center" vertical="center" wrapText="1"/>
    </xf>
    <xf numFmtId="0" fontId="0" fillId="0" borderId="27" xfId="0" applyBorder="1" applyAlignment="1">
      <alignment horizontal="center" vertical="center" wrapText="1"/>
    </xf>
    <xf numFmtId="0" fontId="2" fillId="0" borderId="28" xfId="1" applyBorder="1" applyAlignment="1">
      <alignment horizontal="center" vertical="center" wrapText="1"/>
    </xf>
    <xf numFmtId="0" fontId="2" fillId="0" borderId="1" xfId="1" applyBorder="1" applyAlignment="1">
      <alignment horizontal="center" vertical="center" wrapText="1"/>
    </xf>
    <xf numFmtId="0" fontId="2" fillId="0" borderId="20" xfId="1" applyBorder="1" applyAlignment="1">
      <alignment horizontal="center" vertical="center" wrapText="1"/>
    </xf>
    <xf numFmtId="0" fontId="2" fillId="0" borderId="4" xfId="1" applyBorder="1" applyAlignment="1">
      <alignment horizontal="center" vertical="center" wrapText="1"/>
    </xf>
    <xf numFmtId="0" fontId="2" fillId="0" borderId="5" xfId="1" applyBorder="1" applyAlignment="1">
      <alignment horizontal="center" vertical="center" wrapText="1"/>
    </xf>
    <xf numFmtId="0" fontId="0" fillId="0" borderId="29" xfId="0" applyBorder="1" applyAlignment="1">
      <alignment horizontal="center" vertical="center" wrapText="1"/>
    </xf>
    <xf numFmtId="0" fontId="0" fillId="0" borderId="8"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5" xfId="0" applyBorder="1" applyAlignment="1">
      <alignment horizontal="center" vertical="center" wrapText="1"/>
    </xf>
    <xf numFmtId="0" fontId="0" fillId="0" borderId="28" xfId="0" applyBorder="1" applyAlignment="1">
      <alignment horizontal="center" vertical="center" wrapText="1"/>
    </xf>
    <xf numFmtId="0" fontId="0" fillId="0" borderId="20" xfId="0" applyBorder="1" applyAlignment="1">
      <alignment horizontal="center" vertical="center" wrapText="1"/>
    </xf>
    <xf numFmtId="0" fontId="0" fillId="0" borderId="4" xfId="0" applyBorder="1" applyAlignment="1">
      <alignment horizontal="center" vertical="center" wrapText="1"/>
    </xf>
    <xf numFmtId="0" fontId="15" fillId="0" borderId="5" xfId="0" applyFont="1" applyBorder="1" applyAlignment="1">
      <alignment horizontal="center" vertical="center" wrapText="1"/>
    </xf>
    <xf numFmtId="0" fontId="2" fillId="0" borderId="0" xfId="0" applyFont="1" applyAlignment="1">
      <alignment horizontal="center" vertical="center" wrapText="1"/>
    </xf>
    <xf numFmtId="0" fontId="0" fillId="13" borderId="1" xfId="0" applyFill="1" applyBorder="1" applyAlignment="1">
      <alignment horizontal="center" vertical="center"/>
    </xf>
    <xf numFmtId="0" fontId="0" fillId="0" borderId="9" xfId="0" applyBorder="1" applyAlignment="1">
      <alignment horizontal="center" vertical="center"/>
    </xf>
    <xf numFmtId="1" fontId="12" fillId="6" borderId="7" xfId="0" applyNumberFormat="1" applyFont="1" applyFill="1" applyBorder="1" applyAlignment="1">
      <alignment horizontal="center" vertical="center" wrapText="1"/>
    </xf>
    <xf numFmtId="0" fontId="19" fillId="0" borderId="7" xfId="0" applyFont="1" applyBorder="1" applyAlignment="1">
      <alignment horizontal="center" wrapText="1"/>
    </xf>
    <xf numFmtId="0" fontId="20" fillId="0" borderId="0" xfId="0" applyFont="1"/>
    <xf numFmtId="0" fontId="21" fillId="15" borderId="13" xfId="3" applyFont="1" applyFill="1" applyBorder="1" applyAlignment="1">
      <alignment horizontal="center" vertical="center" wrapText="1"/>
    </xf>
    <xf numFmtId="0" fontId="0" fillId="15" borderId="1" xfId="0" applyFill="1" applyBorder="1" applyAlignment="1">
      <alignment horizontal="center" vertical="center"/>
    </xf>
    <xf numFmtId="49" fontId="0" fillId="0" borderId="1" xfId="0" applyNumberFormat="1" applyBorder="1"/>
    <xf numFmtId="49" fontId="0" fillId="0" borderId="1" xfId="0" applyNumberFormat="1" applyBorder="1" applyAlignment="1">
      <alignment wrapText="1"/>
    </xf>
    <xf numFmtId="0" fontId="0" fillId="16" borderId="1" xfId="0" applyFill="1" applyBorder="1" applyAlignment="1">
      <alignment horizontal="center" vertical="center" wrapText="1"/>
    </xf>
    <xf numFmtId="0" fontId="0" fillId="16" borderId="1" xfId="0" applyFill="1" applyBorder="1" applyAlignment="1">
      <alignment horizontal="center" vertical="center"/>
    </xf>
    <xf numFmtId="0" fontId="0" fillId="0" borderId="7" xfId="0" applyBorder="1" applyAlignment="1">
      <alignment horizontal="left" wrapText="1"/>
    </xf>
    <xf numFmtId="49" fontId="21" fillId="0" borderId="1" xfId="0" applyNumberFormat="1" applyFont="1" applyBorder="1" applyAlignment="1">
      <alignment horizontal="center" vertical="center"/>
    </xf>
    <xf numFmtId="0" fontId="21" fillId="0" borderId="1" xfId="0" applyFont="1" applyBorder="1" applyAlignment="1">
      <alignment horizontal="center" vertical="center"/>
    </xf>
    <xf numFmtId="0" fontId="0" fillId="17" borderId="1" xfId="0" applyFill="1" applyBorder="1" applyAlignment="1">
      <alignment horizontal="center" vertical="center" wrapText="1"/>
    </xf>
    <xf numFmtId="0" fontId="0" fillId="17" borderId="1" xfId="0" applyFill="1" applyBorder="1" applyAlignment="1">
      <alignment horizontal="center" vertical="center"/>
    </xf>
    <xf numFmtId="0" fontId="19" fillId="0" borderId="8" xfId="0" applyFont="1" applyBorder="1" applyAlignment="1">
      <alignment wrapText="1"/>
    </xf>
    <xf numFmtId="0" fontId="15" fillId="0" borderId="0" xfId="0" applyFont="1" applyAlignment="1">
      <alignment vertical="center" wrapText="1"/>
    </xf>
    <xf numFmtId="0" fontId="0" fillId="3" borderId="1" xfId="0" applyFill="1" applyBorder="1" applyAlignment="1">
      <alignment horizontal="center" vertical="center" wrapText="1"/>
    </xf>
    <xf numFmtId="0" fontId="0" fillId="3" borderId="1" xfId="0" applyFill="1" applyBorder="1" applyAlignment="1">
      <alignment horizontal="center" vertical="center"/>
    </xf>
    <xf numFmtId="0" fontId="0" fillId="8" borderId="1" xfId="0" applyFill="1" applyBorder="1" applyAlignment="1">
      <alignment horizontal="center" vertical="center" wrapText="1"/>
    </xf>
    <xf numFmtId="1" fontId="12" fillId="0" borderId="1" xfId="0" applyNumberFormat="1" applyFont="1" applyBorder="1" applyAlignment="1">
      <alignment vertical="center" wrapText="1"/>
    </xf>
    <xf numFmtId="1" fontId="12" fillId="5" borderId="1" xfId="0" applyNumberFormat="1" applyFont="1" applyFill="1" applyBorder="1" applyAlignment="1">
      <alignment horizontal="center" vertical="center" wrapText="1"/>
    </xf>
    <xf numFmtId="0" fontId="0" fillId="18" borderId="1" xfId="0" applyFill="1" applyBorder="1" applyAlignment="1">
      <alignment horizontal="center" vertical="center"/>
    </xf>
    <xf numFmtId="0" fontId="0" fillId="18" borderId="1" xfId="0" applyFill="1" applyBorder="1" applyAlignment="1">
      <alignment horizontal="center" vertical="center" wrapText="1"/>
    </xf>
    <xf numFmtId="0" fontId="0" fillId="10" borderId="1" xfId="0" applyFill="1" applyBorder="1" applyAlignment="1">
      <alignment horizontal="center" wrapText="1"/>
    </xf>
    <xf numFmtId="49" fontId="0" fillId="0" borderId="1" xfId="0" applyNumberFormat="1" applyBorder="1" applyAlignment="1">
      <alignment horizontal="center" vertical="center" wrapText="1"/>
    </xf>
    <xf numFmtId="0" fontId="0" fillId="0" borderId="8" xfId="0" applyBorder="1" applyAlignment="1">
      <alignment horizontal="center" vertical="center"/>
    </xf>
    <xf numFmtId="0" fontId="0" fillId="19" borderId="1" xfId="0" applyFill="1" applyBorder="1" applyAlignment="1">
      <alignment horizontal="center" vertical="center"/>
    </xf>
    <xf numFmtId="49" fontId="0" fillId="19" borderId="1" xfId="0" applyNumberFormat="1" applyFill="1" applyBorder="1" applyAlignment="1">
      <alignment horizontal="center" vertical="center"/>
    </xf>
    <xf numFmtId="0" fontId="23" fillId="19" borderId="1" xfId="0" applyFont="1" applyFill="1" applyBorder="1" applyAlignment="1">
      <alignment horizontal="center" vertical="center" wrapText="1"/>
    </xf>
    <xf numFmtId="0" fontId="23" fillId="19" borderId="1" xfId="0" applyFont="1" applyFill="1" applyBorder="1" applyAlignment="1">
      <alignment horizontal="center" vertical="center"/>
    </xf>
    <xf numFmtId="49" fontId="23" fillId="11" borderId="1" xfId="0" applyNumberFormat="1" applyFont="1" applyFill="1" applyBorder="1" applyAlignment="1">
      <alignment horizontal="center" vertical="center"/>
    </xf>
    <xf numFmtId="0" fontId="23" fillId="11" borderId="1" xfId="0" applyFont="1" applyFill="1" applyBorder="1" applyAlignment="1">
      <alignment horizontal="center" vertical="center" wrapText="1"/>
    </xf>
    <xf numFmtId="0" fontId="23" fillId="11" borderId="1" xfId="0" applyFont="1" applyFill="1" applyBorder="1" applyAlignment="1">
      <alignment horizontal="center" vertical="center"/>
    </xf>
    <xf numFmtId="0" fontId="23" fillId="20" borderId="1" xfId="0" applyFont="1" applyFill="1" applyBorder="1" applyAlignment="1">
      <alignment horizontal="center" vertical="center"/>
    </xf>
    <xf numFmtId="0" fontId="0" fillId="20" borderId="1" xfId="0" applyFill="1" applyBorder="1" applyAlignment="1">
      <alignment horizontal="center" vertical="center"/>
    </xf>
    <xf numFmtId="49" fontId="22" fillId="20" borderId="1" xfId="0" applyNumberFormat="1" applyFont="1" applyFill="1" applyBorder="1" applyAlignment="1">
      <alignment horizontal="center" vertical="center"/>
    </xf>
    <xf numFmtId="0" fontId="23" fillId="20" borderId="1" xfId="0" applyFont="1" applyFill="1" applyBorder="1" applyAlignment="1">
      <alignment horizontal="center" vertical="center" wrapText="1"/>
    </xf>
    <xf numFmtId="49" fontId="23" fillId="3" borderId="1" xfId="0" applyNumberFormat="1" applyFont="1" applyFill="1" applyBorder="1" applyAlignment="1">
      <alignment horizontal="center" vertical="center"/>
    </xf>
    <xf numFmtId="0" fontId="23" fillId="3" borderId="1" xfId="0" applyFont="1" applyFill="1" applyBorder="1" applyAlignment="1">
      <alignment horizontal="center" vertical="center" wrapText="1"/>
    </xf>
    <xf numFmtId="0" fontId="23" fillId="3" borderId="1" xfId="0" applyFont="1" applyFill="1" applyBorder="1" applyAlignment="1">
      <alignment horizontal="center" vertical="center"/>
    </xf>
    <xf numFmtId="0" fontId="23" fillId="0" borderId="1" xfId="0" applyFont="1" applyBorder="1" applyAlignment="1">
      <alignment horizontal="center" vertical="center"/>
    </xf>
    <xf numFmtId="0" fontId="0" fillId="21" borderId="1" xfId="0" applyFill="1" applyBorder="1" applyAlignment="1">
      <alignment horizontal="center" vertical="center"/>
    </xf>
    <xf numFmtId="49" fontId="23" fillId="21" borderId="1" xfId="0" applyNumberFormat="1" applyFont="1" applyFill="1" applyBorder="1" applyAlignment="1">
      <alignment horizontal="center" vertical="center"/>
    </xf>
    <xf numFmtId="0" fontId="23" fillId="21" borderId="1" xfId="0" applyFont="1" applyFill="1" applyBorder="1" applyAlignment="1">
      <alignment horizontal="center" vertical="center" wrapText="1"/>
    </xf>
    <xf numFmtId="0" fontId="23" fillId="21" borderId="1" xfId="0" applyFont="1" applyFill="1" applyBorder="1" applyAlignment="1">
      <alignment horizontal="center" vertical="center"/>
    </xf>
    <xf numFmtId="0" fontId="24" fillId="21" borderId="1" xfId="0" applyFont="1" applyFill="1" applyBorder="1" applyAlignment="1">
      <alignment horizontal="center" vertical="center"/>
    </xf>
    <xf numFmtId="0" fontId="23" fillId="3" borderId="5" xfId="0" applyFont="1" applyFill="1" applyBorder="1" applyAlignment="1">
      <alignment horizontal="center" vertical="center" wrapText="1"/>
    </xf>
    <xf numFmtId="0" fontId="2" fillId="3" borderId="28" xfId="1" applyFill="1" applyBorder="1" applyAlignment="1">
      <alignment horizontal="center" vertical="center" wrapText="1"/>
    </xf>
    <xf numFmtId="0" fontId="2" fillId="3" borderId="1" xfId="1" applyFill="1" applyBorder="1" applyAlignment="1">
      <alignment horizontal="center" vertical="center" wrapText="1"/>
    </xf>
    <xf numFmtId="0" fontId="1" fillId="3" borderId="1" xfId="1" applyFont="1" applyFill="1" applyBorder="1" applyAlignment="1">
      <alignment horizontal="center" vertical="center" wrapText="1"/>
    </xf>
    <xf numFmtId="0" fontId="1" fillId="3" borderId="20" xfId="1" applyFont="1" applyFill="1" applyBorder="1" applyAlignment="1">
      <alignment horizontal="center" vertical="center" wrapText="1"/>
    </xf>
    <xf numFmtId="0" fontId="2" fillId="3" borderId="4" xfId="1" applyFill="1" applyBorder="1" applyAlignment="1">
      <alignment horizontal="center" vertical="center" wrapText="1"/>
    </xf>
    <xf numFmtId="0" fontId="1" fillId="3" borderId="5" xfId="1" applyFont="1" applyFill="1" applyBorder="1" applyAlignment="1">
      <alignment horizontal="center" vertical="center" wrapText="1"/>
    </xf>
    <xf numFmtId="0" fontId="0" fillId="3" borderId="28" xfId="0" applyFill="1" applyBorder="1" applyAlignment="1">
      <alignment horizontal="center" vertical="center" wrapText="1"/>
    </xf>
    <xf numFmtId="0" fontId="23" fillId="3" borderId="20" xfId="0" applyFont="1" applyFill="1" applyBorder="1" applyAlignment="1">
      <alignment horizontal="center" vertical="center" wrapText="1"/>
    </xf>
    <xf numFmtId="0" fontId="0" fillId="3" borderId="4" xfId="0" applyFill="1" applyBorder="1" applyAlignment="1">
      <alignment horizontal="center" vertical="center" wrapText="1"/>
    </xf>
    <xf numFmtId="0" fontId="0" fillId="14" borderId="1" xfId="0" applyFill="1" applyBorder="1"/>
    <xf numFmtId="0" fontId="0" fillId="8" borderId="1" xfId="0" applyFill="1" applyBorder="1" applyAlignment="1">
      <alignment horizontal="center" vertical="center"/>
    </xf>
    <xf numFmtId="0" fontId="0" fillId="11" borderId="5" xfId="0" applyFill="1" applyBorder="1" applyAlignment="1">
      <alignment horizontal="center" vertical="center" wrapText="1"/>
    </xf>
    <xf numFmtId="0" fontId="0" fillId="0" borderId="7" xfId="0" applyBorder="1" applyAlignment="1">
      <alignment vertical="center"/>
    </xf>
    <xf numFmtId="0" fontId="0" fillId="0" borderId="5" xfId="0" applyBorder="1" applyAlignment="1">
      <alignment horizontal="center" vertical="center"/>
    </xf>
    <xf numFmtId="0" fontId="0" fillId="0" borderId="4" xfId="0" applyBorder="1" applyAlignment="1">
      <alignment horizontal="center" vertical="center"/>
    </xf>
    <xf numFmtId="0" fontId="12" fillId="5" borderId="8" xfId="0" applyFont="1" applyFill="1" applyBorder="1" applyAlignment="1">
      <alignment horizontal="center" vertical="center" wrapText="1"/>
    </xf>
    <xf numFmtId="164" fontId="12" fillId="5" borderId="1" xfId="0" applyNumberFormat="1" applyFont="1" applyFill="1" applyBorder="1" applyAlignment="1">
      <alignment horizontal="center" vertical="center" wrapText="1"/>
    </xf>
    <xf numFmtId="0" fontId="0" fillId="0" borderId="0" xfId="0" quotePrefix="1"/>
    <xf numFmtId="0" fontId="0" fillId="22" borderId="1" xfId="0" applyFill="1" applyBorder="1" applyAlignment="1">
      <alignment horizontal="center" vertical="center"/>
    </xf>
    <xf numFmtId="0" fontId="0" fillId="23" borderId="1" xfId="0" applyFill="1" applyBorder="1" applyAlignment="1">
      <alignment horizontal="center" vertical="center"/>
    </xf>
    <xf numFmtId="0" fontId="0" fillId="0" borderId="1" xfId="0" applyBorder="1" applyAlignment="1">
      <alignment horizontal="left" wrapText="1"/>
    </xf>
    <xf numFmtId="0" fontId="0" fillId="0" borderId="5" xfId="0" applyBorder="1" applyAlignment="1">
      <alignment vertical="center"/>
    </xf>
    <xf numFmtId="49" fontId="12" fillId="6" borderId="7" xfId="0" applyNumberFormat="1" applyFont="1" applyFill="1" applyBorder="1" applyAlignment="1">
      <alignment horizontal="center" vertical="center" wrapText="1"/>
    </xf>
    <xf numFmtId="0" fontId="12" fillId="24" borderId="1" xfId="0" applyFont="1" applyFill="1" applyBorder="1" applyAlignment="1">
      <alignment horizontal="center" vertical="center" wrapText="1"/>
    </xf>
    <xf numFmtId="49" fontId="25" fillId="20" borderId="1" xfId="0" applyNumberFormat="1" applyFont="1" applyFill="1" applyBorder="1" applyAlignment="1">
      <alignment horizontal="center" vertical="center" wrapText="1"/>
    </xf>
    <xf numFmtId="0" fontId="23" fillId="22" borderId="1" xfId="0" applyFont="1" applyFill="1" applyBorder="1" applyAlignment="1">
      <alignment horizontal="center" vertical="center"/>
    </xf>
    <xf numFmtId="0" fontId="26" fillId="0" borderId="1" xfId="0" applyFont="1" applyBorder="1" applyAlignment="1">
      <alignment horizontal="center" vertical="center"/>
    </xf>
    <xf numFmtId="0" fontId="26" fillId="10" borderId="1" xfId="0" applyFont="1" applyFill="1" applyBorder="1" applyAlignment="1">
      <alignment horizontal="center" vertical="center"/>
    </xf>
    <xf numFmtId="0" fontId="26" fillId="11" borderId="1" xfId="0" applyFont="1" applyFill="1" applyBorder="1" applyAlignment="1">
      <alignment horizontal="center" vertical="center"/>
    </xf>
    <xf numFmtId="0" fontId="26" fillId="22" borderId="1" xfId="0" applyFont="1" applyFill="1" applyBorder="1" applyAlignment="1">
      <alignment horizontal="center" vertical="center"/>
    </xf>
    <xf numFmtId="0" fontId="26" fillId="9" borderId="1" xfId="0" applyFont="1" applyFill="1" applyBorder="1" applyAlignment="1">
      <alignment horizontal="center" vertical="center"/>
    </xf>
    <xf numFmtId="0" fontId="21" fillId="15" borderId="32" xfId="3" applyFont="1" applyFill="1" applyBorder="1" applyAlignment="1">
      <alignment horizontal="center" vertical="center" wrapText="1"/>
    </xf>
    <xf numFmtId="0" fontId="0" fillId="0" borderId="7" xfId="0" applyBorder="1" applyAlignment="1">
      <alignment horizontal="center" vertical="center"/>
    </xf>
    <xf numFmtId="0" fontId="25" fillId="0" borderId="1" xfId="0" applyFont="1" applyBorder="1" applyAlignment="1">
      <alignment vertical="center"/>
    </xf>
    <xf numFmtId="0" fontId="27" fillId="5" borderId="5" xfId="0" applyFont="1" applyFill="1" applyBorder="1" applyAlignment="1">
      <alignment horizontal="center" vertical="center" wrapText="1"/>
    </xf>
    <xf numFmtId="0" fontId="26" fillId="0" borderId="4" xfId="0" applyFont="1" applyBorder="1" applyAlignment="1">
      <alignment horizontal="center" vertical="center"/>
    </xf>
    <xf numFmtId="2" fontId="12" fillId="6" borderId="7" xfId="0" applyNumberFormat="1" applyFont="1" applyFill="1" applyBorder="1" applyAlignment="1">
      <alignment horizontal="center" vertical="center" wrapText="1"/>
    </xf>
    <xf numFmtId="49" fontId="0" fillId="0" borderId="7" xfId="0" applyNumberFormat="1" applyBorder="1" applyAlignment="1">
      <alignment horizontal="center" vertical="center"/>
    </xf>
    <xf numFmtId="0" fontId="0" fillId="18" borderId="7" xfId="0" applyFill="1" applyBorder="1" applyAlignment="1">
      <alignment horizontal="center" vertical="center" wrapText="1"/>
    </xf>
    <xf numFmtId="0" fontId="0" fillId="0" borderId="7" xfId="0" applyBorder="1" applyAlignment="1">
      <alignment horizontal="center" vertical="center" wrapText="1"/>
    </xf>
    <xf numFmtId="0" fontId="12" fillId="5" borderId="7" xfId="0" applyFont="1" applyFill="1" applyBorder="1" applyAlignment="1">
      <alignment horizontal="center" vertical="center" wrapText="1"/>
    </xf>
    <xf numFmtId="0" fontId="0" fillId="18" borderId="7" xfId="0" applyFill="1" applyBorder="1" applyAlignment="1">
      <alignment horizontal="center" vertical="center"/>
    </xf>
    <xf numFmtId="0" fontId="0" fillId="0" borderId="7" xfId="0" applyBorder="1"/>
    <xf numFmtId="0" fontId="12" fillId="5" borderId="5" xfId="0" applyFont="1" applyFill="1" applyBorder="1" applyAlignment="1">
      <alignment horizontal="center" vertical="center" wrapText="1"/>
    </xf>
    <xf numFmtId="0" fontId="0" fillId="0" borderId="4" xfId="0" applyBorder="1"/>
    <xf numFmtId="0" fontId="0" fillId="0" borderId="5" xfId="0" applyBorder="1"/>
    <xf numFmtId="0" fontId="0" fillId="0" borderId="2" xfId="0" applyBorder="1"/>
    <xf numFmtId="0" fontId="0" fillId="0" borderId="3" xfId="0" applyBorder="1"/>
    <xf numFmtId="0" fontId="6" fillId="0" borderId="0" xfId="0" applyFont="1" applyAlignment="1">
      <alignment horizontal="center" vertical="center" wrapText="1"/>
    </xf>
    <xf numFmtId="0" fontId="7" fillId="0" borderId="0" xfId="0" applyFont="1" applyAlignment="1">
      <alignment horizontal="center" vertical="center" wrapText="1"/>
    </xf>
    <xf numFmtId="0" fontId="1" fillId="0" borderId="1" xfId="0" applyFont="1" applyFill="1" applyBorder="1" applyAlignment="1">
      <alignment horizontal="left" vertical="center" wrapText="1" indent="1"/>
    </xf>
    <xf numFmtId="49" fontId="2" fillId="0" borderId="4" xfId="0" applyNumberFormat="1" applyFont="1" applyFill="1" applyBorder="1" applyAlignment="1" applyProtection="1">
      <alignment horizontal="left" vertical="center" wrapText="1" indent="1"/>
      <protection locked="0"/>
    </xf>
    <xf numFmtId="0" fontId="2" fillId="0" borderId="1" xfId="0" applyFont="1" applyFill="1" applyBorder="1" applyAlignment="1">
      <alignment horizontal="left" vertical="center" wrapText="1" indent="1"/>
    </xf>
    <xf numFmtId="0" fontId="28" fillId="0" borderId="1" xfId="5" applyFill="1" applyBorder="1" applyAlignment="1">
      <alignment horizontal="left" vertical="center" wrapText="1" indent="1"/>
    </xf>
    <xf numFmtId="0" fontId="2" fillId="0" borderId="0" xfId="0" applyFont="1" applyAlignment="1">
      <alignment horizontal="left" vertical="center" wrapText="1" inden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0" borderId="7"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1" fontId="12" fillId="0" borderId="7" xfId="0" applyNumberFormat="1" applyFont="1" applyBorder="1" applyAlignment="1">
      <alignment horizontal="center" vertical="center" wrapText="1"/>
    </xf>
    <xf numFmtId="1" fontId="12" fillId="0" borderId="8" xfId="0" applyNumberFormat="1" applyFont="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9" fillId="0" borderId="1" xfId="0" applyFont="1" applyBorder="1" applyAlignment="1">
      <alignment horizontal="center" vertical="center"/>
    </xf>
    <xf numFmtId="0" fontId="9" fillId="5"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29" fillId="11" borderId="32" xfId="0" applyFont="1" applyFill="1" applyBorder="1" applyAlignment="1">
      <alignment horizontal="center" vertical="center" wrapText="1"/>
    </xf>
    <xf numFmtId="0" fontId="23" fillId="11" borderId="7" xfId="0" applyFont="1" applyFill="1" applyBorder="1" applyAlignment="1">
      <alignment horizontal="center" vertical="center"/>
    </xf>
    <xf numFmtId="0" fontId="23" fillId="11" borderId="8" xfId="0" applyFont="1" applyFill="1" applyBorder="1" applyAlignment="1">
      <alignment horizontal="center" vertical="center"/>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1" fillId="14" borderId="13" xfId="0" applyFont="1" applyFill="1" applyBorder="1" applyAlignment="1">
      <alignment horizontal="center" vertical="center" wrapText="1"/>
    </xf>
    <xf numFmtId="0" fontId="1" fillId="14" borderId="17" xfId="0" applyFont="1" applyFill="1" applyBorder="1" applyAlignment="1">
      <alignment horizontal="center" vertical="center" wrapText="1"/>
    </xf>
    <xf numFmtId="0" fontId="1" fillId="14" borderId="21" xfId="0" applyFont="1" applyFill="1" applyBorder="1" applyAlignment="1">
      <alignment horizontal="center" vertical="center" wrapText="1"/>
    </xf>
    <xf numFmtId="0" fontId="1" fillId="14" borderId="14" xfId="0" applyFont="1" applyFill="1" applyBorder="1" applyAlignment="1">
      <alignment horizontal="center" vertical="center" wrapText="1"/>
    </xf>
    <xf numFmtId="0" fontId="1" fillId="14" borderId="15" xfId="0" applyFont="1" applyFill="1" applyBorder="1" applyAlignment="1">
      <alignment horizontal="center" vertical="center" wrapText="1"/>
    </xf>
    <xf numFmtId="0" fontId="1" fillId="14" borderId="16" xfId="0" applyFont="1" applyFill="1" applyBorder="1" applyAlignment="1">
      <alignment horizontal="center" vertical="center" wrapText="1"/>
    </xf>
    <xf numFmtId="0" fontId="1" fillId="14" borderId="18" xfId="0" applyFont="1" applyFill="1" applyBorder="1" applyAlignment="1">
      <alignment horizontal="center" vertical="center" wrapText="1"/>
    </xf>
    <xf numFmtId="0" fontId="1" fillId="14" borderId="6" xfId="0" applyFont="1" applyFill="1" applyBorder="1" applyAlignment="1">
      <alignment horizontal="center" vertical="center" wrapText="1"/>
    </xf>
    <xf numFmtId="0" fontId="1" fillId="14" borderId="19" xfId="0" applyFont="1" applyFill="1" applyBorder="1" applyAlignment="1">
      <alignment horizontal="center" vertical="center" wrapText="1"/>
    </xf>
    <xf numFmtId="0" fontId="1" fillId="14" borderId="4" xfId="0" applyFont="1" applyFill="1" applyBorder="1" applyAlignment="1">
      <alignment horizontal="center" vertical="center" wrapText="1"/>
    </xf>
    <xf numFmtId="0" fontId="1" fillId="14" borderId="1" xfId="0" applyFont="1" applyFill="1" applyBorder="1" applyAlignment="1">
      <alignment horizontal="center" vertical="center" wrapText="1"/>
    </xf>
    <xf numFmtId="0" fontId="1" fillId="14" borderId="20" xfId="0" applyFont="1" applyFill="1" applyBorder="1" applyAlignment="1">
      <alignment horizontal="center" vertical="center" wrapText="1"/>
    </xf>
  </cellXfs>
  <cellStyles count="6">
    <cellStyle name="Hyperlink" xfId="5"/>
    <cellStyle name="Lien hypertexte 2" xfId="2"/>
    <cellStyle name="Normal" xfId="0" builtinId="0"/>
    <cellStyle name="Normal 2" xfId="1"/>
    <cellStyle name="Normal 3 2" xfId="4"/>
    <cellStyle name="Normal_Copie de Annexes CCP 85_06 (4)" xfId="3"/>
  </cellStyles>
  <dxfs count="0"/>
  <tableStyles count="0" defaultTableStyle="TableStyleMedium2" defaultPivotStyle="PivotStyleLight16"/>
  <colors>
    <mruColors>
      <color rgb="FFB1A0C7"/>
      <color rgb="FFC4BD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35"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1219201</xdr:colOff>
      <xdr:row>1</xdr:row>
      <xdr:rowOff>38101</xdr:rowOff>
    </xdr:from>
    <xdr:to>
      <xdr:col>1</xdr:col>
      <xdr:colOff>2057400</xdr:colOff>
      <xdr:row>1</xdr:row>
      <xdr:rowOff>793329</xdr:rowOff>
    </xdr:to>
    <xdr:pic>
      <xdr:nvPicPr>
        <xdr:cNvPr id="5" name="Imag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43026" y="200026"/>
          <a:ext cx="838199" cy="7552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Downloads/TSEF1%20RONDOT%20Marie%20/%20CPRP%20GSBdD-CFD%20/%20marie.rondot@intradef.gouv.fr%20/%20t&#233;l:%200463669274"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3.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9.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C12"/>
  <sheetViews>
    <sheetView tabSelected="1" workbookViewId="0">
      <selection activeCell="F6" sqref="F6"/>
    </sheetView>
  </sheetViews>
  <sheetFormatPr baseColWidth="10" defaultColWidth="11.42578125" defaultRowHeight="15" x14ac:dyDescent="0.25"/>
  <cols>
    <col min="1" max="1" width="1.85546875" customWidth="1"/>
    <col min="2" max="2" width="73.7109375" customWidth="1"/>
    <col min="3" max="3" width="106.7109375" customWidth="1"/>
  </cols>
  <sheetData>
    <row r="1" spans="2:3" ht="12.75" customHeight="1" x14ac:dyDescent="0.25"/>
    <row r="2" spans="2:3" ht="63.75" x14ac:dyDescent="0.25">
      <c r="B2" s="1" t="s">
        <v>0</v>
      </c>
      <c r="C2" s="2" t="s">
        <v>1</v>
      </c>
    </row>
    <row r="3" spans="2:3" x14ac:dyDescent="0.25">
      <c r="B3" s="3"/>
      <c r="C3" s="4"/>
    </row>
    <row r="4" spans="2:3" ht="24.75" x14ac:dyDescent="0.25">
      <c r="B4" s="5" t="s">
        <v>2</v>
      </c>
      <c r="C4" s="6"/>
    </row>
    <row r="5" spans="2:3" ht="102" customHeight="1" x14ac:dyDescent="0.25">
      <c r="B5" s="161" t="s">
        <v>258</v>
      </c>
      <c r="C5" s="161"/>
    </row>
    <row r="6" spans="2:3" ht="15" customHeight="1" x14ac:dyDescent="0.25">
      <c r="B6" s="162" t="s">
        <v>3</v>
      </c>
      <c r="C6" s="163"/>
    </row>
    <row r="7" spans="2:3" ht="25.5" x14ac:dyDescent="0.25">
      <c r="B7" s="5" t="s">
        <v>4</v>
      </c>
      <c r="C7" s="157" t="s">
        <v>5</v>
      </c>
    </row>
    <row r="8" spans="2:3" ht="78" customHeight="1" x14ac:dyDescent="0.25">
      <c r="B8" s="5" t="s">
        <v>6</v>
      </c>
      <c r="C8" s="158" t="s">
        <v>248</v>
      </c>
    </row>
    <row r="9" spans="2:3" ht="31.15" customHeight="1" x14ac:dyDescent="0.25">
      <c r="B9" s="5" t="s">
        <v>7</v>
      </c>
      <c r="C9" s="158" t="s">
        <v>8</v>
      </c>
    </row>
    <row r="10" spans="2:3" ht="88.15" customHeight="1" x14ac:dyDescent="0.25">
      <c r="B10" s="5" t="s">
        <v>9</v>
      </c>
      <c r="C10" s="159" t="s">
        <v>249</v>
      </c>
    </row>
    <row r="11" spans="2:3" ht="30" customHeight="1" x14ac:dyDescent="0.25">
      <c r="B11" s="5" t="s">
        <v>10</v>
      </c>
      <c r="C11" s="160" t="s">
        <v>11</v>
      </c>
    </row>
    <row r="12" spans="2:3" x14ac:dyDescent="0.25">
      <c r="B12" s="7"/>
      <c r="C12" s="4"/>
    </row>
  </sheetData>
  <mergeCells count="2">
    <mergeCell ref="B5:C5"/>
    <mergeCell ref="B6:C6"/>
  </mergeCells>
  <hyperlinks>
    <hyperlink ref="C11" r:id="rId1"/>
  </hyperlinks>
  <pageMargins left="0.7" right="0.7" top="0.75" bottom="0.75" header="0.3" footer="0.3"/>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zoomScale="80" zoomScaleNormal="80" workbookViewId="0">
      <selection activeCell="F11" sqref="F11"/>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93</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21" t="s">
        <v>68</v>
      </c>
      <c r="B5" s="21">
        <v>18</v>
      </c>
      <c r="C5" s="21" t="s">
        <v>44</v>
      </c>
      <c r="D5" s="27" t="s">
        <v>94</v>
      </c>
      <c r="E5" s="31" t="s">
        <v>52</v>
      </c>
      <c r="F5" s="21" t="s">
        <v>53</v>
      </c>
      <c r="G5" s="11">
        <f t="shared" ref="G5" si="0">P5</f>
        <v>31</v>
      </c>
      <c r="H5" s="11">
        <f t="shared" ref="H5:I5" si="1">X5</f>
        <v>9</v>
      </c>
      <c r="I5" s="11">
        <f t="shared" si="1"/>
        <v>0</v>
      </c>
      <c r="J5" s="21"/>
      <c r="K5" s="25">
        <v>31</v>
      </c>
      <c r="L5" s="21"/>
      <c r="M5" s="21"/>
      <c r="N5" s="21"/>
      <c r="O5" s="21"/>
      <c r="P5" s="11">
        <f t="shared" ref="P5" si="2">SUM(J5:O5)</f>
        <v>31</v>
      </c>
      <c r="Q5" s="21"/>
      <c r="R5" s="21"/>
      <c r="S5" s="21"/>
      <c r="T5" s="59">
        <v>9</v>
      </c>
      <c r="U5" s="21"/>
      <c r="V5" s="21"/>
      <c r="W5" s="21"/>
      <c r="X5" s="11">
        <f t="shared" ref="X5" si="3">SUM(Q5:W5)</f>
        <v>9</v>
      </c>
      <c r="Y5" s="20"/>
      <c r="Z5" s="22"/>
    </row>
    <row r="6" spans="1:26" x14ac:dyDescent="0.25">
      <c r="G6" s="11">
        <f t="shared" ref="G6:Y6" si="4">SUM(G5:G5)</f>
        <v>31</v>
      </c>
      <c r="H6" s="11">
        <f t="shared" si="4"/>
        <v>9</v>
      </c>
      <c r="I6" s="11">
        <f t="shared" si="4"/>
        <v>0</v>
      </c>
      <c r="J6" s="11">
        <f t="shared" si="4"/>
        <v>0</v>
      </c>
      <c r="K6" s="11">
        <f t="shared" si="4"/>
        <v>31</v>
      </c>
      <c r="L6" s="11">
        <f t="shared" si="4"/>
        <v>0</v>
      </c>
      <c r="M6" s="11">
        <f t="shared" si="4"/>
        <v>0</v>
      </c>
      <c r="N6" s="11">
        <f t="shared" si="4"/>
        <v>0</v>
      </c>
      <c r="O6" s="11">
        <f t="shared" si="4"/>
        <v>0</v>
      </c>
      <c r="P6" s="11">
        <f t="shared" si="4"/>
        <v>31</v>
      </c>
      <c r="Q6" s="11">
        <f t="shared" si="4"/>
        <v>0</v>
      </c>
      <c r="R6" s="11">
        <f t="shared" si="4"/>
        <v>0</v>
      </c>
      <c r="S6" s="11">
        <f t="shared" si="4"/>
        <v>0</v>
      </c>
      <c r="T6" s="11">
        <f t="shared" si="4"/>
        <v>9</v>
      </c>
      <c r="U6" s="11">
        <f t="shared" si="4"/>
        <v>0</v>
      </c>
      <c r="V6" s="11">
        <f t="shared" si="4"/>
        <v>0</v>
      </c>
      <c r="W6" s="11">
        <f t="shared" si="4"/>
        <v>0</v>
      </c>
      <c r="X6" s="11">
        <f t="shared" si="4"/>
        <v>9</v>
      </c>
      <c r="Y6" s="20">
        <f t="shared" si="4"/>
        <v>0</v>
      </c>
    </row>
    <row r="9" spans="1:26" ht="15" customHeight="1" x14ac:dyDescent="0.35">
      <c r="A9" s="62"/>
    </row>
  </sheetData>
  <mergeCells count="6">
    <mergeCell ref="A2:Z2"/>
    <mergeCell ref="B3:E3"/>
    <mergeCell ref="G3:I3"/>
    <mergeCell ref="J3:P3"/>
    <mergeCell ref="Q3:X3"/>
    <mergeCell ref="Y3:Y4"/>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
  <sheetViews>
    <sheetView zoomScale="80" zoomScaleNormal="80" workbookViewId="0">
      <selection activeCell="C9" sqref="C9"/>
    </sheetView>
  </sheetViews>
  <sheetFormatPr baseColWidth="10" defaultColWidth="11.42578125" defaultRowHeight="15" x14ac:dyDescent="0.25"/>
  <cols>
    <col min="1" max="1" width="15.7109375" customWidth="1"/>
    <col min="5" max="5" width="15.7109375" style="19" customWidth="1"/>
    <col min="6" max="6" width="20.7109375" customWidth="1"/>
  </cols>
  <sheetData>
    <row r="2" spans="1:26" ht="150" customHeight="1" x14ac:dyDescent="0.25">
      <c r="A2" s="169" t="s">
        <v>95</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94.5" customHeight="1"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71" t="s">
        <v>96</v>
      </c>
      <c r="B5" s="21">
        <v>21</v>
      </c>
      <c r="C5" s="21" t="s">
        <v>44</v>
      </c>
      <c r="D5" s="27"/>
      <c r="E5" s="29" t="s">
        <v>59</v>
      </c>
      <c r="F5" s="21" t="s">
        <v>46</v>
      </c>
      <c r="G5" s="11">
        <f>P5</f>
        <v>33</v>
      </c>
      <c r="H5" s="11">
        <f>X5</f>
        <v>0</v>
      </c>
      <c r="I5" s="11">
        <f>Y5</f>
        <v>0</v>
      </c>
      <c r="J5" s="21"/>
      <c r="K5" s="21">
        <v>33</v>
      </c>
      <c r="L5" s="21"/>
      <c r="M5" s="21"/>
      <c r="N5" s="21"/>
      <c r="O5" s="21"/>
      <c r="P5" s="11">
        <f>SUM(J5:O5)</f>
        <v>33</v>
      </c>
      <c r="Q5" s="21"/>
      <c r="R5" s="21"/>
      <c r="S5" s="21"/>
      <c r="T5" s="23"/>
      <c r="U5" s="21"/>
      <c r="V5" s="21"/>
      <c r="W5" s="21"/>
      <c r="X5" s="11">
        <f>SUM(Q5:W5)</f>
        <v>0</v>
      </c>
      <c r="Y5" s="20"/>
      <c r="Z5" s="20"/>
    </row>
    <row r="6" spans="1:26" ht="30" x14ac:dyDescent="0.25">
      <c r="A6" s="71" t="s">
        <v>96</v>
      </c>
      <c r="B6" s="21">
        <v>21</v>
      </c>
      <c r="C6" s="21" t="s">
        <v>44</v>
      </c>
      <c r="D6" s="27"/>
      <c r="E6" s="29" t="s">
        <v>51</v>
      </c>
      <c r="F6" s="21" t="s">
        <v>46</v>
      </c>
      <c r="G6" s="11">
        <f t="shared" ref="G6:G16" si="0">P6</f>
        <v>60</v>
      </c>
      <c r="H6" s="11">
        <f t="shared" ref="H6:H16" si="1">X6</f>
        <v>0</v>
      </c>
      <c r="I6" s="11">
        <f t="shared" ref="I6:I16" si="2">Y6</f>
        <v>0</v>
      </c>
      <c r="J6" s="21"/>
      <c r="K6" s="21">
        <v>60</v>
      </c>
      <c r="L6" s="21"/>
      <c r="M6" s="21"/>
      <c r="N6" s="21"/>
      <c r="O6" s="21"/>
      <c r="P6" s="11">
        <f t="shared" ref="P6:P10" si="3">SUM(J6:O6)</f>
        <v>60</v>
      </c>
      <c r="Q6" s="21"/>
      <c r="R6" s="21"/>
      <c r="S6" s="21"/>
      <c r="T6" s="23"/>
      <c r="U6" s="21"/>
      <c r="V6" s="21"/>
      <c r="W6" s="21"/>
      <c r="X6" s="11">
        <f t="shared" ref="X6:X10" si="4">SUM(Q6:W6)</f>
        <v>0</v>
      </c>
      <c r="Y6" s="20"/>
      <c r="Z6" s="20"/>
    </row>
    <row r="7" spans="1:26" x14ac:dyDescent="0.25">
      <c r="A7" s="71" t="s">
        <v>96</v>
      </c>
      <c r="B7" s="21">
        <v>21</v>
      </c>
      <c r="C7" s="21" t="s">
        <v>44</v>
      </c>
      <c r="D7" s="27"/>
      <c r="E7" s="29" t="s">
        <v>48</v>
      </c>
      <c r="F7" s="21" t="s">
        <v>46</v>
      </c>
      <c r="G7" s="11">
        <f t="shared" si="0"/>
        <v>18</v>
      </c>
      <c r="H7" s="11">
        <f t="shared" si="1"/>
        <v>3</v>
      </c>
      <c r="I7" s="11">
        <f t="shared" si="2"/>
        <v>0</v>
      </c>
      <c r="J7" s="21"/>
      <c r="K7" s="21">
        <v>18</v>
      </c>
      <c r="L7" s="21"/>
      <c r="M7" s="21"/>
      <c r="N7" s="21"/>
      <c r="O7" s="21"/>
      <c r="P7" s="11">
        <f t="shared" si="3"/>
        <v>18</v>
      </c>
      <c r="Q7" s="21"/>
      <c r="R7" s="21"/>
      <c r="S7" s="21"/>
      <c r="T7" s="23">
        <v>3</v>
      </c>
      <c r="U7" s="21"/>
      <c r="V7" s="21"/>
      <c r="W7" s="21"/>
      <c r="X7" s="11">
        <f t="shared" si="4"/>
        <v>3</v>
      </c>
      <c r="Y7" s="20"/>
      <c r="Z7" s="20"/>
    </row>
    <row r="8" spans="1:26" x14ac:dyDescent="0.25">
      <c r="A8" s="71" t="s">
        <v>96</v>
      </c>
      <c r="B8" s="21">
        <v>21</v>
      </c>
      <c r="C8" s="21" t="s">
        <v>44</v>
      </c>
      <c r="D8" s="27" t="s">
        <v>97</v>
      </c>
      <c r="E8" s="31" t="s">
        <v>52</v>
      </c>
      <c r="F8" s="21" t="s">
        <v>53</v>
      </c>
      <c r="G8" s="11">
        <f t="shared" si="0"/>
        <v>111</v>
      </c>
      <c r="H8" s="11">
        <f t="shared" si="1"/>
        <v>108</v>
      </c>
      <c r="I8" s="11">
        <f t="shared" si="2"/>
        <v>0</v>
      </c>
      <c r="J8" s="21"/>
      <c r="K8" s="21">
        <v>111</v>
      </c>
      <c r="L8" s="21"/>
      <c r="M8" s="21"/>
      <c r="N8" s="71"/>
      <c r="O8" s="21"/>
      <c r="P8" s="11">
        <f t="shared" si="3"/>
        <v>111</v>
      </c>
      <c r="Q8" s="21"/>
      <c r="R8" s="21"/>
      <c r="S8" s="21"/>
      <c r="T8" s="23">
        <v>108</v>
      </c>
      <c r="U8" s="21"/>
      <c r="V8" s="21"/>
      <c r="W8" s="21"/>
      <c r="X8" s="11">
        <f t="shared" si="4"/>
        <v>108</v>
      </c>
      <c r="Y8" s="20"/>
      <c r="Z8" s="22"/>
    </row>
    <row r="9" spans="1:26" ht="30" x14ac:dyDescent="0.25">
      <c r="A9" s="71" t="s">
        <v>96</v>
      </c>
      <c r="B9" s="21">
        <v>21</v>
      </c>
      <c r="C9" s="21" t="s">
        <v>44</v>
      </c>
      <c r="D9" s="27" t="s">
        <v>98</v>
      </c>
      <c r="E9" s="32" t="s">
        <v>62</v>
      </c>
      <c r="F9" s="21" t="s">
        <v>55</v>
      </c>
      <c r="G9" s="11">
        <f t="shared" si="0"/>
        <v>17</v>
      </c>
      <c r="H9" s="11">
        <f t="shared" si="1"/>
        <v>5</v>
      </c>
      <c r="I9" s="11">
        <f t="shared" si="2"/>
        <v>5</v>
      </c>
      <c r="J9" s="21"/>
      <c r="K9" s="21">
        <v>17</v>
      </c>
      <c r="L9" s="21"/>
      <c r="M9" s="21"/>
      <c r="N9" s="21"/>
      <c r="O9" s="21"/>
      <c r="P9" s="11">
        <f t="shared" si="3"/>
        <v>17</v>
      </c>
      <c r="Q9" s="21"/>
      <c r="R9" s="21"/>
      <c r="S9" s="21"/>
      <c r="T9" s="23">
        <v>5</v>
      </c>
      <c r="U9" s="21"/>
      <c r="V9" s="21"/>
      <c r="W9" s="21"/>
      <c r="X9" s="11">
        <f t="shared" si="4"/>
        <v>5</v>
      </c>
      <c r="Y9" s="20">
        <v>5</v>
      </c>
      <c r="Z9" s="22"/>
    </row>
    <row r="10" spans="1:26" ht="15" customHeight="1" x14ac:dyDescent="0.25">
      <c r="A10" s="71" t="s">
        <v>96</v>
      </c>
      <c r="B10" s="21">
        <v>21</v>
      </c>
      <c r="C10" s="21" t="s">
        <v>44</v>
      </c>
      <c r="D10" s="27"/>
      <c r="E10" s="32" t="s">
        <v>54</v>
      </c>
      <c r="F10" s="21" t="s">
        <v>55</v>
      </c>
      <c r="G10" s="11">
        <f t="shared" si="0"/>
        <v>0</v>
      </c>
      <c r="H10" s="11">
        <f t="shared" si="1"/>
        <v>0</v>
      </c>
      <c r="I10" s="11">
        <f t="shared" si="2"/>
        <v>0</v>
      </c>
      <c r="J10" s="21"/>
      <c r="K10" s="21"/>
      <c r="L10" s="21"/>
      <c r="M10" s="21"/>
      <c r="N10" s="21"/>
      <c r="O10" s="21"/>
      <c r="P10" s="11">
        <f t="shared" si="3"/>
        <v>0</v>
      </c>
      <c r="Q10" s="21"/>
      <c r="R10" s="21"/>
      <c r="S10" s="21"/>
      <c r="T10" s="23"/>
      <c r="U10" s="21"/>
      <c r="V10" s="21"/>
      <c r="W10" s="21"/>
      <c r="X10" s="11">
        <f t="shared" si="4"/>
        <v>0</v>
      </c>
      <c r="Y10" s="20"/>
      <c r="Z10" s="22"/>
    </row>
    <row r="11" spans="1:26" x14ac:dyDescent="0.25">
      <c r="A11" s="71" t="s">
        <v>99</v>
      </c>
      <c r="B11" s="21">
        <v>21</v>
      </c>
      <c r="C11" s="21" t="s">
        <v>44</v>
      </c>
      <c r="D11" s="27"/>
      <c r="E11" s="29" t="s">
        <v>59</v>
      </c>
      <c r="F11" s="21" t="s">
        <v>46</v>
      </c>
      <c r="G11" s="11">
        <f t="shared" si="0"/>
        <v>16</v>
      </c>
      <c r="H11" s="11">
        <f t="shared" si="1"/>
        <v>20</v>
      </c>
      <c r="I11" s="11">
        <f t="shared" si="2"/>
        <v>0</v>
      </c>
      <c r="J11" s="21"/>
      <c r="K11" s="21">
        <v>16</v>
      </c>
      <c r="L11" s="21"/>
      <c r="M11" s="21"/>
      <c r="N11" s="21"/>
      <c r="O11" s="21"/>
      <c r="P11" s="11">
        <f>SUM(J11:O11)</f>
        <v>16</v>
      </c>
      <c r="Q11" s="21"/>
      <c r="R11" s="21"/>
      <c r="S11" s="21"/>
      <c r="T11" s="23">
        <v>20</v>
      </c>
      <c r="U11" s="21"/>
      <c r="V11" s="21"/>
      <c r="W11" s="21"/>
      <c r="X11" s="11">
        <f>SUM(Q11:W11)</f>
        <v>20</v>
      </c>
      <c r="Y11" s="20"/>
      <c r="Z11" s="20"/>
    </row>
    <row r="12" spans="1:26" ht="30" x14ac:dyDescent="0.25">
      <c r="A12" s="71" t="s">
        <v>99</v>
      </c>
      <c r="B12" s="21">
        <v>21</v>
      </c>
      <c r="C12" s="21" t="s">
        <v>44</v>
      </c>
      <c r="D12" s="27"/>
      <c r="E12" s="29" t="s">
        <v>51</v>
      </c>
      <c r="F12" s="21" t="s">
        <v>46</v>
      </c>
      <c r="G12" s="11">
        <f t="shared" si="0"/>
        <v>60</v>
      </c>
      <c r="H12" s="11">
        <f t="shared" si="1"/>
        <v>0</v>
      </c>
      <c r="I12" s="11">
        <f t="shared" si="2"/>
        <v>0</v>
      </c>
      <c r="J12" s="21"/>
      <c r="K12" s="21">
        <v>60</v>
      </c>
      <c r="L12" s="21"/>
      <c r="M12" s="21"/>
      <c r="N12" s="21"/>
      <c r="O12" s="21"/>
      <c r="P12" s="11">
        <f t="shared" ref="P12:P16" si="5">SUM(J12:O12)</f>
        <v>60</v>
      </c>
      <c r="Q12" s="21"/>
      <c r="R12" s="21"/>
      <c r="S12" s="21"/>
      <c r="T12" s="23"/>
      <c r="U12" s="21"/>
      <c r="V12" s="21"/>
      <c r="W12" s="21"/>
      <c r="X12" s="11">
        <f t="shared" ref="X12:X16" si="6">SUM(Q12:W12)</f>
        <v>0</v>
      </c>
      <c r="Y12" s="20"/>
      <c r="Z12" s="20"/>
    </row>
    <row r="13" spans="1:26" x14ac:dyDescent="0.25">
      <c r="A13" s="71" t="s">
        <v>99</v>
      </c>
      <c r="B13" s="21">
        <v>21</v>
      </c>
      <c r="C13" s="21" t="s">
        <v>44</v>
      </c>
      <c r="D13" s="27"/>
      <c r="E13" s="29" t="s">
        <v>48</v>
      </c>
      <c r="F13" s="21" t="s">
        <v>46</v>
      </c>
      <c r="G13" s="11">
        <f t="shared" si="0"/>
        <v>9</v>
      </c>
      <c r="H13" s="11">
        <f t="shared" si="1"/>
        <v>2</v>
      </c>
      <c r="I13" s="11">
        <f t="shared" si="2"/>
        <v>0</v>
      </c>
      <c r="J13" s="21"/>
      <c r="K13" s="21">
        <v>9</v>
      </c>
      <c r="L13" s="21"/>
      <c r="M13" s="21"/>
      <c r="N13" s="21"/>
      <c r="O13" s="21"/>
      <c r="P13" s="11">
        <f t="shared" si="5"/>
        <v>9</v>
      </c>
      <c r="Q13" s="21"/>
      <c r="R13" s="21"/>
      <c r="S13" s="21"/>
      <c r="T13" s="23">
        <v>2</v>
      </c>
      <c r="U13" s="21"/>
      <c r="V13" s="21"/>
      <c r="W13" s="21"/>
      <c r="X13" s="11">
        <f t="shared" si="6"/>
        <v>2</v>
      </c>
      <c r="Y13" s="20"/>
      <c r="Z13" s="20"/>
    </row>
    <row r="14" spans="1:26" x14ac:dyDescent="0.25">
      <c r="A14" s="71" t="s">
        <v>99</v>
      </c>
      <c r="B14" s="21">
        <v>21</v>
      </c>
      <c r="C14" s="21" t="s">
        <v>44</v>
      </c>
      <c r="D14" s="27"/>
      <c r="E14" s="31" t="s">
        <v>52</v>
      </c>
      <c r="F14" s="21" t="s">
        <v>53</v>
      </c>
      <c r="G14" s="11">
        <f t="shared" si="0"/>
        <v>111</v>
      </c>
      <c r="H14" s="11">
        <f t="shared" si="1"/>
        <v>108</v>
      </c>
      <c r="I14" s="11">
        <f t="shared" si="2"/>
        <v>0</v>
      </c>
      <c r="J14" s="21"/>
      <c r="K14" s="21">
        <v>111</v>
      </c>
      <c r="L14" s="21"/>
      <c r="M14" s="21"/>
      <c r="N14" s="71"/>
      <c r="O14" s="21"/>
      <c r="P14" s="11">
        <f t="shared" si="5"/>
        <v>111</v>
      </c>
      <c r="Q14" s="21"/>
      <c r="R14" s="21"/>
      <c r="S14" s="21"/>
      <c r="T14" s="23">
        <v>108</v>
      </c>
      <c r="U14" s="21"/>
      <c r="V14" s="21"/>
      <c r="W14" s="21"/>
      <c r="X14" s="11">
        <f t="shared" si="6"/>
        <v>108</v>
      </c>
      <c r="Y14" s="20"/>
      <c r="Z14" s="22"/>
    </row>
    <row r="15" spans="1:26" ht="30" x14ac:dyDescent="0.25">
      <c r="A15" s="71" t="s">
        <v>99</v>
      </c>
      <c r="B15" s="21">
        <v>21</v>
      </c>
      <c r="C15" s="21" t="s">
        <v>44</v>
      </c>
      <c r="D15" s="27"/>
      <c r="E15" s="32" t="s">
        <v>62</v>
      </c>
      <c r="F15" s="21" t="s">
        <v>55</v>
      </c>
      <c r="G15" s="11">
        <f t="shared" si="0"/>
        <v>17</v>
      </c>
      <c r="H15" s="11">
        <f t="shared" si="1"/>
        <v>5</v>
      </c>
      <c r="I15" s="11">
        <f t="shared" si="2"/>
        <v>5</v>
      </c>
      <c r="J15" s="21"/>
      <c r="K15" s="21">
        <v>17</v>
      </c>
      <c r="L15" s="21"/>
      <c r="M15" s="21"/>
      <c r="N15" s="21"/>
      <c r="O15" s="21"/>
      <c r="P15" s="11">
        <f t="shared" si="5"/>
        <v>17</v>
      </c>
      <c r="Q15" s="21"/>
      <c r="R15" s="21"/>
      <c r="S15" s="21"/>
      <c r="T15" s="23">
        <v>5</v>
      </c>
      <c r="U15" s="21"/>
      <c r="V15" s="21"/>
      <c r="W15" s="21"/>
      <c r="X15" s="11">
        <f t="shared" si="6"/>
        <v>5</v>
      </c>
      <c r="Y15" s="20">
        <v>5</v>
      </c>
      <c r="Z15" s="22"/>
    </row>
    <row r="16" spans="1:26" ht="15" customHeight="1" x14ac:dyDescent="0.25">
      <c r="A16" s="71" t="s">
        <v>99</v>
      </c>
      <c r="B16" s="21">
        <v>21</v>
      </c>
      <c r="C16" s="21" t="s">
        <v>44</v>
      </c>
      <c r="D16" s="27"/>
      <c r="E16" s="32" t="s">
        <v>54</v>
      </c>
      <c r="F16" s="21" t="s">
        <v>55</v>
      </c>
      <c r="G16" s="11">
        <f t="shared" si="0"/>
        <v>0</v>
      </c>
      <c r="H16" s="11">
        <f t="shared" si="1"/>
        <v>0</v>
      </c>
      <c r="I16" s="11">
        <f t="shared" si="2"/>
        <v>0</v>
      </c>
      <c r="J16" s="21"/>
      <c r="K16" s="21"/>
      <c r="L16" s="21"/>
      <c r="M16" s="21"/>
      <c r="N16" s="21"/>
      <c r="O16" s="21"/>
      <c r="P16" s="11">
        <f t="shared" si="5"/>
        <v>0</v>
      </c>
      <c r="Q16" s="21"/>
      <c r="R16" s="21"/>
      <c r="S16" s="21"/>
      <c r="T16" s="23"/>
      <c r="U16" s="21"/>
      <c r="V16" s="21"/>
      <c r="W16" s="21"/>
      <c r="X16" s="11">
        <f t="shared" si="6"/>
        <v>0</v>
      </c>
      <c r="Y16" s="20"/>
      <c r="Z16" s="22"/>
    </row>
    <row r="17" spans="7:25" x14ac:dyDescent="0.25">
      <c r="G17" s="11">
        <f>SUM(G5:G16)</f>
        <v>452</v>
      </c>
      <c r="H17" s="11">
        <f>SUM(H5:H16)</f>
        <v>251</v>
      </c>
      <c r="I17" s="11">
        <f>SUM(I5:I16)</f>
        <v>10</v>
      </c>
      <c r="J17" s="11">
        <f t="shared" ref="J17:W17" si="7">SUM(J11:J16)</f>
        <v>0</v>
      </c>
      <c r="K17" s="11">
        <f>SUM(K5:K16)</f>
        <v>452</v>
      </c>
      <c r="L17" s="11">
        <f t="shared" si="7"/>
        <v>0</v>
      </c>
      <c r="M17" s="11">
        <f t="shared" si="7"/>
        <v>0</v>
      </c>
      <c r="N17" s="11">
        <f t="shared" si="7"/>
        <v>0</v>
      </c>
      <c r="O17" s="11">
        <f t="shared" si="7"/>
        <v>0</v>
      </c>
      <c r="P17" s="11">
        <f>SUM(P5:P16)</f>
        <v>452</v>
      </c>
      <c r="Q17" s="11">
        <f t="shared" si="7"/>
        <v>0</v>
      </c>
      <c r="R17" s="11">
        <f t="shared" si="7"/>
        <v>0</v>
      </c>
      <c r="S17" s="11">
        <f t="shared" si="7"/>
        <v>0</v>
      </c>
      <c r="T17" s="11">
        <f>SUM(T5:T16)</f>
        <v>251</v>
      </c>
      <c r="U17" s="11">
        <f t="shared" si="7"/>
        <v>0</v>
      </c>
      <c r="V17" s="11">
        <f t="shared" si="7"/>
        <v>0</v>
      </c>
      <c r="W17" s="11">
        <f t="shared" si="7"/>
        <v>0</v>
      </c>
      <c r="X17" s="11">
        <f>SUM(X5:X16)</f>
        <v>251</v>
      </c>
      <c r="Y17" s="20">
        <f>SUM(Y5:Y16)</f>
        <v>10</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zoomScale="70" zoomScaleNormal="70" workbookViewId="0">
      <selection activeCell="B19" sqref="B19"/>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253</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112.5" x14ac:dyDescent="0.25">
      <c r="A4" s="9" t="s">
        <v>19</v>
      </c>
      <c r="B4" s="9" t="s">
        <v>20</v>
      </c>
      <c r="C4" s="9" t="s">
        <v>21</v>
      </c>
      <c r="D4" s="9" t="s">
        <v>22</v>
      </c>
      <c r="E4" s="17" t="s">
        <v>23</v>
      </c>
      <c r="F4" s="10" t="s">
        <v>100</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ht="30" x14ac:dyDescent="0.25">
      <c r="A5" s="21" t="s">
        <v>252</v>
      </c>
      <c r="B5" s="21">
        <v>29</v>
      </c>
      <c r="C5" s="21" t="s">
        <v>44</v>
      </c>
      <c r="D5" s="27"/>
      <c r="E5" s="63" t="s">
        <v>101</v>
      </c>
      <c r="F5" s="21" t="s">
        <v>46</v>
      </c>
      <c r="G5" s="11">
        <f>P5</f>
        <v>2</v>
      </c>
      <c r="H5" s="11">
        <f>X5</f>
        <v>37</v>
      </c>
      <c r="I5" s="11">
        <f>Y5</f>
        <v>0</v>
      </c>
      <c r="J5" s="21"/>
      <c r="K5" s="21"/>
      <c r="L5" s="21"/>
      <c r="M5" s="64">
        <v>2</v>
      </c>
      <c r="N5" s="21"/>
      <c r="O5" s="125"/>
      <c r="P5" s="11">
        <f>SUM(J5:O5)</f>
        <v>2</v>
      </c>
      <c r="Q5" s="21"/>
      <c r="R5" s="21"/>
      <c r="S5" s="21"/>
      <c r="T5" s="23">
        <v>37</v>
      </c>
      <c r="U5" s="21"/>
      <c r="V5" s="21"/>
      <c r="W5" s="21"/>
      <c r="X5" s="11">
        <f>SUM(Q5:W5)</f>
        <v>37</v>
      </c>
      <c r="Y5" s="20"/>
      <c r="Z5" s="20"/>
    </row>
    <row r="6" spans="1:26" ht="42" customHeight="1" x14ac:dyDescent="0.25">
      <c r="A6" s="21" t="s">
        <v>252</v>
      </c>
      <c r="B6" s="21">
        <v>29</v>
      </c>
      <c r="C6" s="21" t="s">
        <v>44</v>
      </c>
      <c r="D6" s="27"/>
      <c r="E6" s="138" t="s">
        <v>102</v>
      </c>
      <c r="F6" s="21" t="s">
        <v>70</v>
      </c>
      <c r="G6" s="11">
        <v>150</v>
      </c>
      <c r="H6" s="11"/>
      <c r="I6" s="11"/>
      <c r="J6" s="21"/>
      <c r="K6" s="21"/>
      <c r="L6" s="21"/>
      <c r="M6" s="64">
        <v>150</v>
      </c>
      <c r="N6" s="21"/>
      <c r="O6" s="125"/>
      <c r="P6" s="11">
        <v>150</v>
      </c>
      <c r="Q6" s="21"/>
      <c r="R6" s="21"/>
      <c r="S6" s="21"/>
      <c r="T6" s="23"/>
      <c r="U6" s="21"/>
      <c r="V6" s="21"/>
      <c r="W6" s="21"/>
      <c r="X6" s="11"/>
      <c r="Y6" s="20"/>
      <c r="Z6" s="20"/>
    </row>
    <row r="7" spans="1:26" ht="45" x14ac:dyDescent="0.25">
      <c r="A7" s="21" t="s">
        <v>252</v>
      </c>
      <c r="B7" s="21">
        <v>29</v>
      </c>
      <c r="C7" s="21" t="s">
        <v>44</v>
      </c>
      <c r="D7" s="27"/>
      <c r="E7" s="29" t="s">
        <v>103</v>
      </c>
      <c r="F7" s="21" t="s">
        <v>46</v>
      </c>
      <c r="G7" s="11">
        <f t="shared" ref="G7:G9" si="0">P7</f>
        <v>106</v>
      </c>
      <c r="H7" s="11">
        <f t="shared" ref="H7:I9" si="1">X7</f>
        <v>0</v>
      </c>
      <c r="I7" s="11">
        <f t="shared" si="1"/>
        <v>0</v>
      </c>
      <c r="J7" s="125"/>
      <c r="K7" s="24">
        <v>106</v>
      </c>
      <c r="L7" s="21"/>
      <c r="M7" s="21"/>
      <c r="N7" s="21"/>
      <c r="O7" s="21"/>
      <c r="P7" s="11">
        <f t="shared" ref="P7:P9" si="2">SUM(J7:O7)</f>
        <v>106</v>
      </c>
      <c r="Q7" s="21"/>
      <c r="R7" s="21"/>
      <c r="S7" s="21"/>
      <c r="T7" s="23"/>
      <c r="U7" s="21"/>
      <c r="V7" s="21"/>
      <c r="W7" s="21"/>
      <c r="X7" s="11">
        <f t="shared" ref="X7:X9" si="3">SUM(Q7:W7)</f>
        <v>0</v>
      </c>
      <c r="Y7" s="20"/>
      <c r="Z7" s="20"/>
    </row>
    <row r="8" spans="1:26" x14ac:dyDescent="0.25">
      <c r="A8" s="21" t="s">
        <v>252</v>
      </c>
      <c r="B8" s="21">
        <v>29</v>
      </c>
      <c r="C8" s="21" t="s">
        <v>44</v>
      </c>
      <c r="D8" s="27"/>
      <c r="E8" s="31" t="s">
        <v>52</v>
      </c>
      <c r="F8" s="21" t="s">
        <v>53</v>
      </c>
      <c r="G8" s="11">
        <f t="shared" si="0"/>
        <v>121</v>
      </c>
      <c r="H8" s="11">
        <f t="shared" si="1"/>
        <v>0</v>
      </c>
      <c r="I8" s="11">
        <f t="shared" si="1"/>
        <v>0</v>
      </c>
      <c r="J8" s="25">
        <v>21</v>
      </c>
      <c r="K8" s="25">
        <v>100</v>
      </c>
      <c r="L8" s="21"/>
      <c r="M8" s="21"/>
      <c r="N8" s="21"/>
      <c r="O8" s="21"/>
      <c r="P8" s="11">
        <f t="shared" si="2"/>
        <v>121</v>
      </c>
      <c r="Q8" s="21"/>
      <c r="R8" s="21"/>
      <c r="S8" s="21"/>
      <c r="T8" s="23"/>
      <c r="U8" s="21"/>
      <c r="V8" s="21"/>
      <c r="W8" s="21"/>
      <c r="X8" s="11">
        <f t="shared" si="3"/>
        <v>0</v>
      </c>
      <c r="Y8" s="20"/>
      <c r="Z8" s="22"/>
    </row>
    <row r="9" spans="1:26" ht="30" x14ac:dyDescent="0.25">
      <c r="A9" s="21" t="s">
        <v>252</v>
      </c>
      <c r="B9" s="21">
        <v>29</v>
      </c>
      <c r="C9" s="21" t="s">
        <v>44</v>
      </c>
      <c r="D9" s="27"/>
      <c r="E9" s="32" t="s">
        <v>67</v>
      </c>
      <c r="F9" s="21" t="s">
        <v>55</v>
      </c>
      <c r="G9" s="11">
        <f t="shared" si="0"/>
        <v>29</v>
      </c>
      <c r="H9" s="11">
        <f t="shared" si="1"/>
        <v>0</v>
      </c>
      <c r="I9" s="11">
        <f t="shared" si="1"/>
        <v>0</v>
      </c>
      <c r="J9" s="21"/>
      <c r="K9" s="26">
        <v>29</v>
      </c>
      <c r="L9" s="21"/>
      <c r="M9" s="21"/>
      <c r="N9" s="21"/>
      <c r="O9" s="21"/>
      <c r="P9" s="11">
        <f t="shared" si="2"/>
        <v>29</v>
      </c>
      <c r="Q9" s="21"/>
      <c r="R9" s="21"/>
      <c r="S9" s="21"/>
      <c r="T9" s="23"/>
      <c r="U9" s="21"/>
      <c r="V9" s="21"/>
      <c r="W9" s="21"/>
      <c r="X9" s="11">
        <f t="shared" si="3"/>
        <v>0</v>
      </c>
      <c r="Y9" s="20"/>
      <c r="Z9" s="20"/>
    </row>
    <row r="10" spans="1:26" x14ac:dyDescent="0.25">
      <c r="G10" s="11">
        <f t="shared" ref="G10:Y10" si="4">SUM(G5:G9)</f>
        <v>408</v>
      </c>
      <c r="H10" s="11">
        <f t="shared" si="4"/>
        <v>37</v>
      </c>
      <c r="I10" s="11">
        <f t="shared" si="4"/>
        <v>0</v>
      </c>
      <c r="J10" s="11">
        <f t="shared" si="4"/>
        <v>21</v>
      </c>
      <c r="K10" s="11">
        <f t="shared" si="4"/>
        <v>235</v>
      </c>
      <c r="L10" s="11">
        <f t="shared" si="4"/>
        <v>0</v>
      </c>
      <c r="M10" s="11">
        <f t="shared" si="4"/>
        <v>152</v>
      </c>
      <c r="N10" s="11">
        <f t="shared" si="4"/>
        <v>0</v>
      </c>
      <c r="O10" s="11">
        <f t="shared" si="4"/>
        <v>0</v>
      </c>
      <c r="P10" s="11">
        <f t="shared" si="4"/>
        <v>408</v>
      </c>
      <c r="Q10" s="11">
        <f t="shared" si="4"/>
        <v>0</v>
      </c>
      <c r="R10" s="11">
        <f t="shared" si="4"/>
        <v>0</v>
      </c>
      <c r="S10" s="11">
        <f t="shared" si="4"/>
        <v>0</v>
      </c>
      <c r="T10" s="11">
        <f t="shared" si="4"/>
        <v>37</v>
      </c>
      <c r="U10" s="11">
        <f t="shared" si="4"/>
        <v>0</v>
      </c>
      <c r="V10" s="11">
        <f t="shared" si="4"/>
        <v>0</v>
      </c>
      <c r="W10" s="11">
        <f t="shared" si="4"/>
        <v>0</v>
      </c>
      <c r="X10" s="11">
        <f t="shared" si="4"/>
        <v>37</v>
      </c>
      <c r="Y10" s="20">
        <f t="shared" si="4"/>
        <v>0</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zoomScale="70" zoomScaleNormal="70" workbookViewId="0">
      <selection activeCell="G6" sqref="G6"/>
    </sheetView>
  </sheetViews>
  <sheetFormatPr baseColWidth="10" defaultColWidth="11.42578125" defaultRowHeight="15" x14ac:dyDescent="0.25"/>
  <cols>
    <col min="1" max="1" width="15.7109375" customWidth="1"/>
    <col min="5" max="5" width="15.7109375" style="19" customWidth="1"/>
    <col min="6" max="6" width="20.7109375" customWidth="1"/>
  </cols>
  <sheetData>
    <row r="2" spans="1:26" ht="150" customHeight="1" x14ac:dyDescent="0.25">
      <c r="A2" s="169" t="s">
        <v>254</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94.5" customHeight="1"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ht="30" x14ac:dyDescent="0.25">
      <c r="A5" s="21" t="s">
        <v>252</v>
      </c>
      <c r="B5" s="21">
        <v>30</v>
      </c>
      <c r="C5" s="21" t="s">
        <v>44</v>
      </c>
      <c r="D5" s="27"/>
      <c r="E5" s="29" t="s">
        <v>51</v>
      </c>
      <c r="F5" s="21" t="s">
        <v>55</v>
      </c>
      <c r="G5" s="11">
        <f>P5</f>
        <v>26</v>
      </c>
      <c r="H5" s="11">
        <f t="shared" ref="H5:I9" si="0">X5</f>
        <v>30</v>
      </c>
      <c r="I5" s="11">
        <f t="shared" si="0"/>
        <v>0</v>
      </c>
      <c r="J5" s="24">
        <v>26</v>
      </c>
      <c r="K5" s="21"/>
      <c r="L5" s="21"/>
      <c r="M5" s="21"/>
      <c r="N5" s="21"/>
      <c r="O5" s="21"/>
      <c r="P5" s="11">
        <f t="shared" ref="P5:P9" si="1">SUM(J5:O5)</f>
        <v>26</v>
      </c>
      <c r="Q5" s="21"/>
      <c r="R5" s="21"/>
      <c r="S5" s="21"/>
      <c r="T5" s="23">
        <v>30</v>
      </c>
      <c r="U5" s="21"/>
      <c r="V5" s="21"/>
      <c r="W5" s="21"/>
      <c r="X5" s="11">
        <f t="shared" ref="X5:X9" si="2">SUM(Q5:W5)</f>
        <v>30</v>
      </c>
      <c r="Y5" s="21"/>
      <c r="Z5" s="21"/>
    </row>
    <row r="6" spans="1:26" x14ac:dyDescent="0.25">
      <c r="A6" s="21" t="s">
        <v>252</v>
      </c>
      <c r="B6" s="21">
        <v>30</v>
      </c>
      <c r="C6" s="21" t="s">
        <v>44</v>
      </c>
      <c r="D6" s="27"/>
      <c r="E6" s="34" t="s">
        <v>104</v>
      </c>
      <c r="F6" s="21" t="s">
        <v>55</v>
      </c>
      <c r="G6" s="11">
        <f>P6</f>
        <v>38</v>
      </c>
      <c r="H6" s="11"/>
      <c r="I6" s="11"/>
      <c r="J6" s="30">
        <v>38</v>
      </c>
      <c r="K6" s="21"/>
      <c r="L6" s="21"/>
      <c r="M6" s="21"/>
      <c r="N6" s="21"/>
      <c r="O6" s="21"/>
      <c r="P6" s="11">
        <f t="shared" si="1"/>
        <v>38</v>
      </c>
      <c r="Q6" s="21"/>
      <c r="R6" s="21"/>
      <c r="S6" s="21"/>
      <c r="T6" s="23"/>
      <c r="U6" s="21"/>
      <c r="V6" s="21"/>
      <c r="W6" s="21"/>
      <c r="X6" s="11"/>
      <c r="Y6" s="21"/>
      <c r="Z6" s="21"/>
    </row>
    <row r="7" spans="1:26" x14ac:dyDescent="0.25">
      <c r="A7" s="21" t="s">
        <v>252</v>
      </c>
      <c r="B7" s="21">
        <v>30</v>
      </c>
      <c r="C7" s="21" t="s">
        <v>44</v>
      </c>
      <c r="D7" s="27"/>
      <c r="E7" s="31" t="s">
        <v>105</v>
      </c>
      <c r="F7" s="21" t="s">
        <v>55</v>
      </c>
      <c r="G7" s="11">
        <v>32</v>
      </c>
      <c r="H7" s="11"/>
      <c r="I7" s="11"/>
      <c r="J7" s="25">
        <v>32</v>
      </c>
      <c r="K7" s="21"/>
      <c r="L7" s="21"/>
      <c r="M7" s="21"/>
      <c r="N7" s="21"/>
      <c r="O7" s="21"/>
      <c r="P7" s="11">
        <v>32</v>
      </c>
      <c r="Q7" s="21"/>
      <c r="R7" s="21"/>
      <c r="S7" s="21"/>
      <c r="T7" s="23"/>
      <c r="U7" s="21"/>
      <c r="V7" s="21"/>
      <c r="W7" s="21"/>
      <c r="X7" s="11"/>
      <c r="Y7" s="21"/>
      <c r="Z7" s="21"/>
    </row>
    <row r="8" spans="1:26" x14ac:dyDescent="0.25">
      <c r="A8" s="21" t="s">
        <v>252</v>
      </c>
      <c r="B8" s="21">
        <v>30</v>
      </c>
      <c r="C8" s="21" t="s">
        <v>44</v>
      </c>
      <c r="D8" s="27"/>
      <c r="E8" s="31" t="s">
        <v>52</v>
      </c>
      <c r="F8" s="21" t="s">
        <v>55</v>
      </c>
      <c r="G8" s="11">
        <f t="shared" ref="G8:G9" si="3">P8</f>
        <v>66</v>
      </c>
      <c r="H8" s="11">
        <f t="shared" si="0"/>
        <v>0</v>
      </c>
      <c r="I8" s="11">
        <f t="shared" si="0"/>
        <v>0</v>
      </c>
      <c r="J8" s="25">
        <v>66</v>
      </c>
      <c r="K8" s="21"/>
      <c r="L8" s="21"/>
      <c r="M8" s="21"/>
      <c r="N8" s="21"/>
      <c r="O8" s="21"/>
      <c r="P8" s="11">
        <f t="shared" si="1"/>
        <v>66</v>
      </c>
      <c r="Q8" s="21"/>
      <c r="R8" s="21"/>
      <c r="S8" s="21"/>
      <c r="T8" s="23"/>
      <c r="U8" s="21"/>
      <c r="V8" s="21"/>
      <c r="W8" s="21"/>
      <c r="X8" s="11">
        <f t="shared" si="2"/>
        <v>0</v>
      </c>
      <c r="Y8" s="21"/>
      <c r="Z8" s="21"/>
    </row>
    <row r="9" spans="1:26" x14ac:dyDescent="0.25">
      <c r="A9" s="21" t="s">
        <v>252</v>
      </c>
      <c r="B9" s="21">
        <v>30</v>
      </c>
      <c r="C9" s="21" t="s">
        <v>44</v>
      </c>
      <c r="D9" s="27"/>
      <c r="E9" s="32" t="s">
        <v>54</v>
      </c>
      <c r="F9" s="28" t="s">
        <v>55</v>
      </c>
      <c r="G9" s="11">
        <f t="shared" si="3"/>
        <v>19</v>
      </c>
      <c r="H9" s="11">
        <f t="shared" si="0"/>
        <v>0</v>
      </c>
      <c r="I9" s="11">
        <f t="shared" si="0"/>
        <v>0</v>
      </c>
      <c r="J9" s="21"/>
      <c r="K9" s="26">
        <v>19</v>
      </c>
      <c r="L9" s="21"/>
      <c r="M9" s="21"/>
      <c r="N9" s="21"/>
      <c r="O9" s="21"/>
      <c r="P9" s="11">
        <f t="shared" si="1"/>
        <v>19</v>
      </c>
      <c r="Q9" s="21"/>
      <c r="R9" s="21"/>
      <c r="S9" s="21"/>
      <c r="T9" s="23"/>
      <c r="U9" s="21"/>
      <c r="V9" s="21"/>
      <c r="W9" s="21"/>
      <c r="X9" s="11">
        <f t="shared" si="2"/>
        <v>0</v>
      </c>
      <c r="Y9" s="21"/>
      <c r="Z9" s="21"/>
    </row>
    <row r="10" spans="1:26" x14ac:dyDescent="0.25">
      <c r="G10" s="11">
        <f t="shared" ref="G10:Y10" si="4">SUM(G5:G9)</f>
        <v>181</v>
      </c>
      <c r="H10" s="11">
        <f t="shared" si="4"/>
        <v>30</v>
      </c>
      <c r="I10" s="11">
        <f t="shared" si="4"/>
        <v>0</v>
      </c>
      <c r="J10" s="11">
        <f t="shared" si="4"/>
        <v>162</v>
      </c>
      <c r="K10" s="11">
        <f t="shared" si="4"/>
        <v>19</v>
      </c>
      <c r="L10" s="11">
        <f t="shared" si="4"/>
        <v>0</v>
      </c>
      <c r="M10" s="11">
        <f t="shared" si="4"/>
        <v>0</v>
      </c>
      <c r="N10" s="11">
        <f t="shared" si="4"/>
        <v>0</v>
      </c>
      <c r="O10" s="11">
        <f t="shared" si="4"/>
        <v>0</v>
      </c>
      <c r="P10" s="11">
        <f t="shared" si="4"/>
        <v>181</v>
      </c>
      <c r="Q10" s="11">
        <f t="shared" si="4"/>
        <v>0</v>
      </c>
      <c r="R10" s="11">
        <f t="shared" si="4"/>
        <v>0</v>
      </c>
      <c r="S10" s="11">
        <f t="shared" si="4"/>
        <v>0</v>
      </c>
      <c r="T10" s="11">
        <f t="shared" si="4"/>
        <v>30</v>
      </c>
      <c r="U10" s="11">
        <f t="shared" si="4"/>
        <v>0</v>
      </c>
      <c r="V10" s="11">
        <f t="shared" si="4"/>
        <v>0</v>
      </c>
      <c r="W10" s="11">
        <f t="shared" si="4"/>
        <v>0</v>
      </c>
      <c r="X10" s="11">
        <f t="shared" si="4"/>
        <v>30</v>
      </c>
      <c r="Y10" s="11">
        <f t="shared" si="4"/>
        <v>0</v>
      </c>
      <c r="Z10" s="18"/>
    </row>
  </sheetData>
  <mergeCells count="6">
    <mergeCell ref="A2:Z2"/>
    <mergeCell ref="B3:E3"/>
    <mergeCell ref="G3:I3"/>
    <mergeCell ref="J3:P3"/>
    <mergeCell ref="Q3:X3"/>
    <mergeCell ref="Y3:Y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
  <sheetViews>
    <sheetView zoomScale="70" zoomScaleNormal="70" workbookViewId="0">
      <selection activeCell="J10" sqref="J10"/>
    </sheetView>
  </sheetViews>
  <sheetFormatPr baseColWidth="10" defaultColWidth="11.42578125" defaultRowHeight="15" x14ac:dyDescent="0.25"/>
  <cols>
    <col min="1" max="1" width="15.7109375" customWidth="1"/>
    <col min="4" max="4" width="13.42578125" customWidth="1"/>
    <col min="5" max="5" width="18.140625" style="19" customWidth="1"/>
    <col min="6" max="6" width="20.7109375" customWidth="1"/>
  </cols>
  <sheetData>
    <row r="2" spans="1:26" ht="150" customHeight="1" x14ac:dyDescent="0.25">
      <c r="A2" s="169" t="s">
        <v>106</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94.5" customHeight="1"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71" t="s">
        <v>107</v>
      </c>
      <c r="B5" s="21">
        <v>31</v>
      </c>
      <c r="C5" s="21" t="s">
        <v>44</v>
      </c>
      <c r="D5" s="84"/>
      <c r="E5" s="29" t="s">
        <v>59</v>
      </c>
      <c r="F5" s="21" t="s">
        <v>46</v>
      </c>
      <c r="G5" s="11">
        <f>P5</f>
        <v>0</v>
      </c>
      <c r="H5" s="11">
        <f>X5</f>
        <v>0</v>
      </c>
      <c r="I5" s="11">
        <f>Y5</f>
        <v>0</v>
      </c>
      <c r="J5" s="21"/>
      <c r="K5" s="21"/>
      <c r="L5" s="21"/>
      <c r="M5" s="21"/>
      <c r="N5" s="21"/>
      <c r="O5" s="21"/>
      <c r="P5" s="11">
        <f>SUM(J5:O5)</f>
        <v>0</v>
      </c>
      <c r="Q5" s="21"/>
      <c r="R5" s="21"/>
      <c r="S5" s="21"/>
      <c r="T5" s="23"/>
      <c r="U5" s="21"/>
      <c r="V5" s="21"/>
      <c r="W5" s="21"/>
      <c r="X5" s="11">
        <f>SUM(Q5:W5)</f>
        <v>0</v>
      </c>
      <c r="Y5" s="20"/>
      <c r="Z5" s="20"/>
    </row>
    <row r="6" spans="1:26" ht="30" x14ac:dyDescent="0.25">
      <c r="A6" s="71" t="s">
        <v>107</v>
      </c>
      <c r="B6" s="21">
        <v>31</v>
      </c>
      <c r="C6" s="21" t="s">
        <v>44</v>
      </c>
      <c r="D6" s="84"/>
      <c r="E6" s="29" t="s">
        <v>51</v>
      </c>
      <c r="F6" s="21" t="s">
        <v>46</v>
      </c>
      <c r="G6" s="11">
        <f t="shared" ref="G6:G14" si="0">P6</f>
        <v>0</v>
      </c>
      <c r="H6" s="11">
        <f t="shared" ref="H6:H9" si="1">X6</f>
        <v>0</v>
      </c>
      <c r="I6" s="11">
        <f t="shared" ref="I6:I14" si="2">Y6</f>
        <v>0</v>
      </c>
      <c r="J6" s="21"/>
      <c r="K6" s="21"/>
      <c r="L6" s="21"/>
      <c r="M6" s="21"/>
      <c r="N6" s="21"/>
      <c r="O6" s="21"/>
      <c r="P6" s="11">
        <f t="shared" ref="P6:P9" si="3">SUM(J6:O6)</f>
        <v>0</v>
      </c>
      <c r="Q6" s="21"/>
      <c r="R6" s="21"/>
      <c r="S6" s="21"/>
      <c r="T6" s="23"/>
      <c r="U6" s="21"/>
      <c r="V6" s="21"/>
      <c r="W6" s="21"/>
      <c r="X6" s="11">
        <f t="shared" ref="X6:X9" si="4">SUM(Q6:W6)</f>
        <v>0</v>
      </c>
      <c r="Y6" s="20"/>
      <c r="Z6" s="20"/>
    </row>
    <row r="7" spans="1:26" x14ac:dyDescent="0.25">
      <c r="A7" s="71" t="s">
        <v>107</v>
      </c>
      <c r="B7" s="21">
        <v>31</v>
      </c>
      <c r="C7" s="21" t="s">
        <v>44</v>
      </c>
      <c r="D7" s="84" t="s">
        <v>108</v>
      </c>
      <c r="E7" s="31" t="s">
        <v>52</v>
      </c>
      <c r="F7" s="21" t="s">
        <v>53</v>
      </c>
      <c r="G7" s="11">
        <f t="shared" si="0"/>
        <v>75</v>
      </c>
      <c r="H7" s="11">
        <f t="shared" si="1"/>
        <v>30</v>
      </c>
      <c r="I7" s="11">
        <f t="shared" si="2"/>
        <v>0</v>
      </c>
      <c r="J7" s="21"/>
      <c r="K7" s="21">
        <v>75</v>
      </c>
      <c r="L7" s="21"/>
      <c r="M7" s="21"/>
      <c r="N7" s="71"/>
      <c r="O7" s="21"/>
      <c r="P7" s="11">
        <f t="shared" si="3"/>
        <v>75</v>
      </c>
      <c r="Q7" s="21"/>
      <c r="R7" s="21"/>
      <c r="S7" s="21"/>
      <c r="T7" s="23">
        <v>30</v>
      </c>
      <c r="U7" s="21"/>
      <c r="V7" s="21"/>
      <c r="W7" s="21"/>
      <c r="X7" s="11">
        <f t="shared" si="4"/>
        <v>30</v>
      </c>
      <c r="Y7" s="20"/>
      <c r="Z7" s="22"/>
    </row>
    <row r="8" spans="1:26" ht="30" x14ac:dyDescent="0.25">
      <c r="A8" s="71" t="s">
        <v>107</v>
      </c>
      <c r="B8" s="21">
        <v>31</v>
      </c>
      <c r="C8" s="21" t="s">
        <v>44</v>
      </c>
      <c r="D8" s="84" t="s">
        <v>82</v>
      </c>
      <c r="E8" s="32" t="s">
        <v>62</v>
      </c>
      <c r="F8" s="21" t="s">
        <v>55</v>
      </c>
      <c r="G8" s="11">
        <f t="shared" si="0"/>
        <v>19</v>
      </c>
      <c r="H8" s="11">
        <f t="shared" si="1"/>
        <v>0</v>
      </c>
      <c r="I8" s="11">
        <f t="shared" si="2"/>
        <v>40</v>
      </c>
      <c r="J8" s="21"/>
      <c r="K8" s="21">
        <v>19</v>
      </c>
      <c r="L8" s="21"/>
      <c r="M8" s="21"/>
      <c r="N8" s="21"/>
      <c r="O8" s="21"/>
      <c r="P8" s="11">
        <f t="shared" si="3"/>
        <v>19</v>
      </c>
      <c r="Q8" s="21"/>
      <c r="R8" s="21"/>
      <c r="S8" s="21"/>
      <c r="T8" s="23"/>
      <c r="U8" s="21"/>
      <c r="V8" s="21"/>
      <c r="W8" s="21"/>
      <c r="X8" s="11">
        <f t="shared" si="4"/>
        <v>0</v>
      </c>
      <c r="Y8" s="20">
        <v>40</v>
      </c>
      <c r="Z8" s="22"/>
    </row>
    <row r="9" spans="1:26" ht="15" customHeight="1" x14ac:dyDescent="0.25">
      <c r="A9" s="71" t="s">
        <v>107</v>
      </c>
      <c r="B9" s="21">
        <v>31</v>
      </c>
      <c r="C9" s="21" t="s">
        <v>44</v>
      </c>
      <c r="D9" s="84"/>
      <c r="E9" s="32" t="s">
        <v>54</v>
      </c>
      <c r="F9" s="21" t="s">
        <v>55</v>
      </c>
      <c r="G9" s="11">
        <f t="shared" si="0"/>
        <v>0</v>
      </c>
      <c r="H9" s="11">
        <f t="shared" si="1"/>
        <v>0</v>
      </c>
      <c r="I9" s="11">
        <f t="shared" si="2"/>
        <v>0</v>
      </c>
      <c r="J9" s="21"/>
      <c r="K9" s="21"/>
      <c r="L9" s="21"/>
      <c r="M9" s="21"/>
      <c r="N9" s="21"/>
      <c r="O9" s="21"/>
      <c r="P9" s="11">
        <f t="shared" si="3"/>
        <v>0</v>
      </c>
      <c r="Q9" s="21"/>
      <c r="R9" s="21"/>
      <c r="S9" s="21"/>
      <c r="T9" s="23"/>
      <c r="U9" s="21"/>
      <c r="V9" s="21"/>
      <c r="W9" s="21"/>
      <c r="X9" s="11">
        <f t="shared" si="4"/>
        <v>0</v>
      </c>
      <c r="Y9" s="20"/>
      <c r="Z9" s="22"/>
    </row>
    <row r="10" spans="1:26" x14ac:dyDescent="0.25">
      <c r="A10" s="71" t="s">
        <v>109</v>
      </c>
      <c r="B10" s="21">
        <v>31</v>
      </c>
      <c r="C10" s="21" t="s">
        <v>44</v>
      </c>
      <c r="D10" s="84"/>
      <c r="E10" s="29" t="s">
        <v>59</v>
      </c>
      <c r="F10" s="21" t="s">
        <v>46</v>
      </c>
      <c r="G10" s="11">
        <f t="shared" si="0"/>
        <v>32</v>
      </c>
      <c r="H10" s="11">
        <f>X10</f>
        <v>50</v>
      </c>
      <c r="I10" s="11">
        <f t="shared" si="2"/>
        <v>0</v>
      </c>
      <c r="J10" s="21"/>
      <c r="K10" s="21">
        <v>32</v>
      </c>
      <c r="L10" s="21"/>
      <c r="M10" s="21"/>
      <c r="N10" s="21"/>
      <c r="O10" s="21"/>
      <c r="P10" s="11">
        <f>SUM(J10:O10)</f>
        <v>32</v>
      </c>
      <c r="Q10" s="21"/>
      <c r="R10" s="21"/>
      <c r="S10" s="21"/>
      <c r="T10" s="23">
        <v>50</v>
      </c>
      <c r="U10" s="21"/>
      <c r="V10" s="21"/>
      <c r="W10" s="21"/>
      <c r="X10" s="11">
        <f>SUM(Q10:W10)</f>
        <v>50</v>
      </c>
      <c r="Y10" s="20"/>
      <c r="Z10" s="20"/>
    </row>
    <row r="11" spans="1:26" ht="30" x14ac:dyDescent="0.25">
      <c r="A11" s="71" t="s">
        <v>109</v>
      </c>
      <c r="B11" s="21">
        <v>31</v>
      </c>
      <c r="C11" s="21" t="s">
        <v>44</v>
      </c>
      <c r="D11" s="84"/>
      <c r="E11" s="29" t="s">
        <v>51</v>
      </c>
      <c r="F11" s="21" t="s">
        <v>46</v>
      </c>
      <c r="G11" s="11">
        <f t="shared" si="0"/>
        <v>74</v>
      </c>
      <c r="H11" s="11">
        <f t="shared" ref="H11:H14" si="5">X11</f>
        <v>0</v>
      </c>
      <c r="I11" s="11">
        <f t="shared" si="2"/>
        <v>0</v>
      </c>
      <c r="J11" s="21"/>
      <c r="K11" s="21">
        <v>74</v>
      </c>
      <c r="L11" s="21"/>
      <c r="M11" s="21"/>
      <c r="N11" s="21"/>
      <c r="O11" s="21"/>
      <c r="P11" s="11">
        <f t="shared" ref="P11:P14" si="6">SUM(J11:O11)</f>
        <v>74</v>
      </c>
      <c r="Q11" s="21"/>
      <c r="R11" s="21"/>
      <c r="S11" s="21"/>
      <c r="T11" s="23"/>
      <c r="U11" s="21"/>
      <c r="V11" s="21"/>
      <c r="W11" s="21"/>
      <c r="X11" s="11">
        <f t="shared" ref="X11:X14" si="7">SUM(Q11:W11)</f>
        <v>0</v>
      </c>
      <c r="Y11" s="20"/>
      <c r="Z11" s="20"/>
    </row>
    <row r="12" spans="1:26" ht="30" x14ac:dyDescent="0.25">
      <c r="A12" s="71" t="s">
        <v>109</v>
      </c>
      <c r="B12" s="21">
        <v>31</v>
      </c>
      <c r="C12" s="21" t="s">
        <v>44</v>
      </c>
      <c r="D12" s="84" t="s">
        <v>110</v>
      </c>
      <c r="E12" s="31" t="s">
        <v>52</v>
      </c>
      <c r="F12" s="21" t="s">
        <v>53</v>
      </c>
      <c r="G12" s="11">
        <f t="shared" si="0"/>
        <v>193</v>
      </c>
      <c r="H12" s="11">
        <f t="shared" si="5"/>
        <v>120</v>
      </c>
      <c r="I12" s="11">
        <f t="shared" si="2"/>
        <v>0</v>
      </c>
      <c r="J12" s="21"/>
      <c r="K12" s="21">
        <v>193</v>
      </c>
      <c r="L12" s="21"/>
      <c r="M12" s="21"/>
      <c r="N12" s="71"/>
      <c r="O12" s="21"/>
      <c r="P12" s="11">
        <f t="shared" si="6"/>
        <v>193</v>
      </c>
      <c r="Q12" s="21"/>
      <c r="R12" s="21"/>
      <c r="S12" s="21"/>
      <c r="T12" s="23">
        <v>120</v>
      </c>
      <c r="U12" s="21"/>
      <c r="V12" s="21"/>
      <c r="W12" s="21"/>
      <c r="X12" s="11">
        <f t="shared" si="7"/>
        <v>120</v>
      </c>
      <c r="Y12" s="20"/>
      <c r="Z12" s="22"/>
    </row>
    <row r="13" spans="1:26" ht="30" x14ac:dyDescent="0.25">
      <c r="A13" s="71" t="s">
        <v>109</v>
      </c>
      <c r="B13" s="21">
        <v>31</v>
      </c>
      <c r="C13" s="21" t="s">
        <v>44</v>
      </c>
      <c r="D13" s="84" t="s">
        <v>111</v>
      </c>
      <c r="E13" s="32" t="s">
        <v>62</v>
      </c>
      <c r="F13" s="21" t="s">
        <v>55</v>
      </c>
      <c r="G13" s="11">
        <f t="shared" si="0"/>
        <v>19</v>
      </c>
      <c r="H13" s="11">
        <f t="shared" si="5"/>
        <v>0</v>
      </c>
      <c r="I13" s="11">
        <f t="shared" si="2"/>
        <v>40</v>
      </c>
      <c r="J13" s="21"/>
      <c r="K13" s="21">
        <v>19</v>
      </c>
      <c r="L13" s="21"/>
      <c r="M13" s="21"/>
      <c r="N13" s="21"/>
      <c r="O13" s="21"/>
      <c r="P13" s="11">
        <f t="shared" si="6"/>
        <v>19</v>
      </c>
      <c r="Q13" s="21"/>
      <c r="R13" s="21"/>
      <c r="S13" s="21"/>
      <c r="T13" s="23"/>
      <c r="U13" s="21"/>
      <c r="V13" s="21"/>
      <c r="W13" s="21"/>
      <c r="X13" s="11">
        <f t="shared" si="7"/>
        <v>0</v>
      </c>
      <c r="Y13" s="20">
        <v>40</v>
      </c>
      <c r="Z13" s="22"/>
    </row>
    <row r="14" spans="1:26" ht="15" customHeight="1" x14ac:dyDescent="0.25">
      <c r="A14" s="71" t="s">
        <v>109</v>
      </c>
      <c r="B14" s="21">
        <v>31</v>
      </c>
      <c r="C14" s="21" t="s">
        <v>44</v>
      </c>
      <c r="D14" s="84"/>
      <c r="E14" s="32" t="s">
        <v>54</v>
      </c>
      <c r="F14" s="21" t="s">
        <v>55</v>
      </c>
      <c r="G14" s="11">
        <f t="shared" si="0"/>
        <v>0</v>
      </c>
      <c r="H14" s="11">
        <f t="shared" si="5"/>
        <v>0</v>
      </c>
      <c r="I14" s="11">
        <f t="shared" si="2"/>
        <v>0</v>
      </c>
      <c r="J14" s="21"/>
      <c r="K14" s="21"/>
      <c r="L14" s="21"/>
      <c r="M14" s="21"/>
      <c r="N14" s="21"/>
      <c r="O14" s="21"/>
      <c r="P14" s="11">
        <f t="shared" si="6"/>
        <v>0</v>
      </c>
      <c r="Q14" s="21"/>
      <c r="R14" s="21"/>
      <c r="S14" s="21"/>
      <c r="T14" s="23"/>
      <c r="U14" s="21"/>
      <c r="V14" s="21"/>
      <c r="W14" s="21"/>
      <c r="X14" s="11">
        <f t="shared" si="7"/>
        <v>0</v>
      </c>
      <c r="Y14" s="20"/>
      <c r="Z14" s="22"/>
    </row>
    <row r="15" spans="1:26" x14ac:dyDescent="0.25">
      <c r="G15" s="11">
        <f>SUM(G5:G14)</f>
        <v>412</v>
      </c>
      <c r="H15" s="11">
        <f>SUM(H5:H14)</f>
        <v>200</v>
      </c>
      <c r="I15" s="11">
        <f>SUM(I5:I14)</f>
        <v>80</v>
      </c>
      <c r="J15" s="11">
        <f t="shared" ref="J15:W15" si="8">SUM(J10:J14)</f>
        <v>0</v>
      </c>
      <c r="K15" s="11">
        <f>SUM(K7:K14)</f>
        <v>412</v>
      </c>
      <c r="L15" s="11">
        <f t="shared" si="8"/>
        <v>0</v>
      </c>
      <c r="M15" s="11">
        <f t="shared" si="8"/>
        <v>0</v>
      </c>
      <c r="N15" s="11">
        <f t="shared" si="8"/>
        <v>0</v>
      </c>
      <c r="O15" s="11">
        <f t="shared" si="8"/>
        <v>0</v>
      </c>
      <c r="P15" s="11">
        <f>SUM(P5:P14)</f>
        <v>412</v>
      </c>
      <c r="Q15" s="11">
        <f t="shared" si="8"/>
        <v>0</v>
      </c>
      <c r="R15" s="11">
        <f t="shared" si="8"/>
        <v>0</v>
      </c>
      <c r="S15" s="11">
        <f t="shared" si="8"/>
        <v>0</v>
      </c>
      <c r="T15" s="11">
        <f t="shared" si="8"/>
        <v>170</v>
      </c>
      <c r="U15" s="11">
        <f t="shared" si="8"/>
        <v>0</v>
      </c>
      <c r="V15" s="11">
        <f t="shared" si="8"/>
        <v>0</v>
      </c>
      <c r="W15" s="11">
        <f t="shared" si="8"/>
        <v>0</v>
      </c>
      <c r="X15" s="11">
        <f>SUM(X5:X14)</f>
        <v>200</v>
      </c>
      <c r="Y15" s="20">
        <f>SUM(Y5:Y14)</f>
        <v>80</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
  <sheetViews>
    <sheetView topLeftCell="A2" zoomScale="80" zoomScaleNormal="80" workbookViewId="0">
      <selection activeCell="A2" sqref="A2:Z2"/>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112</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112.5" x14ac:dyDescent="0.25">
      <c r="A4" s="9" t="s">
        <v>19</v>
      </c>
      <c r="B4" s="9" t="s">
        <v>20</v>
      </c>
      <c r="C4" s="9" t="s">
        <v>21</v>
      </c>
      <c r="D4" s="9" t="s">
        <v>22</v>
      </c>
      <c r="E4" s="17" t="s">
        <v>23</v>
      </c>
      <c r="F4" s="10" t="s">
        <v>113</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ht="30" x14ac:dyDescent="0.25">
      <c r="A5" s="21" t="s">
        <v>252</v>
      </c>
      <c r="B5" s="21">
        <v>32</v>
      </c>
      <c r="C5" s="21" t="s">
        <v>44</v>
      </c>
      <c r="D5" s="27"/>
      <c r="E5" s="34" t="s">
        <v>114</v>
      </c>
      <c r="F5" s="21" t="s">
        <v>70</v>
      </c>
      <c r="G5" s="11">
        <f t="shared" ref="G5" si="0">P5</f>
        <v>101</v>
      </c>
      <c r="H5" s="11">
        <f t="shared" ref="H5" si="1">X5</f>
        <v>0</v>
      </c>
      <c r="I5" s="11">
        <f t="shared" ref="I5" si="2">Y5</f>
        <v>0</v>
      </c>
      <c r="J5" s="21"/>
      <c r="K5" s="30">
        <v>101</v>
      </c>
      <c r="L5" s="21"/>
      <c r="M5" s="21"/>
      <c r="N5" s="21"/>
      <c r="O5" s="21"/>
      <c r="P5" s="11">
        <f t="shared" ref="P5" si="3">SUM(J5:O5)</f>
        <v>101</v>
      </c>
      <c r="Q5" s="21"/>
      <c r="R5" s="21"/>
      <c r="S5" s="21"/>
      <c r="T5" s="23"/>
      <c r="U5" s="21"/>
      <c r="V5" s="21"/>
      <c r="W5" s="21"/>
      <c r="X5" s="11">
        <f t="shared" ref="X5" si="4">SUM(Q5:W5)</f>
        <v>0</v>
      </c>
      <c r="Y5" s="20"/>
      <c r="Z5" s="65" t="s">
        <v>115</v>
      </c>
    </row>
    <row r="6" spans="1:26" x14ac:dyDescent="0.25">
      <c r="A6" s="21" t="s">
        <v>252</v>
      </c>
      <c r="B6" s="21">
        <v>32</v>
      </c>
      <c r="C6" s="21" t="s">
        <v>44</v>
      </c>
      <c r="D6" s="27"/>
      <c r="E6" s="34" t="s">
        <v>116</v>
      </c>
      <c r="F6" s="21" t="s">
        <v>70</v>
      </c>
      <c r="G6" s="11">
        <f t="shared" ref="G6:G12" si="5">P6</f>
        <v>104</v>
      </c>
      <c r="H6" s="11">
        <f t="shared" ref="H6:I12" si="6">X6</f>
        <v>0</v>
      </c>
      <c r="I6" s="11">
        <f t="shared" si="6"/>
        <v>0</v>
      </c>
      <c r="J6" s="21"/>
      <c r="K6" s="30">
        <v>104</v>
      </c>
      <c r="L6" s="21"/>
      <c r="M6" s="21"/>
      <c r="N6" s="21"/>
      <c r="O6" s="21"/>
      <c r="P6" s="11">
        <f t="shared" ref="P6:P12" si="7">SUM(J6:O6)</f>
        <v>104</v>
      </c>
      <c r="Q6" s="21"/>
      <c r="R6" s="21"/>
      <c r="S6" s="21"/>
      <c r="T6" s="23"/>
      <c r="U6" s="21"/>
      <c r="V6" s="21"/>
      <c r="W6" s="21"/>
      <c r="X6" s="11">
        <f t="shared" ref="X6:X12" si="8">SUM(Q6:W6)</f>
        <v>0</v>
      </c>
      <c r="Y6" s="20"/>
      <c r="Z6" s="65" t="s">
        <v>115</v>
      </c>
    </row>
    <row r="7" spans="1:26" ht="30" x14ac:dyDescent="0.25">
      <c r="A7" s="21" t="s">
        <v>252</v>
      </c>
      <c r="B7" s="21">
        <v>32</v>
      </c>
      <c r="C7" s="21" t="s">
        <v>44</v>
      </c>
      <c r="D7" s="27"/>
      <c r="E7" s="34" t="s">
        <v>117</v>
      </c>
      <c r="F7" s="21" t="s">
        <v>70</v>
      </c>
      <c r="G7" s="11">
        <f t="shared" si="5"/>
        <v>109</v>
      </c>
      <c r="H7" s="11">
        <f t="shared" si="6"/>
        <v>0</v>
      </c>
      <c r="I7" s="11">
        <f t="shared" si="6"/>
        <v>0</v>
      </c>
      <c r="J7" s="21"/>
      <c r="K7" s="30">
        <v>109</v>
      </c>
      <c r="L7" s="21"/>
      <c r="M7" s="21"/>
      <c r="N7" s="21"/>
      <c r="O7" s="21"/>
      <c r="P7" s="11">
        <f t="shared" si="7"/>
        <v>109</v>
      </c>
      <c r="Q7" s="21"/>
      <c r="R7" s="21"/>
      <c r="S7" s="21"/>
      <c r="T7" s="23"/>
      <c r="U7" s="21"/>
      <c r="V7" s="21"/>
      <c r="W7" s="21"/>
      <c r="X7" s="11">
        <f t="shared" si="8"/>
        <v>0</v>
      </c>
      <c r="Y7" s="20"/>
      <c r="Z7" s="65" t="s">
        <v>115</v>
      </c>
    </row>
    <row r="8" spans="1:26" ht="30" customHeight="1" x14ac:dyDescent="0.25">
      <c r="A8" s="21" t="s">
        <v>252</v>
      </c>
      <c r="B8" s="21">
        <v>32</v>
      </c>
      <c r="C8" s="21" t="s">
        <v>44</v>
      </c>
      <c r="D8" s="27"/>
      <c r="E8" s="34" t="s">
        <v>118</v>
      </c>
      <c r="F8" s="21" t="s">
        <v>70</v>
      </c>
      <c r="G8" s="11">
        <f t="shared" si="5"/>
        <v>96</v>
      </c>
      <c r="H8" s="11">
        <f t="shared" si="6"/>
        <v>0</v>
      </c>
      <c r="I8" s="11">
        <f t="shared" si="6"/>
        <v>0</v>
      </c>
      <c r="J8" s="21"/>
      <c r="K8" s="30">
        <v>96</v>
      </c>
      <c r="L8" s="21"/>
      <c r="M8" s="21"/>
      <c r="N8" s="21"/>
      <c r="O8" s="21"/>
      <c r="P8" s="11">
        <f t="shared" si="7"/>
        <v>96</v>
      </c>
      <c r="Q8" s="21"/>
      <c r="R8" s="21"/>
      <c r="S8" s="21"/>
      <c r="T8" s="23"/>
      <c r="U8" s="21"/>
      <c r="V8" s="21"/>
      <c r="W8" s="21"/>
      <c r="X8" s="11">
        <f t="shared" si="8"/>
        <v>0</v>
      </c>
      <c r="Y8" s="20"/>
      <c r="Z8" s="65" t="s">
        <v>115</v>
      </c>
    </row>
    <row r="9" spans="1:26" ht="90" x14ac:dyDescent="0.25">
      <c r="A9" s="21" t="s">
        <v>252</v>
      </c>
      <c r="B9" s="21">
        <v>32</v>
      </c>
      <c r="C9" s="21" t="s">
        <v>44</v>
      </c>
      <c r="D9" s="27"/>
      <c r="E9" s="34" t="s">
        <v>119</v>
      </c>
      <c r="F9" s="21" t="s">
        <v>70</v>
      </c>
      <c r="G9" s="11">
        <f t="shared" si="5"/>
        <v>210</v>
      </c>
      <c r="H9" s="11">
        <f t="shared" si="6"/>
        <v>0</v>
      </c>
      <c r="I9" s="11">
        <f t="shared" si="6"/>
        <v>0</v>
      </c>
      <c r="J9" s="21"/>
      <c r="K9" s="21"/>
      <c r="L9" s="21"/>
      <c r="M9" s="21"/>
      <c r="N9" s="21"/>
      <c r="O9" s="30">
        <v>210</v>
      </c>
      <c r="P9" s="11">
        <f t="shared" si="7"/>
        <v>210</v>
      </c>
      <c r="Q9" s="21"/>
      <c r="R9" s="21"/>
      <c r="S9" s="21"/>
      <c r="T9" s="23"/>
      <c r="U9" s="21"/>
      <c r="V9" s="21"/>
      <c r="W9" s="21"/>
      <c r="X9" s="11">
        <f t="shared" si="8"/>
        <v>0</v>
      </c>
      <c r="Y9" s="20"/>
      <c r="Z9" s="66" t="s">
        <v>120</v>
      </c>
    </row>
    <row r="10" spans="1:26" ht="15" customHeight="1" x14ac:dyDescent="0.25">
      <c r="A10" s="21" t="s">
        <v>43</v>
      </c>
      <c r="B10" s="21">
        <v>32</v>
      </c>
      <c r="C10" s="21" t="s">
        <v>44</v>
      </c>
      <c r="D10" s="27"/>
      <c r="E10" s="33" t="s">
        <v>121</v>
      </c>
      <c r="F10" s="21" t="s">
        <v>46</v>
      </c>
      <c r="G10" s="11">
        <f t="shared" si="5"/>
        <v>210</v>
      </c>
      <c r="H10" s="11">
        <f t="shared" si="6"/>
        <v>0</v>
      </c>
      <c r="I10" s="11">
        <f t="shared" si="6"/>
        <v>0</v>
      </c>
      <c r="J10" s="21"/>
      <c r="K10" s="58">
        <v>90</v>
      </c>
      <c r="L10" s="21"/>
      <c r="M10" s="21"/>
      <c r="N10" s="21"/>
      <c r="O10" s="58">
        <v>120</v>
      </c>
      <c r="P10" s="11">
        <f t="shared" si="7"/>
        <v>210</v>
      </c>
      <c r="Q10" s="21"/>
      <c r="R10" s="21"/>
      <c r="S10" s="21"/>
      <c r="T10" s="23"/>
      <c r="U10" s="21"/>
      <c r="V10" s="21"/>
      <c r="W10" s="21"/>
      <c r="X10" s="11">
        <f t="shared" si="8"/>
        <v>0</v>
      </c>
      <c r="Y10" s="20"/>
      <c r="Z10" s="66" t="s">
        <v>122</v>
      </c>
    </row>
    <row r="11" spans="1:26" ht="30" x14ac:dyDescent="0.25">
      <c r="A11" s="21" t="s">
        <v>43</v>
      </c>
      <c r="B11" s="21">
        <v>32</v>
      </c>
      <c r="C11" s="21" t="s">
        <v>44</v>
      </c>
      <c r="D11" s="27"/>
      <c r="E11" s="33" t="s">
        <v>123</v>
      </c>
      <c r="F11" s="21" t="s">
        <v>46</v>
      </c>
      <c r="G11" s="11">
        <f t="shared" si="5"/>
        <v>210</v>
      </c>
      <c r="H11" s="11">
        <f t="shared" si="6"/>
        <v>20</v>
      </c>
      <c r="I11" s="11">
        <f t="shared" si="6"/>
        <v>0</v>
      </c>
      <c r="J11" s="21"/>
      <c r="K11" s="21"/>
      <c r="L11" s="21"/>
      <c r="M11" s="21"/>
      <c r="N11" s="21"/>
      <c r="O11" s="58">
        <v>210</v>
      </c>
      <c r="P11" s="11">
        <f t="shared" si="7"/>
        <v>210</v>
      </c>
      <c r="Q11" s="21"/>
      <c r="R11" s="21"/>
      <c r="S11" s="21"/>
      <c r="T11" s="23"/>
      <c r="U11" s="21"/>
      <c r="V11" s="21">
        <v>20</v>
      </c>
      <c r="W11" s="21"/>
      <c r="X11" s="11">
        <f t="shared" si="8"/>
        <v>20</v>
      </c>
      <c r="Y11" s="20"/>
      <c r="Z11" s="66" t="s">
        <v>124</v>
      </c>
    </row>
    <row r="12" spans="1:26" x14ac:dyDescent="0.25">
      <c r="A12" s="21" t="s">
        <v>43</v>
      </c>
      <c r="B12" s="21">
        <v>32</v>
      </c>
      <c r="C12" s="21" t="s">
        <v>44</v>
      </c>
      <c r="D12" s="27"/>
      <c r="E12" s="33" t="s">
        <v>125</v>
      </c>
      <c r="F12" s="21" t="s">
        <v>46</v>
      </c>
      <c r="G12" s="11">
        <f t="shared" si="5"/>
        <v>88</v>
      </c>
      <c r="H12" s="11">
        <f t="shared" si="6"/>
        <v>0</v>
      </c>
      <c r="I12" s="11">
        <f t="shared" si="6"/>
        <v>0</v>
      </c>
      <c r="J12" s="21"/>
      <c r="K12" s="58">
        <v>88</v>
      </c>
      <c r="L12" s="21"/>
      <c r="M12" s="21"/>
      <c r="N12" s="21"/>
      <c r="O12" s="21"/>
      <c r="P12" s="11">
        <f t="shared" si="7"/>
        <v>88</v>
      </c>
      <c r="Q12" s="21"/>
      <c r="R12" s="21"/>
      <c r="S12" s="21"/>
      <c r="T12" s="23"/>
      <c r="U12" s="21"/>
      <c r="V12" s="21"/>
      <c r="W12" s="21"/>
      <c r="X12" s="11">
        <f t="shared" si="8"/>
        <v>0</v>
      </c>
      <c r="Y12" s="20"/>
      <c r="Z12" s="65"/>
    </row>
    <row r="13" spans="1:26" x14ac:dyDescent="0.25">
      <c r="G13" s="11">
        <f t="shared" ref="G13:Y13" si="9">SUM(G5:G12)</f>
        <v>1128</v>
      </c>
      <c r="H13" s="11">
        <f t="shared" si="9"/>
        <v>20</v>
      </c>
      <c r="I13" s="11">
        <f t="shared" si="9"/>
        <v>0</v>
      </c>
      <c r="J13" s="11">
        <f t="shared" si="9"/>
        <v>0</v>
      </c>
      <c r="K13" s="11">
        <f t="shared" si="9"/>
        <v>588</v>
      </c>
      <c r="L13" s="11">
        <f t="shared" si="9"/>
        <v>0</v>
      </c>
      <c r="M13" s="11">
        <f t="shared" si="9"/>
        <v>0</v>
      </c>
      <c r="N13" s="11">
        <f t="shared" si="9"/>
        <v>0</v>
      </c>
      <c r="O13" s="11">
        <f t="shared" si="9"/>
        <v>540</v>
      </c>
      <c r="P13" s="11">
        <f t="shared" si="9"/>
        <v>1128</v>
      </c>
      <c r="Q13" s="11">
        <f t="shared" si="9"/>
        <v>0</v>
      </c>
      <c r="R13" s="11">
        <f t="shared" si="9"/>
        <v>0</v>
      </c>
      <c r="S13" s="11">
        <f t="shared" si="9"/>
        <v>0</v>
      </c>
      <c r="T13" s="11">
        <f t="shared" si="9"/>
        <v>0</v>
      </c>
      <c r="U13" s="11">
        <f t="shared" si="9"/>
        <v>0</v>
      </c>
      <c r="V13" s="11">
        <f t="shared" si="9"/>
        <v>20</v>
      </c>
      <c r="W13" s="11">
        <f t="shared" si="9"/>
        <v>0</v>
      </c>
      <c r="X13" s="11">
        <f t="shared" si="9"/>
        <v>20</v>
      </c>
      <c r="Y13" s="20">
        <f t="shared" si="9"/>
        <v>0</v>
      </c>
    </row>
    <row r="15" spans="1:26" x14ac:dyDescent="0.25">
      <c r="A15" t="s">
        <v>126</v>
      </c>
    </row>
    <row r="16" spans="1:26" x14ac:dyDescent="0.25">
      <c r="A16" t="s">
        <v>127</v>
      </c>
    </row>
    <row r="17" spans="1:1" x14ac:dyDescent="0.25">
      <c r="A17" t="s">
        <v>128</v>
      </c>
    </row>
    <row r="18" spans="1:1" x14ac:dyDescent="0.25">
      <c r="A18" t="s">
        <v>129</v>
      </c>
    </row>
    <row r="19" spans="1:1" x14ac:dyDescent="0.25">
      <c r="A19" t="s">
        <v>130</v>
      </c>
    </row>
  </sheetData>
  <mergeCells count="6">
    <mergeCell ref="A2:Z2"/>
    <mergeCell ref="B3:E3"/>
    <mergeCell ref="G3:I3"/>
    <mergeCell ref="J3:P3"/>
    <mergeCell ref="Q3:X3"/>
    <mergeCell ref="Y3:Y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
  <sheetViews>
    <sheetView zoomScale="85" zoomScaleNormal="85" workbookViewId="0">
      <selection activeCell="V28" sqref="V28"/>
    </sheetView>
  </sheetViews>
  <sheetFormatPr baseColWidth="10" defaultColWidth="11.42578125" defaultRowHeight="15" x14ac:dyDescent="0.25"/>
  <cols>
    <col min="1" max="1" width="19.85546875" customWidth="1"/>
    <col min="5" max="5" width="15.7109375" customWidth="1"/>
    <col min="6" max="6" width="20.7109375" customWidth="1"/>
    <col min="26" max="26" width="20.7109375" customWidth="1"/>
  </cols>
  <sheetData>
    <row r="2" spans="1:26" ht="150" customHeight="1" x14ac:dyDescent="0.25">
      <c r="A2" s="169" t="s">
        <v>131</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21" t="s">
        <v>132</v>
      </c>
      <c r="B5" s="21">
        <v>33</v>
      </c>
      <c r="C5" s="21" t="s">
        <v>44</v>
      </c>
      <c r="D5" s="27"/>
      <c r="E5" s="29" t="s">
        <v>59</v>
      </c>
      <c r="F5" s="21" t="s">
        <v>46</v>
      </c>
      <c r="G5" s="11">
        <f>P5</f>
        <v>40</v>
      </c>
      <c r="H5" s="11">
        <f>X5</f>
        <v>76</v>
      </c>
      <c r="I5" s="11">
        <f>Y5</f>
        <v>0</v>
      </c>
      <c r="J5" s="21"/>
      <c r="K5" s="24">
        <v>40</v>
      </c>
      <c r="L5" s="21"/>
      <c r="M5" s="21"/>
      <c r="N5" s="21"/>
      <c r="O5" s="21"/>
      <c r="P5" s="11">
        <f>SUM(J5:O5)</f>
        <v>40</v>
      </c>
      <c r="Q5" s="21"/>
      <c r="R5" s="21"/>
      <c r="S5" s="21"/>
      <c r="T5" s="23">
        <v>76</v>
      </c>
      <c r="U5" s="21"/>
      <c r="V5" s="21"/>
      <c r="W5" s="21"/>
      <c r="X5" s="11">
        <f>SUM(Q5:W5)</f>
        <v>76</v>
      </c>
      <c r="Y5" s="20"/>
      <c r="Z5" s="20"/>
    </row>
    <row r="6" spans="1:26" ht="30" x14ac:dyDescent="0.25">
      <c r="A6" s="21" t="s">
        <v>132</v>
      </c>
      <c r="B6" s="21">
        <v>33</v>
      </c>
      <c r="C6" s="21" t="s">
        <v>44</v>
      </c>
      <c r="D6" s="27"/>
      <c r="E6" s="29" t="s">
        <v>51</v>
      </c>
      <c r="F6" s="21" t="s">
        <v>46</v>
      </c>
      <c r="G6" s="11">
        <f t="shared" ref="G6:G14" si="0">P6</f>
        <v>26</v>
      </c>
      <c r="H6" s="11">
        <f t="shared" ref="H6:I14" si="1">X6</f>
        <v>0</v>
      </c>
      <c r="I6" s="11">
        <f t="shared" si="1"/>
        <v>0</v>
      </c>
      <c r="J6" s="21"/>
      <c r="K6" s="24">
        <v>26</v>
      </c>
      <c r="L6" s="21"/>
      <c r="M6" s="21"/>
      <c r="N6" s="21"/>
      <c r="O6" s="21"/>
      <c r="P6" s="11">
        <f t="shared" ref="P6:P14" si="2">SUM(J6:O6)</f>
        <v>26</v>
      </c>
      <c r="Q6" s="21"/>
      <c r="R6" s="21"/>
      <c r="S6" s="21"/>
      <c r="T6" s="23"/>
      <c r="U6" s="21"/>
      <c r="V6" s="21"/>
      <c r="W6" s="21"/>
      <c r="X6" s="11">
        <f t="shared" ref="X6:X14" si="3">SUM(Q6:W6)</f>
        <v>0</v>
      </c>
      <c r="Y6" s="20"/>
      <c r="Z6" s="20"/>
    </row>
    <row r="7" spans="1:26" x14ac:dyDescent="0.25">
      <c r="A7" s="21" t="s">
        <v>132</v>
      </c>
      <c r="B7" s="21">
        <v>33</v>
      </c>
      <c r="C7" s="21" t="s">
        <v>44</v>
      </c>
      <c r="D7" s="27"/>
      <c r="E7" s="29" t="s">
        <v>48</v>
      </c>
      <c r="F7" s="21" t="s">
        <v>46</v>
      </c>
      <c r="G7" s="11">
        <f t="shared" si="0"/>
        <v>15</v>
      </c>
      <c r="H7" s="11">
        <f t="shared" si="1"/>
        <v>0</v>
      </c>
      <c r="I7" s="11">
        <f t="shared" si="1"/>
        <v>0</v>
      </c>
      <c r="J7" s="21"/>
      <c r="K7" s="21"/>
      <c r="L7" s="21"/>
      <c r="M7" s="21"/>
      <c r="N7" s="21"/>
      <c r="O7" s="24">
        <v>15</v>
      </c>
      <c r="P7" s="11">
        <f t="shared" si="2"/>
        <v>15</v>
      </c>
      <c r="Q7" s="21"/>
      <c r="R7" s="21"/>
      <c r="S7" s="21"/>
      <c r="T7" s="23"/>
      <c r="U7" s="21"/>
      <c r="V7" s="21"/>
      <c r="W7" s="21"/>
      <c r="X7" s="11">
        <f t="shared" si="3"/>
        <v>0</v>
      </c>
      <c r="Y7" s="20"/>
      <c r="Z7" s="20" t="s">
        <v>133</v>
      </c>
    </row>
    <row r="8" spans="1:26" x14ac:dyDescent="0.25">
      <c r="A8" s="21" t="s">
        <v>132</v>
      </c>
      <c r="B8" s="21">
        <v>33</v>
      </c>
      <c r="C8" s="21" t="s">
        <v>44</v>
      </c>
      <c r="D8" s="27"/>
      <c r="E8" s="31" t="s">
        <v>52</v>
      </c>
      <c r="F8" s="21" t="s">
        <v>53</v>
      </c>
      <c r="G8" s="11">
        <f t="shared" si="0"/>
        <v>58</v>
      </c>
      <c r="H8" s="11">
        <f t="shared" si="1"/>
        <v>0</v>
      </c>
      <c r="I8" s="11">
        <f t="shared" si="1"/>
        <v>0</v>
      </c>
      <c r="J8" s="21"/>
      <c r="K8" s="25">
        <v>58</v>
      </c>
      <c r="L8" s="21"/>
      <c r="M8" s="21"/>
      <c r="N8" s="21"/>
      <c r="O8" s="21"/>
      <c r="P8" s="11">
        <f t="shared" si="2"/>
        <v>58</v>
      </c>
      <c r="Q8" s="21"/>
      <c r="R8" s="21"/>
      <c r="S8" s="21"/>
      <c r="T8" s="23"/>
      <c r="U8" s="21"/>
      <c r="V8" s="21"/>
      <c r="W8" s="21"/>
      <c r="X8" s="11">
        <f t="shared" si="3"/>
        <v>0</v>
      </c>
      <c r="Y8" s="20"/>
      <c r="Z8" s="22"/>
    </row>
    <row r="9" spans="1:26" ht="15" customHeight="1" x14ac:dyDescent="0.25">
      <c r="A9" s="21" t="s">
        <v>132</v>
      </c>
      <c r="B9" s="21">
        <v>33</v>
      </c>
      <c r="C9" s="21" t="s">
        <v>44</v>
      </c>
      <c r="D9" s="27"/>
      <c r="E9" s="32" t="s">
        <v>54</v>
      </c>
      <c r="F9" s="21" t="s">
        <v>55</v>
      </c>
      <c r="G9" s="11">
        <f t="shared" si="0"/>
        <v>25</v>
      </c>
      <c r="H9" s="11">
        <f t="shared" si="1"/>
        <v>0</v>
      </c>
      <c r="I9" s="11">
        <f t="shared" si="1"/>
        <v>0</v>
      </c>
      <c r="J9" s="21"/>
      <c r="K9" s="26">
        <v>25</v>
      </c>
      <c r="L9" s="21"/>
      <c r="M9" s="21"/>
      <c r="N9" s="21"/>
      <c r="O9" s="21"/>
      <c r="P9" s="11">
        <f t="shared" si="2"/>
        <v>25</v>
      </c>
      <c r="Q9" s="21"/>
      <c r="R9" s="21"/>
      <c r="S9" s="21"/>
      <c r="T9" s="23"/>
      <c r="U9" s="21"/>
      <c r="V9" s="21"/>
      <c r="W9" s="21"/>
      <c r="X9" s="11">
        <f t="shared" si="3"/>
        <v>0</v>
      </c>
      <c r="Y9" s="20"/>
      <c r="Z9" s="22"/>
    </row>
    <row r="10" spans="1:26" x14ac:dyDescent="0.25">
      <c r="A10" s="21" t="s">
        <v>134</v>
      </c>
      <c r="B10" s="21">
        <v>33</v>
      </c>
      <c r="C10" s="21" t="s">
        <v>49</v>
      </c>
      <c r="D10" s="27"/>
      <c r="E10" s="29" t="s">
        <v>50</v>
      </c>
      <c r="F10" s="21" t="s">
        <v>46</v>
      </c>
      <c r="G10" s="11">
        <f t="shared" si="0"/>
        <v>2</v>
      </c>
      <c r="H10" s="11">
        <f t="shared" si="1"/>
        <v>80</v>
      </c>
      <c r="I10" s="11">
        <f t="shared" si="1"/>
        <v>0</v>
      </c>
      <c r="J10" s="21"/>
      <c r="K10" s="24">
        <v>2</v>
      </c>
      <c r="L10" s="21"/>
      <c r="M10" s="21"/>
      <c r="N10" s="21"/>
      <c r="O10" s="21"/>
      <c r="P10" s="11">
        <f t="shared" si="2"/>
        <v>2</v>
      </c>
      <c r="Q10" s="21"/>
      <c r="R10" s="21"/>
      <c r="S10" s="21"/>
      <c r="T10" s="23">
        <v>80</v>
      </c>
      <c r="U10" s="21"/>
      <c r="V10" s="21"/>
      <c r="W10" s="21"/>
      <c r="X10" s="11">
        <f t="shared" si="3"/>
        <v>80</v>
      </c>
      <c r="Y10" s="20"/>
      <c r="Z10" s="20"/>
    </row>
    <row r="11" spans="1:26" x14ac:dyDescent="0.25">
      <c r="A11" s="21" t="s">
        <v>134</v>
      </c>
      <c r="B11" s="21">
        <v>33</v>
      </c>
      <c r="C11" s="21" t="s">
        <v>49</v>
      </c>
      <c r="D11" s="27"/>
      <c r="E11" s="29" t="s">
        <v>48</v>
      </c>
      <c r="F11" s="21" t="s">
        <v>46</v>
      </c>
      <c r="G11" s="11">
        <f t="shared" si="0"/>
        <v>15</v>
      </c>
      <c r="H11" s="11">
        <f t="shared" si="1"/>
        <v>0</v>
      </c>
      <c r="I11" s="11">
        <f t="shared" si="1"/>
        <v>0</v>
      </c>
      <c r="J11" s="21"/>
      <c r="K11" s="21"/>
      <c r="L11" s="21"/>
      <c r="M11" s="21"/>
      <c r="N11" s="21"/>
      <c r="O11" s="24">
        <v>15</v>
      </c>
      <c r="P11" s="11">
        <f t="shared" si="2"/>
        <v>15</v>
      </c>
      <c r="Q11" s="21"/>
      <c r="R11" s="21"/>
      <c r="S11" s="21"/>
      <c r="T11" s="23"/>
      <c r="U11" s="21"/>
      <c r="V11" s="21"/>
      <c r="W11" s="21"/>
      <c r="X11" s="11">
        <f t="shared" si="3"/>
        <v>0</v>
      </c>
      <c r="Y11" s="20"/>
      <c r="Z11" s="20" t="s">
        <v>133</v>
      </c>
    </row>
    <row r="12" spans="1:26" ht="30" x14ac:dyDescent="0.25">
      <c r="A12" s="21" t="s">
        <v>134</v>
      </c>
      <c r="B12" s="21">
        <v>33</v>
      </c>
      <c r="C12" s="21" t="s">
        <v>49</v>
      </c>
      <c r="D12" s="27"/>
      <c r="E12" s="29" t="s">
        <v>51</v>
      </c>
      <c r="F12" s="21" t="s">
        <v>46</v>
      </c>
      <c r="G12" s="11">
        <f t="shared" si="0"/>
        <v>21</v>
      </c>
      <c r="H12" s="11">
        <f t="shared" si="1"/>
        <v>0</v>
      </c>
      <c r="I12" s="11">
        <f t="shared" si="1"/>
        <v>0</v>
      </c>
      <c r="J12" s="21"/>
      <c r="K12" s="24">
        <v>21</v>
      </c>
      <c r="L12" s="21"/>
      <c r="M12" s="21"/>
      <c r="N12" s="21"/>
      <c r="O12" s="21"/>
      <c r="P12" s="11">
        <f t="shared" si="2"/>
        <v>21</v>
      </c>
      <c r="Q12" s="21"/>
      <c r="R12" s="21"/>
      <c r="S12" s="21"/>
      <c r="T12" s="23"/>
      <c r="U12" s="21"/>
      <c r="V12" s="21"/>
      <c r="W12" s="21"/>
      <c r="X12" s="11">
        <f t="shared" si="3"/>
        <v>0</v>
      </c>
      <c r="Y12" s="20"/>
      <c r="Z12" s="20"/>
    </row>
    <row r="13" spans="1:26" x14ac:dyDescent="0.25">
      <c r="A13" s="21" t="s">
        <v>134</v>
      </c>
      <c r="B13" s="21">
        <v>33</v>
      </c>
      <c r="C13" s="21" t="s">
        <v>49</v>
      </c>
      <c r="D13" s="27"/>
      <c r="E13" s="31" t="s">
        <v>52</v>
      </c>
      <c r="F13" s="21" t="s">
        <v>53</v>
      </c>
      <c r="G13" s="11">
        <f t="shared" si="0"/>
        <v>136</v>
      </c>
      <c r="H13" s="11">
        <f t="shared" si="1"/>
        <v>0</v>
      </c>
      <c r="I13" s="11">
        <f t="shared" si="1"/>
        <v>0</v>
      </c>
      <c r="J13" s="21"/>
      <c r="K13" s="25">
        <v>136</v>
      </c>
      <c r="L13" s="21"/>
      <c r="M13" s="21"/>
      <c r="N13" s="21"/>
      <c r="O13" s="21"/>
      <c r="P13" s="11">
        <f t="shared" si="2"/>
        <v>136</v>
      </c>
      <c r="Q13" s="21"/>
      <c r="R13" s="21"/>
      <c r="S13" s="21"/>
      <c r="T13" s="23"/>
      <c r="U13" s="21"/>
      <c r="V13" s="21"/>
      <c r="W13" s="21"/>
      <c r="X13" s="11">
        <f t="shared" si="3"/>
        <v>0</v>
      </c>
      <c r="Y13" s="20"/>
      <c r="Z13" s="20"/>
    </row>
    <row r="14" spans="1:26" ht="15" customHeight="1" x14ac:dyDescent="0.25">
      <c r="A14" s="21" t="s">
        <v>134</v>
      </c>
      <c r="B14" s="21">
        <v>33</v>
      </c>
      <c r="C14" s="21" t="s">
        <v>49</v>
      </c>
      <c r="D14" s="27"/>
      <c r="E14" s="32" t="s">
        <v>54</v>
      </c>
      <c r="F14" s="21" t="s">
        <v>55</v>
      </c>
      <c r="G14" s="11">
        <f t="shared" si="0"/>
        <v>3</v>
      </c>
      <c r="H14" s="11">
        <f t="shared" si="1"/>
        <v>0</v>
      </c>
      <c r="I14" s="11">
        <f t="shared" si="1"/>
        <v>0</v>
      </c>
      <c r="J14" s="21"/>
      <c r="K14" s="26">
        <v>3</v>
      </c>
      <c r="L14" s="21"/>
      <c r="M14" s="21"/>
      <c r="N14" s="21"/>
      <c r="O14" s="21"/>
      <c r="P14" s="11">
        <f t="shared" si="2"/>
        <v>3</v>
      </c>
      <c r="Q14" s="21"/>
      <c r="R14" s="21"/>
      <c r="S14" s="21"/>
      <c r="T14" s="23"/>
      <c r="U14" s="21"/>
      <c r="V14" s="21"/>
      <c r="W14" s="21"/>
      <c r="X14" s="11">
        <f t="shared" si="3"/>
        <v>0</v>
      </c>
      <c r="Y14" s="20"/>
      <c r="Z14" s="22"/>
    </row>
    <row r="15" spans="1:26" x14ac:dyDescent="0.25">
      <c r="G15" s="11">
        <f t="shared" ref="G15:Y15" si="4">SUM(G5:G14)</f>
        <v>341</v>
      </c>
      <c r="H15" s="11">
        <f t="shared" si="4"/>
        <v>156</v>
      </c>
      <c r="I15" s="11">
        <f t="shared" si="4"/>
        <v>0</v>
      </c>
      <c r="J15" s="11">
        <f t="shared" si="4"/>
        <v>0</v>
      </c>
      <c r="K15" s="11">
        <f t="shared" si="4"/>
        <v>311</v>
      </c>
      <c r="L15" s="11">
        <f t="shared" si="4"/>
        <v>0</v>
      </c>
      <c r="M15" s="11">
        <f t="shared" si="4"/>
        <v>0</v>
      </c>
      <c r="N15" s="11">
        <f t="shared" si="4"/>
        <v>0</v>
      </c>
      <c r="O15" s="11">
        <f t="shared" si="4"/>
        <v>30</v>
      </c>
      <c r="P15" s="11">
        <f t="shared" si="4"/>
        <v>341</v>
      </c>
      <c r="Q15" s="11">
        <f t="shared" si="4"/>
        <v>0</v>
      </c>
      <c r="R15" s="11">
        <f t="shared" si="4"/>
        <v>0</v>
      </c>
      <c r="S15" s="11">
        <f t="shared" si="4"/>
        <v>0</v>
      </c>
      <c r="T15" s="11">
        <f t="shared" si="4"/>
        <v>156</v>
      </c>
      <c r="U15" s="11">
        <f t="shared" si="4"/>
        <v>0</v>
      </c>
      <c r="V15" s="11">
        <f t="shared" si="4"/>
        <v>0</v>
      </c>
      <c r="W15" s="11">
        <f t="shared" si="4"/>
        <v>0</v>
      </c>
      <c r="X15" s="11">
        <f t="shared" si="4"/>
        <v>156</v>
      </c>
      <c r="Y15" s="20">
        <f t="shared" si="4"/>
        <v>0</v>
      </c>
    </row>
  </sheetData>
  <mergeCells count="6">
    <mergeCell ref="A2:Z2"/>
    <mergeCell ref="B3:E3"/>
    <mergeCell ref="G3:I3"/>
    <mergeCell ref="J3:P3"/>
    <mergeCell ref="Q3:X3"/>
    <mergeCell ref="Y3:Y4"/>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topLeftCell="A4" workbookViewId="0">
      <selection activeCell="M15" sqref="M15"/>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135</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112.5" x14ac:dyDescent="0.25">
      <c r="A4" s="9" t="s">
        <v>19</v>
      </c>
      <c r="B4" s="9" t="s">
        <v>20</v>
      </c>
      <c r="C4" s="9" t="s">
        <v>21</v>
      </c>
      <c r="D4" s="9" t="s">
        <v>22</v>
      </c>
      <c r="E4" s="17" t="s">
        <v>23</v>
      </c>
      <c r="F4" s="10" t="s">
        <v>113</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ht="30" x14ac:dyDescent="0.25">
      <c r="A5" s="21" t="s">
        <v>136</v>
      </c>
      <c r="B5" s="21">
        <v>34</v>
      </c>
      <c r="C5" s="21" t="s">
        <v>44</v>
      </c>
      <c r="D5" s="27"/>
      <c r="E5" s="29" t="s">
        <v>51</v>
      </c>
      <c r="F5" s="21" t="s">
        <v>46</v>
      </c>
      <c r="G5" s="11">
        <f t="shared" ref="G5:G9" si="0">P5</f>
        <v>12</v>
      </c>
      <c r="H5" s="11">
        <f t="shared" ref="H5:I9" si="1">X5</f>
        <v>52</v>
      </c>
      <c r="I5" s="11">
        <f t="shared" si="1"/>
        <v>0</v>
      </c>
      <c r="J5" s="21"/>
      <c r="K5" s="24">
        <v>12</v>
      </c>
      <c r="L5" s="21"/>
      <c r="M5" s="21"/>
      <c r="N5" s="21"/>
      <c r="O5" s="21"/>
      <c r="P5" s="11">
        <f t="shared" ref="P5:P9" si="2">SUM(J5:O5)</f>
        <v>12</v>
      </c>
      <c r="Q5" s="21"/>
      <c r="R5" s="21"/>
      <c r="S5" s="21"/>
      <c r="T5" s="23">
        <v>52</v>
      </c>
      <c r="U5" s="21"/>
      <c r="V5" s="21"/>
      <c r="W5" s="21"/>
      <c r="X5" s="11">
        <f t="shared" ref="X5:X9" si="3">SUM(Q5:W5)</f>
        <v>52</v>
      </c>
      <c r="Y5" s="20"/>
      <c r="Z5" s="20"/>
    </row>
    <row r="6" spans="1:26" x14ac:dyDescent="0.25">
      <c r="A6" s="21" t="s">
        <v>136</v>
      </c>
      <c r="B6" s="21">
        <v>34</v>
      </c>
      <c r="C6" s="21" t="s">
        <v>44</v>
      </c>
      <c r="D6" s="27"/>
      <c r="E6" s="31" t="s">
        <v>52</v>
      </c>
      <c r="F6" s="21" t="s">
        <v>53</v>
      </c>
      <c r="G6" s="11">
        <f t="shared" si="0"/>
        <v>65</v>
      </c>
      <c r="H6" s="11">
        <f t="shared" si="1"/>
        <v>0</v>
      </c>
      <c r="I6" s="11">
        <f t="shared" si="1"/>
        <v>0</v>
      </c>
      <c r="J6" s="21"/>
      <c r="K6" s="25">
        <v>65</v>
      </c>
      <c r="L6" s="21"/>
      <c r="M6" s="21"/>
      <c r="N6" s="21"/>
      <c r="O6" s="21"/>
      <c r="P6" s="11">
        <f t="shared" si="2"/>
        <v>65</v>
      </c>
      <c r="Q6" s="21"/>
      <c r="R6" s="21"/>
      <c r="S6" s="21"/>
      <c r="T6" s="23"/>
      <c r="U6" s="21"/>
      <c r="V6" s="21"/>
      <c r="W6" s="21"/>
      <c r="X6" s="11">
        <f t="shared" si="3"/>
        <v>0</v>
      </c>
      <c r="Y6" s="20"/>
      <c r="Z6" s="22"/>
    </row>
    <row r="7" spans="1:26" x14ac:dyDescent="0.25">
      <c r="A7" s="21" t="s">
        <v>57</v>
      </c>
      <c r="B7" s="21">
        <v>34</v>
      </c>
      <c r="C7" s="21" t="s">
        <v>44</v>
      </c>
      <c r="D7" s="27" t="s">
        <v>137</v>
      </c>
      <c r="E7" s="31" t="s">
        <v>138</v>
      </c>
      <c r="F7" s="21" t="s">
        <v>53</v>
      </c>
      <c r="G7" s="11">
        <f t="shared" si="0"/>
        <v>28</v>
      </c>
      <c r="H7" s="11">
        <f t="shared" ref="H7" si="4">X7</f>
        <v>0</v>
      </c>
      <c r="I7" s="11">
        <f t="shared" ref="I7" si="5">Y7</f>
        <v>0</v>
      </c>
      <c r="J7" s="21"/>
      <c r="K7" s="25">
        <v>28</v>
      </c>
      <c r="L7" s="21"/>
      <c r="M7" s="21"/>
      <c r="N7" s="21"/>
      <c r="O7" s="21"/>
      <c r="P7" s="11">
        <f t="shared" si="2"/>
        <v>28</v>
      </c>
      <c r="Q7" s="21"/>
      <c r="R7" s="21"/>
      <c r="S7" s="21"/>
      <c r="T7" s="23"/>
      <c r="U7" s="21"/>
      <c r="V7" s="21"/>
      <c r="W7" s="21"/>
      <c r="X7" s="11"/>
      <c r="Y7" s="20"/>
      <c r="Z7" s="22"/>
    </row>
    <row r="8" spans="1:26" x14ac:dyDescent="0.25">
      <c r="A8" s="21" t="s">
        <v>57</v>
      </c>
      <c r="B8" s="21">
        <v>34</v>
      </c>
      <c r="C8" s="21" t="s">
        <v>44</v>
      </c>
      <c r="D8" s="27"/>
      <c r="E8" s="31" t="s">
        <v>52</v>
      </c>
      <c r="F8" s="21" t="s">
        <v>53</v>
      </c>
      <c r="G8" s="11"/>
      <c r="H8" s="11"/>
      <c r="I8" s="11"/>
      <c r="J8" s="21"/>
      <c r="K8" s="25">
        <v>14</v>
      </c>
      <c r="L8" s="21"/>
      <c r="M8" s="21"/>
      <c r="N8" s="21"/>
      <c r="O8" s="21"/>
      <c r="P8" s="11"/>
      <c r="Q8" s="21"/>
      <c r="R8" s="21"/>
      <c r="S8" s="21"/>
      <c r="T8" s="23"/>
      <c r="U8" s="21"/>
      <c r="V8" s="21"/>
      <c r="W8" s="21"/>
      <c r="X8" s="11"/>
      <c r="Y8" s="20"/>
      <c r="Z8" s="22"/>
    </row>
    <row r="9" spans="1:26" x14ac:dyDescent="0.25">
      <c r="A9" s="21" t="s">
        <v>43</v>
      </c>
      <c r="B9" s="21">
        <v>34</v>
      </c>
      <c r="C9" s="21" t="s">
        <v>44</v>
      </c>
      <c r="D9" s="27"/>
      <c r="E9" s="34" t="s">
        <v>139</v>
      </c>
      <c r="F9" s="21" t="s">
        <v>70</v>
      </c>
      <c r="G9" s="11">
        <f t="shared" si="0"/>
        <v>62</v>
      </c>
      <c r="H9" s="11">
        <f t="shared" si="1"/>
        <v>0</v>
      </c>
      <c r="I9" s="11">
        <f t="shared" si="1"/>
        <v>0</v>
      </c>
      <c r="J9" s="21"/>
      <c r="K9" s="30">
        <v>62</v>
      </c>
      <c r="L9" s="21"/>
      <c r="M9" s="21"/>
      <c r="N9" s="21"/>
      <c r="O9" s="21"/>
      <c r="P9" s="11">
        <f t="shared" si="2"/>
        <v>62</v>
      </c>
      <c r="Q9" s="21"/>
      <c r="R9" s="21"/>
      <c r="S9" s="21"/>
      <c r="T9" s="23"/>
      <c r="U9" s="21"/>
      <c r="V9" s="21"/>
      <c r="W9" s="21"/>
      <c r="X9" s="11">
        <f t="shared" si="3"/>
        <v>0</v>
      </c>
      <c r="Y9" s="20"/>
      <c r="Z9" s="22"/>
    </row>
    <row r="10" spans="1:26" x14ac:dyDescent="0.25">
      <c r="G10" s="11">
        <f t="shared" ref="G10:Y10" si="6">SUM(G5:G9)</f>
        <v>167</v>
      </c>
      <c r="H10" s="11">
        <f t="shared" si="6"/>
        <v>52</v>
      </c>
      <c r="I10" s="11">
        <f t="shared" si="6"/>
        <v>0</v>
      </c>
      <c r="J10" s="11">
        <f t="shared" si="6"/>
        <v>0</v>
      </c>
      <c r="K10" s="11">
        <f t="shared" si="6"/>
        <v>181</v>
      </c>
      <c r="L10" s="11">
        <f t="shared" si="6"/>
        <v>0</v>
      </c>
      <c r="M10" s="11">
        <f t="shared" si="6"/>
        <v>0</v>
      </c>
      <c r="N10" s="11">
        <f t="shared" si="6"/>
        <v>0</v>
      </c>
      <c r="O10" s="11">
        <f t="shared" si="6"/>
        <v>0</v>
      </c>
      <c r="P10" s="11">
        <f t="shared" si="6"/>
        <v>167</v>
      </c>
      <c r="Q10" s="11">
        <f t="shared" si="6"/>
        <v>0</v>
      </c>
      <c r="R10" s="11">
        <f t="shared" si="6"/>
        <v>0</v>
      </c>
      <c r="S10" s="11">
        <f t="shared" si="6"/>
        <v>0</v>
      </c>
      <c r="T10" s="11">
        <f t="shared" si="6"/>
        <v>52</v>
      </c>
      <c r="U10" s="11">
        <f t="shared" si="6"/>
        <v>0</v>
      </c>
      <c r="V10" s="11">
        <f t="shared" si="6"/>
        <v>0</v>
      </c>
      <c r="W10" s="11">
        <f t="shared" si="6"/>
        <v>0</v>
      </c>
      <c r="X10" s="11">
        <f t="shared" si="6"/>
        <v>52</v>
      </c>
      <c r="Y10" s="20">
        <f t="shared" si="6"/>
        <v>0</v>
      </c>
    </row>
  </sheetData>
  <mergeCells count="6">
    <mergeCell ref="A2:Z2"/>
    <mergeCell ref="B3:E3"/>
    <mergeCell ref="G3:I3"/>
    <mergeCell ref="J3:P3"/>
    <mergeCell ref="Q3:X3"/>
    <mergeCell ref="Y3:Y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
  <sheetViews>
    <sheetView topLeftCell="A2" zoomScale="80" zoomScaleNormal="80" workbookViewId="0">
      <selection activeCell="F8" sqref="F8"/>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140</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21" t="s">
        <v>43</v>
      </c>
      <c r="B5" s="21">
        <v>36</v>
      </c>
      <c r="C5" s="21" t="s">
        <v>44</v>
      </c>
      <c r="D5" s="27"/>
      <c r="E5" s="29" t="s">
        <v>59</v>
      </c>
      <c r="F5" s="21" t="s">
        <v>46</v>
      </c>
      <c r="G5" s="11">
        <f>P5</f>
        <v>6</v>
      </c>
      <c r="H5" s="11">
        <f>X5</f>
        <v>46</v>
      </c>
      <c r="I5" s="11">
        <f>Y5</f>
        <v>0</v>
      </c>
      <c r="J5" s="24">
        <v>6</v>
      </c>
      <c r="K5" s="21"/>
      <c r="L5" s="21"/>
      <c r="M5" s="21"/>
      <c r="N5" s="21"/>
      <c r="O5" s="21"/>
      <c r="P5" s="11">
        <f>SUM(J5:O5)</f>
        <v>6</v>
      </c>
      <c r="Q5" s="21"/>
      <c r="R5" s="21"/>
      <c r="S5" s="21"/>
      <c r="T5" s="164">
        <v>46</v>
      </c>
      <c r="U5" s="21"/>
      <c r="V5" s="21"/>
      <c r="W5" s="21"/>
      <c r="X5" s="11">
        <f>SUM(Q5:W5)</f>
        <v>46</v>
      </c>
      <c r="Y5" s="20"/>
      <c r="Z5" s="20"/>
    </row>
    <row r="6" spans="1:26" ht="30" x14ac:dyDescent="0.25">
      <c r="A6" s="21" t="s">
        <v>43</v>
      </c>
      <c r="B6" s="21">
        <v>36</v>
      </c>
      <c r="C6" s="21" t="s">
        <v>44</v>
      </c>
      <c r="D6" s="27"/>
      <c r="E6" s="29" t="s">
        <v>51</v>
      </c>
      <c r="F6" s="21" t="s">
        <v>46</v>
      </c>
      <c r="G6" s="11">
        <f t="shared" ref="G6:G16" si="0">P6</f>
        <v>7</v>
      </c>
      <c r="H6" s="11">
        <f t="shared" ref="H6:I16" si="1">X6</f>
        <v>0</v>
      </c>
      <c r="I6" s="11">
        <f t="shared" si="1"/>
        <v>0</v>
      </c>
      <c r="J6" s="24">
        <v>7</v>
      </c>
      <c r="K6" s="21"/>
      <c r="L6" s="21"/>
      <c r="M6" s="21"/>
      <c r="N6" s="21"/>
      <c r="O6" s="21"/>
      <c r="P6" s="11">
        <f t="shared" ref="P6:P16" si="2">SUM(J6:O6)</f>
        <v>7</v>
      </c>
      <c r="Q6" s="21"/>
      <c r="R6" s="21"/>
      <c r="S6" s="21"/>
      <c r="T6" s="165"/>
      <c r="U6" s="21"/>
      <c r="V6" s="21"/>
      <c r="W6" s="21"/>
      <c r="X6" s="11">
        <f t="shared" ref="X6:X16" si="3">SUM(Q6:W6)</f>
        <v>0</v>
      </c>
      <c r="Y6" s="20"/>
      <c r="Z6" s="20"/>
    </row>
    <row r="7" spans="1:26" x14ac:dyDescent="0.25">
      <c r="A7" s="21" t="s">
        <v>43</v>
      </c>
      <c r="B7" s="21">
        <v>36</v>
      </c>
      <c r="C7" s="21" t="s">
        <v>44</v>
      </c>
      <c r="D7" s="27"/>
      <c r="E7" s="29" t="s">
        <v>48</v>
      </c>
      <c r="F7" s="21" t="s">
        <v>46</v>
      </c>
      <c r="G7" s="11">
        <f t="shared" si="0"/>
        <v>6</v>
      </c>
      <c r="H7" s="11">
        <f t="shared" si="1"/>
        <v>0</v>
      </c>
      <c r="I7" s="11">
        <f t="shared" si="1"/>
        <v>0</v>
      </c>
      <c r="J7" s="24">
        <v>6</v>
      </c>
      <c r="K7" s="21"/>
      <c r="L7" s="21"/>
      <c r="M7" s="21"/>
      <c r="N7" s="21"/>
      <c r="O7" s="21"/>
      <c r="P7" s="11">
        <f t="shared" si="2"/>
        <v>6</v>
      </c>
      <c r="Q7" s="21"/>
      <c r="R7" s="21"/>
      <c r="S7" s="21"/>
      <c r="T7" s="165"/>
      <c r="U7" s="21"/>
      <c r="V7" s="21"/>
      <c r="W7" s="21"/>
      <c r="X7" s="11">
        <f t="shared" si="3"/>
        <v>0</v>
      </c>
      <c r="Y7" s="20"/>
      <c r="Z7" s="20"/>
    </row>
    <row r="8" spans="1:26" x14ac:dyDescent="0.25">
      <c r="A8" s="21" t="s">
        <v>43</v>
      </c>
      <c r="B8" s="21">
        <v>36</v>
      </c>
      <c r="C8" s="21" t="s">
        <v>44</v>
      </c>
      <c r="D8" s="27"/>
      <c r="E8" s="31" t="s">
        <v>52</v>
      </c>
      <c r="F8" s="21" t="s">
        <v>55</v>
      </c>
      <c r="G8" s="11">
        <v>35</v>
      </c>
      <c r="H8" s="11">
        <f t="shared" si="1"/>
        <v>0</v>
      </c>
      <c r="I8" s="11">
        <f t="shared" si="1"/>
        <v>0</v>
      </c>
      <c r="J8" s="25">
        <v>35</v>
      </c>
      <c r="K8" s="21"/>
      <c r="L8" s="21"/>
      <c r="M8" s="21"/>
      <c r="N8" s="21"/>
      <c r="O8" s="21"/>
      <c r="P8" s="11">
        <f t="shared" si="2"/>
        <v>35</v>
      </c>
      <c r="Q8" s="21"/>
      <c r="R8" s="21"/>
      <c r="S8" s="21"/>
      <c r="T8" s="165"/>
      <c r="U8" s="21"/>
      <c r="V8" s="21"/>
      <c r="W8" s="21"/>
      <c r="X8" s="11">
        <f t="shared" si="3"/>
        <v>0</v>
      </c>
      <c r="Y8" s="20"/>
      <c r="Z8" s="22"/>
    </row>
    <row r="9" spans="1:26" ht="30" x14ac:dyDescent="0.25">
      <c r="A9" s="21" t="s">
        <v>43</v>
      </c>
      <c r="B9" s="21">
        <v>36</v>
      </c>
      <c r="C9" s="21" t="s">
        <v>44</v>
      </c>
      <c r="D9" s="27"/>
      <c r="E9" s="67" t="s">
        <v>141</v>
      </c>
      <c r="F9" s="21" t="s">
        <v>55</v>
      </c>
      <c r="G9" s="11">
        <f t="shared" ref="G9:G11" si="4">P9</f>
        <v>16</v>
      </c>
      <c r="H9" s="11">
        <f t="shared" ref="H9:H11" si="5">X9</f>
        <v>0</v>
      </c>
      <c r="I9" s="11">
        <f t="shared" ref="I9:I11" si="6">Y9</f>
        <v>0</v>
      </c>
      <c r="J9" s="68">
        <v>16</v>
      </c>
      <c r="K9" s="21"/>
      <c r="L9" s="21"/>
      <c r="M9" s="21"/>
      <c r="N9" s="21"/>
      <c r="O9" s="21"/>
      <c r="P9" s="11">
        <f t="shared" si="2"/>
        <v>16</v>
      </c>
      <c r="Q9" s="21"/>
      <c r="R9" s="21"/>
      <c r="S9" s="21"/>
      <c r="T9" s="165"/>
      <c r="U9" s="21"/>
      <c r="V9" s="21"/>
      <c r="W9" s="21"/>
      <c r="X9" s="11">
        <f t="shared" si="3"/>
        <v>0</v>
      </c>
      <c r="Y9" s="20"/>
      <c r="Z9" s="22"/>
    </row>
    <row r="10" spans="1:26" ht="30" x14ac:dyDescent="0.25">
      <c r="A10" s="21" t="s">
        <v>43</v>
      </c>
      <c r="B10" s="21">
        <v>36</v>
      </c>
      <c r="C10" s="21" t="s">
        <v>44</v>
      </c>
      <c r="D10" s="27"/>
      <c r="E10" s="67" t="s">
        <v>142</v>
      </c>
      <c r="F10" s="21" t="s">
        <v>55</v>
      </c>
      <c r="G10" s="11">
        <f t="shared" si="4"/>
        <v>15</v>
      </c>
      <c r="H10" s="11">
        <f t="shared" si="5"/>
        <v>1</v>
      </c>
      <c r="I10" s="11">
        <f t="shared" si="6"/>
        <v>0</v>
      </c>
      <c r="J10" s="68">
        <v>15</v>
      </c>
      <c r="K10" s="21"/>
      <c r="L10" s="21"/>
      <c r="M10" s="21"/>
      <c r="N10" s="21"/>
      <c r="O10" s="21"/>
      <c r="P10" s="11">
        <f t="shared" si="2"/>
        <v>15</v>
      </c>
      <c r="Q10" s="21"/>
      <c r="R10" s="21"/>
      <c r="S10" s="21"/>
      <c r="T10" s="165"/>
      <c r="U10" s="21"/>
      <c r="V10" s="21">
        <v>1</v>
      </c>
      <c r="W10" s="21"/>
      <c r="X10" s="11">
        <f t="shared" si="3"/>
        <v>1</v>
      </c>
      <c r="Y10" s="20"/>
      <c r="Z10" s="22"/>
    </row>
    <row r="11" spans="1:26" ht="30" x14ac:dyDescent="0.25">
      <c r="A11" s="21" t="s">
        <v>43</v>
      </c>
      <c r="B11" s="21">
        <v>36</v>
      </c>
      <c r="C11" s="21" t="s">
        <v>44</v>
      </c>
      <c r="D11" s="27"/>
      <c r="E11" s="32" t="s">
        <v>143</v>
      </c>
      <c r="F11" s="21" t="s">
        <v>55</v>
      </c>
      <c r="G11" s="11">
        <f t="shared" si="4"/>
        <v>4</v>
      </c>
      <c r="H11" s="11">
        <f t="shared" si="5"/>
        <v>1</v>
      </c>
      <c r="I11" s="11">
        <f t="shared" si="6"/>
        <v>4</v>
      </c>
      <c r="J11" s="21"/>
      <c r="K11" s="26">
        <v>4</v>
      </c>
      <c r="L11" s="21"/>
      <c r="M11" s="21"/>
      <c r="N11" s="21"/>
      <c r="O11" s="21"/>
      <c r="P11" s="11">
        <f t="shared" si="2"/>
        <v>4</v>
      </c>
      <c r="Q11" s="21"/>
      <c r="R11" s="21"/>
      <c r="S11" s="21"/>
      <c r="T11" s="165"/>
      <c r="U11" s="21"/>
      <c r="V11" s="21">
        <v>1</v>
      </c>
      <c r="W11" s="21"/>
      <c r="X11" s="11">
        <f t="shared" si="3"/>
        <v>1</v>
      </c>
      <c r="Y11" s="20">
        <v>4</v>
      </c>
      <c r="Z11" s="22"/>
    </row>
    <row r="12" spans="1:26" ht="15" customHeight="1" x14ac:dyDescent="0.25">
      <c r="A12" s="21" t="s">
        <v>43</v>
      </c>
      <c r="B12" s="21">
        <v>36</v>
      </c>
      <c r="C12" s="21" t="s">
        <v>44</v>
      </c>
      <c r="D12" s="27"/>
      <c r="E12" s="32" t="s">
        <v>54</v>
      </c>
      <c r="F12" s="21" t="s">
        <v>55</v>
      </c>
      <c r="G12" s="11">
        <f t="shared" si="0"/>
        <v>3</v>
      </c>
      <c r="H12" s="11">
        <f t="shared" si="1"/>
        <v>0</v>
      </c>
      <c r="I12" s="11">
        <f t="shared" si="1"/>
        <v>0</v>
      </c>
      <c r="J12" s="26">
        <v>3</v>
      </c>
      <c r="K12" s="21"/>
      <c r="L12" s="21"/>
      <c r="M12" s="21"/>
      <c r="N12" s="21"/>
      <c r="O12" s="21"/>
      <c r="P12" s="11">
        <f t="shared" si="2"/>
        <v>3</v>
      </c>
      <c r="Q12" s="21"/>
      <c r="R12" s="21"/>
      <c r="S12" s="21"/>
      <c r="T12" s="166"/>
      <c r="U12" s="21"/>
      <c r="V12" s="21"/>
      <c r="W12" s="21"/>
      <c r="X12" s="11">
        <f t="shared" si="3"/>
        <v>0</v>
      </c>
      <c r="Y12" s="20"/>
      <c r="Z12" s="22"/>
    </row>
    <row r="13" spans="1:26" x14ac:dyDescent="0.25">
      <c r="A13" s="21" t="s">
        <v>43</v>
      </c>
      <c r="B13" s="21">
        <v>36</v>
      </c>
      <c r="C13" s="21" t="s">
        <v>49</v>
      </c>
      <c r="D13" s="27"/>
      <c r="E13" s="29" t="s">
        <v>50</v>
      </c>
      <c r="F13" s="21" t="s">
        <v>46</v>
      </c>
      <c r="G13" s="11">
        <f t="shared" si="0"/>
        <v>9</v>
      </c>
      <c r="H13" s="11">
        <f t="shared" si="1"/>
        <v>51</v>
      </c>
      <c r="I13" s="11">
        <f t="shared" si="1"/>
        <v>0</v>
      </c>
      <c r="J13" s="24">
        <v>9</v>
      </c>
      <c r="K13" s="21"/>
      <c r="L13" s="21"/>
      <c r="M13" s="21"/>
      <c r="N13" s="21"/>
      <c r="O13" s="21"/>
      <c r="P13" s="11">
        <f t="shared" si="2"/>
        <v>9</v>
      </c>
      <c r="Q13" s="21"/>
      <c r="R13" s="21"/>
      <c r="S13" s="21"/>
      <c r="T13" s="164">
        <v>51</v>
      </c>
      <c r="U13" s="21"/>
      <c r="V13" s="21"/>
      <c r="W13" s="21"/>
      <c r="X13" s="11">
        <f t="shared" si="3"/>
        <v>51</v>
      </c>
      <c r="Y13" s="20"/>
      <c r="Z13" s="20"/>
    </row>
    <row r="14" spans="1:26" ht="30" x14ac:dyDescent="0.25">
      <c r="A14" s="21" t="s">
        <v>43</v>
      </c>
      <c r="B14" s="21">
        <v>36</v>
      </c>
      <c r="C14" s="21" t="s">
        <v>49</v>
      </c>
      <c r="D14" s="27"/>
      <c r="E14" s="29" t="s">
        <v>51</v>
      </c>
      <c r="F14" s="21" t="s">
        <v>46</v>
      </c>
      <c r="G14" s="11">
        <f t="shared" si="0"/>
        <v>4</v>
      </c>
      <c r="H14" s="11">
        <f t="shared" si="1"/>
        <v>0</v>
      </c>
      <c r="I14" s="11">
        <f t="shared" si="1"/>
        <v>0</v>
      </c>
      <c r="J14" s="24">
        <v>4</v>
      </c>
      <c r="K14" s="21"/>
      <c r="L14" s="21"/>
      <c r="M14" s="21"/>
      <c r="N14" s="21"/>
      <c r="O14" s="21"/>
      <c r="P14" s="11">
        <f t="shared" si="2"/>
        <v>4</v>
      </c>
      <c r="Q14" s="21"/>
      <c r="R14" s="21"/>
      <c r="S14" s="21"/>
      <c r="T14" s="165"/>
      <c r="U14" s="21"/>
      <c r="V14" s="21"/>
      <c r="W14" s="21"/>
      <c r="X14" s="11">
        <f t="shared" si="3"/>
        <v>0</v>
      </c>
      <c r="Y14" s="20"/>
      <c r="Z14" s="20"/>
    </row>
    <row r="15" spans="1:26" x14ac:dyDescent="0.25">
      <c r="A15" s="21" t="s">
        <v>43</v>
      </c>
      <c r="B15" s="21">
        <v>36</v>
      </c>
      <c r="C15" s="21" t="s">
        <v>49</v>
      </c>
      <c r="D15" s="27"/>
      <c r="E15" s="31" t="s">
        <v>52</v>
      </c>
      <c r="F15" s="21" t="s">
        <v>53</v>
      </c>
      <c r="G15" s="11">
        <f t="shared" si="0"/>
        <v>70</v>
      </c>
      <c r="H15" s="11">
        <f t="shared" si="1"/>
        <v>0</v>
      </c>
      <c r="I15" s="11">
        <f t="shared" si="1"/>
        <v>0</v>
      </c>
      <c r="J15" s="25">
        <v>70</v>
      </c>
      <c r="K15" s="21"/>
      <c r="L15" s="21"/>
      <c r="M15" s="21"/>
      <c r="N15" s="21"/>
      <c r="O15" s="21"/>
      <c r="P15" s="11">
        <f t="shared" si="2"/>
        <v>70</v>
      </c>
      <c r="Q15" s="21"/>
      <c r="R15" s="21"/>
      <c r="S15" s="21"/>
      <c r="T15" s="165"/>
      <c r="U15" s="21"/>
      <c r="V15" s="21"/>
      <c r="W15" s="21"/>
      <c r="X15" s="11">
        <f t="shared" si="3"/>
        <v>0</v>
      </c>
      <c r="Y15" s="20"/>
      <c r="Z15" s="20"/>
    </row>
    <row r="16" spans="1:26" ht="15" customHeight="1" x14ac:dyDescent="0.25">
      <c r="A16" s="21" t="s">
        <v>43</v>
      </c>
      <c r="B16" s="21">
        <v>36</v>
      </c>
      <c r="C16" s="21" t="s">
        <v>49</v>
      </c>
      <c r="D16" s="27"/>
      <c r="E16" s="32" t="s">
        <v>54</v>
      </c>
      <c r="F16" s="21" t="s">
        <v>55</v>
      </c>
      <c r="G16" s="11">
        <f t="shared" si="0"/>
        <v>2</v>
      </c>
      <c r="H16" s="11">
        <f t="shared" si="1"/>
        <v>1</v>
      </c>
      <c r="I16" s="11">
        <f t="shared" si="1"/>
        <v>2</v>
      </c>
      <c r="J16" s="26">
        <v>2</v>
      </c>
      <c r="K16" s="21"/>
      <c r="L16" s="21"/>
      <c r="M16" s="21"/>
      <c r="N16" s="21"/>
      <c r="O16" s="21"/>
      <c r="P16" s="11">
        <f t="shared" si="2"/>
        <v>2</v>
      </c>
      <c r="Q16" s="21"/>
      <c r="R16" s="21"/>
      <c r="S16" s="21"/>
      <c r="T16" s="166"/>
      <c r="U16" s="21"/>
      <c r="V16" s="21">
        <v>1</v>
      </c>
      <c r="W16" s="21"/>
      <c r="X16" s="11">
        <f t="shared" si="3"/>
        <v>1</v>
      </c>
      <c r="Y16" s="20">
        <v>2</v>
      </c>
      <c r="Z16" s="22"/>
    </row>
    <row r="17" spans="7:25" x14ac:dyDescent="0.25">
      <c r="G17" s="11">
        <f t="shared" ref="G17:Y17" si="7">SUM(G5:G16)</f>
        <v>177</v>
      </c>
      <c r="H17" s="11">
        <f t="shared" si="7"/>
        <v>100</v>
      </c>
      <c r="I17" s="11">
        <f t="shared" si="7"/>
        <v>6</v>
      </c>
      <c r="J17" s="11">
        <f t="shared" si="7"/>
        <v>173</v>
      </c>
      <c r="K17" s="11">
        <f t="shared" si="7"/>
        <v>4</v>
      </c>
      <c r="L17" s="11">
        <f t="shared" si="7"/>
        <v>0</v>
      </c>
      <c r="M17" s="11">
        <f t="shared" si="7"/>
        <v>0</v>
      </c>
      <c r="N17" s="11">
        <f t="shared" si="7"/>
        <v>0</v>
      </c>
      <c r="O17" s="11">
        <f t="shared" si="7"/>
        <v>0</v>
      </c>
      <c r="P17" s="11">
        <f t="shared" si="7"/>
        <v>177</v>
      </c>
      <c r="Q17" s="11">
        <f t="shared" si="7"/>
        <v>0</v>
      </c>
      <c r="R17" s="11">
        <f t="shared" si="7"/>
        <v>0</v>
      </c>
      <c r="S17" s="11">
        <f t="shared" si="7"/>
        <v>0</v>
      </c>
      <c r="T17" s="11">
        <f t="shared" si="7"/>
        <v>97</v>
      </c>
      <c r="U17" s="11">
        <f t="shared" si="7"/>
        <v>0</v>
      </c>
      <c r="V17" s="11">
        <f t="shared" si="7"/>
        <v>3</v>
      </c>
      <c r="W17" s="11">
        <f t="shared" si="7"/>
        <v>0</v>
      </c>
      <c r="X17" s="11">
        <f t="shared" si="7"/>
        <v>100</v>
      </c>
      <c r="Y17" s="20">
        <f t="shared" si="7"/>
        <v>6</v>
      </c>
    </row>
  </sheetData>
  <mergeCells count="8">
    <mergeCell ref="T13:T16"/>
    <mergeCell ref="A2:Z2"/>
    <mergeCell ref="B3:E3"/>
    <mergeCell ref="G3:I3"/>
    <mergeCell ref="J3:P3"/>
    <mergeCell ref="Q3:X3"/>
    <mergeCell ref="Y3:Y4"/>
    <mergeCell ref="T5:T12"/>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4"/>
  <sheetViews>
    <sheetView zoomScale="80" zoomScaleNormal="80" workbookViewId="0">
      <selection activeCell="E25" sqref="E25"/>
    </sheetView>
  </sheetViews>
  <sheetFormatPr baseColWidth="10" defaultColWidth="11.42578125" defaultRowHeight="15" x14ac:dyDescent="0.25"/>
  <cols>
    <col min="1" max="1" width="15.7109375" customWidth="1"/>
    <col min="5" max="5" width="20" customWidth="1"/>
    <col min="6" max="6" width="27.85546875" customWidth="1"/>
    <col min="26" max="26" width="25.85546875" customWidth="1"/>
  </cols>
  <sheetData>
    <row r="2" spans="1:26" ht="150" customHeight="1" x14ac:dyDescent="0.25">
      <c r="A2" s="169" t="s">
        <v>144</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31.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101.25" x14ac:dyDescent="0.25">
      <c r="A4" s="9" t="s">
        <v>19</v>
      </c>
      <c r="B4" s="9" t="s">
        <v>20</v>
      </c>
      <c r="C4" s="9" t="s">
        <v>21</v>
      </c>
      <c r="D4" s="9" t="s">
        <v>22</v>
      </c>
      <c r="E4" s="17" t="s">
        <v>23</v>
      </c>
      <c r="F4" s="10" t="s">
        <v>113</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21" t="s">
        <v>255</v>
      </c>
      <c r="B5" s="21">
        <v>42</v>
      </c>
      <c r="C5" s="28" t="s">
        <v>44</v>
      </c>
      <c r="D5" s="27" t="s">
        <v>145</v>
      </c>
      <c r="E5" s="83" t="s">
        <v>59</v>
      </c>
      <c r="F5" s="21" t="s">
        <v>146</v>
      </c>
      <c r="G5" s="11">
        <f t="shared" ref="G5:G13" si="0">P5</f>
        <v>102</v>
      </c>
      <c r="H5" s="11">
        <f t="shared" ref="H5:I13" si="1">X5</f>
        <v>227</v>
      </c>
      <c r="I5" s="11">
        <f t="shared" si="1"/>
        <v>0</v>
      </c>
      <c r="J5" s="21"/>
      <c r="K5" s="24">
        <v>102</v>
      </c>
      <c r="L5" s="21"/>
      <c r="M5" s="21"/>
      <c r="N5" s="21"/>
      <c r="O5" s="21"/>
      <c r="P5" s="11">
        <f t="shared" ref="P5:P13" si="2">SUM(J5:O5)</f>
        <v>102</v>
      </c>
      <c r="Q5" s="20">
        <v>2</v>
      </c>
      <c r="R5" s="20"/>
      <c r="S5" s="20"/>
      <c r="T5" s="23">
        <v>225</v>
      </c>
      <c r="U5" s="20"/>
      <c r="V5" s="20"/>
      <c r="W5" s="20"/>
      <c r="X5" s="11">
        <f t="shared" ref="X5:X13" si="3">SUM(Q5:W5)</f>
        <v>227</v>
      </c>
      <c r="Y5" s="20"/>
      <c r="Z5" s="20"/>
    </row>
    <row r="6" spans="1:26" ht="30" x14ac:dyDescent="0.25">
      <c r="A6" s="21" t="s">
        <v>255</v>
      </c>
      <c r="B6" s="21">
        <v>42</v>
      </c>
      <c r="C6" s="21" t="s">
        <v>44</v>
      </c>
      <c r="D6" s="84" t="s">
        <v>147</v>
      </c>
      <c r="E6" s="83" t="s">
        <v>51</v>
      </c>
      <c r="F6" s="21" t="s">
        <v>146</v>
      </c>
      <c r="G6" s="11">
        <f t="shared" si="0"/>
        <v>112</v>
      </c>
      <c r="H6" s="11">
        <f t="shared" si="1"/>
        <v>29</v>
      </c>
      <c r="I6" s="11">
        <f t="shared" si="1"/>
        <v>0</v>
      </c>
      <c r="J6" s="21"/>
      <c r="K6" s="24">
        <v>112</v>
      </c>
      <c r="L6" s="21"/>
      <c r="M6" s="21"/>
      <c r="N6" s="21"/>
      <c r="O6" s="21"/>
      <c r="P6" s="11">
        <f t="shared" si="2"/>
        <v>112</v>
      </c>
      <c r="Q6" s="20">
        <v>10</v>
      </c>
      <c r="R6" s="20"/>
      <c r="S6" s="20">
        <v>4</v>
      </c>
      <c r="T6" s="23">
        <v>15</v>
      </c>
      <c r="U6" s="20"/>
      <c r="V6" s="20"/>
      <c r="W6" s="20"/>
      <c r="X6" s="11">
        <f t="shared" si="3"/>
        <v>29</v>
      </c>
      <c r="Y6" s="20"/>
      <c r="Z6" s="20"/>
    </row>
    <row r="7" spans="1:26" x14ac:dyDescent="0.25">
      <c r="A7" s="21" t="s">
        <v>255</v>
      </c>
      <c r="B7" s="21">
        <v>42</v>
      </c>
      <c r="C7" s="28" t="s">
        <v>44</v>
      </c>
      <c r="D7" s="27"/>
      <c r="E7" s="83" t="s">
        <v>148</v>
      </c>
      <c r="F7" s="21" t="s">
        <v>149</v>
      </c>
      <c r="G7" s="11">
        <f t="shared" si="0"/>
        <v>30</v>
      </c>
      <c r="H7" s="11">
        <f t="shared" si="1"/>
        <v>0</v>
      </c>
      <c r="I7" s="11">
        <f t="shared" si="1"/>
        <v>0</v>
      </c>
      <c r="J7" s="21"/>
      <c r="K7" s="24">
        <v>30</v>
      </c>
      <c r="L7" s="21"/>
      <c r="M7" s="21"/>
      <c r="N7" s="21"/>
      <c r="O7" s="21"/>
      <c r="P7" s="11">
        <f t="shared" si="2"/>
        <v>30</v>
      </c>
      <c r="Q7" s="20"/>
      <c r="R7" s="20"/>
      <c r="S7" s="20"/>
      <c r="T7" s="23"/>
      <c r="U7" s="20"/>
      <c r="V7" s="20"/>
      <c r="W7" s="20"/>
      <c r="X7" s="11">
        <f t="shared" si="3"/>
        <v>0</v>
      </c>
      <c r="Y7" s="20"/>
      <c r="Z7" s="20"/>
    </row>
    <row r="8" spans="1:26" x14ac:dyDescent="0.25">
      <c r="A8" s="21" t="s">
        <v>255</v>
      </c>
      <c r="B8" s="21">
        <v>42</v>
      </c>
      <c r="C8" s="28" t="s">
        <v>44</v>
      </c>
      <c r="D8" s="27" t="s">
        <v>150</v>
      </c>
      <c r="E8" s="31" t="s">
        <v>52</v>
      </c>
      <c r="F8" s="21" t="s">
        <v>46</v>
      </c>
      <c r="G8" s="11">
        <f t="shared" si="0"/>
        <v>16</v>
      </c>
      <c r="H8" s="11">
        <f t="shared" si="1"/>
        <v>2</v>
      </c>
      <c r="I8" s="11">
        <f t="shared" si="1"/>
        <v>0</v>
      </c>
      <c r="J8" s="21"/>
      <c r="K8" s="25">
        <v>16</v>
      </c>
      <c r="L8" s="21"/>
      <c r="M8" s="21"/>
      <c r="N8" s="21"/>
      <c r="O8" s="21"/>
      <c r="P8" s="11">
        <f t="shared" si="2"/>
        <v>16</v>
      </c>
      <c r="Q8" s="20"/>
      <c r="R8" s="20"/>
      <c r="S8" s="20"/>
      <c r="T8" s="23">
        <v>2</v>
      </c>
      <c r="U8" s="20"/>
      <c r="V8" s="20"/>
      <c r="W8" s="20"/>
      <c r="X8" s="11">
        <f t="shared" si="3"/>
        <v>2</v>
      </c>
      <c r="Y8" s="20"/>
      <c r="Z8" s="20"/>
    </row>
    <row r="9" spans="1:26" x14ac:dyDescent="0.25">
      <c r="A9" s="21" t="s">
        <v>255</v>
      </c>
      <c r="B9" s="21">
        <v>42</v>
      </c>
      <c r="C9" s="21" t="s">
        <v>44</v>
      </c>
      <c r="D9" s="27" t="s">
        <v>151</v>
      </c>
      <c r="E9" s="32" t="s">
        <v>54</v>
      </c>
      <c r="F9" s="21" t="s">
        <v>146</v>
      </c>
      <c r="G9" s="11">
        <f t="shared" si="0"/>
        <v>54</v>
      </c>
      <c r="H9" s="11">
        <f t="shared" si="1"/>
        <v>6</v>
      </c>
      <c r="I9" s="11">
        <f t="shared" si="1"/>
        <v>25</v>
      </c>
      <c r="J9" s="21"/>
      <c r="K9" s="26">
        <v>54</v>
      </c>
      <c r="L9" s="21"/>
      <c r="M9" s="21"/>
      <c r="N9" s="21"/>
      <c r="O9" s="21"/>
      <c r="P9" s="11">
        <f t="shared" si="2"/>
        <v>54</v>
      </c>
      <c r="Q9" s="20"/>
      <c r="R9" s="20"/>
      <c r="S9" s="20"/>
      <c r="T9" s="23"/>
      <c r="U9" s="20"/>
      <c r="V9" s="20">
        <v>6</v>
      </c>
      <c r="W9" s="20"/>
      <c r="X9" s="11">
        <f t="shared" si="3"/>
        <v>6</v>
      </c>
      <c r="Y9" s="20">
        <v>25</v>
      </c>
      <c r="Z9" s="20"/>
    </row>
    <row r="10" spans="1:26" ht="30" x14ac:dyDescent="0.25">
      <c r="A10" s="21" t="s">
        <v>255</v>
      </c>
      <c r="B10" s="21">
        <v>42</v>
      </c>
      <c r="C10" s="28" t="s">
        <v>44</v>
      </c>
      <c r="D10" s="27" t="s">
        <v>91</v>
      </c>
      <c r="E10" s="82" t="s">
        <v>152</v>
      </c>
      <c r="F10" s="21" t="s">
        <v>149</v>
      </c>
      <c r="G10" s="11">
        <f t="shared" si="0"/>
        <v>288</v>
      </c>
      <c r="H10" s="11">
        <f t="shared" si="1"/>
        <v>96</v>
      </c>
      <c r="I10" s="11">
        <f t="shared" si="1"/>
        <v>0</v>
      </c>
      <c r="J10" s="21"/>
      <c r="K10" s="81">
        <v>288</v>
      </c>
      <c r="L10" s="21"/>
      <c r="M10" s="21"/>
      <c r="N10" s="21"/>
      <c r="O10" s="21"/>
      <c r="P10" s="11">
        <f t="shared" si="2"/>
        <v>288</v>
      </c>
      <c r="Q10" s="20"/>
      <c r="R10" s="20"/>
      <c r="S10" s="20"/>
      <c r="T10" s="23">
        <v>96</v>
      </c>
      <c r="U10" s="20"/>
      <c r="V10" s="20"/>
      <c r="W10" s="20"/>
      <c r="X10" s="11">
        <f t="shared" si="3"/>
        <v>96</v>
      </c>
      <c r="Y10" s="20"/>
      <c r="Z10" s="20"/>
    </row>
    <row r="11" spans="1:26" ht="30" x14ac:dyDescent="0.25">
      <c r="A11" s="21" t="s">
        <v>255</v>
      </c>
      <c r="B11" s="28">
        <v>42</v>
      </c>
      <c r="C11" s="28" t="s">
        <v>44</v>
      </c>
      <c r="D11" s="27" t="s">
        <v>153</v>
      </c>
      <c r="E11" s="82" t="s">
        <v>154</v>
      </c>
      <c r="F11" s="21" t="s">
        <v>70</v>
      </c>
      <c r="G11" s="11">
        <f t="shared" si="0"/>
        <v>160</v>
      </c>
      <c r="H11" s="11">
        <f t="shared" si="1"/>
        <v>28</v>
      </c>
      <c r="I11" s="11">
        <f t="shared" si="1"/>
        <v>0</v>
      </c>
      <c r="J11" s="21"/>
      <c r="K11" s="21"/>
      <c r="L11" s="21"/>
      <c r="M11" s="21"/>
      <c r="N11" s="21"/>
      <c r="O11" s="81">
        <v>160</v>
      </c>
      <c r="P11" s="11">
        <f t="shared" si="2"/>
        <v>160</v>
      </c>
      <c r="Q11" s="20"/>
      <c r="R11" s="20"/>
      <c r="S11" s="20"/>
      <c r="T11" s="23">
        <v>28</v>
      </c>
      <c r="U11" s="20"/>
      <c r="V11" s="20"/>
      <c r="W11" s="20"/>
      <c r="X11" s="11">
        <f t="shared" si="3"/>
        <v>28</v>
      </c>
      <c r="Y11" s="20"/>
      <c r="Z11" s="20"/>
    </row>
    <row r="12" spans="1:26" x14ac:dyDescent="0.25">
      <c r="A12" s="21" t="s">
        <v>255</v>
      </c>
      <c r="B12" s="28">
        <v>42</v>
      </c>
      <c r="C12" s="28" t="s">
        <v>44</v>
      </c>
      <c r="D12" s="27" t="s">
        <v>155</v>
      </c>
      <c r="E12" s="82" t="s">
        <v>156</v>
      </c>
      <c r="F12" s="21" t="s">
        <v>149</v>
      </c>
      <c r="G12" s="11">
        <v>13</v>
      </c>
      <c r="H12" s="11">
        <v>0</v>
      </c>
      <c r="I12" s="11">
        <f t="shared" si="1"/>
        <v>35</v>
      </c>
      <c r="J12" s="21"/>
      <c r="K12" s="81">
        <v>13</v>
      </c>
      <c r="L12" s="21"/>
      <c r="M12" s="21"/>
      <c r="N12" s="21"/>
      <c r="O12" s="21"/>
      <c r="P12" s="11">
        <v>13</v>
      </c>
      <c r="Q12" s="20"/>
      <c r="R12" s="20"/>
      <c r="S12" s="20"/>
      <c r="T12" s="23"/>
      <c r="U12" s="20"/>
      <c r="V12" s="20"/>
      <c r="W12" s="20"/>
      <c r="X12" s="11">
        <v>0</v>
      </c>
      <c r="Y12" s="20">
        <v>35</v>
      </c>
      <c r="Z12" s="20"/>
    </row>
    <row r="13" spans="1:26" x14ac:dyDescent="0.25">
      <c r="A13" s="21" t="s">
        <v>255</v>
      </c>
      <c r="B13" s="21">
        <v>42</v>
      </c>
      <c r="C13" s="21" t="s">
        <v>44</v>
      </c>
      <c r="D13" s="27" t="s">
        <v>157</v>
      </c>
      <c r="E13" s="82" t="s">
        <v>158</v>
      </c>
      <c r="F13" s="21" t="s">
        <v>146</v>
      </c>
      <c r="G13" s="11">
        <f t="shared" si="0"/>
        <v>148</v>
      </c>
      <c r="H13" s="11">
        <f t="shared" si="1"/>
        <v>75</v>
      </c>
      <c r="I13" s="11">
        <f t="shared" si="1"/>
        <v>0</v>
      </c>
      <c r="J13" s="21"/>
      <c r="K13" s="81">
        <v>148</v>
      </c>
      <c r="L13" s="21"/>
      <c r="M13" s="21"/>
      <c r="N13" s="21"/>
      <c r="O13" s="21"/>
      <c r="P13" s="11">
        <f t="shared" si="2"/>
        <v>148</v>
      </c>
      <c r="Q13" s="20"/>
      <c r="R13" s="20"/>
      <c r="S13" s="20"/>
      <c r="T13" s="23">
        <v>75</v>
      </c>
      <c r="U13" s="20"/>
      <c r="V13" s="20"/>
      <c r="W13" s="20"/>
      <c r="X13" s="11">
        <f t="shared" si="3"/>
        <v>75</v>
      </c>
      <c r="Y13" s="20"/>
      <c r="Z13" s="20"/>
    </row>
    <row r="14" spans="1:26" x14ac:dyDescent="0.25">
      <c r="G14" s="11">
        <f t="shared" ref="G14:Y14" si="4">SUM(G5:G13)</f>
        <v>923</v>
      </c>
      <c r="H14" s="11">
        <f t="shared" si="4"/>
        <v>463</v>
      </c>
      <c r="I14" s="11">
        <f t="shared" si="4"/>
        <v>60</v>
      </c>
      <c r="J14" s="11">
        <f t="shared" si="4"/>
        <v>0</v>
      </c>
      <c r="K14" s="11">
        <f t="shared" si="4"/>
        <v>763</v>
      </c>
      <c r="L14" s="11">
        <f t="shared" si="4"/>
        <v>0</v>
      </c>
      <c r="M14" s="11">
        <f t="shared" si="4"/>
        <v>0</v>
      </c>
      <c r="N14" s="11">
        <f t="shared" si="4"/>
        <v>0</v>
      </c>
      <c r="O14" s="11">
        <f t="shared" si="4"/>
        <v>160</v>
      </c>
      <c r="P14" s="11">
        <f t="shared" si="4"/>
        <v>923</v>
      </c>
      <c r="Q14" s="11">
        <f t="shared" si="4"/>
        <v>12</v>
      </c>
      <c r="R14" s="11">
        <f t="shared" si="4"/>
        <v>0</v>
      </c>
      <c r="S14" s="11">
        <f t="shared" si="4"/>
        <v>4</v>
      </c>
      <c r="T14" s="11">
        <f t="shared" si="4"/>
        <v>441</v>
      </c>
      <c r="U14" s="11">
        <f t="shared" si="4"/>
        <v>0</v>
      </c>
      <c r="V14" s="11">
        <f t="shared" si="4"/>
        <v>6</v>
      </c>
      <c r="W14" s="11">
        <f t="shared" si="4"/>
        <v>0</v>
      </c>
      <c r="X14" s="11">
        <f t="shared" si="4"/>
        <v>463</v>
      </c>
      <c r="Y14" s="11">
        <f t="shared" si="4"/>
        <v>60</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1"/>
  <sheetViews>
    <sheetView topLeftCell="A4" zoomScale="90" zoomScaleNormal="90" workbookViewId="0">
      <selection activeCell="Q20" sqref="Q20"/>
    </sheetView>
  </sheetViews>
  <sheetFormatPr baseColWidth="10" defaultColWidth="11.42578125" defaultRowHeight="15" x14ac:dyDescent="0.25"/>
  <cols>
    <col min="1" max="1" width="15.7109375" customWidth="1"/>
    <col min="5" max="5" width="15.7109375" style="19" customWidth="1"/>
    <col min="6" max="6" width="20.7109375" customWidth="1"/>
  </cols>
  <sheetData>
    <row r="2" spans="1:26" ht="150" customHeight="1" x14ac:dyDescent="0.25">
      <c r="A2" s="169" t="s">
        <v>12</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94.5" customHeight="1"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21" t="s">
        <v>43</v>
      </c>
      <c r="B5" s="21">
        <v>1</v>
      </c>
      <c r="C5" s="21" t="s">
        <v>44</v>
      </c>
      <c r="D5" s="27"/>
      <c r="E5" s="29" t="s">
        <v>45</v>
      </c>
      <c r="F5" s="21" t="s">
        <v>46</v>
      </c>
      <c r="G5" s="11">
        <f>P5</f>
        <v>2</v>
      </c>
      <c r="H5" s="11">
        <f>X5</f>
        <v>20</v>
      </c>
      <c r="I5" s="11">
        <f>Y5</f>
        <v>0</v>
      </c>
      <c r="J5" s="21"/>
      <c r="K5" s="21"/>
      <c r="L5" s="21"/>
      <c r="M5" s="21"/>
      <c r="N5" s="21"/>
      <c r="O5" s="24">
        <v>2</v>
      </c>
      <c r="P5" s="11">
        <f>SUM(J5:O5)</f>
        <v>2</v>
      </c>
      <c r="Q5" s="21"/>
      <c r="R5" s="21"/>
      <c r="S5" s="21"/>
      <c r="T5" s="167">
        <v>20</v>
      </c>
      <c r="U5" s="21"/>
      <c r="V5" s="21"/>
      <c r="W5" s="21"/>
      <c r="X5" s="11">
        <f t="shared" ref="X5:X10" si="0">SUM(Q5:W5)</f>
        <v>20</v>
      </c>
      <c r="Y5" s="21"/>
      <c r="Z5" s="21" t="s">
        <v>47</v>
      </c>
    </row>
    <row r="6" spans="1:26" x14ac:dyDescent="0.25">
      <c r="A6" s="21" t="s">
        <v>43</v>
      </c>
      <c r="B6" s="21">
        <v>1</v>
      </c>
      <c r="C6" s="21" t="s">
        <v>44</v>
      </c>
      <c r="D6" s="27"/>
      <c r="E6" s="29" t="s">
        <v>48</v>
      </c>
      <c r="F6" s="21" t="s">
        <v>46</v>
      </c>
      <c r="G6" s="11">
        <f>P6</f>
        <v>15</v>
      </c>
      <c r="H6" s="11">
        <f t="shared" ref="H6" si="1">X6</f>
        <v>0</v>
      </c>
      <c r="I6" s="11">
        <f t="shared" ref="I6" si="2">Y6</f>
        <v>0</v>
      </c>
      <c r="J6" s="24">
        <v>15</v>
      </c>
      <c r="K6" s="21"/>
      <c r="L6" s="21"/>
      <c r="M6" s="21"/>
      <c r="N6" s="21"/>
      <c r="O6" s="21"/>
      <c r="P6" s="11">
        <f t="shared" ref="P6:P10" si="3">SUM(J6:O6)</f>
        <v>15</v>
      </c>
      <c r="Q6" s="21"/>
      <c r="R6" s="21"/>
      <c r="S6" s="21"/>
      <c r="T6" s="168"/>
      <c r="U6" s="21"/>
      <c r="V6" s="21"/>
      <c r="W6" s="21"/>
      <c r="X6" s="11">
        <f t="shared" si="0"/>
        <v>0</v>
      </c>
      <c r="Y6" s="21"/>
      <c r="Z6" s="21"/>
    </row>
    <row r="7" spans="1:26" x14ac:dyDescent="0.25">
      <c r="A7" s="21" t="s">
        <v>43</v>
      </c>
      <c r="B7" s="21">
        <v>1</v>
      </c>
      <c r="C7" s="21" t="s">
        <v>49</v>
      </c>
      <c r="D7" s="27"/>
      <c r="E7" s="29" t="s">
        <v>50</v>
      </c>
      <c r="F7" s="21" t="s">
        <v>46</v>
      </c>
      <c r="G7" s="11">
        <f>P7</f>
        <v>8</v>
      </c>
      <c r="H7" s="11">
        <f>X7</f>
        <v>34</v>
      </c>
      <c r="I7" s="11">
        <f>Y7</f>
        <v>0</v>
      </c>
      <c r="J7" s="24">
        <v>8</v>
      </c>
      <c r="K7" s="21"/>
      <c r="L7" s="21"/>
      <c r="M7" s="21"/>
      <c r="N7" s="21"/>
      <c r="O7" s="21"/>
      <c r="P7" s="11">
        <f t="shared" si="3"/>
        <v>8</v>
      </c>
      <c r="Q7" s="21"/>
      <c r="R7" s="21"/>
      <c r="S7" s="21"/>
      <c r="T7" s="164">
        <v>34</v>
      </c>
      <c r="U7" s="21"/>
      <c r="V7" s="21"/>
      <c r="W7" s="21"/>
      <c r="X7" s="11">
        <f t="shared" si="0"/>
        <v>34</v>
      </c>
      <c r="Y7" s="21"/>
      <c r="Z7" s="21"/>
    </row>
    <row r="8" spans="1:26" ht="30" x14ac:dyDescent="0.25">
      <c r="A8" s="21" t="s">
        <v>43</v>
      </c>
      <c r="B8" s="21">
        <v>1</v>
      </c>
      <c r="C8" s="21" t="s">
        <v>49</v>
      </c>
      <c r="D8" s="27"/>
      <c r="E8" s="29" t="s">
        <v>51</v>
      </c>
      <c r="F8" s="21" t="s">
        <v>46</v>
      </c>
      <c r="G8" s="11">
        <f>P8</f>
        <v>10</v>
      </c>
      <c r="H8" s="11">
        <f t="shared" ref="H8:H10" si="4">X8</f>
        <v>0</v>
      </c>
      <c r="I8" s="11">
        <f t="shared" ref="I8:I10" si="5">Y8</f>
        <v>0</v>
      </c>
      <c r="J8" s="24">
        <v>10</v>
      </c>
      <c r="K8" s="21"/>
      <c r="L8" s="21"/>
      <c r="M8" s="21"/>
      <c r="N8" s="21"/>
      <c r="O8" s="21"/>
      <c r="P8" s="11">
        <f t="shared" si="3"/>
        <v>10</v>
      </c>
      <c r="Q8" s="21"/>
      <c r="R8" s="21"/>
      <c r="S8" s="21"/>
      <c r="T8" s="165"/>
      <c r="U8" s="21"/>
      <c r="V8" s="21"/>
      <c r="W8" s="21"/>
      <c r="X8" s="11">
        <f t="shared" si="0"/>
        <v>0</v>
      </c>
      <c r="Y8" s="21"/>
      <c r="Z8" s="21"/>
    </row>
    <row r="9" spans="1:26" x14ac:dyDescent="0.25">
      <c r="A9" s="21" t="s">
        <v>43</v>
      </c>
      <c r="B9" s="21">
        <v>1</v>
      </c>
      <c r="C9" s="21" t="s">
        <v>49</v>
      </c>
      <c r="D9" s="27"/>
      <c r="E9" s="31" t="s">
        <v>52</v>
      </c>
      <c r="F9" s="21" t="s">
        <v>53</v>
      </c>
      <c r="G9" s="11">
        <f t="shared" ref="G9:G10" si="6">P9</f>
        <v>58</v>
      </c>
      <c r="H9" s="11">
        <f t="shared" si="4"/>
        <v>0</v>
      </c>
      <c r="I9" s="11">
        <f t="shared" si="5"/>
        <v>0</v>
      </c>
      <c r="J9" s="25">
        <v>58</v>
      </c>
      <c r="K9" s="21"/>
      <c r="L9" s="21"/>
      <c r="M9" s="21"/>
      <c r="N9" s="21"/>
      <c r="O9" s="21"/>
      <c r="P9" s="11">
        <f t="shared" si="3"/>
        <v>58</v>
      </c>
      <c r="Q9" s="21"/>
      <c r="R9" s="21"/>
      <c r="S9" s="21"/>
      <c r="T9" s="165"/>
      <c r="U9" s="21"/>
      <c r="V9" s="21"/>
      <c r="W9" s="21"/>
      <c r="X9" s="11">
        <f t="shared" si="0"/>
        <v>0</v>
      </c>
      <c r="Y9" s="21"/>
      <c r="Z9" s="21"/>
    </row>
    <row r="10" spans="1:26" x14ac:dyDescent="0.25">
      <c r="A10" s="21" t="s">
        <v>43</v>
      </c>
      <c r="B10" s="21">
        <v>1</v>
      </c>
      <c r="C10" s="21" t="s">
        <v>49</v>
      </c>
      <c r="D10" s="27"/>
      <c r="E10" s="32" t="s">
        <v>54</v>
      </c>
      <c r="F10" s="21" t="s">
        <v>55</v>
      </c>
      <c r="G10" s="11">
        <f t="shared" si="6"/>
        <v>8</v>
      </c>
      <c r="H10" s="11">
        <f t="shared" si="4"/>
        <v>0</v>
      </c>
      <c r="I10" s="11">
        <f t="shared" si="5"/>
        <v>0</v>
      </c>
      <c r="J10" s="26">
        <v>8</v>
      </c>
      <c r="K10" s="21"/>
      <c r="L10" s="21"/>
      <c r="M10" s="21"/>
      <c r="N10" s="21"/>
      <c r="O10" s="21"/>
      <c r="P10" s="11">
        <f t="shared" si="3"/>
        <v>8</v>
      </c>
      <c r="Q10" s="21"/>
      <c r="R10" s="21"/>
      <c r="S10" s="21"/>
      <c r="T10" s="166"/>
      <c r="U10" s="21"/>
      <c r="V10" s="21"/>
      <c r="W10" s="21"/>
      <c r="X10" s="11">
        <f t="shared" si="0"/>
        <v>0</v>
      </c>
      <c r="Y10" s="21"/>
      <c r="Z10" s="21"/>
    </row>
    <row r="11" spans="1:26" x14ac:dyDescent="0.25">
      <c r="G11" s="11">
        <f>SUM(G5:G10)</f>
        <v>101</v>
      </c>
      <c r="H11" s="11">
        <f>SUM(H5:H10)</f>
        <v>54</v>
      </c>
      <c r="I11" s="11">
        <f t="shared" ref="I11:Y11" si="7">SUM(I7:I10)</f>
        <v>0</v>
      </c>
      <c r="J11" s="11">
        <f>SUM(J5:J10)</f>
        <v>99</v>
      </c>
      <c r="K11" s="11">
        <f t="shared" si="7"/>
        <v>0</v>
      </c>
      <c r="L11" s="11">
        <f t="shared" si="7"/>
        <v>0</v>
      </c>
      <c r="M11" s="11">
        <f t="shared" si="7"/>
        <v>0</v>
      </c>
      <c r="N11" s="11">
        <f t="shared" si="7"/>
        <v>0</v>
      </c>
      <c r="O11" s="11">
        <f t="shared" si="7"/>
        <v>0</v>
      </c>
      <c r="P11" s="11">
        <f>SUM(P5:P10)</f>
        <v>101</v>
      </c>
      <c r="Q11" s="11">
        <f t="shared" si="7"/>
        <v>0</v>
      </c>
      <c r="R11" s="11">
        <f t="shared" si="7"/>
        <v>0</v>
      </c>
      <c r="S11" s="11">
        <f t="shared" si="7"/>
        <v>0</v>
      </c>
      <c r="T11" s="80">
        <f>SUM(T5:T10)</f>
        <v>54</v>
      </c>
      <c r="U11" s="11">
        <f t="shared" si="7"/>
        <v>0</v>
      </c>
      <c r="V11" s="11">
        <f t="shared" si="7"/>
        <v>0</v>
      </c>
      <c r="W11" s="11">
        <f t="shared" si="7"/>
        <v>0</v>
      </c>
      <c r="X11" s="11">
        <f t="shared" si="7"/>
        <v>34</v>
      </c>
      <c r="Y11" s="11">
        <f t="shared" si="7"/>
        <v>0</v>
      </c>
      <c r="Z11" s="18"/>
    </row>
  </sheetData>
  <mergeCells count="8">
    <mergeCell ref="T7:T10"/>
    <mergeCell ref="T5: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20"/>
  <sheetViews>
    <sheetView zoomScale="70" zoomScaleNormal="70" workbookViewId="0">
      <selection activeCell="AA19" sqref="AA19"/>
    </sheetView>
  </sheetViews>
  <sheetFormatPr baseColWidth="10" defaultColWidth="11.42578125" defaultRowHeight="15" x14ac:dyDescent="0.25"/>
  <cols>
    <col min="1" max="1" width="15.7109375" customWidth="1"/>
    <col min="5" max="5" width="17.85546875" customWidth="1"/>
    <col min="6" max="6" width="20.7109375" customWidth="1"/>
    <col min="26" max="26" width="20.7109375" customWidth="1"/>
  </cols>
  <sheetData>
    <row r="2" spans="1:26" ht="150" customHeight="1" x14ac:dyDescent="0.25">
      <c r="A2" s="169" t="s">
        <v>159</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70.5" customHeight="1" x14ac:dyDescent="0.25">
      <c r="A3" s="155"/>
      <c r="B3" s="156"/>
      <c r="C3" s="156"/>
      <c r="D3" s="156"/>
      <c r="E3" s="175" t="s">
        <v>246</v>
      </c>
      <c r="F3" s="175"/>
      <c r="G3" s="175"/>
      <c r="H3" s="175"/>
      <c r="I3" s="175"/>
      <c r="J3" s="175"/>
      <c r="K3" s="175"/>
      <c r="L3" s="175"/>
      <c r="M3" s="175"/>
      <c r="N3" s="175"/>
      <c r="O3" s="175"/>
      <c r="P3" s="175"/>
      <c r="Q3" s="175"/>
      <c r="R3" s="175"/>
      <c r="S3" s="175"/>
      <c r="T3" s="175"/>
      <c r="U3" s="156"/>
      <c r="V3" s="156"/>
      <c r="W3" s="156"/>
      <c r="X3" s="156"/>
      <c r="Y3" s="156"/>
      <c r="Z3" s="156"/>
    </row>
    <row r="4" spans="1:26" ht="47.25" x14ac:dyDescent="0.25">
      <c r="A4" s="15"/>
      <c r="B4" s="171" t="s">
        <v>13</v>
      </c>
      <c r="C4" s="171"/>
      <c r="D4" s="171"/>
      <c r="E4" s="171"/>
      <c r="F4" s="8" t="s">
        <v>14</v>
      </c>
      <c r="G4" s="172" t="s">
        <v>15</v>
      </c>
      <c r="H4" s="172"/>
      <c r="I4" s="172"/>
      <c r="J4" s="173" t="s">
        <v>16</v>
      </c>
      <c r="K4" s="173"/>
      <c r="L4" s="173"/>
      <c r="M4" s="173"/>
      <c r="N4" s="173"/>
      <c r="O4" s="173"/>
      <c r="P4" s="173"/>
      <c r="Q4" s="173" t="s">
        <v>17</v>
      </c>
      <c r="R4" s="173"/>
      <c r="S4" s="173"/>
      <c r="T4" s="173"/>
      <c r="U4" s="173"/>
      <c r="V4" s="173"/>
      <c r="W4" s="173"/>
      <c r="X4" s="173"/>
      <c r="Y4" s="174" t="s">
        <v>18</v>
      </c>
      <c r="Z4" s="16"/>
    </row>
    <row r="5" spans="1:26" ht="90" x14ac:dyDescent="0.25">
      <c r="A5" s="9" t="s">
        <v>19</v>
      </c>
      <c r="B5" s="9" t="s">
        <v>20</v>
      </c>
      <c r="C5" s="9" t="s">
        <v>21</v>
      </c>
      <c r="D5" s="9" t="s">
        <v>22</v>
      </c>
      <c r="E5" s="17" t="s">
        <v>23</v>
      </c>
      <c r="F5" s="10" t="s">
        <v>24</v>
      </c>
      <c r="G5" s="11" t="s">
        <v>25</v>
      </c>
      <c r="H5" s="11" t="s">
        <v>26</v>
      </c>
      <c r="I5" s="11" t="s">
        <v>27</v>
      </c>
      <c r="J5" s="12" t="s">
        <v>28</v>
      </c>
      <c r="K5" s="12" t="s">
        <v>29</v>
      </c>
      <c r="L5" s="12" t="s">
        <v>30</v>
      </c>
      <c r="M5" s="12" t="s">
        <v>31</v>
      </c>
      <c r="N5" s="12" t="s">
        <v>32</v>
      </c>
      <c r="O5" s="12" t="s">
        <v>33</v>
      </c>
      <c r="P5" s="11" t="s">
        <v>34</v>
      </c>
      <c r="Q5" s="13" t="s">
        <v>35</v>
      </c>
      <c r="R5" s="13" t="s">
        <v>36</v>
      </c>
      <c r="S5" s="13" t="s">
        <v>37</v>
      </c>
      <c r="T5" s="13" t="s">
        <v>38</v>
      </c>
      <c r="U5" s="13" t="s">
        <v>39</v>
      </c>
      <c r="V5" s="13" t="s">
        <v>40</v>
      </c>
      <c r="W5" s="13" t="s">
        <v>41</v>
      </c>
      <c r="X5" s="11" t="s">
        <v>34</v>
      </c>
      <c r="Y5" s="174"/>
      <c r="Z5" s="14" t="s">
        <v>42</v>
      </c>
    </row>
    <row r="6" spans="1:26" ht="30" customHeight="1" x14ac:dyDescent="0.25">
      <c r="A6" s="21" t="s">
        <v>160</v>
      </c>
      <c r="B6" s="21">
        <v>70</v>
      </c>
      <c r="C6" s="21" t="s">
        <v>44</v>
      </c>
      <c r="D6" s="27"/>
      <c r="E6" s="29" t="s">
        <v>101</v>
      </c>
      <c r="F6" s="21" t="s">
        <v>46</v>
      </c>
      <c r="G6" s="11">
        <f>+P6</f>
        <v>5</v>
      </c>
      <c r="H6" s="11"/>
      <c r="I6" s="11"/>
      <c r="J6" s="21"/>
      <c r="K6" s="21"/>
      <c r="L6" s="21"/>
      <c r="M6" s="24">
        <v>5</v>
      </c>
      <c r="N6" s="21"/>
      <c r="O6" s="21"/>
      <c r="P6" s="11">
        <f>SUM(J6:O6)</f>
        <v>5</v>
      </c>
      <c r="Q6" s="21"/>
      <c r="R6" s="21"/>
      <c r="S6" s="21"/>
      <c r="T6" s="164">
        <v>88</v>
      </c>
      <c r="U6" s="21"/>
      <c r="V6" s="21"/>
      <c r="W6" s="21"/>
      <c r="X6" s="11">
        <f>SUM(Q6:W6)</f>
        <v>88</v>
      </c>
      <c r="Y6" s="20"/>
      <c r="Z6" s="20"/>
    </row>
    <row r="7" spans="1:26" ht="30" customHeight="1" x14ac:dyDescent="0.25">
      <c r="A7" s="21" t="s">
        <v>160</v>
      </c>
      <c r="B7" s="21">
        <v>70</v>
      </c>
      <c r="C7" s="21" t="s">
        <v>44</v>
      </c>
      <c r="D7" s="27" t="s">
        <v>80</v>
      </c>
      <c r="E7" s="29" t="s">
        <v>45</v>
      </c>
      <c r="F7" s="21" t="s">
        <v>46</v>
      </c>
      <c r="G7" s="11">
        <f t="shared" ref="G7:G18" si="0">+P7</f>
        <v>4</v>
      </c>
      <c r="H7" s="11"/>
      <c r="I7" s="11"/>
      <c r="J7" s="21"/>
      <c r="K7" s="24">
        <v>4</v>
      </c>
      <c r="L7" s="21"/>
      <c r="M7" s="21"/>
      <c r="N7" s="21"/>
      <c r="O7" s="21"/>
      <c r="P7" s="11">
        <f t="shared" ref="P7:P18" si="1">SUM(J7:O7)</f>
        <v>4</v>
      </c>
      <c r="Q7" s="21"/>
      <c r="R7" s="21"/>
      <c r="S7" s="21"/>
      <c r="T7" s="165"/>
      <c r="U7" s="21"/>
      <c r="V7" s="21"/>
      <c r="W7" s="21"/>
      <c r="X7" s="11">
        <f t="shared" ref="X7:X18" si="2">SUM(Q7:W7)</f>
        <v>0</v>
      </c>
      <c r="Y7" s="20"/>
      <c r="Z7" s="20"/>
    </row>
    <row r="8" spans="1:26" ht="30" customHeight="1" x14ac:dyDescent="0.25">
      <c r="A8" s="21" t="s">
        <v>160</v>
      </c>
      <c r="B8" s="21">
        <v>70</v>
      </c>
      <c r="C8" s="21" t="s">
        <v>44</v>
      </c>
      <c r="D8" s="27" t="s">
        <v>161</v>
      </c>
      <c r="E8" s="29" t="s">
        <v>162</v>
      </c>
      <c r="F8" s="21" t="s">
        <v>46</v>
      </c>
      <c r="G8" s="11">
        <f t="shared" si="0"/>
        <v>62</v>
      </c>
      <c r="H8" s="11"/>
      <c r="I8" s="11"/>
      <c r="J8" s="21"/>
      <c r="K8" s="24">
        <v>62</v>
      </c>
      <c r="L8" s="21"/>
      <c r="M8" s="21"/>
      <c r="N8" s="21"/>
      <c r="O8" s="21"/>
      <c r="P8" s="11">
        <f t="shared" si="1"/>
        <v>62</v>
      </c>
      <c r="Q8" s="21"/>
      <c r="R8" s="21"/>
      <c r="S8" s="21"/>
      <c r="T8" s="165"/>
      <c r="U8" s="21"/>
      <c r="V8" s="21"/>
      <c r="W8" s="21"/>
      <c r="X8" s="11">
        <f t="shared" si="2"/>
        <v>0</v>
      </c>
      <c r="Y8" s="20"/>
      <c r="Z8" s="20"/>
    </row>
    <row r="9" spans="1:26" ht="30" customHeight="1" x14ac:dyDescent="0.25">
      <c r="A9" s="21" t="s">
        <v>160</v>
      </c>
      <c r="B9" s="21">
        <v>70</v>
      </c>
      <c r="C9" s="21" t="s">
        <v>44</v>
      </c>
      <c r="D9" s="84" t="s">
        <v>163</v>
      </c>
      <c r="E9" s="29" t="s">
        <v>148</v>
      </c>
      <c r="F9" s="21" t="s">
        <v>46</v>
      </c>
      <c r="G9" s="11">
        <f t="shared" si="0"/>
        <v>30</v>
      </c>
      <c r="H9" s="11"/>
      <c r="I9" s="11"/>
      <c r="J9" s="21"/>
      <c r="K9" s="24">
        <v>30</v>
      </c>
      <c r="L9" s="21"/>
      <c r="M9" s="21"/>
      <c r="N9" s="21"/>
      <c r="O9" s="21"/>
      <c r="P9" s="11">
        <f t="shared" si="1"/>
        <v>30</v>
      </c>
      <c r="Q9" s="21"/>
      <c r="R9" s="21"/>
      <c r="S9" s="21"/>
      <c r="T9" s="165"/>
      <c r="U9" s="21"/>
      <c r="V9" s="21"/>
      <c r="W9" s="21"/>
      <c r="X9" s="11">
        <f t="shared" si="2"/>
        <v>0</v>
      </c>
      <c r="Y9" s="20"/>
      <c r="Z9" s="20"/>
    </row>
    <row r="10" spans="1:26" ht="30" customHeight="1" x14ac:dyDescent="0.25">
      <c r="A10" s="21" t="s">
        <v>160</v>
      </c>
      <c r="B10" s="21">
        <v>70</v>
      </c>
      <c r="C10" s="21" t="s">
        <v>44</v>
      </c>
      <c r="D10" s="84" t="s">
        <v>164</v>
      </c>
      <c r="E10" s="31" t="s">
        <v>165</v>
      </c>
      <c r="F10" s="21" t="s">
        <v>53</v>
      </c>
      <c r="G10" s="11">
        <f t="shared" si="0"/>
        <v>144</v>
      </c>
      <c r="H10" s="11"/>
      <c r="I10" s="11"/>
      <c r="J10" s="21"/>
      <c r="K10" s="25">
        <v>144</v>
      </c>
      <c r="L10" s="21"/>
      <c r="M10" s="21"/>
      <c r="N10" s="21"/>
      <c r="O10" s="21"/>
      <c r="P10" s="11">
        <f t="shared" si="1"/>
        <v>144</v>
      </c>
      <c r="Q10" s="21"/>
      <c r="R10" s="21"/>
      <c r="S10" s="21"/>
      <c r="T10" s="165"/>
      <c r="U10" s="21"/>
      <c r="V10" s="21"/>
      <c r="W10" s="21"/>
      <c r="X10" s="11">
        <f t="shared" si="2"/>
        <v>0</v>
      </c>
      <c r="Y10" s="20"/>
      <c r="Z10" s="22"/>
    </row>
    <row r="11" spans="1:26" ht="30" customHeight="1" x14ac:dyDescent="0.25">
      <c r="A11" s="21" t="s">
        <v>160</v>
      </c>
      <c r="B11" s="21">
        <v>70</v>
      </c>
      <c r="C11" s="21" t="s">
        <v>44</v>
      </c>
      <c r="D11" s="27" t="s">
        <v>166</v>
      </c>
      <c r="E11" s="32" t="s">
        <v>54</v>
      </c>
      <c r="F11" s="21" t="s">
        <v>167</v>
      </c>
      <c r="G11" s="11">
        <f t="shared" si="0"/>
        <v>19</v>
      </c>
      <c r="H11" s="11"/>
      <c r="I11" s="11"/>
      <c r="J11" s="21"/>
      <c r="K11" s="26">
        <v>19</v>
      </c>
      <c r="L11" s="21"/>
      <c r="M11" s="21"/>
      <c r="N11" s="21"/>
      <c r="O11" s="21"/>
      <c r="P11" s="11">
        <f t="shared" si="1"/>
        <v>19</v>
      </c>
      <c r="Q11" s="21"/>
      <c r="R11" s="21"/>
      <c r="S11" s="21"/>
      <c r="T11" s="166"/>
      <c r="U11" s="21"/>
      <c r="V11" s="21"/>
      <c r="W11" s="21"/>
      <c r="X11" s="11">
        <f t="shared" si="2"/>
        <v>0</v>
      </c>
      <c r="Y11" s="20"/>
      <c r="Z11" s="22"/>
    </row>
    <row r="12" spans="1:26" ht="30" customHeight="1" x14ac:dyDescent="0.25">
      <c r="A12" s="21" t="s">
        <v>160</v>
      </c>
      <c r="B12" s="21">
        <v>70</v>
      </c>
      <c r="C12" s="21" t="s">
        <v>49</v>
      </c>
      <c r="D12" s="27" t="s">
        <v>80</v>
      </c>
      <c r="E12" s="29" t="s">
        <v>50</v>
      </c>
      <c r="F12" s="21" t="s">
        <v>46</v>
      </c>
      <c r="G12" s="11">
        <f t="shared" si="0"/>
        <v>5</v>
      </c>
      <c r="H12" s="11"/>
      <c r="I12" s="11"/>
      <c r="J12" s="21"/>
      <c r="K12" s="24">
        <v>5</v>
      </c>
      <c r="L12" s="21"/>
      <c r="M12" s="21"/>
      <c r="N12" s="21"/>
      <c r="O12" s="21"/>
      <c r="P12" s="11">
        <f t="shared" si="1"/>
        <v>5</v>
      </c>
      <c r="Q12" s="21"/>
      <c r="R12" s="21"/>
      <c r="S12" s="21"/>
      <c r="T12" s="164">
        <v>55</v>
      </c>
      <c r="U12" s="21"/>
      <c r="V12" s="21"/>
      <c r="W12" s="21"/>
      <c r="X12" s="11">
        <f t="shared" si="2"/>
        <v>55</v>
      </c>
      <c r="Y12" s="20"/>
      <c r="Z12" s="22"/>
    </row>
    <row r="13" spans="1:26" ht="30" customHeight="1" x14ac:dyDescent="0.25">
      <c r="A13" s="21" t="s">
        <v>160</v>
      </c>
      <c r="B13" s="21">
        <v>70</v>
      </c>
      <c r="C13" s="21" t="s">
        <v>49</v>
      </c>
      <c r="D13" s="27" t="s">
        <v>168</v>
      </c>
      <c r="E13" s="29" t="s">
        <v>162</v>
      </c>
      <c r="F13" s="21" t="s">
        <v>46</v>
      </c>
      <c r="G13" s="11">
        <f t="shared" si="0"/>
        <v>66</v>
      </c>
      <c r="H13" s="11"/>
      <c r="I13" s="11"/>
      <c r="J13" s="21"/>
      <c r="K13" s="24">
        <v>66</v>
      </c>
      <c r="L13" s="21"/>
      <c r="M13" s="21"/>
      <c r="N13" s="21"/>
      <c r="O13" s="21"/>
      <c r="P13" s="11">
        <f t="shared" si="1"/>
        <v>66</v>
      </c>
      <c r="Q13" s="21"/>
      <c r="R13" s="21"/>
      <c r="S13" s="21"/>
      <c r="T13" s="165"/>
      <c r="U13" s="21"/>
      <c r="V13" s="21"/>
      <c r="W13" s="21"/>
      <c r="X13" s="11">
        <f t="shared" si="2"/>
        <v>0</v>
      </c>
      <c r="Y13" s="20"/>
      <c r="Z13" s="22"/>
    </row>
    <row r="14" spans="1:26" ht="30" customHeight="1" x14ac:dyDescent="0.25">
      <c r="A14" s="21" t="s">
        <v>160</v>
      </c>
      <c r="B14" s="21">
        <v>70</v>
      </c>
      <c r="C14" s="21" t="s">
        <v>49</v>
      </c>
      <c r="D14" s="84" t="s">
        <v>169</v>
      </c>
      <c r="E14" s="31" t="s">
        <v>52</v>
      </c>
      <c r="F14" s="21" t="s">
        <v>53</v>
      </c>
      <c r="G14" s="11">
        <f t="shared" si="0"/>
        <v>174</v>
      </c>
      <c r="H14" s="11"/>
      <c r="I14" s="11"/>
      <c r="J14" s="21"/>
      <c r="K14" s="25">
        <v>174</v>
      </c>
      <c r="L14" s="21"/>
      <c r="M14" s="21"/>
      <c r="N14" s="21"/>
      <c r="O14" s="21"/>
      <c r="P14" s="11">
        <f t="shared" si="1"/>
        <v>174</v>
      </c>
      <c r="Q14" s="21"/>
      <c r="R14" s="21"/>
      <c r="S14" s="21"/>
      <c r="T14" s="165"/>
      <c r="U14" s="21"/>
      <c r="V14" s="21"/>
      <c r="W14" s="21"/>
      <c r="X14" s="11">
        <f t="shared" si="2"/>
        <v>0</v>
      </c>
      <c r="Y14" s="20"/>
      <c r="Z14" s="20"/>
    </row>
    <row r="15" spans="1:26" ht="30" customHeight="1" x14ac:dyDescent="0.25">
      <c r="A15" s="21" t="s">
        <v>160</v>
      </c>
      <c r="B15" s="21">
        <v>70</v>
      </c>
      <c r="C15" s="21" t="s">
        <v>49</v>
      </c>
      <c r="D15" s="27" t="s">
        <v>78</v>
      </c>
      <c r="E15" s="32" t="s">
        <v>170</v>
      </c>
      <c r="F15" s="21" t="s">
        <v>55</v>
      </c>
      <c r="G15" s="11">
        <f t="shared" si="0"/>
        <v>14</v>
      </c>
      <c r="H15" s="11"/>
      <c r="I15" s="11"/>
      <c r="J15" s="21"/>
      <c r="K15" s="26">
        <v>14</v>
      </c>
      <c r="L15" s="21"/>
      <c r="M15" s="21"/>
      <c r="N15" s="21"/>
      <c r="O15" s="21"/>
      <c r="P15" s="11">
        <f t="shared" si="1"/>
        <v>14</v>
      </c>
      <c r="Q15" s="21"/>
      <c r="R15" s="21"/>
      <c r="S15" s="21"/>
      <c r="T15" s="165"/>
      <c r="U15" s="21"/>
      <c r="V15" s="21"/>
      <c r="W15" s="21"/>
      <c r="X15" s="11">
        <f t="shared" si="2"/>
        <v>0</v>
      </c>
      <c r="Y15" s="20"/>
      <c r="Z15" s="20"/>
    </row>
    <row r="16" spans="1:26" ht="30" customHeight="1" x14ac:dyDescent="0.25">
      <c r="A16" s="21" t="s">
        <v>160</v>
      </c>
      <c r="B16" s="21">
        <v>70</v>
      </c>
      <c r="C16" s="21" t="s">
        <v>49</v>
      </c>
      <c r="D16" s="27" t="s">
        <v>171</v>
      </c>
      <c r="E16" s="32" t="s">
        <v>54</v>
      </c>
      <c r="F16" s="21" t="s">
        <v>55</v>
      </c>
      <c r="G16" s="11">
        <f t="shared" si="0"/>
        <v>20</v>
      </c>
      <c r="H16" s="11"/>
      <c r="I16" s="11"/>
      <c r="J16" s="21"/>
      <c r="K16" s="26">
        <v>20</v>
      </c>
      <c r="L16" s="21"/>
      <c r="M16" s="21"/>
      <c r="N16" s="21"/>
      <c r="O16" s="21"/>
      <c r="P16" s="11">
        <f t="shared" si="1"/>
        <v>20</v>
      </c>
      <c r="Q16" s="21"/>
      <c r="R16" s="21"/>
      <c r="S16" s="21"/>
      <c r="T16" s="166"/>
      <c r="U16" s="21"/>
      <c r="V16" s="21"/>
      <c r="W16" s="21"/>
      <c r="X16" s="11">
        <f t="shared" si="2"/>
        <v>0</v>
      </c>
      <c r="Y16" s="20"/>
      <c r="Z16" s="20"/>
    </row>
    <row r="17" spans="1:26" ht="30" customHeight="1" x14ac:dyDescent="0.25">
      <c r="A17" s="21" t="s">
        <v>160</v>
      </c>
      <c r="B17" s="21">
        <v>70</v>
      </c>
      <c r="C17" s="21" t="s">
        <v>66</v>
      </c>
      <c r="D17" s="27" t="s">
        <v>168</v>
      </c>
      <c r="E17" s="29" t="s">
        <v>172</v>
      </c>
      <c r="F17" s="21" t="s">
        <v>46</v>
      </c>
      <c r="G17" s="11">
        <f t="shared" si="0"/>
        <v>32</v>
      </c>
      <c r="H17" s="11"/>
      <c r="I17" s="11"/>
      <c r="J17" s="21"/>
      <c r="K17" s="24">
        <v>32</v>
      </c>
      <c r="L17" s="21"/>
      <c r="M17" s="21"/>
      <c r="N17" s="21"/>
      <c r="O17" s="21"/>
      <c r="P17" s="11">
        <f t="shared" si="1"/>
        <v>32</v>
      </c>
      <c r="Q17" s="21"/>
      <c r="R17" s="21"/>
      <c r="S17" s="21"/>
      <c r="T17" s="164">
        <v>10</v>
      </c>
      <c r="U17" s="21"/>
      <c r="V17" s="21"/>
      <c r="W17" s="21"/>
      <c r="X17" s="11">
        <f t="shared" si="2"/>
        <v>10</v>
      </c>
      <c r="Y17" s="20"/>
      <c r="Z17" s="20"/>
    </row>
    <row r="18" spans="1:26" ht="30" customHeight="1" x14ac:dyDescent="0.25">
      <c r="A18" s="21" t="s">
        <v>160</v>
      </c>
      <c r="B18" s="21">
        <v>70</v>
      </c>
      <c r="C18" s="21" t="s">
        <v>66</v>
      </c>
      <c r="D18" s="27" t="s">
        <v>173</v>
      </c>
      <c r="E18" s="32" t="s">
        <v>54</v>
      </c>
      <c r="F18" s="21" t="s">
        <v>55</v>
      </c>
      <c r="G18" s="11">
        <f t="shared" si="0"/>
        <v>28</v>
      </c>
      <c r="H18" s="11"/>
      <c r="I18" s="11"/>
      <c r="J18" s="21"/>
      <c r="K18" s="26">
        <v>28</v>
      </c>
      <c r="L18" s="21"/>
      <c r="M18" s="21"/>
      <c r="N18" s="21"/>
      <c r="O18" s="21"/>
      <c r="P18" s="11">
        <f t="shared" si="1"/>
        <v>28</v>
      </c>
      <c r="Q18" s="21"/>
      <c r="R18" s="21"/>
      <c r="S18" s="21"/>
      <c r="T18" s="166"/>
      <c r="U18" s="21"/>
      <c r="V18" s="21"/>
      <c r="W18" s="21"/>
      <c r="X18" s="11">
        <f t="shared" si="2"/>
        <v>0</v>
      </c>
      <c r="Y18" s="20"/>
      <c r="Z18" s="20"/>
    </row>
    <row r="19" spans="1:26" ht="30" customHeight="1" x14ac:dyDescent="0.25">
      <c r="G19" s="11">
        <f t="shared" ref="G19:Y19" si="3">SUM(G6:G18)</f>
        <v>603</v>
      </c>
      <c r="H19" s="11">
        <f t="shared" si="3"/>
        <v>0</v>
      </c>
      <c r="I19" s="11">
        <f t="shared" si="3"/>
        <v>0</v>
      </c>
      <c r="J19" s="11">
        <f t="shared" si="3"/>
        <v>0</v>
      </c>
      <c r="K19" s="11">
        <f t="shared" si="3"/>
        <v>598</v>
      </c>
      <c r="L19" s="11">
        <f t="shared" si="3"/>
        <v>0</v>
      </c>
      <c r="M19" s="11">
        <f t="shared" si="3"/>
        <v>5</v>
      </c>
      <c r="N19" s="11">
        <f t="shared" si="3"/>
        <v>0</v>
      </c>
      <c r="O19" s="11">
        <f t="shared" si="3"/>
        <v>0</v>
      </c>
      <c r="P19" s="11">
        <f t="shared" si="3"/>
        <v>603</v>
      </c>
      <c r="Q19" s="11">
        <f t="shared" si="3"/>
        <v>0</v>
      </c>
      <c r="R19" s="11">
        <f t="shared" si="3"/>
        <v>0</v>
      </c>
      <c r="S19" s="11">
        <f t="shared" si="3"/>
        <v>0</v>
      </c>
      <c r="T19" s="11">
        <f t="shared" si="3"/>
        <v>153</v>
      </c>
      <c r="U19" s="11">
        <f t="shared" si="3"/>
        <v>0</v>
      </c>
      <c r="V19" s="11">
        <f t="shared" si="3"/>
        <v>0</v>
      </c>
      <c r="W19" s="11">
        <f t="shared" si="3"/>
        <v>0</v>
      </c>
      <c r="X19" s="11">
        <f t="shared" si="3"/>
        <v>153</v>
      </c>
      <c r="Y19" s="20">
        <f t="shared" si="3"/>
        <v>0</v>
      </c>
    </row>
    <row r="20" spans="1:26" x14ac:dyDescent="0.25">
      <c r="I20" s="19"/>
    </row>
  </sheetData>
  <mergeCells count="10">
    <mergeCell ref="T6:T11"/>
    <mergeCell ref="T12:T16"/>
    <mergeCell ref="T17:T18"/>
    <mergeCell ref="A2:Z2"/>
    <mergeCell ref="B4:E4"/>
    <mergeCell ref="G4:I4"/>
    <mergeCell ref="J4:P4"/>
    <mergeCell ref="Q4:X4"/>
    <mergeCell ref="Y4:Y5"/>
    <mergeCell ref="E3:T3"/>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zoomScale="70" zoomScaleNormal="70" workbookViewId="0">
      <selection activeCell="S16" sqref="S16"/>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174</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ht="30" x14ac:dyDescent="0.25">
      <c r="A5" s="21" t="s">
        <v>43</v>
      </c>
      <c r="B5" s="21">
        <v>97</v>
      </c>
      <c r="C5" s="21" t="s">
        <v>44</v>
      </c>
      <c r="D5" s="27"/>
      <c r="E5" s="29" t="s">
        <v>59</v>
      </c>
      <c r="F5" s="21" t="s">
        <v>46</v>
      </c>
      <c r="G5" s="11">
        <f>P5</f>
        <v>3</v>
      </c>
      <c r="H5" s="11">
        <f>X5</f>
        <v>10</v>
      </c>
      <c r="I5" s="11">
        <f>Y5</f>
        <v>0</v>
      </c>
      <c r="J5" s="21"/>
      <c r="K5" s="21"/>
      <c r="L5" s="21"/>
      <c r="M5" s="21"/>
      <c r="N5" s="21"/>
      <c r="O5" s="24">
        <v>3</v>
      </c>
      <c r="P5" s="11">
        <f>SUM(J5:O5)</f>
        <v>3</v>
      </c>
      <c r="Q5" s="21"/>
      <c r="R5" s="21"/>
      <c r="S5" s="21"/>
      <c r="T5" s="23">
        <v>10</v>
      </c>
      <c r="U5" s="21"/>
      <c r="V5" s="21"/>
      <c r="W5" s="21"/>
      <c r="X5" s="11">
        <f>SUM(Q5:W5)</f>
        <v>10</v>
      </c>
      <c r="Y5" s="20"/>
      <c r="Z5" s="22" t="s">
        <v>175</v>
      </c>
    </row>
    <row r="6" spans="1:26" ht="30" x14ac:dyDescent="0.25">
      <c r="A6" s="21" t="s">
        <v>43</v>
      </c>
      <c r="B6" s="21">
        <v>97</v>
      </c>
      <c r="C6" s="21" t="s">
        <v>44</v>
      </c>
      <c r="D6" s="27"/>
      <c r="E6" s="29" t="s">
        <v>51</v>
      </c>
      <c r="F6" s="21" t="s">
        <v>46</v>
      </c>
      <c r="G6" s="11">
        <f t="shared" ref="G6:G9" si="0">P6</f>
        <v>24</v>
      </c>
      <c r="H6" s="11">
        <f t="shared" ref="H6:I9" si="1">X6</f>
        <v>0</v>
      </c>
      <c r="I6" s="11">
        <f t="shared" si="1"/>
        <v>0</v>
      </c>
      <c r="J6" s="21"/>
      <c r="K6" s="24">
        <v>20</v>
      </c>
      <c r="L6" s="24">
        <v>4</v>
      </c>
      <c r="M6" s="21"/>
      <c r="N6" s="21"/>
      <c r="O6" s="21"/>
      <c r="P6" s="11">
        <f t="shared" ref="P6:P9" si="2">SUM(J6:O6)</f>
        <v>24</v>
      </c>
      <c r="Q6" s="21"/>
      <c r="R6" s="21"/>
      <c r="S6" s="21"/>
      <c r="T6" s="23"/>
      <c r="U6" s="21"/>
      <c r="V6" s="21"/>
      <c r="W6" s="21"/>
      <c r="X6" s="11">
        <f t="shared" ref="X6:X9" si="3">SUM(Q6:W6)</f>
        <v>0</v>
      </c>
      <c r="Y6" s="20"/>
      <c r="Z6" s="20"/>
    </row>
    <row r="7" spans="1:26" x14ac:dyDescent="0.25">
      <c r="A7" s="21" t="s">
        <v>43</v>
      </c>
      <c r="B7" s="21">
        <v>97</v>
      </c>
      <c r="C7" s="21" t="s">
        <v>44</v>
      </c>
      <c r="D7" s="27"/>
      <c r="E7" s="31" t="s">
        <v>52</v>
      </c>
      <c r="F7" s="21" t="s">
        <v>53</v>
      </c>
      <c r="G7" s="11">
        <f t="shared" si="0"/>
        <v>40</v>
      </c>
      <c r="H7" s="11">
        <f t="shared" si="1"/>
        <v>0</v>
      </c>
      <c r="I7" s="11">
        <f t="shared" si="1"/>
        <v>0</v>
      </c>
      <c r="J7" s="21"/>
      <c r="K7" s="25">
        <v>40</v>
      </c>
      <c r="L7" s="21"/>
      <c r="M7" s="21"/>
      <c r="N7" s="21"/>
      <c r="O7" s="21"/>
      <c r="P7" s="11">
        <f t="shared" si="2"/>
        <v>40</v>
      </c>
      <c r="Q7" s="21"/>
      <c r="R7" s="21"/>
      <c r="S7" s="21"/>
      <c r="T7" s="23"/>
      <c r="U7" s="21"/>
      <c r="V7" s="21"/>
      <c r="W7" s="21"/>
      <c r="X7" s="11">
        <f t="shared" si="3"/>
        <v>0</v>
      </c>
      <c r="Y7" s="20"/>
      <c r="Z7" s="22"/>
    </row>
    <row r="8" spans="1:26" ht="60" x14ac:dyDescent="0.25">
      <c r="A8" s="21" t="s">
        <v>43</v>
      </c>
      <c r="B8" s="21">
        <v>97</v>
      </c>
      <c r="C8" s="21" t="s">
        <v>44</v>
      </c>
      <c r="D8" s="27"/>
      <c r="E8" s="33" t="s">
        <v>176</v>
      </c>
      <c r="F8" s="21" t="s">
        <v>46</v>
      </c>
      <c r="G8" s="11">
        <f t="shared" si="0"/>
        <v>829</v>
      </c>
      <c r="H8" s="11">
        <f t="shared" si="1"/>
        <v>0</v>
      </c>
      <c r="I8" s="11">
        <f t="shared" si="1"/>
        <v>0</v>
      </c>
      <c r="J8" s="58">
        <v>829</v>
      </c>
      <c r="K8" s="21"/>
      <c r="L8" s="21"/>
      <c r="M8" s="21"/>
      <c r="N8" s="21"/>
      <c r="O8" s="21"/>
      <c r="P8" s="11">
        <f t="shared" si="2"/>
        <v>829</v>
      </c>
      <c r="Q8" s="21"/>
      <c r="R8" s="21"/>
      <c r="S8" s="21"/>
      <c r="T8" s="23"/>
      <c r="U8" s="21"/>
      <c r="V8" s="21"/>
      <c r="W8" s="21"/>
      <c r="X8" s="11">
        <f t="shared" si="3"/>
        <v>0</v>
      </c>
      <c r="Y8" s="20"/>
      <c r="Z8" s="69" t="s">
        <v>177</v>
      </c>
    </row>
    <row r="9" spans="1:26" ht="30" x14ac:dyDescent="0.25">
      <c r="A9" s="21" t="s">
        <v>43</v>
      </c>
      <c r="B9" s="21">
        <v>97</v>
      </c>
      <c r="C9" s="21" t="s">
        <v>44</v>
      </c>
      <c r="D9" s="27"/>
      <c r="E9" s="32" t="s">
        <v>67</v>
      </c>
      <c r="F9" s="21" t="s">
        <v>55</v>
      </c>
      <c r="G9" s="11">
        <f t="shared" si="0"/>
        <v>20</v>
      </c>
      <c r="H9" s="11">
        <f t="shared" si="1"/>
        <v>0</v>
      </c>
      <c r="I9" s="11">
        <f t="shared" si="1"/>
        <v>0</v>
      </c>
      <c r="J9" s="21"/>
      <c r="K9" s="26">
        <v>20</v>
      </c>
      <c r="L9" s="21"/>
      <c r="M9" s="21"/>
      <c r="N9" s="21"/>
      <c r="O9" s="21"/>
      <c r="P9" s="11">
        <f t="shared" si="2"/>
        <v>20</v>
      </c>
      <c r="Q9" s="21"/>
      <c r="R9" s="21"/>
      <c r="S9" s="21"/>
      <c r="T9" s="23"/>
      <c r="U9" s="21"/>
      <c r="V9" s="21"/>
      <c r="W9" s="21"/>
      <c r="X9" s="11">
        <f t="shared" si="3"/>
        <v>0</v>
      </c>
      <c r="Y9" s="20"/>
      <c r="Z9" s="20"/>
    </row>
    <row r="10" spans="1:26" x14ac:dyDescent="0.25">
      <c r="G10" s="11">
        <f t="shared" ref="G10:Y10" si="4">SUM(G5:G9)</f>
        <v>916</v>
      </c>
      <c r="H10" s="11">
        <f t="shared" si="4"/>
        <v>10</v>
      </c>
      <c r="I10" s="11">
        <f t="shared" si="4"/>
        <v>0</v>
      </c>
      <c r="J10" s="11">
        <f t="shared" si="4"/>
        <v>829</v>
      </c>
      <c r="K10" s="11">
        <f t="shared" si="4"/>
        <v>80</v>
      </c>
      <c r="L10" s="11">
        <f t="shared" si="4"/>
        <v>4</v>
      </c>
      <c r="M10" s="11">
        <f t="shared" si="4"/>
        <v>0</v>
      </c>
      <c r="N10" s="11">
        <f t="shared" si="4"/>
        <v>0</v>
      </c>
      <c r="O10" s="11">
        <f t="shared" si="4"/>
        <v>3</v>
      </c>
      <c r="P10" s="11">
        <f t="shared" si="4"/>
        <v>916</v>
      </c>
      <c r="Q10" s="11">
        <f t="shared" si="4"/>
        <v>0</v>
      </c>
      <c r="R10" s="11">
        <f t="shared" si="4"/>
        <v>0</v>
      </c>
      <c r="S10" s="11">
        <f t="shared" si="4"/>
        <v>0</v>
      </c>
      <c r="T10" s="11">
        <f t="shared" si="4"/>
        <v>10</v>
      </c>
      <c r="U10" s="11">
        <f t="shared" si="4"/>
        <v>0</v>
      </c>
      <c r="V10" s="11">
        <f t="shared" si="4"/>
        <v>0</v>
      </c>
      <c r="W10" s="11">
        <f t="shared" si="4"/>
        <v>0</v>
      </c>
      <c r="X10" s="11">
        <f t="shared" si="4"/>
        <v>10</v>
      </c>
      <c r="Y10" s="20">
        <f t="shared" si="4"/>
        <v>0</v>
      </c>
    </row>
  </sheetData>
  <mergeCells count="6">
    <mergeCell ref="A2:Z2"/>
    <mergeCell ref="B3:E3"/>
    <mergeCell ref="G3:I3"/>
    <mergeCell ref="J3:P3"/>
    <mergeCell ref="Q3:X3"/>
    <mergeCell ref="Y3:Y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
  <sheetViews>
    <sheetView zoomScale="85" zoomScaleNormal="85" workbookViewId="0">
      <selection activeCell="O12" sqref="O12"/>
    </sheetView>
  </sheetViews>
  <sheetFormatPr baseColWidth="10" defaultColWidth="11.42578125" defaultRowHeight="15" x14ac:dyDescent="0.25"/>
  <cols>
    <col min="1" max="1" width="15.7109375" customWidth="1"/>
    <col min="5" max="5" width="15.7109375" customWidth="1"/>
    <col min="6" max="6" width="20.7109375" customWidth="1"/>
    <col min="26" max="26" width="36.42578125" customWidth="1"/>
  </cols>
  <sheetData>
    <row r="2" spans="1:26" ht="150" customHeight="1" x14ac:dyDescent="0.25">
      <c r="A2" s="169" t="s">
        <v>178</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ht="83.25" customHeight="1" x14ac:dyDescent="0.25">
      <c r="A5" s="21" t="s">
        <v>43</v>
      </c>
      <c r="B5" s="21">
        <v>130</v>
      </c>
      <c r="C5" s="21" t="s">
        <v>44</v>
      </c>
      <c r="D5" s="27"/>
      <c r="E5" s="33" t="s">
        <v>179</v>
      </c>
      <c r="F5" s="21" t="s">
        <v>46</v>
      </c>
      <c r="G5" s="11">
        <f t="shared" ref="G5" si="0">P5</f>
        <v>200</v>
      </c>
      <c r="H5" s="11">
        <f t="shared" ref="H5:I5" si="1">X5</f>
        <v>0</v>
      </c>
      <c r="I5" s="11">
        <f t="shared" si="1"/>
        <v>0</v>
      </c>
      <c r="J5" s="21"/>
      <c r="K5" s="21"/>
      <c r="L5" s="21"/>
      <c r="M5" s="21"/>
      <c r="N5" s="21"/>
      <c r="O5" s="21">
        <v>200</v>
      </c>
      <c r="P5" s="11">
        <f t="shared" ref="P5" si="2">SUM(J5:O5)</f>
        <v>200</v>
      </c>
      <c r="Q5" s="21"/>
      <c r="R5" s="21"/>
      <c r="S5" s="21"/>
      <c r="T5" s="59"/>
      <c r="U5" s="21"/>
      <c r="V5" s="21"/>
      <c r="W5" s="21"/>
      <c r="X5" s="11">
        <f t="shared" ref="X5" si="3">SUM(Q5:W5)</f>
        <v>0</v>
      </c>
      <c r="Y5" s="23"/>
      <c r="Z5" s="69" t="s">
        <v>180</v>
      </c>
    </row>
    <row r="6" spans="1:26" x14ac:dyDescent="0.25">
      <c r="G6" s="11">
        <f t="shared" ref="G6:Y6" si="4">SUM(G5:G5)</f>
        <v>200</v>
      </c>
      <c r="H6" s="11">
        <f t="shared" si="4"/>
        <v>0</v>
      </c>
      <c r="I6" s="11">
        <f t="shared" si="4"/>
        <v>0</v>
      </c>
      <c r="J6" s="11">
        <f t="shared" si="4"/>
        <v>0</v>
      </c>
      <c r="K6" s="11">
        <f t="shared" si="4"/>
        <v>0</v>
      </c>
      <c r="L6" s="11">
        <f t="shared" si="4"/>
        <v>0</v>
      </c>
      <c r="M6" s="11">
        <f t="shared" si="4"/>
        <v>0</v>
      </c>
      <c r="N6" s="11">
        <f t="shared" si="4"/>
        <v>0</v>
      </c>
      <c r="O6" s="11">
        <f t="shared" si="4"/>
        <v>200</v>
      </c>
      <c r="P6" s="11">
        <f t="shared" si="4"/>
        <v>200</v>
      </c>
      <c r="Q6" s="11">
        <f t="shared" si="4"/>
        <v>0</v>
      </c>
      <c r="R6" s="11">
        <f t="shared" si="4"/>
        <v>0</v>
      </c>
      <c r="S6" s="11">
        <f t="shared" si="4"/>
        <v>0</v>
      </c>
      <c r="T6" s="11">
        <f t="shared" si="4"/>
        <v>0</v>
      </c>
      <c r="U6" s="11">
        <f t="shared" si="4"/>
        <v>0</v>
      </c>
      <c r="V6" s="11">
        <f t="shared" si="4"/>
        <v>0</v>
      </c>
      <c r="W6" s="11">
        <f t="shared" si="4"/>
        <v>0</v>
      </c>
      <c r="X6" s="11">
        <f t="shared" si="4"/>
        <v>0</v>
      </c>
      <c r="Y6" s="20">
        <f t="shared" si="4"/>
        <v>0</v>
      </c>
    </row>
  </sheetData>
  <mergeCells count="6">
    <mergeCell ref="A2:Z2"/>
    <mergeCell ref="B3:E3"/>
    <mergeCell ref="G3:I3"/>
    <mergeCell ref="J3:P3"/>
    <mergeCell ref="Q3:X3"/>
    <mergeCell ref="Y3:Y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Z6"/>
  <sheetViews>
    <sheetView zoomScale="70" zoomScaleNormal="70" workbookViewId="0">
      <selection activeCell="F5" sqref="F5"/>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181</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29" t="s">
        <v>42</v>
      </c>
    </row>
    <row r="5" spans="1:26" ht="83.25" customHeight="1" x14ac:dyDescent="0.25">
      <c r="A5" s="21" t="s">
        <v>43</v>
      </c>
      <c r="B5" s="21">
        <v>131</v>
      </c>
      <c r="C5" s="21" t="s">
        <v>49</v>
      </c>
      <c r="D5" s="27"/>
      <c r="E5" s="72" t="s">
        <v>182</v>
      </c>
      <c r="F5" s="28" t="s">
        <v>183</v>
      </c>
      <c r="G5" s="11">
        <f t="shared" ref="G5" si="0">P5</f>
        <v>30</v>
      </c>
      <c r="H5" s="11">
        <f t="shared" ref="H5:I5" si="1">X5</f>
        <v>0</v>
      </c>
      <c r="I5" s="11">
        <f t="shared" si="1"/>
        <v>0</v>
      </c>
      <c r="J5" s="21"/>
      <c r="K5" s="73">
        <v>30</v>
      </c>
      <c r="L5" s="21"/>
      <c r="M5" s="21"/>
      <c r="N5" s="21"/>
      <c r="O5" s="21"/>
      <c r="P5" s="11">
        <f t="shared" ref="P5" si="2">SUM(J5:O5)</f>
        <v>30</v>
      </c>
      <c r="Q5" s="21"/>
      <c r="R5" s="21"/>
      <c r="S5" s="21"/>
      <c r="T5" s="59"/>
      <c r="U5" s="21"/>
      <c r="V5" s="21"/>
      <c r="W5" s="21"/>
      <c r="X5" s="11">
        <f t="shared" ref="X5" si="3">SUM(Q5:W5)</f>
        <v>0</v>
      </c>
      <c r="Y5" s="128"/>
      <c r="Z5" s="127"/>
    </row>
    <row r="6" spans="1:26" x14ac:dyDescent="0.25">
      <c r="G6" s="11">
        <f t="shared" ref="G6:Y6" si="4">SUM(G5:G5)</f>
        <v>30</v>
      </c>
      <c r="H6" s="11">
        <f t="shared" si="4"/>
        <v>0</v>
      </c>
      <c r="I6" s="11">
        <f t="shared" si="4"/>
        <v>0</v>
      </c>
      <c r="J6" s="11">
        <f t="shared" si="4"/>
        <v>0</v>
      </c>
      <c r="K6" s="11">
        <f t="shared" si="4"/>
        <v>30</v>
      </c>
      <c r="L6" s="11">
        <f t="shared" si="4"/>
        <v>0</v>
      </c>
      <c r="M6" s="11">
        <f t="shared" si="4"/>
        <v>0</v>
      </c>
      <c r="N6" s="11">
        <f t="shared" si="4"/>
        <v>0</v>
      </c>
      <c r="O6" s="11">
        <f t="shared" si="4"/>
        <v>0</v>
      </c>
      <c r="P6" s="11">
        <f t="shared" si="4"/>
        <v>30</v>
      </c>
      <c r="Q6" s="11">
        <f t="shared" si="4"/>
        <v>0</v>
      </c>
      <c r="R6" s="11">
        <f t="shared" si="4"/>
        <v>0</v>
      </c>
      <c r="S6" s="11">
        <f t="shared" si="4"/>
        <v>0</v>
      </c>
      <c r="T6" s="11">
        <f t="shared" si="4"/>
        <v>0</v>
      </c>
      <c r="U6" s="11">
        <f t="shared" si="4"/>
        <v>0</v>
      </c>
      <c r="V6" s="11">
        <f t="shared" si="4"/>
        <v>0</v>
      </c>
      <c r="W6" s="11">
        <f t="shared" si="4"/>
        <v>0</v>
      </c>
      <c r="X6" s="11">
        <f t="shared" si="4"/>
        <v>0</v>
      </c>
      <c r="Y6" s="20">
        <f t="shared" si="4"/>
        <v>0</v>
      </c>
    </row>
  </sheetData>
  <mergeCells count="6">
    <mergeCell ref="A2:Z2"/>
    <mergeCell ref="B3:E3"/>
    <mergeCell ref="G3:I3"/>
    <mergeCell ref="J3:P3"/>
    <mergeCell ref="Q3:X3"/>
    <mergeCell ref="Y3:Y4"/>
  </mergeCells>
  <pageMargins left="0.7" right="0.7" top="0.75" bottom="0.75" header="0.3" footer="0.3"/>
  <legacy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1"/>
  <sheetViews>
    <sheetView topLeftCell="A2" zoomScale="80" zoomScaleNormal="80" workbookViewId="0">
      <selection activeCell="A2" sqref="A2:Z2"/>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256</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21" t="s">
        <v>252</v>
      </c>
      <c r="B5" s="21">
        <v>141</v>
      </c>
      <c r="C5" s="21" t="s">
        <v>44</v>
      </c>
      <c r="D5" s="27"/>
      <c r="E5" s="31" t="s">
        <v>52</v>
      </c>
      <c r="F5" s="21" t="s">
        <v>53</v>
      </c>
      <c r="G5" s="11">
        <f t="shared" ref="G5:G10" si="0">P5</f>
        <v>35</v>
      </c>
      <c r="H5" s="11">
        <f t="shared" ref="H5:I10" si="1">X5</f>
        <v>0</v>
      </c>
      <c r="I5" s="11">
        <f t="shared" si="1"/>
        <v>0</v>
      </c>
      <c r="J5" s="21"/>
      <c r="K5" s="21"/>
      <c r="L5" s="21"/>
      <c r="M5" s="21"/>
      <c r="N5" s="21"/>
      <c r="O5" s="25">
        <v>35</v>
      </c>
      <c r="P5" s="11">
        <f t="shared" ref="P5:P10" si="2">SUM(J5:O5)</f>
        <v>35</v>
      </c>
      <c r="Q5" s="21"/>
      <c r="R5" s="21"/>
      <c r="S5" s="21"/>
      <c r="T5" s="23"/>
      <c r="U5" s="21"/>
      <c r="V5" s="21"/>
      <c r="W5" s="21"/>
      <c r="X5" s="11">
        <f t="shared" ref="X5:X10" si="3">SUM(Q5:W5)</f>
        <v>0</v>
      </c>
      <c r="Y5" s="20"/>
      <c r="Z5" s="22"/>
    </row>
    <row r="6" spans="1:26" ht="15" customHeight="1" x14ac:dyDescent="0.25">
      <c r="A6" s="21" t="s">
        <v>252</v>
      </c>
      <c r="B6" s="21">
        <v>141</v>
      </c>
      <c r="C6" s="21" t="s">
        <v>44</v>
      </c>
      <c r="D6" s="27"/>
      <c r="E6" s="32" t="s">
        <v>54</v>
      </c>
      <c r="F6" s="21" t="s">
        <v>55</v>
      </c>
      <c r="G6" s="11">
        <f t="shared" si="0"/>
        <v>24</v>
      </c>
      <c r="H6" s="11">
        <f t="shared" si="1"/>
        <v>0</v>
      </c>
      <c r="I6" s="11">
        <f t="shared" si="1"/>
        <v>0</v>
      </c>
      <c r="J6" s="21"/>
      <c r="K6" s="26">
        <v>24</v>
      </c>
      <c r="L6" s="21"/>
      <c r="M6" s="21"/>
      <c r="N6" s="21"/>
      <c r="O6" s="21"/>
      <c r="P6" s="11">
        <f t="shared" si="2"/>
        <v>24</v>
      </c>
      <c r="Q6" s="21"/>
      <c r="R6" s="21"/>
      <c r="S6" s="21"/>
      <c r="T6" s="23"/>
      <c r="U6" s="21"/>
      <c r="V6" s="21"/>
      <c r="W6" s="21"/>
      <c r="X6" s="11">
        <f t="shared" si="3"/>
        <v>0</v>
      </c>
      <c r="Y6" s="20"/>
      <c r="Z6" s="22"/>
    </row>
    <row r="7" spans="1:26" ht="30" x14ac:dyDescent="0.25">
      <c r="A7" s="21" t="s">
        <v>43</v>
      </c>
      <c r="B7" s="21">
        <v>141</v>
      </c>
      <c r="C7" s="21" t="s">
        <v>49</v>
      </c>
      <c r="D7" s="27"/>
      <c r="E7" s="29" t="s">
        <v>51</v>
      </c>
      <c r="F7" s="21" t="s">
        <v>46</v>
      </c>
      <c r="G7" s="11">
        <f t="shared" si="0"/>
        <v>28</v>
      </c>
      <c r="H7" s="11">
        <f t="shared" si="1"/>
        <v>50</v>
      </c>
      <c r="I7" s="11">
        <f t="shared" si="1"/>
        <v>0</v>
      </c>
      <c r="J7" s="24">
        <v>28</v>
      </c>
      <c r="K7" s="21"/>
      <c r="L7" s="21"/>
      <c r="M7" s="21"/>
      <c r="N7" s="21"/>
      <c r="O7" s="21"/>
      <c r="P7" s="11">
        <f t="shared" si="2"/>
        <v>28</v>
      </c>
      <c r="Q7" s="21"/>
      <c r="R7" s="21"/>
      <c r="S7" s="21"/>
      <c r="T7" s="23">
        <v>45</v>
      </c>
      <c r="U7" s="21">
        <v>5</v>
      </c>
      <c r="V7" s="21"/>
      <c r="W7" s="21"/>
      <c r="X7" s="11">
        <f t="shared" si="3"/>
        <v>50</v>
      </c>
      <c r="Y7" s="20"/>
      <c r="Z7" s="20"/>
    </row>
    <row r="8" spans="1:26" x14ac:dyDescent="0.25">
      <c r="A8" s="21" t="s">
        <v>43</v>
      </c>
      <c r="B8" s="21">
        <v>141</v>
      </c>
      <c r="C8" s="21" t="s">
        <v>49</v>
      </c>
      <c r="D8" s="27"/>
      <c r="E8" s="31" t="s">
        <v>52</v>
      </c>
      <c r="F8" s="21" t="s">
        <v>53</v>
      </c>
      <c r="G8" s="11">
        <f t="shared" si="0"/>
        <v>60</v>
      </c>
      <c r="H8" s="11">
        <f t="shared" si="1"/>
        <v>0</v>
      </c>
      <c r="I8" s="11">
        <f t="shared" si="1"/>
        <v>0</v>
      </c>
      <c r="J8" s="25">
        <v>60</v>
      </c>
      <c r="K8" s="21"/>
      <c r="L8" s="21"/>
      <c r="M8" s="21"/>
      <c r="N8" s="21"/>
      <c r="O8" s="21"/>
      <c r="P8" s="11">
        <f t="shared" si="2"/>
        <v>60</v>
      </c>
      <c r="Q8" s="21"/>
      <c r="R8" s="21"/>
      <c r="S8" s="21"/>
      <c r="T8" s="23"/>
      <c r="U8" s="21"/>
      <c r="V8" s="21"/>
      <c r="W8" s="21"/>
      <c r="X8" s="11">
        <f t="shared" si="3"/>
        <v>0</v>
      </c>
      <c r="Y8" s="20"/>
      <c r="Z8" s="20"/>
    </row>
    <row r="9" spans="1:26" x14ac:dyDescent="0.25">
      <c r="A9" s="21" t="s">
        <v>43</v>
      </c>
      <c r="B9" s="21">
        <v>141</v>
      </c>
      <c r="C9" s="21"/>
      <c r="D9" s="27"/>
      <c r="E9" s="32" t="s">
        <v>184</v>
      </c>
      <c r="F9" s="21" t="s">
        <v>55</v>
      </c>
      <c r="G9" s="11">
        <f t="shared" si="0"/>
        <v>20</v>
      </c>
      <c r="H9" s="11"/>
      <c r="I9" s="11">
        <f t="shared" si="1"/>
        <v>12</v>
      </c>
      <c r="J9" s="25">
        <v>10</v>
      </c>
      <c r="K9" s="21">
        <v>10</v>
      </c>
      <c r="L9" s="21"/>
      <c r="M9" s="21"/>
      <c r="N9" s="21"/>
      <c r="O9" s="21"/>
      <c r="P9" s="11">
        <f>SUM(J9:O9)</f>
        <v>20</v>
      </c>
      <c r="Q9" s="21"/>
      <c r="R9" s="21"/>
      <c r="S9" s="21"/>
      <c r="T9" s="23"/>
      <c r="U9" s="21"/>
      <c r="V9" s="21"/>
      <c r="W9" s="21"/>
      <c r="X9" s="11"/>
      <c r="Y9" s="20">
        <v>12</v>
      </c>
      <c r="Z9" s="20"/>
    </row>
    <row r="10" spans="1:26" ht="15" customHeight="1" x14ac:dyDescent="0.25">
      <c r="A10" s="21" t="s">
        <v>43</v>
      </c>
      <c r="B10" s="21">
        <v>141</v>
      </c>
      <c r="C10" s="21" t="s">
        <v>49</v>
      </c>
      <c r="D10" s="27"/>
      <c r="E10" s="31" t="s">
        <v>185</v>
      </c>
      <c r="F10" s="21" t="s">
        <v>53</v>
      </c>
      <c r="G10" s="11">
        <f t="shared" si="0"/>
        <v>55</v>
      </c>
      <c r="H10" s="11">
        <f t="shared" si="1"/>
        <v>0</v>
      </c>
      <c r="I10" s="11">
        <f t="shared" si="1"/>
        <v>0</v>
      </c>
      <c r="J10" s="25">
        <v>55</v>
      </c>
      <c r="K10" s="21"/>
      <c r="L10" s="21"/>
      <c r="M10" s="21"/>
      <c r="N10" s="21"/>
      <c r="O10" s="21"/>
      <c r="P10" s="11">
        <f t="shared" si="2"/>
        <v>55</v>
      </c>
      <c r="Q10" s="21"/>
      <c r="R10" s="21"/>
      <c r="S10" s="21"/>
      <c r="T10" s="23"/>
      <c r="U10" s="21"/>
      <c r="V10" s="21"/>
      <c r="W10" s="21"/>
      <c r="X10" s="11">
        <f t="shared" si="3"/>
        <v>0</v>
      </c>
      <c r="Y10" s="20"/>
      <c r="Z10" s="22"/>
    </row>
    <row r="11" spans="1:26" x14ac:dyDescent="0.25">
      <c r="G11" s="11">
        <f t="shared" ref="G11:Y11" si="4">SUM(G5:G10)</f>
        <v>222</v>
      </c>
      <c r="H11" s="11">
        <f t="shared" si="4"/>
        <v>50</v>
      </c>
      <c r="I11" s="11">
        <f t="shared" si="4"/>
        <v>12</v>
      </c>
      <c r="J11" s="11">
        <f t="shared" si="4"/>
        <v>153</v>
      </c>
      <c r="K11" s="11">
        <f t="shared" si="4"/>
        <v>34</v>
      </c>
      <c r="L11" s="11">
        <f t="shared" si="4"/>
        <v>0</v>
      </c>
      <c r="M11" s="11">
        <f t="shared" si="4"/>
        <v>0</v>
      </c>
      <c r="N11" s="11">
        <f t="shared" si="4"/>
        <v>0</v>
      </c>
      <c r="O11" s="11">
        <f t="shared" si="4"/>
        <v>35</v>
      </c>
      <c r="P11" s="11">
        <f t="shared" si="4"/>
        <v>222</v>
      </c>
      <c r="Q11" s="11">
        <f t="shared" si="4"/>
        <v>0</v>
      </c>
      <c r="R11" s="11">
        <f t="shared" si="4"/>
        <v>0</v>
      </c>
      <c r="S11" s="11">
        <f t="shared" si="4"/>
        <v>0</v>
      </c>
      <c r="T11" s="11">
        <f t="shared" si="4"/>
        <v>45</v>
      </c>
      <c r="U11" s="11">
        <f t="shared" si="4"/>
        <v>5</v>
      </c>
      <c r="V11" s="11">
        <f t="shared" si="4"/>
        <v>0</v>
      </c>
      <c r="W11" s="11">
        <f t="shared" si="4"/>
        <v>0</v>
      </c>
      <c r="X11" s="11">
        <f t="shared" si="4"/>
        <v>50</v>
      </c>
      <c r="Y11" s="20">
        <f t="shared" si="4"/>
        <v>12</v>
      </c>
    </row>
  </sheetData>
  <mergeCells count="6">
    <mergeCell ref="A2:Z2"/>
    <mergeCell ref="B3:E3"/>
    <mergeCell ref="G3:I3"/>
    <mergeCell ref="J3:P3"/>
    <mergeCell ref="Q3:X3"/>
    <mergeCell ref="Y3:Y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7"/>
  <sheetViews>
    <sheetView topLeftCell="A2" zoomScale="80" zoomScaleNormal="80" workbookViewId="0">
      <selection activeCell="R15" sqref="R15"/>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186</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21" t="s">
        <v>43</v>
      </c>
      <c r="B5" s="21">
        <v>142</v>
      </c>
      <c r="C5" s="21" t="s">
        <v>44</v>
      </c>
      <c r="D5" s="27"/>
      <c r="E5" s="31" t="s">
        <v>52</v>
      </c>
      <c r="F5" s="21" t="s">
        <v>53</v>
      </c>
      <c r="G5" s="11">
        <f t="shared" ref="G5:G6" si="0">P5</f>
        <v>38</v>
      </c>
      <c r="H5" s="11">
        <f t="shared" ref="H5:I6" si="1">X5</f>
        <v>12</v>
      </c>
      <c r="I5" s="11">
        <f t="shared" si="1"/>
        <v>0</v>
      </c>
      <c r="J5" s="23"/>
      <c r="K5" s="23"/>
      <c r="L5" s="23"/>
      <c r="M5" s="25">
        <v>38</v>
      </c>
      <c r="N5" s="23"/>
      <c r="O5" s="117"/>
      <c r="P5" s="11">
        <f t="shared" ref="P5:P6" si="2">SUM(J5:O5)</f>
        <v>38</v>
      </c>
      <c r="Q5" s="21"/>
      <c r="R5" s="21"/>
      <c r="S5" s="21">
        <v>12</v>
      </c>
      <c r="T5" s="23"/>
      <c r="U5" s="21"/>
      <c r="V5" s="21"/>
      <c r="W5" s="21"/>
      <c r="X5" s="11">
        <f t="shared" ref="X5:X6" si="3">SUM(Q5:W5)</f>
        <v>12</v>
      </c>
      <c r="Y5" s="20"/>
      <c r="Z5" s="22" t="s">
        <v>187</v>
      </c>
    </row>
    <row r="6" spans="1:26" ht="30" x14ac:dyDescent="0.25">
      <c r="A6" s="21" t="s">
        <v>43</v>
      </c>
      <c r="B6" s="21">
        <v>142</v>
      </c>
      <c r="C6" s="21" t="s">
        <v>44</v>
      </c>
      <c r="D6" s="27"/>
      <c r="E6" s="32" t="s">
        <v>67</v>
      </c>
      <c r="F6" s="21" t="s">
        <v>55</v>
      </c>
      <c r="G6" s="11">
        <f t="shared" si="0"/>
        <v>31</v>
      </c>
      <c r="H6" s="11">
        <f t="shared" si="1"/>
        <v>0</v>
      </c>
      <c r="I6" s="11">
        <f t="shared" si="1"/>
        <v>30</v>
      </c>
      <c r="J6" s="23"/>
      <c r="K6" s="26">
        <v>31</v>
      </c>
      <c r="L6" s="23"/>
      <c r="M6" s="23"/>
      <c r="N6" s="23"/>
      <c r="O6" s="23"/>
      <c r="P6" s="11">
        <f t="shared" si="2"/>
        <v>31</v>
      </c>
      <c r="Q6" s="21"/>
      <c r="R6" s="21"/>
      <c r="S6" s="21"/>
      <c r="T6" s="23"/>
      <c r="U6" s="21"/>
      <c r="V6" s="21"/>
      <c r="W6" s="21"/>
      <c r="X6" s="11">
        <f t="shared" si="3"/>
        <v>0</v>
      </c>
      <c r="Y6" s="20">
        <v>30</v>
      </c>
      <c r="Z6" s="20"/>
    </row>
    <row r="7" spans="1:26" x14ac:dyDescent="0.25">
      <c r="G7" s="11">
        <f t="shared" ref="G7:Y7" si="4">SUM(G5:G6)</f>
        <v>69</v>
      </c>
      <c r="H7" s="11">
        <f t="shared" si="4"/>
        <v>12</v>
      </c>
      <c r="I7" s="11">
        <f t="shared" si="4"/>
        <v>30</v>
      </c>
      <c r="J7" s="11">
        <f t="shared" si="4"/>
        <v>0</v>
      </c>
      <c r="K7" s="11">
        <f t="shared" si="4"/>
        <v>31</v>
      </c>
      <c r="L7" s="11">
        <f t="shared" si="4"/>
        <v>0</v>
      </c>
      <c r="M7" s="11">
        <f t="shared" si="4"/>
        <v>38</v>
      </c>
      <c r="N7" s="11">
        <f t="shared" si="4"/>
        <v>0</v>
      </c>
      <c r="O7" s="11">
        <f t="shared" si="4"/>
        <v>0</v>
      </c>
      <c r="P7" s="11">
        <f t="shared" si="4"/>
        <v>69</v>
      </c>
      <c r="Q7" s="11">
        <f t="shared" si="4"/>
        <v>0</v>
      </c>
      <c r="R7" s="11">
        <f t="shared" si="4"/>
        <v>0</v>
      </c>
      <c r="S7" s="11">
        <f t="shared" si="4"/>
        <v>12</v>
      </c>
      <c r="T7" s="11">
        <f t="shared" si="4"/>
        <v>0</v>
      </c>
      <c r="U7" s="11">
        <f t="shared" si="4"/>
        <v>0</v>
      </c>
      <c r="V7" s="11">
        <f t="shared" si="4"/>
        <v>0</v>
      </c>
      <c r="W7" s="11">
        <f t="shared" si="4"/>
        <v>0</v>
      </c>
      <c r="X7" s="11">
        <f t="shared" si="4"/>
        <v>12</v>
      </c>
      <c r="Y7" s="20">
        <f t="shared" si="4"/>
        <v>30</v>
      </c>
    </row>
  </sheetData>
  <mergeCells count="6">
    <mergeCell ref="A2:Z2"/>
    <mergeCell ref="B3:E3"/>
    <mergeCell ref="G3:I3"/>
    <mergeCell ref="J3:P3"/>
    <mergeCell ref="Q3:X3"/>
    <mergeCell ref="Y3:Y4"/>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
  <sheetViews>
    <sheetView zoomScale="55" zoomScaleNormal="55" workbookViewId="0">
      <selection activeCell="D25" sqref="D25"/>
    </sheetView>
  </sheetViews>
  <sheetFormatPr baseColWidth="10" defaultColWidth="11.42578125" defaultRowHeight="15" x14ac:dyDescent="0.25"/>
  <cols>
    <col min="1" max="1" width="15.7109375" customWidth="1"/>
    <col min="5" max="5" width="20" customWidth="1"/>
    <col min="6" max="6" width="22.7109375" bestFit="1" customWidth="1"/>
    <col min="26" max="26" width="25.85546875" customWidth="1"/>
  </cols>
  <sheetData>
    <row r="2" spans="1:26" ht="150" customHeight="1" x14ac:dyDescent="0.25">
      <c r="A2" s="169" t="s">
        <v>188</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101.25" x14ac:dyDescent="0.25">
      <c r="A4" s="9" t="s">
        <v>19</v>
      </c>
      <c r="B4" s="9" t="s">
        <v>20</v>
      </c>
      <c r="C4" s="9" t="s">
        <v>21</v>
      </c>
      <c r="D4" s="9" t="s">
        <v>22</v>
      </c>
      <c r="E4" s="17" t="s">
        <v>23</v>
      </c>
      <c r="F4" s="10" t="s">
        <v>189</v>
      </c>
      <c r="G4" s="11" t="s">
        <v>25</v>
      </c>
      <c r="H4" s="11" t="s">
        <v>26</v>
      </c>
      <c r="I4" s="11" t="s">
        <v>27</v>
      </c>
      <c r="J4" s="12" t="s">
        <v>28</v>
      </c>
      <c r="K4" s="12" t="s">
        <v>29</v>
      </c>
      <c r="L4" s="12" t="s">
        <v>30</v>
      </c>
      <c r="M4" s="12" t="s">
        <v>31</v>
      </c>
      <c r="N4" s="12" t="s">
        <v>32</v>
      </c>
      <c r="O4" s="12" t="s">
        <v>33</v>
      </c>
      <c r="P4" s="11" t="s">
        <v>34</v>
      </c>
      <c r="Q4" s="13" t="s">
        <v>35</v>
      </c>
      <c r="R4" s="13" t="s">
        <v>36</v>
      </c>
      <c r="S4" s="13" t="s">
        <v>37</v>
      </c>
      <c r="T4" s="143" t="s">
        <v>38</v>
      </c>
      <c r="U4" s="13" t="s">
        <v>39</v>
      </c>
      <c r="V4" s="13" t="s">
        <v>40</v>
      </c>
      <c r="W4" s="13" t="s">
        <v>41</v>
      </c>
      <c r="X4" s="11" t="s">
        <v>34</v>
      </c>
      <c r="Y4" s="174"/>
      <c r="Z4" s="14" t="s">
        <v>42</v>
      </c>
    </row>
    <row r="5" spans="1:26" ht="45" x14ac:dyDescent="0.25">
      <c r="A5" s="21" t="s">
        <v>255</v>
      </c>
      <c r="B5" s="21">
        <v>156</v>
      </c>
      <c r="C5" s="28" t="s">
        <v>44</v>
      </c>
      <c r="D5" s="27"/>
      <c r="E5" s="83" t="s">
        <v>190</v>
      </c>
      <c r="F5" s="28" t="s">
        <v>191</v>
      </c>
      <c r="G5" s="11">
        <f t="shared" ref="G5:G17" si="0">P5</f>
        <v>25</v>
      </c>
      <c r="H5" s="11">
        <f t="shared" ref="H5:H17" si="1">X5</f>
        <v>0</v>
      </c>
      <c r="I5" s="11">
        <f t="shared" ref="I5:I17" si="2">Y5</f>
        <v>0</v>
      </c>
      <c r="J5" s="21"/>
      <c r="K5" s="21"/>
      <c r="L5" s="21"/>
      <c r="M5" s="21"/>
      <c r="N5" s="21"/>
      <c r="O5" s="24">
        <v>25</v>
      </c>
      <c r="P5" s="11">
        <f t="shared" ref="P5:P17" si="3">SUM(J5:O5)</f>
        <v>25</v>
      </c>
      <c r="Q5" s="20"/>
      <c r="R5" s="20"/>
      <c r="S5" s="152"/>
      <c r="T5" s="23"/>
      <c r="U5" s="151"/>
      <c r="V5" s="20"/>
      <c r="W5" s="20"/>
      <c r="X5" s="11"/>
      <c r="Y5" s="20"/>
      <c r="Z5" s="20" t="s">
        <v>192</v>
      </c>
    </row>
    <row r="6" spans="1:26" ht="45" x14ac:dyDescent="0.25">
      <c r="A6" s="21" t="s">
        <v>255</v>
      </c>
      <c r="B6" s="21">
        <v>156</v>
      </c>
      <c r="C6" s="28" t="s">
        <v>44</v>
      </c>
      <c r="D6" s="27"/>
      <c r="E6" s="29" t="s">
        <v>193</v>
      </c>
      <c r="F6" s="28" t="s">
        <v>191</v>
      </c>
      <c r="G6" s="11">
        <f t="shared" si="0"/>
        <v>104</v>
      </c>
      <c r="H6" s="11">
        <f t="shared" si="1"/>
        <v>152</v>
      </c>
      <c r="I6" s="11">
        <f t="shared" si="2"/>
        <v>0</v>
      </c>
      <c r="J6" s="21"/>
      <c r="K6" s="24">
        <v>104</v>
      </c>
      <c r="L6" s="21"/>
      <c r="M6" s="21"/>
      <c r="N6" s="21"/>
      <c r="O6" s="21"/>
      <c r="P6" s="11">
        <f t="shared" si="3"/>
        <v>104</v>
      </c>
      <c r="Q6" s="20"/>
      <c r="R6" s="20"/>
      <c r="S6" s="152"/>
      <c r="T6" s="23">
        <v>152</v>
      </c>
      <c r="U6" s="151"/>
      <c r="V6" s="20"/>
      <c r="W6" s="20"/>
      <c r="X6" s="11">
        <f t="shared" ref="X6:X17" si="4">SUM(Q6:W6)</f>
        <v>152</v>
      </c>
      <c r="Y6" s="20"/>
      <c r="Z6" s="20"/>
    </row>
    <row r="7" spans="1:26" ht="45" x14ac:dyDescent="0.25">
      <c r="A7" s="21" t="s">
        <v>255</v>
      </c>
      <c r="B7" s="21">
        <v>156</v>
      </c>
      <c r="C7" s="21" t="s">
        <v>44</v>
      </c>
      <c r="D7" s="27"/>
      <c r="E7" s="83" t="s">
        <v>194</v>
      </c>
      <c r="F7" s="28" t="s">
        <v>191</v>
      </c>
      <c r="G7" s="11">
        <f t="shared" si="0"/>
        <v>96</v>
      </c>
      <c r="H7" s="11">
        <f t="shared" si="1"/>
        <v>0</v>
      </c>
      <c r="I7" s="11">
        <f t="shared" si="2"/>
        <v>0</v>
      </c>
      <c r="J7" s="21"/>
      <c r="K7" s="24">
        <v>96</v>
      </c>
      <c r="L7" s="21"/>
      <c r="M7" s="21"/>
      <c r="N7" s="21"/>
      <c r="O7" s="21"/>
      <c r="P7" s="11">
        <f t="shared" si="3"/>
        <v>96</v>
      </c>
      <c r="Q7" s="20"/>
      <c r="R7" s="20"/>
      <c r="S7" s="152"/>
      <c r="T7" s="23"/>
      <c r="U7" s="151"/>
      <c r="V7" s="20"/>
      <c r="W7" s="20"/>
      <c r="X7" s="11">
        <f t="shared" si="4"/>
        <v>0</v>
      </c>
      <c r="Y7" s="20"/>
      <c r="Z7" s="20"/>
    </row>
    <row r="8" spans="1:26" ht="30" x14ac:dyDescent="0.25">
      <c r="A8" s="21" t="s">
        <v>255</v>
      </c>
      <c r="B8" s="21">
        <v>156</v>
      </c>
      <c r="C8" s="21" t="s">
        <v>44</v>
      </c>
      <c r="D8" s="27"/>
      <c r="E8" s="83" t="s">
        <v>195</v>
      </c>
      <c r="F8" s="28" t="s">
        <v>70</v>
      </c>
      <c r="G8" s="11"/>
      <c r="H8" s="11"/>
      <c r="I8" s="11"/>
      <c r="J8" s="21"/>
      <c r="K8" s="24"/>
      <c r="L8" s="21"/>
      <c r="M8" s="21"/>
      <c r="N8" s="21"/>
      <c r="O8" s="21"/>
      <c r="P8" s="11"/>
      <c r="Q8" s="20"/>
      <c r="R8" s="20"/>
      <c r="S8" s="152"/>
      <c r="T8" s="23">
        <v>56</v>
      </c>
      <c r="U8" s="151"/>
      <c r="V8" s="20"/>
      <c r="W8" s="20"/>
      <c r="X8" s="11">
        <f>SUM(Q8:W8)</f>
        <v>56</v>
      </c>
      <c r="Y8" s="20"/>
      <c r="Z8" s="20"/>
    </row>
    <row r="9" spans="1:26" ht="30" x14ac:dyDescent="0.25">
      <c r="A9" s="21" t="s">
        <v>255</v>
      </c>
      <c r="B9" s="21">
        <v>156</v>
      </c>
      <c r="C9" s="28" t="s">
        <v>44</v>
      </c>
      <c r="D9" s="27"/>
      <c r="E9" s="83" t="s">
        <v>196</v>
      </c>
      <c r="F9" s="28" t="s">
        <v>197</v>
      </c>
      <c r="G9" s="11">
        <f t="shared" si="0"/>
        <v>25</v>
      </c>
      <c r="H9" s="11">
        <f t="shared" si="1"/>
        <v>0</v>
      </c>
      <c r="I9" s="11">
        <f t="shared" si="2"/>
        <v>0</v>
      </c>
      <c r="J9" s="21"/>
      <c r="K9" s="24">
        <v>25</v>
      </c>
      <c r="L9" s="21"/>
      <c r="M9" s="21"/>
      <c r="N9" s="21"/>
      <c r="O9" s="21"/>
      <c r="P9" s="11">
        <f t="shared" si="3"/>
        <v>25</v>
      </c>
      <c r="Q9" s="20"/>
      <c r="R9" s="20"/>
      <c r="S9" s="152"/>
      <c r="T9" s="23"/>
      <c r="U9" s="151"/>
      <c r="V9" s="20"/>
      <c r="W9" s="20"/>
      <c r="X9" s="11">
        <f t="shared" si="4"/>
        <v>0</v>
      </c>
      <c r="Y9" s="20"/>
      <c r="Z9" s="20"/>
    </row>
    <row r="10" spans="1:26" ht="30" x14ac:dyDescent="0.25">
      <c r="A10" s="21" t="s">
        <v>255</v>
      </c>
      <c r="B10" s="21">
        <v>156</v>
      </c>
      <c r="C10" s="28" t="s">
        <v>44</v>
      </c>
      <c r="D10" s="27"/>
      <c r="E10" s="83" t="s">
        <v>198</v>
      </c>
      <c r="F10" s="28" t="s">
        <v>199</v>
      </c>
      <c r="G10" s="11">
        <f t="shared" si="0"/>
        <v>15</v>
      </c>
      <c r="H10" s="11">
        <f t="shared" si="1"/>
        <v>0</v>
      </c>
      <c r="I10" s="11">
        <f t="shared" si="2"/>
        <v>0</v>
      </c>
      <c r="J10" s="21"/>
      <c r="K10" s="24">
        <v>15</v>
      </c>
      <c r="L10" s="21"/>
      <c r="M10" s="21"/>
      <c r="N10" s="21"/>
      <c r="O10" s="21"/>
      <c r="P10" s="11">
        <f t="shared" si="3"/>
        <v>15</v>
      </c>
      <c r="Q10" s="20"/>
      <c r="R10" s="20"/>
      <c r="S10" s="152"/>
      <c r="T10" s="23"/>
      <c r="U10" s="151"/>
      <c r="V10" s="20"/>
      <c r="W10" s="20"/>
      <c r="X10" s="11">
        <f t="shared" si="4"/>
        <v>0</v>
      </c>
      <c r="Y10" s="20"/>
      <c r="Z10" s="20"/>
    </row>
    <row r="11" spans="1:26" x14ac:dyDescent="0.25">
      <c r="A11" s="21" t="s">
        <v>255</v>
      </c>
      <c r="B11" s="21">
        <v>156</v>
      </c>
      <c r="C11" s="28" t="s">
        <v>44</v>
      </c>
      <c r="D11" s="27"/>
      <c r="E11" s="31" t="s">
        <v>52</v>
      </c>
      <c r="F11" s="21" t="s">
        <v>200</v>
      </c>
      <c r="G11" s="11">
        <f t="shared" si="0"/>
        <v>117</v>
      </c>
      <c r="H11" s="11">
        <f t="shared" si="1"/>
        <v>88</v>
      </c>
      <c r="I11" s="11">
        <f t="shared" si="2"/>
        <v>0</v>
      </c>
      <c r="J11" s="21"/>
      <c r="K11" s="25">
        <v>117</v>
      </c>
      <c r="L11" s="21"/>
      <c r="M11" s="21"/>
      <c r="N11" s="21"/>
      <c r="O11" s="21"/>
      <c r="P11" s="11">
        <f t="shared" si="3"/>
        <v>117</v>
      </c>
      <c r="Q11" s="20"/>
      <c r="R11" s="20"/>
      <c r="S11" s="152">
        <v>32</v>
      </c>
      <c r="T11" s="164">
        <v>56</v>
      </c>
      <c r="U11" s="151"/>
      <c r="V11" s="20"/>
      <c r="W11" s="20"/>
      <c r="X11" s="11">
        <f t="shared" si="4"/>
        <v>88</v>
      </c>
      <c r="Y11" s="20"/>
      <c r="Z11" s="20"/>
    </row>
    <row r="12" spans="1:26" ht="30" x14ac:dyDescent="0.25">
      <c r="A12" s="21" t="s">
        <v>255</v>
      </c>
      <c r="B12" s="21">
        <v>156</v>
      </c>
      <c r="C12" s="28" t="s">
        <v>44</v>
      </c>
      <c r="D12" s="27"/>
      <c r="E12" s="31" t="s">
        <v>201</v>
      </c>
      <c r="F12" s="21" t="s">
        <v>200</v>
      </c>
      <c r="G12" s="11">
        <f t="shared" si="0"/>
        <v>17</v>
      </c>
      <c r="H12" s="11">
        <f t="shared" si="1"/>
        <v>0</v>
      </c>
      <c r="I12" s="11">
        <f t="shared" si="2"/>
        <v>0</v>
      </c>
      <c r="J12" s="21"/>
      <c r="K12" s="25">
        <v>17</v>
      </c>
      <c r="L12" s="21"/>
      <c r="M12" s="21"/>
      <c r="N12" s="21"/>
      <c r="O12" s="21"/>
      <c r="P12" s="11">
        <f t="shared" si="3"/>
        <v>17</v>
      </c>
      <c r="Q12" s="20"/>
      <c r="R12" s="20"/>
      <c r="S12" s="152"/>
      <c r="T12" s="166"/>
      <c r="U12" s="151"/>
      <c r="V12" s="20"/>
      <c r="W12" s="20"/>
      <c r="X12" s="11">
        <f t="shared" si="4"/>
        <v>0</v>
      </c>
      <c r="Y12" s="20"/>
      <c r="Z12" s="20"/>
    </row>
    <row r="13" spans="1:26" x14ac:dyDescent="0.25">
      <c r="A13" s="21" t="s">
        <v>255</v>
      </c>
      <c r="B13" s="21">
        <v>156</v>
      </c>
      <c r="C13" s="21" t="s">
        <v>44</v>
      </c>
      <c r="D13" s="27"/>
      <c r="E13" s="32" t="s">
        <v>202</v>
      </c>
      <c r="F13" s="21" t="s">
        <v>55</v>
      </c>
      <c r="G13" s="11">
        <f t="shared" si="0"/>
        <v>8</v>
      </c>
      <c r="H13" s="11">
        <f t="shared" si="1"/>
        <v>0</v>
      </c>
      <c r="I13" s="11">
        <f t="shared" si="2"/>
        <v>0</v>
      </c>
      <c r="J13" s="21"/>
      <c r="K13" s="26">
        <v>8</v>
      </c>
      <c r="L13" s="21"/>
      <c r="M13" s="21"/>
      <c r="N13" s="21"/>
      <c r="O13" s="21"/>
      <c r="P13" s="11">
        <f t="shared" si="3"/>
        <v>8</v>
      </c>
      <c r="Q13" s="20"/>
      <c r="R13" s="20"/>
      <c r="S13" s="152"/>
      <c r="T13" s="23"/>
      <c r="U13" s="151"/>
      <c r="V13" s="20"/>
      <c r="W13" s="20"/>
      <c r="X13" s="11">
        <f t="shared" si="4"/>
        <v>0</v>
      </c>
      <c r="Y13" s="20"/>
      <c r="Z13" s="20"/>
    </row>
    <row r="14" spans="1:26" ht="45" x14ac:dyDescent="0.25">
      <c r="A14" s="21" t="s">
        <v>255</v>
      </c>
      <c r="B14" s="21">
        <v>156</v>
      </c>
      <c r="C14" s="21" t="s">
        <v>44</v>
      </c>
      <c r="D14" s="27"/>
      <c r="E14" s="32" t="s">
        <v>203</v>
      </c>
      <c r="F14" s="28" t="s">
        <v>191</v>
      </c>
      <c r="G14" s="11">
        <f>P14</f>
        <v>33</v>
      </c>
      <c r="H14" s="11">
        <f t="shared" si="1"/>
        <v>2</v>
      </c>
      <c r="I14" s="11">
        <f t="shared" si="2"/>
        <v>100</v>
      </c>
      <c r="J14" s="21"/>
      <c r="K14" s="26">
        <v>33</v>
      </c>
      <c r="L14" s="21"/>
      <c r="M14" s="21"/>
      <c r="N14" s="21"/>
      <c r="O14" s="21"/>
      <c r="P14" s="11">
        <f t="shared" si="3"/>
        <v>33</v>
      </c>
      <c r="Q14" s="20"/>
      <c r="R14" s="20"/>
      <c r="S14" s="152"/>
      <c r="T14" s="23"/>
      <c r="U14" s="151"/>
      <c r="V14" s="20">
        <v>2</v>
      </c>
      <c r="W14" s="20"/>
      <c r="X14" s="11">
        <f t="shared" si="4"/>
        <v>2</v>
      </c>
      <c r="Y14" s="20">
        <v>100</v>
      </c>
      <c r="Z14" s="20"/>
    </row>
    <row r="15" spans="1:26" ht="45" x14ac:dyDescent="0.25">
      <c r="A15" s="21" t="s">
        <v>255</v>
      </c>
      <c r="B15" s="21">
        <v>156</v>
      </c>
      <c r="C15" s="21" t="s">
        <v>44</v>
      </c>
      <c r="D15" s="27"/>
      <c r="E15" s="32" t="s">
        <v>204</v>
      </c>
      <c r="F15" s="28" t="s">
        <v>205</v>
      </c>
      <c r="G15" s="11">
        <f t="shared" si="0"/>
        <v>81</v>
      </c>
      <c r="H15" s="11">
        <f t="shared" si="1"/>
        <v>2</v>
      </c>
      <c r="I15" s="11">
        <f t="shared" si="2"/>
        <v>190</v>
      </c>
      <c r="J15" s="21"/>
      <c r="K15" s="26">
        <v>81</v>
      </c>
      <c r="L15" s="21"/>
      <c r="M15" s="21"/>
      <c r="N15" s="21"/>
      <c r="O15" s="21"/>
      <c r="P15" s="11">
        <f t="shared" si="3"/>
        <v>81</v>
      </c>
      <c r="Q15" s="20"/>
      <c r="R15" s="20"/>
      <c r="S15" s="152"/>
      <c r="T15" s="23"/>
      <c r="U15" s="151"/>
      <c r="V15" s="20">
        <v>2</v>
      </c>
      <c r="W15" s="20"/>
      <c r="X15" s="11">
        <f t="shared" si="4"/>
        <v>2</v>
      </c>
      <c r="Y15" s="20">
        <v>190</v>
      </c>
      <c r="Z15" s="20"/>
    </row>
    <row r="16" spans="1:26" ht="30" x14ac:dyDescent="0.25">
      <c r="A16" s="21" t="s">
        <v>255</v>
      </c>
      <c r="B16" s="21">
        <v>156</v>
      </c>
      <c r="C16" s="28" t="s">
        <v>44</v>
      </c>
      <c r="D16" s="27"/>
      <c r="E16" s="82" t="s">
        <v>206</v>
      </c>
      <c r="F16" s="28" t="s">
        <v>197</v>
      </c>
      <c r="G16" s="11">
        <f t="shared" si="0"/>
        <v>508</v>
      </c>
      <c r="H16" s="11">
        <f t="shared" si="1"/>
        <v>400</v>
      </c>
      <c r="I16" s="11">
        <f t="shared" si="2"/>
        <v>0</v>
      </c>
      <c r="J16" s="21"/>
      <c r="K16" s="81">
        <v>508</v>
      </c>
      <c r="L16" s="21"/>
      <c r="M16" s="21"/>
      <c r="N16" s="21"/>
      <c r="O16" s="21"/>
      <c r="P16" s="11">
        <f t="shared" si="3"/>
        <v>508</v>
      </c>
      <c r="Q16" s="20"/>
      <c r="R16" s="20"/>
      <c r="S16" s="152"/>
      <c r="T16" s="23">
        <v>284</v>
      </c>
      <c r="U16" s="151">
        <v>116</v>
      </c>
      <c r="V16" s="20"/>
      <c r="W16" s="20"/>
      <c r="X16" s="11">
        <f t="shared" si="4"/>
        <v>400</v>
      </c>
      <c r="Y16" s="20"/>
      <c r="Z16" s="20"/>
    </row>
    <row r="17" spans="1:26" ht="30" x14ac:dyDescent="0.25">
      <c r="A17" s="21" t="s">
        <v>255</v>
      </c>
      <c r="B17" s="139">
        <v>156</v>
      </c>
      <c r="C17" s="139" t="s">
        <v>44</v>
      </c>
      <c r="D17" s="144"/>
      <c r="E17" s="145" t="s">
        <v>207</v>
      </c>
      <c r="F17" s="146" t="s">
        <v>208</v>
      </c>
      <c r="G17" s="147">
        <f t="shared" si="0"/>
        <v>133</v>
      </c>
      <c r="H17" s="147">
        <f t="shared" si="1"/>
        <v>95</v>
      </c>
      <c r="I17" s="147">
        <f t="shared" si="2"/>
        <v>0</v>
      </c>
      <c r="J17" s="139"/>
      <c r="K17" s="148">
        <v>133</v>
      </c>
      <c r="L17" s="139"/>
      <c r="M17" s="139"/>
      <c r="N17" s="139"/>
      <c r="O17" s="139"/>
      <c r="P17" s="147">
        <f t="shared" si="3"/>
        <v>133</v>
      </c>
      <c r="Q17" s="149"/>
      <c r="R17" s="149"/>
      <c r="S17" s="153"/>
      <c r="T17" s="23">
        <v>95</v>
      </c>
      <c r="U17" s="154"/>
      <c r="V17" s="149"/>
      <c r="W17" s="149"/>
      <c r="X17" s="147">
        <f t="shared" si="4"/>
        <v>95</v>
      </c>
      <c r="Y17" s="149"/>
      <c r="Z17" s="149"/>
    </row>
    <row r="18" spans="1:26" s="20" customFormat="1" ht="30" x14ac:dyDescent="0.25">
      <c r="A18" s="21" t="s">
        <v>255</v>
      </c>
      <c r="B18" s="21">
        <v>156</v>
      </c>
      <c r="C18" s="21" t="s">
        <v>44</v>
      </c>
      <c r="D18" s="27"/>
      <c r="E18" s="82" t="s">
        <v>156</v>
      </c>
      <c r="F18" s="28" t="s">
        <v>199</v>
      </c>
      <c r="G18" s="11">
        <f>P18</f>
        <v>50</v>
      </c>
      <c r="H18" s="11">
        <f>X18</f>
        <v>0</v>
      </c>
      <c r="I18" s="11">
        <f>Y18</f>
        <v>50</v>
      </c>
      <c r="J18" s="21"/>
      <c r="K18" s="81">
        <v>50</v>
      </c>
      <c r="L18" s="21"/>
      <c r="M18" s="21"/>
      <c r="N18" s="21"/>
      <c r="O18" s="21"/>
      <c r="P18" s="11">
        <f>SUM(J18:O18)</f>
        <v>50</v>
      </c>
      <c r="T18" s="85"/>
      <c r="X18" s="150">
        <v>0</v>
      </c>
      <c r="Y18" s="20">
        <v>50</v>
      </c>
      <c r="Z18" s="151"/>
    </row>
    <row r="19" spans="1:26" x14ac:dyDescent="0.25">
      <c r="G19" s="122">
        <f>SUM(G5:G18)</f>
        <v>1212</v>
      </c>
      <c r="H19" s="122">
        <f t="shared" ref="H19:X19" si="5">SUM(H5:H17)</f>
        <v>739</v>
      </c>
      <c r="I19" s="122">
        <f>SUM(I5:I18)</f>
        <v>340</v>
      </c>
      <c r="J19" s="122">
        <f t="shared" si="5"/>
        <v>0</v>
      </c>
      <c r="K19" s="122">
        <f>SUM(K5:K18)</f>
        <v>1187</v>
      </c>
      <c r="L19" s="122">
        <f t="shared" si="5"/>
        <v>0</v>
      </c>
      <c r="M19" s="122">
        <f t="shared" si="5"/>
        <v>0</v>
      </c>
      <c r="N19" s="122">
        <f t="shared" si="5"/>
        <v>0</v>
      </c>
      <c r="O19" s="122">
        <f t="shared" si="5"/>
        <v>25</v>
      </c>
      <c r="P19" s="122">
        <f>SUM(P5:P18)</f>
        <v>1212</v>
      </c>
      <c r="Q19" s="122">
        <f t="shared" si="5"/>
        <v>0</v>
      </c>
      <c r="R19" s="122">
        <f t="shared" si="5"/>
        <v>0</v>
      </c>
      <c r="S19" s="122">
        <f t="shared" si="5"/>
        <v>32</v>
      </c>
      <c r="T19" s="122">
        <f>SUM(T5:T18)</f>
        <v>643</v>
      </c>
      <c r="U19" s="122">
        <f t="shared" si="5"/>
        <v>116</v>
      </c>
      <c r="V19" s="122">
        <f t="shared" si="5"/>
        <v>4</v>
      </c>
      <c r="W19" s="122">
        <f t="shared" si="5"/>
        <v>0</v>
      </c>
      <c r="X19" s="122">
        <f t="shared" si="5"/>
        <v>795</v>
      </c>
      <c r="Y19" s="122">
        <f>SUM(Y5:Y18)</f>
        <v>340</v>
      </c>
    </row>
  </sheetData>
  <mergeCells count="7">
    <mergeCell ref="T11:T12"/>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zoomScale="80" zoomScaleNormal="80" workbookViewId="0">
      <selection activeCell="O8" sqref="O8"/>
    </sheetView>
  </sheetViews>
  <sheetFormatPr baseColWidth="10" defaultColWidth="11.42578125" defaultRowHeight="15" x14ac:dyDescent="0.25"/>
  <cols>
    <col min="1" max="1" width="15.7109375" customWidth="1"/>
    <col min="5" max="5" width="15.7109375" style="19" customWidth="1"/>
    <col min="6" max="6" width="20.7109375" customWidth="1"/>
  </cols>
  <sheetData>
    <row r="2" spans="1:26" ht="150" customHeight="1" x14ac:dyDescent="0.25">
      <c r="A2" s="169" t="s">
        <v>209</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94.5" customHeight="1"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71" t="s">
        <v>210</v>
      </c>
      <c r="B5" s="21">
        <v>31</v>
      </c>
      <c r="C5" s="21" t="s">
        <v>44</v>
      </c>
      <c r="D5" s="27"/>
      <c r="E5" s="29" t="s">
        <v>59</v>
      </c>
      <c r="F5" s="21" t="s">
        <v>46</v>
      </c>
      <c r="G5" s="11">
        <f>P5</f>
        <v>15</v>
      </c>
      <c r="H5" s="11"/>
      <c r="I5" s="11"/>
      <c r="J5" s="21">
        <v>15</v>
      </c>
      <c r="K5" s="21"/>
      <c r="L5" s="21"/>
      <c r="M5" s="21"/>
      <c r="N5" s="21"/>
      <c r="O5" s="21"/>
      <c r="P5" s="11">
        <f>SUM(J5:O5)</f>
        <v>15</v>
      </c>
      <c r="Q5" s="21">
        <v>6</v>
      </c>
      <c r="R5" s="21">
        <v>6</v>
      </c>
      <c r="S5" s="21"/>
      <c r="T5" s="23"/>
      <c r="U5" s="21"/>
      <c r="V5" s="21"/>
      <c r="W5" s="21"/>
      <c r="X5" s="11">
        <f>SUM(Q5:W5)</f>
        <v>12</v>
      </c>
      <c r="Y5" s="20"/>
      <c r="Z5" s="20"/>
    </row>
    <row r="6" spans="1:26" ht="30" x14ac:dyDescent="0.25">
      <c r="A6" s="71" t="s">
        <v>210</v>
      </c>
      <c r="B6" s="21">
        <v>31</v>
      </c>
      <c r="C6" s="21" t="s">
        <v>44</v>
      </c>
      <c r="D6" s="27"/>
      <c r="E6" s="29" t="s">
        <v>51</v>
      </c>
      <c r="F6" s="21" t="s">
        <v>46</v>
      </c>
      <c r="G6" s="11">
        <f t="shared" ref="G6:G9" si="0">P6</f>
        <v>60</v>
      </c>
      <c r="H6" s="11"/>
      <c r="I6" s="11"/>
      <c r="J6" s="21">
        <v>60</v>
      </c>
      <c r="K6" s="21"/>
      <c r="L6" s="21"/>
      <c r="M6" s="21"/>
      <c r="N6" s="21"/>
      <c r="O6" s="21"/>
      <c r="P6" s="11">
        <f t="shared" ref="P6:P9" si="1">SUM(J6:O6)</f>
        <v>60</v>
      </c>
      <c r="Q6" s="21"/>
      <c r="R6" s="21"/>
      <c r="S6" s="21"/>
      <c r="T6" s="23"/>
      <c r="U6" s="21"/>
      <c r="V6" s="21"/>
      <c r="W6" s="21"/>
      <c r="X6" s="11">
        <f t="shared" ref="X6:X9" si="2">SUM(Q6:W6)</f>
        <v>0</v>
      </c>
      <c r="Y6" s="20"/>
      <c r="Z6" s="20"/>
    </row>
    <row r="7" spans="1:26" x14ac:dyDescent="0.25">
      <c r="A7" s="71" t="s">
        <v>210</v>
      </c>
      <c r="B7" s="21">
        <v>31</v>
      </c>
      <c r="C7" s="21" t="s">
        <v>44</v>
      </c>
      <c r="D7" s="27" t="s">
        <v>211</v>
      </c>
      <c r="E7" s="31" t="s">
        <v>52</v>
      </c>
      <c r="F7" s="21" t="s">
        <v>53</v>
      </c>
      <c r="G7" s="11">
        <f t="shared" si="0"/>
        <v>35</v>
      </c>
      <c r="H7" s="11"/>
      <c r="I7" s="11"/>
      <c r="J7" s="21">
        <v>35</v>
      </c>
      <c r="K7" s="21"/>
      <c r="L7" s="21"/>
      <c r="M7" s="21"/>
      <c r="N7" s="71"/>
      <c r="O7" s="21"/>
      <c r="P7" s="11">
        <f t="shared" si="1"/>
        <v>35</v>
      </c>
      <c r="Q7" s="21"/>
      <c r="R7" s="21"/>
      <c r="S7" s="21"/>
      <c r="T7" s="23">
        <v>12</v>
      </c>
      <c r="U7" s="21"/>
      <c r="V7" s="21"/>
      <c r="W7" s="21"/>
      <c r="X7" s="11">
        <f t="shared" si="2"/>
        <v>12</v>
      </c>
      <c r="Y7" s="20"/>
      <c r="Z7" s="22"/>
    </row>
    <row r="8" spans="1:26" ht="30" x14ac:dyDescent="0.25">
      <c r="A8" s="71" t="s">
        <v>210</v>
      </c>
      <c r="B8" s="21">
        <v>31</v>
      </c>
      <c r="C8" s="21" t="s">
        <v>44</v>
      </c>
      <c r="D8" s="27" t="s">
        <v>212</v>
      </c>
      <c r="E8" s="32" t="s">
        <v>62</v>
      </c>
      <c r="F8" s="21" t="s">
        <v>55</v>
      </c>
      <c r="G8" s="11">
        <f t="shared" si="0"/>
        <v>25</v>
      </c>
      <c r="H8" s="11"/>
      <c r="I8" s="11"/>
      <c r="J8" s="21">
        <v>25</v>
      </c>
      <c r="K8" s="21"/>
      <c r="L8" s="21"/>
      <c r="M8" s="21"/>
      <c r="N8" s="21"/>
      <c r="O8" s="21"/>
      <c r="P8" s="11">
        <f t="shared" si="1"/>
        <v>25</v>
      </c>
      <c r="Q8" s="21"/>
      <c r="R8" s="21"/>
      <c r="S8" s="21"/>
      <c r="T8" s="23"/>
      <c r="U8" s="21">
        <v>2</v>
      </c>
      <c r="V8" s="21"/>
      <c r="W8" s="21"/>
      <c r="X8" s="11">
        <f t="shared" si="2"/>
        <v>2</v>
      </c>
      <c r="Y8" s="20"/>
      <c r="Z8" s="22"/>
    </row>
    <row r="9" spans="1:26" ht="15" customHeight="1" x14ac:dyDescent="0.25">
      <c r="A9" s="71" t="s">
        <v>210</v>
      </c>
      <c r="B9" s="21">
        <v>31</v>
      </c>
      <c r="C9" s="21" t="s">
        <v>44</v>
      </c>
      <c r="D9" s="27"/>
      <c r="E9" s="32" t="s">
        <v>54</v>
      </c>
      <c r="F9" s="21" t="s">
        <v>55</v>
      </c>
      <c r="G9" s="11">
        <f t="shared" si="0"/>
        <v>25</v>
      </c>
      <c r="H9" s="11"/>
      <c r="I9" s="11"/>
      <c r="J9" s="21">
        <v>25</v>
      </c>
      <c r="K9" s="21"/>
      <c r="L9" s="21"/>
      <c r="M9" s="21"/>
      <c r="N9" s="21"/>
      <c r="O9" s="21"/>
      <c r="P9" s="11">
        <f t="shared" si="1"/>
        <v>25</v>
      </c>
      <c r="Q9" s="21"/>
      <c r="R9" s="21"/>
      <c r="S9" s="21"/>
      <c r="T9" s="23"/>
      <c r="U9" s="21">
        <v>2</v>
      </c>
      <c r="V9" s="21"/>
      <c r="W9" s="21"/>
      <c r="X9" s="11">
        <f t="shared" si="2"/>
        <v>2</v>
      </c>
      <c r="Y9" s="20"/>
      <c r="Z9" s="22"/>
    </row>
    <row r="10" spans="1:26" x14ac:dyDescent="0.25">
      <c r="G10" s="11">
        <f>SUM(G5:G9)</f>
        <v>160</v>
      </c>
      <c r="H10" s="11">
        <f>SUM(H5:H9)</f>
        <v>0</v>
      </c>
      <c r="I10" s="11">
        <f>SUM(I5:I9)</f>
        <v>0</v>
      </c>
      <c r="J10" s="11">
        <f t="shared" ref="J10:V10" si="3">SUM(J5:J9)</f>
        <v>160</v>
      </c>
      <c r="K10" s="11">
        <f t="shared" si="3"/>
        <v>0</v>
      </c>
      <c r="L10" s="11">
        <f t="shared" si="3"/>
        <v>0</v>
      </c>
      <c r="M10" s="11">
        <f t="shared" si="3"/>
        <v>0</v>
      </c>
      <c r="N10" s="11">
        <f t="shared" si="3"/>
        <v>0</v>
      </c>
      <c r="O10" s="11">
        <f t="shared" si="3"/>
        <v>0</v>
      </c>
      <c r="P10" s="11">
        <f t="shared" si="3"/>
        <v>160</v>
      </c>
      <c r="Q10" s="11">
        <f t="shared" si="3"/>
        <v>6</v>
      </c>
      <c r="R10" s="11">
        <f t="shared" si="3"/>
        <v>6</v>
      </c>
      <c r="S10" s="11">
        <f t="shared" si="3"/>
        <v>0</v>
      </c>
      <c r="T10" s="11">
        <f t="shared" si="3"/>
        <v>12</v>
      </c>
      <c r="U10" s="11">
        <f t="shared" si="3"/>
        <v>4</v>
      </c>
      <c r="V10" s="11">
        <f t="shared" si="3"/>
        <v>0</v>
      </c>
      <c r="W10" s="11">
        <f>SUM(W5:W9)</f>
        <v>0</v>
      </c>
      <c r="X10" s="11">
        <f t="shared" ref="X10" si="4">SUM(X5:X9)</f>
        <v>28</v>
      </c>
      <c r="Y10" s="11">
        <f t="shared" ref="Y10" si="5">SUM(Y5:Y9)</f>
        <v>0</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9"/>
  <sheetViews>
    <sheetView zoomScale="70" zoomScaleNormal="70" workbookViewId="0">
      <selection activeCell="D27" sqref="D27"/>
    </sheetView>
  </sheetViews>
  <sheetFormatPr baseColWidth="10" defaultColWidth="11.42578125" defaultRowHeight="15" x14ac:dyDescent="0.25"/>
  <cols>
    <col min="1" max="1" width="15.7109375" customWidth="1"/>
    <col min="4" max="4" width="31.5703125" customWidth="1"/>
    <col min="5" max="5" width="17.85546875" customWidth="1"/>
    <col min="6" max="6" width="20.7109375" customWidth="1"/>
    <col min="11" max="11" width="16.5703125" bestFit="1" customWidth="1"/>
    <col min="26" max="26" width="20.7109375" customWidth="1"/>
  </cols>
  <sheetData>
    <row r="2" spans="1:26" ht="150" customHeight="1" x14ac:dyDescent="0.25">
      <c r="A2" s="169" t="s">
        <v>213</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214</v>
      </c>
      <c r="S4" s="13" t="s">
        <v>37</v>
      </c>
      <c r="T4" s="13" t="s">
        <v>38</v>
      </c>
      <c r="U4" s="13" t="s">
        <v>39</v>
      </c>
      <c r="V4" s="13" t="s">
        <v>40</v>
      </c>
      <c r="W4" s="13" t="s">
        <v>41</v>
      </c>
      <c r="X4" s="11" t="s">
        <v>34</v>
      </c>
      <c r="Y4" s="174"/>
      <c r="Z4" s="14" t="s">
        <v>42</v>
      </c>
    </row>
    <row r="5" spans="1:26" ht="45" x14ac:dyDescent="0.25">
      <c r="A5" s="86" t="s">
        <v>215</v>
      </c>
      <c r="B5" s="86">
        <v>159</v>
      </c>
      <c r="C5" s="86" t="s">
        <v>44</v>
      </c>
      <c r="D5" s="87"/>
      <c r="E5" s="88" t="s">
        <v>216</v>
      </c>
      <c r="F5" s="89" t="s">
        <v>55</v>
      </c>
      <c r="G5" s="130">
        <f>P5</f>
        <v>512</v>
      </c>
      <c r="H5" s="11">
        <f>X5</f>
        <v>70</v>
      </c>
      <c r="I5" s="11"/>
      <c r="J5" s="89">
        <v>512</v>
      </c>
      <c r="K5" s="21"/>
      <c r="L5" s="21"/>
      <c r="M5" s="21"/>
      <c r="N5" s="21"/>
      <c r="O5" s="21"/>
      <c r="P5" s="11">
        <f>SUM(J5:O5)</f>
        <v>512</v>
      </c>
      <c r="Q5" s="21"/>
      <c r="R5" s="89">
        <v>24</v>
      </c>
      <c r="S5" s="21"/>
      <c r="T5" s="89">
        <v>46</v>
      </c>
      <c r="U5" s="21"/>
      <c r="V5" s="21"/>
      <c r="W5" s="21"/>
      <c r="X5" s="11">
        <f>SUM(Q5:W5)</f>
        <v>70</v>
      </c>
      <c r="Y5" s="20"/>
      <c r="Z5" s="20"/>
    </row>
    <row r="6" spans="1:26" ht="20.100000000000001" customHeight="1" x14ac:dyDescent="0.25">
      <c r="A6" s="25" t="s">
        <v>215</v>
      </c>
      <c r="B6" s="25">
        <v>159</v>
      </c>
      <c r="C6" s="25" t="s">
        <v>44</v>
      </c>
      <c r="D6" s="90" t="s">
        <v>217</v>
      </c>
      <c r="E6" s="91" t="s">
        <v>52</v>
      </c>
      <c r="F6" s="92" t="s">
        <v>46</v>
      </c>
      <c r="G6" s="130">
        <f t="shared" ref="G6:G13" si="0">P6</f>
        <v>69</v>
      </c>
      <c r="H6" s="11">
        <f t="shared" ref="H6:H13" si="1">X6</f>
        <v>46</v>
      </c>
      <c r="I6" s="11"/>
      <c r="J6" s="92">
        <v>69</v>
      </c>
      <c r="K6" s="132"/>
      <c r="L6" s="21"/>
      <c r="M6" s="21"/>
      <c r="N6" s="21"/>
      <c r="O6" s="21"/>
      <c r="P6" s="11">
        <f t="shared" ref="P6:P14" si="2">SUM(J6:O6)</f>
        <v>69</v>
      </c>
      <c r="Q6" s="21"/>
      <c r="R6" s="176">
        <v>4</v>
      </c>
      <c r="S6" s="176">
        <v>10</v>
      </c>
      <c r="T6" s="176">
        <v>32</v>
      </c>
      <c r="U6" s="21"/>
      <c r="V6" s="21"/>
      <c r="W6" s="21"/>
      <c r="X6" s="11">
        <f t="shared" ref="X6:X14" si="3">SUM(Q6:W6)</f>
        <v>46</v>
      </c>
      <c r="Y6" s="20"/>
      <c r="Z6" s="20"/>
    </row>
    <row r="7" spans="1:26" ht="20.100000000000001" customHeight="1" x14ac:dyDescent="0.25">
      <c r="A7" s="25" t="s">
        <v>215</v>
      </c>
      <c r="B7" s="25">
        <v>159</v>
      </c>
      <c r="C7" s="25" t="s">
        <v>44</v>
      </c>
      <c r="D7" s="90" t="s">
        <v>218</v>
      </c>
      <c r="E7" s="91" t="s">
        <v>52</v>
      </c>
      <c r="F7" s="92" t="s">
        <v>219</v>
      </c>
      <c r="G7" s="130">
        <f t="shared" si="0"/>
        <v>93</v>
      </c>
      <c r="H7" s="11">
        <f t="shared" si="1"/>
        <v>0</v>
      </c>
      <c r="I7" s="11"/>
      <c r="J7" s="92">
        <v>93</v>
      </c>
      <c r="K7" s="21"/>
      <c r="L7" s="21"/>
      <c r="M7" s="21"/>
      <c r="N7" s="21"/>
      <c r="O7" s="21"/>
      <c r="P7" s="11">
        <f t="shared" si="2"/>
        <v>93</v>
      </c>
      <c r="Q7" s="21"/>
      <c r="R7" s="177"/>
      <c r="S7" s="177"/>
      <c r="T7" s="177"/>
      <c r="U7" s="21"/>
      <c r="V7" s="21"/>
      <c r="W7" s="21"/>
      <c r="X7" s="11">
        <f t="shared" si="3"/>
        <v>0</v>
      </c>
      <c r="Y7" s="20"/>
      <c r="Z7" s="20"/>
    </row>
    <row r="8" spans="1:26" ht="66" customHeight="1" x14ac:dyDescent="0.25">
      <c r="A8" s="94" t="s">
        <v>215</v>
      </c>
      <c r="B8" s="94">
        <v>159</v>
      </c>
      <c r="C8" s="94" t="s">
        <v>44</v>
      </c>
      <c r="D8" s="131" t="s">
        <v>220</v>
      </c>
      <c r="E8" s="96" t="s">
        <v>221</v>
      </c>
      <c r="F8" s="93" t="s">
        <v>55</v>
      </c>
      <c r="G8" s="130">
        <f t="shared" si="0"/>
        <v>110</v>
      </c>
      <c r="H8" s="11">
        <f t="shared" si="1"/>
        <v>7</v>
      </c>
      <c r="I8" s="11"/>
      <c r="J8" s="21"/>
      <c r="K8" s="93">
        <v>110</v>
      </c>
      <c r="L8" s="21"/>
      <c r="M8" s="21"/>
      <c r="N8" s="21"/>
      <c r="O8" s="21"/>
      <c r="P8" s="11">
        <f t="shared" si="2"/>
        <v>110</v>
      </c>
      <c r="Q8" s="21"/>
      <c r="R8" s="21"/>
      <c r="S8" s="21"/>
      <c r="T8" s="93">
        <v>4</v>
      </c>
      <c r="U8" s="21"/>
      <c r="V8" s="93">
        <v>3</v>
      </c>
      <c r="W8" s="21"/>
      <c r="X8" s="11">
        <f t="shared" si="3"/>
        <v>7</v>
      </c>
      <c r="Y8" s="20"/>
      <c r="Z8" s="22"/>
    </row>
    <row r="9" spans="1:26" ht="45" x14ac:dyDescent="0.25">
      <c r="A9" s="77" t="s">
        <v>215</v>
      </c>
      <c r="B9" s="77">
        <v>159</v>
      </c>
      <c r="C9" s="77" t="s">
        <v>44</v>
      </c>
      <c r="D9" s="97" t="s">
        <v>222</v>
      </c>
      <c r="E9" s="98" t="s">
        <v>223</v>
      </c>
      <c r="F9" s="99" t="s">
        <v>55</v>
      </c>
      <c r="G9" s="130">
        <f t="shared" si="0"/>
        <v>619</v>
      </c>
      <c r="H9" s="11">
        <f t="shared" si="1"/>
        <v>178</v>
      </c>
      <c r="I9" s="11"/>
      <c r="J9" s="99">
        <v>619</v>
      </c>
      <c r="K9" s="21"/>
      <c r="L9" s="21"/>
      <c r="M9" s="21"/>
      <c r="N9" s="21"/>
      <c r="O9" s="21"/>
      <c r="P9" s="11">
        <f t="shared" si="2"/>
        <v>619</v>
      </c>
      <c r="Q9" s="21"/>
      <c r="R9" s="99">
        <v>10</v>
      </c>
      <c r="S9" s="99">
        <v>45</v>
      </c>
      <c r="T9" s="99">
        <v>123</v>
      </c>
      <c r="U9" s="21"/>
      <c r="V9" s="21"/>
      <c r="W9" s="21"/>
      <c r="X9" s="11">
        <f t="shared" si="3"/>
        <v>178</v>
      </c>
      <c r="Y9" s="20"/>
      <c r="Z9" s="22"/>
    </row>
    <row r="10" spans="1:26" ht="45" x14ac:dyDescent="0.25">
      <c r="A10" s="86" t="s">
        <v>215</v>
      </c>
      <c r="B10" s="86">
        <v>159</v>
      </c>
      <c r="C10" s="86" t="s">
        <v>49</v>
      </c>
      <c r="D10" s="87"/>
      <c r="E10" s="88" t="s">
        <v>216</v>
      </c>
      <c r="F10" s="89" t="s">
        <v>55</v>
      </c>
      <c r="G10" s="130">
        <f t="shared" si="0"/>
        <v>160</v>
      </c>
      <c r="H10" s="11">
        <f t="shared" si="1"/>
        <v>86</v>
      </c>
      <c r="I10" s="11"/>
      <c r="J10" s="89">
        <v>160</v>
      </c>
      <c r="K10" s="21"/>
      <c r="L10" s="21"/>
      <c r="M10" s="21"/>
      <c r="N10" s="21"/>
      <c r="O10" s="21"/>
      <c r="P10" s="11">
        <f t="shared" si="2"/>
        <v>160</v>
      </c>
      <c r="Q10" s="21"/>
      <c r="R10" s="89">
        <v>71</v>
      </c>
      <c r="S10" s="21"/>
      <c r="T10" s="89">
        <v>15</v>
      </c>
      <c r="U10" s="21"/>
      <c r="V10" s="21"/>
      <c r="W10" s="21"/>
      <c r="X10" s="11">
        <f t="shared" si="3"/>
        <v>86</v>
      </c>
      <c r="Y10" s="20"/>
      <c r="Z10" s="22"/>
    </row>
    <row r="11" spans="1:26" ht="20.100000000000001" customHeight="1" x14ac:dyDescent="0.25">
      <c r="A11" s="25" t="s">
        <v>215</v>
      </c>
      <c r="B11" s="25">
        <v>159</v>
      </c>
      <c r="C11" s="25" t="s">
        <v>49</v>
      </c>
      <c r="D11" s="90" t="s">
        <v>224</v>
      </c>
      <c r="E11" s="91" t="s">
        <v>52</v>
      </c>
      <c r="F11" s="92" t="s">
        <v>219</v>
      </c>
      <c r="G11" s="130">
        <f t="shared" si="0"/>
        <v>250</v>
      </c>
      <c r="H11" s="11">
        <f t="shared" si="1"/>
        <v>72</v>
      </c>
      <c r="I11" s="11"/>
      <c r="J11" s="92">
        <v>250</v>
      </c>
      <c r="K11" s="21"/>
      <c r="L11" s="21"/>
      <c r="M11" s="21"/>
      <c r="N11" s="21"/>
      <c r="O11" s="21"/>
      <c r="P11" s="11">
        <f t="shared" si="2"/>
        <v>250</v>
      </c>
      <c r="Q11" s="21"/>
      <c r="R11" s="21"/>
      <c r="S11" s="21"/>
      <c r="T11" s="92">
        <v>46</v>
      </c>
      <c r="U11" s="92">
        <v>26</v>
      </c>
      <c r="V11" s="21"/>
      <c r="W11" s="21"/>
      <c r="X11" s="11">
        <f t="shared" si="3"/>
        <v>72</v>
      </c>
      <c r="Y11" s="20"/>
      <c r="Z11" s="22"/>
    </row>
    <row r="12" spans="1:26" ht="20.100000000000001" customHeight="1" x14ac:dyDescent="0.25">
      <c r="A12" s="94" t="s">
        <v>215</v>
      </c>
      <c r="B12" s="94">
        <v>159</v>
      </c>
      <c r="C12" s="94" t="s">
        <v>49</v>
      </c>
      <c r="D12" s="95" t="s">
        <v>225</v>
      </c>
      <c r="E12" s="96" t="s">
        <v>54</v>
      </c>
      <c r="F12" s="93" t="s">
        <v>55</v>
      </c>
      <c r="G12" s="130">
        <f t="shared" si="0"/>
        <v>82</v>
      </c>
      <c r="H12" s="11">
        <f t="shared" si="1"/>
        <v>2</v>
      </c>
      <c r="I12" s="11"/>
      <c r="J12" s="21"/>
      <c r="K12" s="94">
        <v>82</v>
      </c>
      <c r="L12" s="21"/>
      <c r="M12" s="21"/>
      <c r="N12" s="21"/>
      <c r="O12" s="21"/>
      <c r="P12" s="11">
        <f t="shared" si="2"/>
        <v>82</v>
      </c>
      <c r="Q12" s="21"/>
      <c r="R12" s="21"/>
      <c r="S12" s="21"/>
      <c r="T12" s="100"/>
      <c r="U12" s="21"/>
      <c r="V12" s="93">
        <v>2</v>
      </c>
      <c r="W12" s="21"/>
      <c r="X12" s="11">
        <f t="shared" si="3"/>
        <v>2</v>
      </c>
      <c r="Y12" s="20"/>
      <c r="Z12" s="20"/>
    </row>
    <row r="13" spans="1:26" ht="30.75" customHeight="1" x14ac:dyDescent="0.25">
      <c r="A13" s="101" t="s">
        <v>215</v>
      </c>
      <c r="B13" s="126">
        <v>159</v>
      </c>
      <c r="C13" s="101" t="s">
        <v>49</v>
      </c>
      <c r="D13" s="102" t="s">
        <v>226</v>
      </c>
      <c r="E13" s="103" t="s">
        <v>227</v>
      </c>
      <c r="F13" s="104" t="s">
        <v>53</v>
      </c>
      <c r="G13" s="130">
        <f t="shared" si="0"/>
        <v>37</v>
      </c>
      <c r="H13" s="11">
        <f t="shared" si="1"/>
        <v>135</v>
      </c>
      <c r="I13" s="11"/>
      <c r="J13" s="104">
        <v>37</v>
      </c>
      <c r="K13" s="100"/>
      <c r="L13" s="21"/>
      <c r="M13" s="21"/>
      <c r="N13" s="21"/>
      <c r="O13" s="21"/>
      <c r="P13" s="11">
        <f t="shared" si="2"/>
        <v>37</v>
      </c>
      <c r="Q13" s="21"/>
      <c r="R13" s="104">
        <v>25</v>
      </c>
      <c r="S13" s="21"/>
      <c r="T13" s="105">
        <v>110</v>
      </c>
      <c r="U13" s="21"/>
      <c r="V13" s="100"/>
      <c r="W13" s="21"/>
      <c r="X13" s="11">
        <f t="shared" si="3"/>
        <v>135</v>
      </c>
      <c r="Y13" s="20"/>
      <c r="Z13" s="20"/>
    </row>
    <row r="14" spans="1:26" x14ac:dyDescent="0.25">
      <c r="A14" s="21"/>
      <c r="B14" s="21"/>
      <c r="C14" s="21"/>
      <c r="D14" s="27"/>
      <c r="E14" s="78"/>
      <c r="F14" s="21"/>
      <c r="G14" s="11">
        <f t="shared" ref="G14" si="4">+P14</f>
        <v>0</v>
      </c>
      <c r="H14" s="11"/>
      <c r="I14" s="11"/>
      <c r="J14" s="21"/>
      <c r="K14" s="21"/>
      <c r="L14" s="21"/>
      <c r="M14" s="21"/>
      <c r="N14" s="21"/>
      <c r="O14" s="21"/>
      <c r="P14" s="11">
        <f t="shared" si="2"/>
        <v>0</v>
      </c>
      <c r="Q14" s="21"/>
      <c r="R14" s="21"/>
      <c r="S14" s="21"/>
      <c r="T14" s="85"/>
      <c r="U14" s="21"/>
      <c r="V14" s="21"/>
      <c r="W14" s="21"/>
      <c r="X14" s="11">
        <f t="shared" si="3"/>
        <v>0</v>
      </c>
      <c r="Y14" s="20"/>
      <c r="Z14" s="20"/>
    </row>
    <row r="15" spans="1:26" x14ac:dyDescent="0.25">
      <c r="G15" s="11">
        <f>SUM(G5:G14)</f>
        <v>1932</v>
      </c>
      <c r="H15" s="11">
        <f t="shared" ref="H15:Y15" si="5">SUM(H5:H14)</f>
        <v>596</v>
      </c>
      <c r="I15" s="11">
        <f t="shared" si="5"/>
        <v>0</v>
      </c>
      <c r="J15" s="11">
        <f t="shared" si="5"/>
        <v>1740</v>
      </c>
      <c r="K15" s="11">
        <f t="shared" si="5"/>
        <v>192</v>
      </c>
      <c r="L15" s="11">
        <f t="shared" si="5"/>
        <v>0</v>
      </c>
      <c r="M15" s="11">
        <f t="shared" si="5"/>
        <v>0</v>
      </c>
      <c r="N15" s="11">
        <f t="shared" si="5"/>
        <v>0</v>
      </c>
      <c r="O15" s="11">
        <f t="shared" si="5"/>
        <v>0</v>
      </c>
      <c r="P15" s="11">
        <f t="shared" si="5"/>
        <v>1932</v>
      </c>
      <c r="Q15" s="11">
        <f t="shared" si="5"/>
        <v>0</v>
      </c>
      <c r="R15" s="11">
        <f t="shared" si="5"/>
        <v>134</v>
      </c>
      <c r="S15" s="11">
        <f t="shared" si="5"/>
        <v>55</v>
      </c>
      <c r="T15" s="11">
        <f t="shared" si="5"/>
        <v>376</v>
      </c>
      <c r="U15" s="11">
        <f t="shared" si="5"/>
        <v>26</v>
      </c>
      <c r="V15" s="11">
        <f t="shared" si="5"/>
        <v>5</v>
      </c>
      <c r="W15" s="11">
        <f t="shared" si="5"/>
        <v>0</v>
      </c>
      <c r="X15" s="11">
        <f t="shared" si="5"/>
        <v>596</v>
      </c>
      <c r="Y15" s="20">
        <f t="shared" si="5"/>
        <v>0</v>
      </c>
    </row>
    <row r="16" spans="1:26" x14ac:dyDescent="0.25">
      <c r="A16" t="s">
        <v>228</v>
      </c>
    </row>
    <row r="17" spans="1:1" x14ac:dyDescent="0.25">
      <c r="A17" t="s">
        <v>229</v>
      </c>
    </row>
    <row r="18" spans="1:1" x14ac:dyDescent="0.25">
      <c r="A18" t="s">
        <v>230</v>
      </c>
    </row>
    <row r="19" spans="1:1" x14ac:dyDescent="0.25">
      <c r="A19" t="s">
        <v>231</v>
      </c>
    </row>
  </sheetData>
  <mergeCells count="9">
    <mergeCell ref="R6:R7"/>
    <mergeCell ref="S6:S7"/>
    <mergeCell ref="T6:T7"/>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38"/>
  <sheetViews>
    <sheetView zoomScale="80" zoomScaleNormal="80" workbookViewId="0">
      <selection activeCell="H28" sqref="H28"/>
    </sheetView>
  </sheetViews>
  <sheetFormatPr baseColWidth="10" defaultColWidth="11.42578125" defaultRowHeight="15" x14ac:dyDescent="0.25"/>
  <sheetData>
    <row r="1" spans="1:25" ht="15.75" thickBot="1" x14ac:dyDescent="0.3"/>
    <row r="2" spans="1:25" s="35" customFormat="1" ht="18.75" thickBot="1" x14ac:dyDescent="0.3">
      <c r="B2" s="178" t="s">
        <v>232</v>
      </c>
      <c r="C2" s="179"/>
      <c r="D2" s="179"/>
      <c r="E2" s="179"/>
      <c r="F2" s="179"/>
      <c r="G2" s="179"/>
      <c r="H2" s="179"/>
      <c r="I2" s="179"/>
      <c r="J2" s="179"/>
      <c r="K2" s="179"/>
      <c r="L2" s="179"/>
      <c r="M2" s="179"/>
      <c r="N2" s="179"/>
      <c r="O2" s="179"/>
      <c r="P2" s="179"/>
      <c r="Q2" s="179"/>
      <c r="R2" s="179"/>
      <c r="S2" s="179"/>
      <c r="T2" s="180"/>
    </row>
    <row r="3" spans="1:25" ht="15.75" thickBot="1" x14ac:dyDescent="0.3"/>
    <row r="4" spans="1:25" s="35" customFormat="1" x14ac:dyDescent="0.25">
      <c r="A4" s="181" t="s">
        <v>233</v>
      </c>
      <c r="B4" s="184" t="s">
        <v>234</v>
      </c>
      <c r="C4" s="185"/>
      <c r="D4" s="185"/>
      <c r="E4" s="185"/>
      <c r="F4" s="185"/>
      <c r="G4" s="185"/>
      <c r="H4" s="185"/>
      <c r="I4" s="185"/>
      <c r="J4" s="185"/>
      <c r="K4" s="185"/>
      <c r="L4" s="185"/>
      <c r="M4" s="185"/>
      <c r="N4" s="184" t="s">
        <v>235</v>
      </c>
      <c r="O4" s="185"/>
      <c r="P4" s="185"/>
      <c r="Q4" s="185"/>
      <c r="R4" s="185"/>
      <c r="S4" s="185"/>
      <c r="T4" s="185"/>
      <c r="U4" s="185"/>
      <c r="V4" s="185"/>
      <c r="W4" s="185"/>
      <c r="X4" s="185"/>
      <c r="Y4" s="186"/>
    </row>
    <row r="5" spans="1:25" s="36" customFormat="1" ht="12.75" x14ac:dyDescent="0.25">
      <c r="A5" s="182"/>
      <c r="B5" s="187" t="s">
        <v>236</v>
      </c>
      <c r="C5" s="188"/>
      <c r="D5" s="188"/>
      <c r="E5" s="189"/>
      <c r="F5" s="188" t="s">
        <v>237</v>
      </c>
      <c r="G5" s="188"/>
      <c r="H5" s="188"/>
      <c r="I5" s="188"/>
      <c r="J5" s="187" t="s">
        <v>238</v>
      </c>
      <c r="K5" s="188"/>
      <c r="L5" s="188"/>
      <c r="M5" s="189"/>
      <c r="N5" s="188" t="s">
        <v>239</v>
      </c>
      <c r="O5" s="188"/>
      <c r="P5" s="188"/>
      <c r="Q5" s="188"/>
      <c r="R5" s="187" t="s">
        <v>240</v>
      </c>
      <c r="S5" s="188"/>
      <c r="T5" s="188"/>
      <c r="U5" s="189"/>
      <c r="V5" s="190" t="s">
        <v>241</v>
      </c>
      <c r="W5" s="191"/>
      <c r="X5" s="191"/>
      <c r="Y5" s="192"/>
    </row>
    <row r="6" spans="1:25" s="35" customFormat="1" ht="26.25" thickBot="1" x14ac:dyDescent="0.3">
      <c r="A6" s="183"/>
      <c r="B6" s="37" t="s">
        <v>242</v>
      </c>
      <c r="C6" s="38" t="s">
        <v>243</v>
      </c>
      <c r="D6" s="38" t="s">
        <v>244</v>
      </c>
      <c r="E6" s="39" t="s">
        <v>245</v>
      </c>
      <c r="F6" s="40" t="s">
        <v>242</v>
      </c>
      <c r="G6" s="38" t="s">
        <v>243</v>
      </c>
      <c r="H6" s="38" t="s">
        <v>244</v>
      </c>
      <c r="I6" s="41" t="s">
        <v>245</v>
      </c>
      <c r="J6" s="37" t="s">
        <v>242</v>
      </c>
      <c r="K6" s="38" t="s">
        <v>243</v>
      </c>
      <c r="L6" s="38" t="s">
        <v>244</v>
      </c>
      <c r="M6" s="39" t="s">
        <v>245</v>
      </c>
      <c r="N6" s="40" t="s">
        <v>242</v>
      </c>
      <c r="O6" s="38" t="s">
        <v>243</v>
      </c>
      <c r="P6" s="38" t="s">
        <v>244</v>
      </c>
      <c r="Q6" s="41" t="s">
        <v>245</v>
      </c>
      <c r="R6" s="37" t="s">
        <v>242</v>
      </c>
      <c r="S6" s="38" t="s">
        <v>243</v>
      </c>
      <c r="T6" s="38" t="s">
        <v>244</v>
      </c>
      <c r="U6" s="39" t="s">
        <v>245</v>
      </c>
      <c r="V6" s="40" t="s">
        <v>242</v>
      </c>
      <c r="W6" s="38" t="s">
        <v>243</v>
      </c>
      <c r="X6" s="38" t="s">
        <v>244</v>
      </c>
      <c r="Y6" s="39" t="s">
        <v>245</v>
      </c>
    </row>
    <row r="7" spans="1:25" s="35" customFormat="1" x14ac:dyDescent="0.25">
      <c r="A7" s="42">
        <v>1</v>
      </c>
      <c r="B7" s="43">
        <v>1</v>
      </c>
      <c r="C7" s="44"/>
      <c r="D7" s="44"/>
      <c r="E7" s="45">
        <v>1</v>
      </c>
      <c r="F7" s="46">
        <v>1</v>
      </c>
      <c r="G7" s="44"/>
      <c r="H7" s="44"/>
      <c r="I7" s="47">
        <v>1</v>
      </c>
      <c r="J7" s="43">
        <v>1</v>
      </c>
      <c r="K7" s="44"/>
      <c r="L7" s="44"/>
      <c r="M7" s="45">
        <v>1</v>
      </c>
      <c r="N7" s="46">
        <v>1</v>
      </c>
      <c r="O7" s="44"/>
      <c r="P7" s="44"/>
      <c r="Q7" s="47">
        <v>1</v>
      </c>
      <c r="R7" s="48">
        <v>1</v>
      </c>
      <c r="S7" s="49"/>
      <c r="T7" s="49"/>
      <c r="U7" s="50">
        <v>1</v>
      </c>
      <c r="V7" s="51">
        <v>1</v>
      </c>
      <c r="W7" s="49"/>
      <c r="X7" s="49"/>
      <c r="Y7" s="50">
        <v>1</v>
      </c>
    </row>
    <row r="8" spans="1:25" s="35" customFormat="1" x14ac:dyDescent="0.25">
      <c r="A8" s="52">
        <v>2</v>
      </c>
      <c r="B8" s="43"/>
      <c r="C8" s="44"/>
      <c r="D8" s="44"/>
      <c r="E8" s="45"/>
      <c r="F8" s="46"/>
      <c r="G8" s="44"/>
      <c r="H8" s="44"/>
      <c r="I8" s="47"/>
      <c r="J8" s="43"/>
      <c r="K8" s="44"/>
      <c r="L8" s="44"/>
      <c r="M8" s="45"/>
      <c r="N8" s="46"/>
      <c r="O8" s="44"/>
      <c r="P8" s="44"/>
      <c r="Q8" s="47"/>
      <c r="R8" s="48"/>
      <c r="S8" s="49"/>
      <c r="T8" s="49"/>
      <c r="U8" s="50"/>
      <c r="V8" s="51"/>
      <c r="W8" s="49"/>
      <c r="X8" s="49"/>
      <c r="Y8" s="50"/>
    </row>
    <row r="9" spans="1:25" s="35" customFormat="1" x14ac:dyDescent="0.25">
      <c r="A9" s="118">
        <v>4</v>
      </c>
      <c r="B9" s="43">
        <v>1</v>
      </c>
      <c r="C9" s="44">
        <v>0</v>
      </c>
      <c r="D9" s="44">
        <v>0</v>
      </c>
      <c r="E9" s="45">
        <v>1</v>
      </c>
      <c r="F9" s="46">
        <v>1</v>
      </c>
      <c r="G9" s="44">
        <v>0</v>
      </c>
      <c r="H9" s="44">
        <v>0</v>
      </c>
      <c r="I9" s="47">
        <v>1</v>
      </c>
      <c r="J9" s="43">
        <v>1</v>
      </c>
      <c r="K9" s="44">
        <v>0</v>
      </c>
      <c r="L9" s="44">
        <v>0</v>
      </c>
      <c r="M9" s="45">
        <v>1</v>
      </c>
      <c r="N9" s="46">
        <v>0</v>
      </c>
      <c r="O9" s="44">
        <v>0</v>
      </c>
      <c r="P9" s="44">
        <v>0</v>
      </c>
      <c r="Q9" s="47">
        <v>0</v>
      </c>
      <c r="R9" s="48">
        <v>0</v>
      </c>
      <c r="S9" s="49">
        <v>0</v>
      </c>
      <c r="T9" s="49">
        <v>1</v>
      </c>
      <c r="U9" s="50">
        <v>1</v>
      </c>
      <c r="V9" s="51">
        <v>0</v>
      </c>
      <c r="W9" s="49">
        <v>0</v>
      </c>
      <c r="X9" s="49">
        <v>1</v>
      </c>
      <c r="Y9" s="50">
        <v>1</v>
      </c>
    </row>
    <row r="10" spans="1:25" s="35" customFormat="1" x14ac:dyDescent="0.25">
      <c r="A10" s="52">
        <v>5</v>
      </c>
      <c r="B10" s="43">
        <v>8</v>
      </c>
      <c r="C10" s="44"/>
      <c r="D10" s="44"/>
      <c r="E10" s="45">
        <v>8</v>
      </c>
      <c r="F10" s="46">
        <v>8</v>
      </c>
      <c r="G10" s="44"/>
      <c r="H10" s="44"/>
      <c r="I10" s="47">
        <v>8</v>
      </c>
      <c r="J10" s="43">
        <v>25</v>
      </c>
      <c r="K10" s="44"/>
      <c r="L10" s="44"/>
      <c r="M10" s="45">
        <v>25</v>
      </c>
      <c r="N10" s="46">
        <v>8</v>
      </c>
      <c r="O10" s="44"/>
      <c r="P10" s="44"/>
      <c r="Q10" s="47">
        <v>8</v>
      </c>
      <c r="R10" s="48">
        <v>10</v>
      </c>
      <c r="S10" s="49"/>
      <c r="T10" s="49"/>
      <c r="U10" s="50">
        <v>10</v>
      </c>
      <c r="V10" s="51">
        <v>7</v>
      </c>
      <c r="W10" s="49"/>
      <c r="X10" s="49"/>
      <c r="Y10" s="50">
        <v>7</v>
      </c>
    </row>
    <row r="11" spans="1:25" s="35" customFormat="1" x14ac:dyDescent="0.25">
      <c r="A11" s="52">
        <v>6</v>
      </c>
      <c r="B11" s="43">
        <v>6</v>
      </c>
      <c r="C11" s="44"/>
      <c r="D11" s="44"/>
      <c r="E11" s="45">
        <v>6</v>
      </c>
      <c r="F11" s="46">
        <v>6</v>
      </c>
      <c r="G11" s="44"/>
      <c r="H11" s="44"/>
      <c r="I11" s="47">
        <v>6</v>
      </c>
      <c r="J11" s="43">
        <v>8</v>
      </c>
      <c r="K11" s="44"/>
      <c r="L11" s="44"/>
      <c r="M11" s="45">
        <v>8</v>
      </c>
      <c r="N11" s="46">
        <v>5</v>
      </c>
      <c r="O11" s="44"/>
      <c r="P11" s="44"/>
      <c r="Q11" s="47">
        <v>5</v>
      </c>
      <c r="R11" s="48">
        <v>4</v>
      </c>
      <c r="S11" s="49"/>
      <c r="T11" s="49"/>
      <c r="U11" s="50">
        <v>4</v>
      </c>
      <c r="V11" s="51">
        <v>5</v>
      </c>
      <c r="W11" s="49"/>
      <c r="X11" s="49"/>
      <c r="Y11" s="50">
        <v>5</v>
      </c>
    </row>
    <row r="12" spans="1:25" s="35" customFormat="1" x14ac:dyDescent="0.25">
      <c r="A12" s="118">
        <v>10</v>
      </c>
      <c r="B12" s="43">
        <v>0</v>
      </c>
      <c r="C12" s="44">
        <v>1</v>
      </c>
      <c r="D12" s="44">
        <v>0</v>
      </c>
      <c r="E12" s="45">
        <v>1</v>
      </c>
      <c r="F12" s="46">
        <v>0</v>
      </c>
      <c r="G12" s="44">
        <v>0</v>
      </c>
      <c r="H12" s="44">
        <v>1</v>
      </c>
      <c r="I12" s="47">
        <v>1</v>
      </c>
      <c r="J12" s="43">
        <v>0</v>
      </c>
      <c r="K12" s="44">
        <v>0</v>
      </c>
      <c r="L12" s="44">
        <v>1</v>
      </c>
      <c r="M12" s="45">
        <v>1</v>
      </c>
      <c r="N12" s="46">
        <v>0</v>
      </c>
      <c r="O12" s="44">
        <v>0</v>
      </c>
      <c r="P12" s="44">
        <v>8</v>
      </c>
      <c r="Q12" s="47">
        <v>8</v>
      </c>
      <c r="R12" s="48">
        <v>0</v>
      </c>
      <c r="S12" s="49">
        <v>0</v>
      </c>
      <c r="T12" s="49">
        <v>1</v>
      </c>
      <c r="U12" s="50">
        <v>1</v>
      </c>
      <c r="V12" s="51">
        <v>0</v>
      </c>
      <c r="W12" s="49">
        <v>0</v>
      </c>
      <c r="X12" s="49">
        <v>8</v>
      </c>
      <c r="Y12" s="50">
        <v>8</v>
      </c>
    </row>
    <row r="13" spans="1:25" s="35" customFormat="1" x14ac:dyDescent="0.25">
      <c r="A13" s="52">
        <v>12</v>
      </c>
      <c r="B13" s="43">
        <v>2</v>
      </c>
      <c r="C13" s="44"/>
      <c r="D13" s="44"/>
      <c r="E13" s="45">
        <v>2</v>
      </c>
      <c r="F13" s="46">
        <v>2</v>
      </c>
      <c r="G13" s="44"/>
      <c r="H13" s="44"/>
      <c r="I13" s="47">
        <v>2</v>
      </c>
      <c r="J13" s="43">
        <v>4</v>
      </c>
      <c r="K13" s="44"/>
      <c r="L13" s="44"/>
      <c r="M13" s="45">
        <v>4</v>
      </c>
      <c r="N13" s="46">
        <v>2</v>
      </c>
      <c r="O13" s="44"/>
      <c r="P13" s="44"/>
      <c r="Q13" s="47">
        <v>2</v>
      </c>
      <c r="R13" s="48">
        <v>2</v>
      </c>
      <c r="S13" s="49"/>
      <c r="T13" s="49"/>
      <c r="U13" s="50">
        <v>2</v>
      </c>
      <c r="V13" s="51">
        <v>2</v>
      </c>
      <c r="W13" s="49"/>
      <c r="X13" s="49"/>
      <c r="Y13" s="50">
        <v>2</v>
      </c>
    </row>
    <row r="14" spans="1:25" s="35" customFormat="1" x14ac:dyDescent="0.25">
      <c r="A14" s="52">
        <v>15</v>
      </c>
      <c r="B14" s="43">
        <v>2</v>
      </c>
      <c r="C14" s="44"/>
      <c r="D14" s="44"/>
      <c r="E14" s="45">
        <v>2</v>
      </c>
      <c r="F14" s="46">
        <v>2</v>
      </c>
      <c r="G14" s="44"/>
      <c r="H14" s="44"/>
      <c r="I14" s="47">
        <v>2</v>
      </c>
      <c r="J14" s="43">
        <v>4</v>
      </c>
      <c r="K14" s="44"/>
      <c r="L14" s="44"/>
      <c r="M14" s="45">
        <v>4</v>
      </c>
      <c r="N14" s="46"/>
      <c r="O14" s="44"/>
      <c r="P14" s="44">
        <v>2</v>
      </c>
      <c r="Q14" s="47">
        <v>2</v>
      </c>
      <c r="R14" s="48">
        <v>2</v>
      </c>
      <c r="S14" s="49"/>
      <c r="T14" s="49"/>
      <c r="U14" s="50">
        <v>2</v>
      </c>
      <c r="V14" s="51">
        <v>2</v>
      </c>
      <c r="W14" s="49"/>
      <c r="X14" s="49"/>
      <c r="Y14" s="50">
        <v>2</v>
      </c>
    </row>
    <row r="15" spans="1:25" s="35" customFormat="1" x14ac:dyDescent="0.25">
      <c r="A15" s="52">
        <v>18</v>
      </c>
      <c r="B15" s="43"/>
      <c r="C15" s="44"/>
      <c r="D15" s="44"/>
      <c r="E15" s="45"/>
      <c r="F15" s="46"/>
      <c r="G15" s="44"/>
      <c r="H15" s="44"/>
      <c r="I15" s="47"/>
      <c r="J15" s="43"/>
      <c r="K15" s="44"/>
      <c r="L15" s="44"/>
      <c r="M15" s="45"/>
      <c r="N15" s="46"/>
      <c r="O15" s="44"/>
      <c r="P15" s="44"/>
      <c r="Q15" s="47"/>
      <c r="R15" s="48"/>
      <c r="S15" s="49"/>
      <c r="T15" s="49"/>
      <c r="U15" s="50"/>
      <c r="V15" s="51"/>
      <c r="W15" s="49"/>
      <c r="X15" s="49"/>
      <c r="Y15" s="50"/>
    </row>
    <row r="16" spans="1:25" s="35" customFormat="1" x14ac:dyDescent="0.25">
      <c r="A16" s="118">
        <v>21</v>
      </c>
      <c r="B16" s="43">
        <v>0</v>
      </c>
      <c r="C16" s="44">
        <v>0</v>
      </c>
      <c r="D16" s="44">
        <v>8</v>
      </c>
      <c r="E16" s="45">
        <v>8</v>
      </c>
      <c r="F16" s="46">
        <v>0</v>
      </c>
      <c r="G16" s="44">
        <v>0</v>
      </c>
      <c r="H16" s="44">
        <v>8</v>
      </c>
      <c r="I16" s="47">
        <v>8</v>
      </c>
      <c r="J16" s="43">
        <v>0</v>
      </c>
      <c r="K16" s="44">
        <v>8</v>
      </c>
      <c r="L16" s="44">
        <v>0</v>
      </c>
      <c r="M16" s="45">
        <v>8</v>
      </c>
      <c r="N16" s="46">
        <v>0</v>
      </c>
      <c r="O16" s="44">
        <v>8</v>
      </c>
      <c r="P16" s="44">
        <v>0</v>
      </c>
      <c r="Q16" s="47">
        <v>8</v>
      </c>
      <c r="R16" s="48">
        <v>0</v>
      </c>
      <c r="S16" s="49">
        <v>0</v>
      </c>
      <c r="T16" s="49">
        <v>3</v>
      </c>
      <c r="U16" s="50">
        <v>3</v>
      </c>
      <c r="V16" s="51">
        <v>0</v>
      </c>
      <c r="W16" s="49">
        <v>0</v>
      </c>
      <c r="X16" s="49">
        <v>2</v>
      </c>
      <c r="Y16" s="50">
        <v>2</v>
      </c>
    </row>
    <row r="17" spans="1:25" s="35" customFormat="1" x14ac:dyDescent="0.25">
      <c r="A17" s="52">
        <v>29</v>
      </c>
      <c r="B17" s="43">
        <v>2</v>
      </c>
      <c r="C17" s="44"/>
      <c r="D17" s="44"/>
      <c r="E17" s="45">
        <v>2</v>
      </c>
      <c r="F17" s="46">
        <v>2</v>
      </c>
      <c r="G17" s="44"/>
      <c r="H17" s="44"/>
      <c r="I17" s="47">
        <v>2</v>
      </c>
      <c r="J17" s="43">
        <v>4</v>
      </c>
      <c r="K17" s="44"/>
      <c r="L17" s="44"/>
      <c r="M17" s="45">
        <v>4</v>
      </c>
      <c r="N17" s="46"/>
      <c r="O17" s="44"/>
      <c r="P17" s="44"/>
      <c r="Q17" s="47"/>
      <c r="R17" s="53">
        <v>2</v>
      </c>
      <c r="S17" s="28"/>
      <c r="T17" s="28"/>
      <c r="U17" s="54">
        <v>2</v>
      </c>
      <c r="V17" s="55">
        <v>2</v>
      </c>
      <c r="W17" s="28"/>
      <c r="X17" s="28"/>
      <c r="Y17" s="54">
        <v>2</v>
      </c>
    </row>
    <row r="18" spans="1:25" s="35" customFormat="1" x14ac:dyDescent="0.25">
      <c r="A18" s="52">
        <v>30</v>
      </c>
      <c r="B18" s="43">
        <v>2</v>
      </c>
      <c r="C18" s="44"/>
      <c r="D18" s="44"/>
      <c r="E18" s="45">
        <v>2</v>
      </c>
      <c r="F18" s="46">
        <v>2</v>
      </c>
      <c r="G18" s="44"/>
      <c r="H18" s="44"/>
      <c r="I18" s="47">
        <v>2</v>
      </c>
      <c r="J18" s="43">
        <v>7</v>
      </c>
      <c r="K18" s="44"/>
      <c r="L18" s="44"/>
      <c r="M18" s="45">
        <v>7</v>
      </c>
      <c r="N18" s="46"/>
      <c r="O18" s="44"/>
      <c r="P18" s="44"/>
      <c r="Q18" s="47"/>
      <c r="R18" s="53">
        <v>4</v>
      </c>
      <c r="S18" s="28"/>
      <c r="T18" s="28"/>
      <c r="U18" s="54">
        <v>4</v>
      </c>
      <c r="V18" s="55">
        <v>2</v>
      </c>
      <c r="W18" s="28"/>
      <c r="X18" s="28"/>
      <c r="Y18" s="54">
        <v>2</v>
      </c>
    </row>
    <row r="19" spans="1:25" s="35" customFormat="1" x14ac:dyDescent="0.25">
      <c r="A19" s="118">
        <v>31</v>
      </c>
      <c r="B19" s="43">
        <v>0</v>
      </c>
      <c r="C19" s="44">
        <v>6</v>
      </c>
      <c r="D19" s="44">
        <v>0</v>
      </c>
      <c r="E19" s="45">
        <v>6</v>
      </c>
      <c r="F19" s="46">
        <v>0</v>
      </c>
      <c r="G19" s="44">
        <v>2</v>
      </c>
      <c r="H19" s="44">
        <v>4</v>
      </c>
      <c r="I19" s="47">
        <v>6</v>
      </c>
      <c r="J19" s="43">
        <v>0</v>
      </c>
      <c r="K19" s="44">
        <v>0</v>
      </c>
      <c r="L19" s="44">
        <v>5</v>
      </c>
      <c r="M19" s="45">
        <v>5</v>
      </c>
      <c r="N19" s="46">
        <v>0</v>
      </c>
      <c r="O19" s="44">
        <v>0</v>
      </c>
      <c r="P19" s="44">
        <v>5</v>
      </c>
      <c r="Q19" s="47">
        <v>5</v>
      </c>
      <c r="R19" s="53">
        <v>0</v>
      </c>
      <c r="S19" s="28">
        <v>0</v>
      </c>
      <c r="T19" s="28">
        <v>3</v>
      </c>
      <c r="U19" s="54">
        <v>3</v>
      </c>
      <c r="V19" s="55">
        <v>0</v>
      </c>
      <c r="W19" s="28">
        <v>0</v>
      </c>
      <c r="X19" s="28">
        <v>5</v>
      </c>
      <c r="Y19" s="54">
        <v>5</v>
      </c>
    </row>
    <row r="20" spans="1:25" s="35" customFormat="1" x14ac:dyDescent="0.25">
      <c r="A20" s="52">
        <v>32</v>
      </c>
      <c r="B20" s="43"/>
      <c r="C20" s="44"/>
      <c r="D20" s="44"/>
      <c r="E20" s="45"/>
      <c r="F20" s="46"/>
      <c r="G20" s="44"/>
      <c r="H20" s="44"/>
      <c r="I20" s="47"/>
      <c r="J20" s="43"/>
      <c r="K20" s="44"/>
      <c r="L20" s="44"/>
      <c r="M20" s="45"/>
      <c r="N20" s="46"/>
      <c r="O20" s="44"/>
      <c r="P20" s="44"/>
      <c r="Q20" s="47"/>
      <c r="R20" s="53"/>
      <c r="S20" s="28"/>
      <c r="T20" s="28"/>
      <c r="U20" s="54"/>
      <c r="V20" s="55"/>
      <c r="W20" s="28"/>
      <c r="X20" s="28"/>
      <c r="Y20" s="54"/>
    </row>
    <row r="21" spans="1:25" s="35" customFormat="1" x14ac:dyDescent="0.25">
      <c r="A21" s="52">
        <v>33</v>
      </c>
      <c r="B21" s="43">
        <v>4</v>
      </c>
      <c r="C21" s="44"/>
      <c r="D21" s="44"/>
      <c r="E21" s="45">
        <v>4</v>
      </c>
      <c r="F21" s="46">
        <v>4</v>
      </c>
      <c r="G21" s="44"/>
      <c r="H21" s="44"/>
      <c r="I21" s="47">
        <v>4</v>
      </c>
      <c r="J21" s="43">
        <v>4</v>
      </c>
      <c r="K21" s="44"/>
      <c r="L21" s="44"/>
      <c r="M21" s="45">
        <v>4</v>
      </c>
      <c r="N21" s="46"/>
      <c r="O21" s="44"/>
      <c r="P21" s="44"/>
      <c r="Q21" s="47"/>
      <c r="R21" s="53">
        <v>2</v>
      </c>
      <c r="S21" s="28"/>
      <c r="T21" s="28"/>
      <c r="U21" s="54">
        <v>2</v>
      </c>
      <c r="V21" s="55">
        <v>2</v>
      </c>
      <c r="W21" s="28"/>
      <c r="X21" s="28"/>
      <c r="Y21" s="54">
        <v>2</v>
      </c>
    </row>
    <row r="22" spans="1:25" s="35" customFormat="1" x14ac:dyDescent="0.25">
      <c r="A22" s="52">
        <v>34</v>
      </c>
      <c r="B22" s="43"/>
      <c r="C22" s="44"/>
      <c r="D22" s="44"/>
      <c r="E22" s="45"/>
      <c r="F22" s="46"/>
      <c r="G22" s="44"/>
      <c r="H22" s="44"/>
      <c r="I22" s="47"/>
      <c r="J22" s="43"/>
      <c r="K22" s="44"/>
      <c r="L22" s="44"/>
      <c r="M22" s="45"/>
      <c r="N22" s="46"/>
      <c r="O22" s="44"/>
      <c r="P22" s="44"/>
      <c r="Q22" s="47"/>
      <c r="R22" s="53"/>
      <c r="S22" s="28"/>
      <c r="T22" s="28"/>
      <c r="U22" s="54"/>
      <c r="V22" s="55"/>
      <c r="W22" s="28"/>
      <c r="X22" s="28"/>
      <c r="Y22" s="54"/>
    </row>
    <row r="23" spans="1:25" s="35" customFormat="1" x14ac:dyDescent="0.25">
      <c r="A23" s="52">
        <v>36</v>
      </c>
      <c r="B23" s="43">
        <v>0</v>
      </c>
      <c r="C23" s="44">
        <v>2</v>
      </c>
      <c r="D23" s="44">
        <v>0</v>
      </c>
      <c r="E23" s="45">
        <v>2</v>
      </c>
      <c r="F23" s="46">
        <v>2</v>
      </c>
      <c r="G23" s="44">
        <v>0</v>
      </c>
      <c r="H23" s="44">
        <v>0</v>
      </c>
      <c r="I23" s="47">
        <v>2</v>
      </c>
      <c r="J23" s="43">
        <v>1</v>
      </c>
      <c r="K23" s="44">
        <v>0</v>
      </c>
      <c r="L23" s="44">
        <v>0</v>
      </c>
      <c r="M23" s="45">
        <v>1</v>
      </c>
      <c r="N23" s="46">
        <v>0</v>
      </c>
      <c r="O23" s="44">
        <v>0</v>
      </c>
      <c r="P23" s="44">
        <v>0</v>
      </c>
      <c r="Q23" s="47">
        <v>0</v>
      </c>
      <c r="R23" s="53">
        <v>0</v>
      </c>
      <c r="S23" s="28">
        <v>0</v>
      </c>
      <c r="T23" s="28">
        <v>1</v>
      </c>
      <c r="U23" s="54">
        <v>1</v>
      </c>
      <c r="V23" s="55">
        <v>0</v>
      </c>
      <c r="W23" s="28">
        <v>1</v>
      </c>
      <c r="X23" s="28">
        <v>1</v>
      </c>
      <c r="Y23" s="54">
        <v>2</v>
      </c>
    </row>
    <row r="24" spans="1:25" s="35" customFormat="1" x14ac:dyDescent="0.25">
      <c r="A24" s="52">
        <v>42</v>
      </c>
      <c r="B24" s="43">
        <v>8</v>
      </c>
      <c r="C24" s="44">
        <v>0</v>
      </c>
      <c r="D24" s="44">
        <v>0</v>
      </c>
      <c r="E24" s="45">
        <v>8</v>
      </c>
      <c r="F24" s="46">
        <v>6</v>
      </c>
      <c r="G24" s="44">
        <v>0</v>
      </c>
      <c r="H24" s="44">
        <v>0</v>
      </c>
      <c r="I24" s="47">
        <v>6</v>
      </c>
      <c r="J24" s="43">
        <v>8</v>
      </c>
      <c r="K24" s="44">
        <v>0</v>
      </c>
      <c r="L24" s="44">
        <v>0</v>
      </c>
      <c r="M24" s="45">
        <v>8</v>
      </c>
      <c r="N24" s="46">
        <v>0</v>
      </c>
      <c r="O24" s="44">
        <v>0</v>
      </c>
      <c r="P24" s="44">
        <v>0</v>
      </c>
      <c r="Q24" s="47">
        <v>0</v>
      </c>
      <c r="R24" s="53">
        <v>0</v>
      </c>
      <c r="S24" s="28">
        <v>0</v>
      </c>
      <c r="T24" s="28">
        <v>2</v>
      </c>
      <c r="U24" s="54">
        <v>2</v>
      </c>
      <c r="V24" s="55">
        <v>4</v>
      </c>
      <c r="W24" s="28">
        <v>0</v>
      </c>
      <c r="X24" s="28">
        <v>0</v>
      </c>
      <c r="Y24" s="54">
        <v>4</v>
      </c>
    </row>
    <row r="25" spans="1:25" s="35" customFormat="1" x14ac:dyDescent="0.25">
      <c r="A25" s="52">
        <v>70</v>
      </c>
      <c r="B25" s="43">
        <v>10</v>
      </c>
      <c r="C25" s="44"/>
      <c r="D25" s="44"/>
      <c r="E25" s="45">
        <v>10</v>
      </c>
      <c r="F25" s="46">
        <v>10</v>
      </c>
      <c r="G25" s="44"/>
      <c r="H25" s="44"/>
      <c r="I25" s="47">
        <v>10</v>
      </c>
      <c r="J25" s="43">
        <v>10</v>
      </c>
      <c r="K25" s="44"/>
      <c r="L25" s="44"/>
      <c r="M25" s="45">
        <v>10</v>
      </c>
      <c r="N25" s="46"/>
      <c r="O25" s="44"/>
      <c r="P25" s="44"/>
      <c r="Q25" s="47"/>
      <c r="R25" s="53">
        <v>5</v>
      </c>
      <c r="S25" s="28"/>
      <c r="T25" s="28"/>
      <c r="U25" s="54">
        <v>5</v>
      </c>
      <c r="V25" s="55">
        <v>5</v>
      </c>
      <c r="W25" s="28"/>
      <c r="X25" s="28"/>
      <c r="Y25" s="54">
        <v>5</v>
      </c>
    </row>
    <row r="26" spans="1:25" s="35" customFormat="1" x14ac:dyDescent="0.25">
      <c r="A26" s="52">
        <v>97</v>
      </c>
      <c r="B26" s="43">
        <v>2</v>
      </c>
      <c r="C26" s="44"/>
      <c r="D26" s="44"/>
      <c r="E26" s="45">
        <v>2</v>
      </c>
      <c r="F26" s="46">
        <v>2</v>
      </c>
      <c r="G26" s="44"/>
      <c r="H26" s="44"/>
      <c r="I26" s="47">
        <v>2</v>
      </c>
      <c r="J26" s="43">
        <v>2</v>
      </c>
      <c r="K26" s="44"/>
      <c r="L26" s="44"/>
      <c r="M26" s="45">
        <v>2</v>
      </c>
      <c r="N26" s="46"/>
      <c r="O26" s="44"/>
      <c r="P26" s="44"/>
      <c r="Q26" s="47"/>
      <c r="R26" s="53">
        <v>1</v>
      </c>
      <c r="S26" s="28"/>
      <c r="T26" s="28"/>
      <c r="U26" s="54">
        <v>1</v>
      </c>
      <c r="V26" s="55">
        <v>2</v>
      </c>
      <c r="W26" s="28"/>
      <c r="X26" s="28"/>
      <c r="Y26" s="54">
        <v>2</v>
      </c>
    </row>
    <row r="27" spans="1:25" s="35" customFormat="1" x14ac:dyDescent="0.25">
      <c r="A27" s="52">
        <v>130</v>
      </c>
      <c r="B27" s="43"/>
      <c r="C27" s="44"/>
      <c r="D27" s="44"/>
      <c r="E27" s="45"/>
      <c r="F27" s="46"/>
      <c r="G27" s="44"/>
      <c r="H27" s="44"/>
      <c r="I27" s="47"/>
      <c r="J27" s="43"/>
      <c r="K27" s="44"/>
      <c r="L27" s="44"/>
      <c r="M27" s="45"/>
      <c r="N27" s="46"/>
      <c r="O27" s="44"/>
      <c r="P27" s="44"/>
      <c r="Q27" s="47"/>
      <c r="R27" s="53"/>
      <c r="S27" s="28"/>
      <c r="T27" s="28"/>
      <c r="U27" s="54"/>
      <c r="V27" s="55"/>
      <c r="W27" s="28"/>
      <c r="X27" s="28"/>
      <c r="Y27" s="54"/>
    </row>
    <row r="28" spans="1:25" s="35" customFormat="1" x14ac:dyDescent="0.25">
      <c r="A28" s="52">
        <v>131</v>
      </c>
      <c r="B28" s="43">
        <v>2</v>
      </c>
      <c r="C28" s="44"/>
      <c r="D28" s="44"/>
      <c r="E28" s="45">
        <v>2</v>
      </c>
      <c r="F28" s="46">
        <v>2</v>
      </c>
      <c r="G28" s="44"/>
      <c r="H28" s="44"/>
      <c r="I28" s="47">
        <v>2</v>
      </c>
      <c r="J28" s="43">
        <v>4</v>
      </c>
      <c r="K28" s="44"/>
      <c r="L28" s="44"/>
      <c r="M28" s="45">
        <v>4</v>
      </c>
      <c r="N28" s="46"/>
      <c r="O28" s="44"/>
      <c r="P28" s="44"/>
      <c r="Q28" s="47"/>
      <c r="R28" s="53">
        <v>2</v>
      </c>
      <c r="S28" s="28"/>
      <c r="T28" s="28"/>
      <c r="U28" s="54">
        <v>2</v>
      </c>
      <c r="V28" s="55">
        <v>2</v>
      </c>
      <c r="W28" s="28"/>
      <c r="X28" s="28"/>
      <c r="Y28" s="54">
        <v>2</v>
      </c>
    </row>
    <row r="29" spans="1:25" s="35" customFormat="1" x14ac:dyDescent="0.25">
      <c r="A29" s="118">
        <v>141</v>
      </c>
      <c r="B29" s="43">
        <v>0</v>
      </c>
      <c r="C29" s="44">
        <v>1</v>
      </c>
      <c r="D29" s="44">
        <v>0</v>
      </c>
      <c r="E29" s="45">
        <v>1</v>
      </c>
      <c r="F29" s="46">
        <v>0</v>
      </c>
      <c r="G29" s="44">
        <v>1</v>
      </c>
      <c r="H29" s="44">
        <v>0</v>
      </c>
      <c r="I29" s="47">
        <v>1</v>
      </c>
      <c r="J29" s="43">
        <v>0</v>
      </c>
      <c r="K29" s="44">
        <v>1</v>
      </c>
      <c r="L29" s="44">
        <v>0</v>
      </c>
      <c r="M29" s="45">
        <v>1</v>
      </c>
      <c r="N29" s="46">
        <v>0</v>
      </c>
      <c r="O29" s="44">
        <v>0</v>
      </c>
      <c r="P29" s="44">
        <v>1</v>
      </c>
      <c r="Q29" s="47">
        <v>1</v>
      </c>
      <c r="R29" s="53">
        <v>0</v>
      </c>
      <c r="S29" s="28">
        <v>0</v>
      </c>
      <c r="T29" s="28">
        <v>1</v>
      </c>
      <c r="U29" s="54">
        <v>1</v>
      </c>
      <c r="V29" s="55">
        <v>0</v>
      </c>
      <c r="W29" s="28">
        <v>0</v>
      </c>
      <c r="X29" s="28">
        <v>1</v>
      </c>
      <c r="Y29" s="54">
        <v>1</v>
      </c>
    </row>
    <row r="30" spans="1:25" s="35" customFormat="1" x14ac:dyDescent="0.25">
      <c r="A30" s="118">
        <v>142</v>
      </c>
      <c r="B30" s="43">
        <v>3</v>
      </c>
      <c r="C30" s="44">
        <v>0</v>
      </c>
      <c r="D30" s="44">
        <v>0</v>
      </c>
      <c r="E30" s="45">
        <v>3</v>
      </c>
      <c r="F30" s="46">
        <v>2</v>
      </c>
      <c r="G30" s="44">
        <v>0</v>
      </c>
      <c r="H30" s="44">
        <v>1</v>
      </c>
      <c r="I30" s="47">
        <v>3</v>
      </c>
      <c r="J30" s="43">
        <v>3</v>
      </c>
      <c r="K30" s="44">
        <v>0</v>
      </c>
      <c r="L30" s="44">
        <v>0</v>
      </c>
      <c r="M30" s="45">
        <v>3</v>
      </c>
      <c r="N30" s="46">
        <v>0</v>
      </c>
      <c r="O30" s="44">
        <v>0</v>
      </c>
      <c r="P30" s="44">
        <v>3</v>
      </c>
      <c r="Q30" s="47">
        <v>3</v>
      </c>
      <c r="R30" s="53">
        <v>0</v>
      </c>
      <c r="S30" s="28">
        <v>0</v>
      </c>
      <c r="T30" s="28">
        <v>0</v>
      </c>
      <c r="U30" s="54">
        <v>0</v>
      </c>
      <c r="V30" s="55">
        <v>0</v>
      </c>
      <c r="W30" s="28">
        <v>0</v>
      </c>
      <c r="X30" s="28">
        <v>0</v>
      </c>
      <c r="Y30" s="54">
        <v>0</v>
      </c>
    </row>
    <row r="31" spans="1:25" s="35" customFormat="1" x14ac:dyDescent="0.25">
      <c r="A31" s="52">
        <v>156</v>
      </c>
      <c r="B31" s="43">
        <v>8</v>
      </c>
      <c r="C31" s="44">
        <v>1</v>
      </c>
      <c r="D31" s="44">
        <v>0</v>
      </c>
      <c r="E31" s="45">
        <v>9</v>
      </c>
      <c r="F31" s="46">
        <v>10</v>
      </c>
      <c r="G31" s="44">
        <v>0</v>
      </c>
      <c r="H31" s="44">
        <v>0</v>
      </c>
      <c r="I31" s="47">
        <v>10</v>
      </c>
      <c r="J31" s="43">
        <v>8</v>
      </c>
      <c r="K31" s="44">
        <v>0</v>
      </c>
      <c r="L31" s="44">
        <v>0</v>
      </c>
      <c r="M31" s="45">
        <v>8</v>
      </c>
      <c r="N31" s="46">
        <v>6</v>
      </c>
      <c r="O31" s="44">
        <v>0</v>
      </c>
      <c r="P31" s="44">
        <v>2</v>
      </c>
      <c r="Q31" s="47">
        <v>8</v>
      </c>
      <c r="R31" s="53">
        <v>8</v>
      </c>
      <c r="S31" s="28">
        <v>0</v>
      </c>
      <c r="T31" s="28">
        <v>1</v>
      </c>
      <c r="U31" s="54">
        <v>9</v>
      </c>
      <c r="V31" s="55">
        <v>5</v>
      </c>
      <c r="W31" s="28">
        <v>0</v>
      </c>
      <c r="X31" s="28">
        <v>1</v>
      </c>
      <c r="Y31" s="54">
        <v>6</v>
      </c>
    </row>
    <row r="32" spans="1:25" s="35" customFormat="1" x14ac:dyDescent="0.25">
      <c r="A32" s="118">
        <v>157</v>
      </c>
      <c r="B32" s="43">
        <v>25</v>
      </c>
      <c r="C32" s="44">
        <v>5</v>
      </c>
      <c r="D32" s="44">
        <v>0</v>
      </c>
      <c r="E32" s="45">
        <v>30</v>
      </c>
      <c r="F32" s="46">
        <v>18</v>
      </c>
      <c r="G32" s="44">
        <v>0</v>
      </c>
      <c r="H32" s="44">
        <v>0</v>
      </c>
      <c r="I32" s="47">
        <v>18</v>
      </c>
      <c r="J32" s="43"/>
      <c r="K32" s="44"/>
      <c r="L32" s="44"/>
      <c r="M32" s="45"/>
      <c r="N32" s="46"/>
      <c r="O32" s="44"/>
      <c r="P32" s="44"/>
      <c r="Q32" s="47"/>
      <c r="R32" s="53"/>
      <c r="S32" s="28"/>
      <c r="T32" s="28"/>
      <c r="U32" s="54"/>
      <c r="V32" s="55"/>
      <c r="W32" s="28"/>
      <c r="X32" s="28"/>
      <c r="Y32" s="54"/>
    </row>
    <row r="33" spans="1:25" s="35" customFormat="1" x14ac:dyDescent="0.25">
      <c r="A33" s="106" t="s">
        <v>257</v>
      </c>
      <c r="B33" s="107">
        <v>43</v>
      </c>
      <c r="C33" s="108"/>
      <c r="D33" s="109"/>
      <c r="E33" s="110">
        <v>43</v>
      </c>
      <c r="F33" s="111">
        <v>43</v>
      </c>
      <c r="G33" s="108"/>
      <c r="H33" s="109"/>
      <c r="I33" s="112">
        <v>43</v>
      </c>
      <c r="J33" s="107">
        <v>14</v>
      </c>
      <c r="K33" s="108"/>
      <c r="L33" s="109"/>
      <c r="M33" s="110">
        <v>14</v>
      </c>
      <c r="N33" s="111">
        <v>0</v>
      </c>
      <c r="O33" s="108"/>
      <c r="P33" s="109"/>
      <c r="Q33" s="112"/>
      <c r="R33" s="113">
        <v>7</v>
      </c>
      <c r="S33" s="76"/>
      <c r="T33" s="109"/>
      <c r="U33" s="114">
        <v>7</v>
      </c>
      <c r="V33" s="115">
        <v>43</v>
      </c>
      <c r="W33" s="76"/>
      <c r="X33" s="109"/>
      <c r="Y33" s="114">
        <v>43</v>
      </c>
    </row>
    <row r="34" spans="1:25" s="35" customFormat="1" x14ac:dyDescent="0.25">
      <c r="A34" s="56"/>
      <c r="B34" s="43"/>
      <c r="C34" s="44"/>
      <c r="D34" s="44"/>
      <c r="E34" s="45"/>
      <c r="F34" s="46"/>
      <c r="G34" s="44"/>
      <c r="H34" s="44"/>
      <c r="I34" s="47"/>
      <c r="J34" s="43"/>
      <c r="K34" s="44"/>
      <c r="L34" s="44"/>
      <c r="M34" s="45"/>
      <c r="N34" s="46"/>
      <c r="O34" s="44"/>
      <c r="P34" s="44"/>
      <c r="Q34" s="47"/>
      <c r="R34" s="53"/>
      <c r="S34" s="28"/>
      <c r="T34" s="28"/>
      <c r="U34" s="54"/>
      <c r="V34" s="55"/>
      <c r="W34" s="28"/>
      <c r="X34" s="28"/>
      <c r="Y34" s="54"/>
    </row>
    <row r="35" spans="1:25" s="35" customFormat="1" x14ac:dyDescent="0.25">
      <c r="A35" s="52"/>
      <c r="B35" s="43"/>
      <c r="C35" s="44"/>
      <c r="D35" s="44"/>
      <c r="E35" s="45"/>
      <c r="F35" s="46"/>
      <c r="G35" s="44"/>
      <c r="H35" s="44"/>
      <c r="I35" s="47"/>
      <c r="J35" s="43"/>
      <c r="K35" s="44"/>
      <c r="L35" s="44"/>
      <c r="M35" s="45"/>
      <c r="N35" s="46"/>
      <c r="O35" s="44"/>
      <c r="P35" s="44"/>
      <c r="Q35" s="47"/>
      <c r="R35" s="28"/>
      <c r="S35" s="28"/>
      <c r="T35" s="28"/>
      <c r="U35" s="28"/>
      <c r="V35" s="28"/>
      <c r="W35" s="28"/>
      <c r="X35" s="28"/>
      <c r="Y35" s="28"/>
    </row>
    <row r="36" spans="1:25" s="35" customFormat="1" x14ac:dyDescent="0.25"/>
    <row r="37" spans="1:25" s="35" customFormat="1" x14ac:dyDescent="0.25">
      <c r="A37" s="57"/>
      <c r="B37" s="75"/>
      <c r="C37" s="75"/>
      <c r="D37" s="75"/>
      <c r="E37" s="75"/>
      <c r="F37" s="75"/>
      <c r="G37" s="75"/>
      <c r="H37" s="75"/>
      <c r="I37" s="75"/>
      <c r="J37" s="75"/>
    </row>
    <row r="38" spans="1:25" s="35" customFormat="1" x14ac:dyDescent="0.25">
      <c r="B38" s="75"/>
      <c r="C38" s="75"/>
      <c r="D38" s="75"/>
      <c r="E38" s="75"/>
      <c r="F38" s="75"/>
      <c r="G38" s="75"/>
      <c r="H38" s="75"/>
      <c r="I38" s="75"/>
      <c r="J38" s="75"/>
    </row>
  </sheetData>
  <mergeCells count="10">
    <mergeCell ref="B2:T2"/>
    <mergeCell ref="A4:A6"/>
    <mergeCell ref="B4:M4"/>
    <mergeCell ref="N4:Y4"/>
    <mergeCell ref="B5:E5"/>
    <mergeCell ref="F5:I5"/>
    <mergeCell ref="J5:M5"/>
    <mergeCell ref="N5:Q5"/>
    <mergeCell ref="R5:U5"/>
    <mergeCell ref="V5:Y5"/>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6"/>
  <sheetViews>
    <sheetView zoomScale="80" zoomScaleNormal="80" workbookViewId="0">
      <selection activeCell="F9" sqref="F9"/>
    </sheetView>
  </sheetViews>
  <sheetFormatPr baseColWidth="10" defaultColWidth="11.42578125" defaultRowHeight="15" x14ac:dyDescent="0.25"/>
  <cols>
    <col min="1" max="1" width="15.7109375" customWidth="1"/>
    <col min="5" max="5" width="15.7109375" style="19" customWidth="1"/>
    <col min="6" max="6" width="20.7109375" customWidth="1"/>
  </cols>
  <sheetData>
    <row r="2" spans="1:26" ht="150" customHeight="1" x14ac:dyDescent="0.25">
      <c r="A2" s="169" t="s">
        <v>56</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94.5" customHeight="1"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71" t="s">
        <v>57</v>
      </c>
      <c r="B5" s="21">
        <v>2</v>
      </c>
      <c r="C5" s="21" t="s">
        <v>44</v>
      </c>
      <c r="D5" s="27"/>
      <c r="E5" s="31" t="s">
        <v>52</v>
      </c>
      <c r="F5" s="21" t="s">
        <v>53</v>
      </c>
      <c r="G5" s="11">
        <v>32</v>
      </c>
      <c r="H5" s="11">
        <f>X5</f>
        <v>0</v>
      </c>
      <c r="I5" s="11">
        <f>Y5</f>
        <v>0</v>
      </c>
      <c r="J5" s="21"/>
      <c r="K5" s="25">
        <v>32</v>
      </c>
      <c r="L5" s="21"/>
      <c r="M5" s="21"/>
      <c r="N5" s="21"/>
      <c r="O5" s="21"/>
      <c r="P5" s="11">
        <f>SUM(J5:O5)</f>
        <v>32</v>
      </c>
      <c r="Q5" s="21"/>
      <c r="R5" s="21"/>
      <c r="S5" s="21"/>
      <c r="T5" s="60"/>
      <c r="U5" s="21"/>
      <c r="V5" s="21"/>
      <c r="W5" s="21"/>
      <c r="X5" s="11">
        <f>SUM(Q5:W5)</f>
        <v>0</v>
      </c>
      <c r="Y5" s="21"/>
      <c r="Z5" s="21"/>
    </row>
    <row r="6" spans="1:26" x14ac:dyDescent="0.25">
      <c r="G6" s="11">
        <f t="shared" ref="G6:O6" si="0">SUM(G5)</f>
        <v>32</v>
      </c>
      <c r="H6" s="11">
        <f t="shared" si="0"/>
        <v>0</v>
      </c>
      <c r="I6" s="11">
        <f t="shared" si="0"/>
        <v>0</v>
      </c>
      <c r="J6" s="11">
        <f t="shared" si="0"/>
        <v>0</v>
      </c>
      <c r="K6" s="11">
        <f t="shared" si="0"/>
        <v>32</v>
      </c>
      <c r="L6" s="11">
        <f t="shared" si="0"/>
        <v>0</v>
      </c>
      <c r="M6" s="11">
        <f t="shared" si="0"/>
        <v>0</v>
      </c>
      <c r="N6" s="11">
        <f t="shared" si="0"/>
        <v>0</v>
      </c>
      <c r="O6" s="11">
        <f t="shared" si="0"/>
        <v>0</v>
      </c>
      <c r="P6" s="11">
        <f>SUM(P5)</f>
        <v>32</v>
      </c>
      <c r="Q6" s="11">
        <f t="shared" ref="Q6:Y6" si="1">SUM(Q5)</f>
        <v>0</v>
      </c>
      <c r="R6" s="11">
        <f t="shared" si="1"/>
        <v>0</v>
      </c>
      <c r="S6" s="11">
        <f t="shared" si="1"/>
        <v>0</v>
      </c>
      <c r="T6" s="11">
        <f t="shared" si="1"/>
        <v>0</v>
      </c>
      <c r="U6" s="11">
        <f t="shared" si="1"/>
        <v>0</v>
      </c>
      <c r="V6" s="11">
        <f t="shared" si="1"/>
        <v>0</v>
      </c>
      <c r="W6" s="11">
        <f t="shared" si="1"/>
        <v>0</v>
      </c>
      <c r="X6" s="11">
        <f t="shared" si="1"/>
        <v>0</v>
      </c>
      <c r="Y6" s="11">
        <f t="shared" si="1"/>
        <v>0</v>
      </c>
      <c r="Z6" s="18"/>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1"/>
  <sheetViews>
    <sheetView zoomScale="80" zoomScaleNormal="80" workbookViewId="0">
      <selection activeCell="L26" sqref="L26"/>
    </sheetView>
  </sheetViews>
  <sheetFormatPr baseColWidth="10" defaultColWidth="11.42578125" defaultRowHeight="15" x14ac:dyDescent="0.25"/>
  <cols>
    <col min="1" max="1" width="15.7109375" customWidth="1"/>
    <col min="5" max="5" width="15.7109375" style="19" customWidth="1"/>
    <col min="6" max="6" width="20.7109375" customWidth="1"/>
  </cols>
  <sheetData>
    <row r="2" spans="1:26" ht="150" customHeight="1" x14ac:dyDescent="0.25">
      <c r="A2" s="169" t="s">
        <v>58</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94.5" customHeight="1"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21" t="s">
        <v>43</v>
      </c>
      <c r="B5" s="21">
        <v>4</v>
      </c>
      <c r="C5" s="21" t="s">
        <v>44</v>
      </c>
      <c r="D5" s="27"/>
      <c r="E5" s="29" t="s">
        <v>45</v>
      </c>
      <c r="F5" s="21" t="s">
        <v>46</v>
      </c>
      <c r="G5" s="11">
        <f>P5</f>
        <v>20</v>
      </c>
      <c r="H5" s="11">
        <f>X5</f>
        <v>4</v>
      </c>
      <c r="I5" s="11">
        <f>Y5</f>
        <v>0</v>
      </c>
      <c r="J5" s="21">
        <v>20</v>
      </c>
      <c r="K5" s="21"/>
      <c r="L5" s="21"/>
      <c r="M5" s="21"/>
      <c r="N5" s="21"/>
      <c r="O5" s="21"/>
      <c r="P5" s="11">
        <f>SUM(J5:O5)</f>
        <v>20</v>
      </c>
      <c r="Q5" s="21"/>
      <c r="R5" s="21"/>
      <c r="S5" s="21"/>
      <c r="T5" s="79">
        <v>4</v>
      </c>
      <c r="U5" s="21"/>
      <c r="V5" s="21"/>
      <c r="W5" s="21"/>
      <c r="X5" s="11">
        <f t="shared" ref="X5:X10" si="0">SUM(Q5:W5)</f>
        <v>4</v>
      </c>
      <c r="Y5" s="21"/>
      <c r="Z5" s="21"/>
    </row>
    <row r="6" spans="1:26" x14ac:dyDescent="0.25">
      <c r="A6" s="21" t="s">
        <v>43</v>
      </c>
      <c r="B6" s="21">
        <v>4</v>
      </c>
      <c r="C6" s="21" t="s">
        <v>44</v>
      </c>
      <c r="D6" s="27"/>
      <c r="E6" s="29" t="s">
        <v>48</v>
      </c>
      <c r="F6" s="21" t="s">
        <v>46</v>
      </c>
      <c r="G6" s="11">
        <f t="shared" ref="G6:G10" si="1">P6</f>
        <v>0</v>
      </c>
      <c r="H6" s="11">
        <f t="shared" ref="H6:I7" si="2">X6</f>
        <v>0</v>
      </c>
      <c r="I6" s="11">
        <f t="shared" si="2"/>
        <v>0</v>
      </c>
      <c r="J6" s="21"/>
      <c r="K6" s="21"/>
      <c r="L6" s="21"/>
      <c r="M6" s="21"/>
      <c r="N6" s="21"/>
      <c r="O6" s="21"/>
      <c r="P6" s="11">
        <f t="shared" ref="P6:P10" si="3">SUM(J6:O6)</f>
        <v>0</v>
      </c>
      <c r="Q6" s="21"/>
      <c r="R6" s="21"/>
      <c r="S6" s="21"/>
      <c r="T6" s="79"/>
      <c r="U6" s="21"/>
      <c r="V6" s="21"/>
      <c r="W6" s="21"/>
      <c r="X6" s="11">
        <f t="shared" si="0"/>
        <v>0</v>
      </c>
      <c r="Y6" s="21"/>
      <c r="Z6" s="21"/>
    </row>
    <row r="7" spans="1:26" x14ac:dyDescent="0.25">
      <c r="A7" s="21" t="s">
        <v>43</v>
      </c>
      <c r="B7" s="21">
        <v>4</v>
      </c>
      <c r="C7" s="21" t="s">
        <v>44</v>
      </c>
      <c r="D7" s="27"/>
      <c r="E7" s="32" t="s">
        <v>54</v>
      </c>
      <c r="F7" s="21" t="s">
        <v>55</v>
      </c>
      <c r="G7" s="11">
        <f t="shared" si="1"/>
        <v>40</v>
      </c>
      <c r="H7" s="11">
        <f t="shared" si="2"/>
        <v>8</v>
      </c>
      <c r="I7" s="11">
        <f t="shared" si="2"/>
        <v>40</v>
      </c>
      <c r="J7" s="21"/>
      <c r="K7" s="21">
        <v>40</v>
      </c>
      <c r="L7" s="21"/>
      <c r="M7" s="21"/>
      <c r="N7" s="21"/>
      <c r="O7" s="21"/>
      <c r="P7" s="11">
        <f t="shared" si="3"/>
        <v>40</v>
      </c>
      <c r="Q7" s="21"/>
      <c r="R7" s="21"/>
      <c r="S7" s="21"/>
      <c r="T7" s="23">
        <v>8</v>
      </c>
      <c r="U7" s="21"/>
      <c r="V7" s="21"/>
      <c r="W7" s="21"/>
      <c r="X7" s="11">
        <f t="shared" si="0"/>
        <v>8</v>
      </c>
      <c r="Y7" s="21">
        <v>40</v>
      </c>
      <c r="Z7" s="21"/>
    </row>
    <row r="8" spans="1:26" x14ac:dyDescent="0.25">
      <c r="A8" s="21" t="s">
        <v>43</v>
      </c>
      <c r="B8" s="21">
        <v>4</v>
      </c>
      <c r="C8" s="21" t="s">
        <v>49</v>
      </c>
      <c r="D8" s="27"/>
      <c r="E8" s="29" t="s">
        <v>50</v>
      </c>
      <c r="F8" s="21" t="s">
        <v>46</v>
      </c>
      <c r="G8" s="11">
        <f t="shared" si="1"/>
        <v>0</v>
      </c>
      <c r="H8" s="11">
        <f>X8</f>
        <v>0</v>
      </c>
      <c r="I8" s="11">
        <f>Y8</f>
        <v>0</v>
      </c>
      <c r="J8" s="21"/>
      <c r="K8" s="21"/>
      <c r="L8" s="21"/>
      <c r="M8" s="21"/>
      <c r="N8" s="21"/>
      <c r="O8" s="21"/>
      <c r="P8" s="11">
        <f t="shared" si="3"/>
        <v>0</v>
      </c>
      <c r="Q8" s="21"/>
      <c r="R8" s="21"/>
      <c r="S8" s="21"/>
      <c r="T8" s="23"/>
      <c r="U8" s="21"/>
      <c r="V8" s="21"/>
      <c r="W8" s="21"/>
      <c r="X8" s="11">
        <f t="shared" si="0"/>
        <v>0</v>
      </c>
      <c r="Y8" s="21"/>
      <c r="Z8" s="21"/>
    </row>
    <row r="9" spans="1:26" ht="30" x14ac:dyDescent="0.25">
      <c r="A9" s="21" t="s">
        <v>43</v>
      </c>
      <c r="B9" s="21">
        <v>4</v>
      </c>
      <c r="C9" s="21" t="s">
        <v>49</v>
      </c>
      <c r="D9" s="27"/>
      <c r="E9" s="29" t="s">
        <v>51</v>
      </c>
      <c r="F9" s="21" t="s">
        <v>46</v>
      </c>
      <c r="G9" s="11">
        <f t="shared" si="1"/>
        <v>35</v>
      </c>
      <c r="H9" s="11">
        <f t="shared" ref="H9:I11" si="4">X9</f>
        <v>0</v>
      </c>
      <c r="I9" s="11">
        <f t="shared" si="4"/>
        <v>0</v>
      </c>
      <c r="J9" s="21">
        <v>35</v>
      </c>
      <c r="K9" s="21"/>
      <c r="L9" s="21"/>
      <c r="M9" s="21"/>
      <c r="N9" s="21"/>
      <c r="O9" s="21"/>
      <c r="P9" s="11">
        <f t="shared" si="3"/>
        <v>35</v>
      </c>
      <c r="Q9" s="21"/>
      <c r="R9" s="21"/>
      <c r="S9" s="21"/>
      <c r="T9" s="23"/>
      <c r="U9" s="21"/>
      <c r="V9" s="21"/>
      <c r="W9" s="21"/>
      <c r="X9" s="11">
        <f t="shared" si="0"/>
        <v>0</v>
      </c>
      <c r="Y9" s="21"/>
      <c r="Z9" s="21"/>
    </row>
    <row r="10" spans="1:26" x14ac:dyDescent="0.25">
      <c r="A10" s="21" t="s">
        <v>43</v>
      </c>
      <c r="B10" s="21">
        <v>4</v>
      </c>
      <c r="C10" s="21" t="s">
        <v>49</v>
      </c>
      <c r="D10" s="27"/>
      <c r="E10" s="31" t="s">
        <v>52</v>
      </c>
      <c r="F10" s="21" t="s">
        <v>53</v>
      </c>
      <c r="G10" s="11">
        <f t="shared" si="1"/>
        <v>80</v>
      </c>
      <c r="H10" s="11">
        <f t="shared" si="4"/>
        <v>8</v>
      </c>
      <c r="I10" s="11">
        <f t="shared" si="4"/>
        <v>0</v>
      </c>
      <c r="J10" s="21">
        <v>80</v>
      </c>
      <c r="K10" s="21"/>
      <c r="L10" s="21"/>
      <c r="M10" s="21"/>
      <c r="N10" s="21"/>
      <c r="O10" s="21"/>
      <c r="P10" s="11">
        <f t="shared" si="3"/>
        <v>80</v>
      </c>
      <c r="Q10" s="21"/>
      <c r="R10" s="21"/>
      <c r="S10" s="21"/>
      <c r="T10" s="23">
        <v>8</v>
      </c>
      <c r="U10" s="21"/>
      <c r="V10" s="21"/>
      <c r="W10" s="21"/>
      <c r="X10" s="11">
        <f t="shared" si="0"/>
        <v>8</v>
      </c>
      <c r="Y10" s="21"/>
      <c r="Z10" s="21"/>
    </row>
    <row r="11" spans="1:26" x14ac:dyDescent="0.25">
      <c r="G11" s="116">
        <f>P11</f>
        <v>175</v>
      </c>
      <c r="H11" s="116">
        <f t="shared" si="4"/>
        <v>20</v>
      </c>
      <c r="I11" s="116"/>
      <c r="J11" s="116"/>
      <c r="K11" s="116"/>
      <c r="L11" s="116"/>
      <c r="M11" s="116"/>
      <c r="N11" s="116"/>
      <c r="O11" s="116"/>
      <c r="P11" s="116">
        <f>SUM(P5:P10)</f>
        <v>175</v>
      </c>
      <c r="Q11" s="116"/>
      <c r="R11" s="116"/>
      <c r="S11" s="116"/>
      <c r="T11" s="116"/>
      <c r="U11" s="116"/>
      <c r="V11" s="116"/>
      <c r="W11" s="116"/>
      <c r="X11" s="116">
        <f>SUM(X5:X10)</f>
        <v>20</v>
      </c>
      <c r="Y11" s="116"/>
      <c r="Z11" s="116"/>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32"/>
  <sheetViews>
    <sheetView zoomScale="80" zoomScaleNormal="80" workbookViewId="0">
      <selection activeCell="B32" sqref="B32"/>
    </sheetView>
  </sheetViews>
  <sheetFormatPr baseColWidth="10" defaultColWidth="11.42578125" defaultRowHeight="15" x14ac:dyDescent="0.25"/>
  <cols>
    <col min="1" max="1" width="15.7109375" customWidth="1"/>
    <col min="4" max="4" width="25.140625" customWidth="1"/>
    <col min="5" max="5" width="18.7109375" customWidth="1"/>
    <col min="6" max="6" width="20.7109375" customWidth="1"/>
    <col min="26" max="26" width="20.7109375" customWidth="1"/>
  </cols>
  <sheetData>
    <row r="2" spans="1:26" ht="150" customHeight="1" x14ac:dyDescent="0.25">
      <c r="A2" s="169" t="s">
        <v>250</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43" t="s">
        <v>35</v>
      </c>
      <c r="R4" s="13" t="s">
        <v>36</v>
      </c>
      <c r="S4" s="13" t="s">
        <v>37</v>
      </c>
      <c r="T4" s="13" t="s">
        <v>38</v>
      </c>
      <c r="U4" s="13" t="s">
        <v>39</v>
      </c>
      <c r="V4" s="13" t="s">
        <v>40</v>
      </c>
      <c r="W4" s="13" t="s">
        <v>41</v>
      </c>
      <c r="X4" s="11" t="s">
        <v>34</v>
      </c>
      <c r="Y4" s="174"/>
      <c r="Z4" s="14" t="s">
        <v>42</v>
      </c>
    </row>
    <row r="5" spans="1:26" x14ac:dyDescent="0.25">
      <c r="A5" s="71" t="s">
        <v>252</v>
      </c>
      <c r="B5" s="21">
        <v>5</v>
      </c>
      <c r="C5" s="21" t="s">
        <v>44</v>
      </c>
      <c r="D5" s="27"/>
      <c r="E5" s="29" t="s">
        <v>59</v>
      </c>
      <c r="F5" s="21" t="s">
        <v>46</v>
      </c>
      <c r="G5" s="11">
        <f>P5</f>
        <v>25</v>
      </c>
      <c r="H5" s="11">
        <f>X5</f>
        <v>374</v>
      </c>
      <c r="I5" s="11">
        <f>Y5</f>
        <v>0</v>
      </c>
      <c r="J5" s="133"/>
      <c r="K5" s="134">
        <v>25</v>
      </c>
      <c r="L5" s="133"/>
      <c r="M5" s="133"/>
      <c r="N5" s="133"/>
      <c r="O5" s="133"/>
      <c r="P5" s="141">
        <f>SUM(J5:O5)</f>
        <v>25</v>
      </c>
      <c r="Q5" s="140">
        <v>224</v>
      </c>
      <c r="R5" s="142"/>
      <c r="S5" s="133"/>
      <c r="T5" s="164">
        <v>150</v>
      </c>
      <c r="U5" s="21"/>
      <c r="V5" s="21"/>
      <c r="W5" s="21"/>
      <c r="X5" s="11">
        <f>SUM(Q5:W5)</f>
        <v>374</v>
      </c>
      <c r="Y5" s="20"/>
      <c r="Z5" s="20"/>
    </row>
    <row r="6" spans="1:26" ht="30" x14ac:dyDescent="0.25">
      <c r="A6" s="71" t="s">
        <v>252</v>
      </c>
      <c r="B6" s="21">
        <v>5</v>
      </c>
      <c r="C6" s="21" t="s">
        <v>44</v>
      </c>
      <c r="D6" s="27"/>
      <c r="E6" s="29" t="s">
        <v>51</v>
      </c>
      <c r="F6" s="21" t="s">
        <v>46</v>
      </c>
      <c r="G6" s="11">
        <f t="shared" ref="G6:G29" si="0">P6</f>
        <v>213</v>
      </c>
      <c r="H6" s="11">
        <f t="shared" ref="H6:I29" si="1">X6</f>
        <v>0</v>
      </c>
      <c r="I6" s="11">
        <f t="shared" si="1"/>
        <v>0</v>
      </c>
      <c r="J6" s="134">
        <v>13</v>
      </c>
      <c r="K6" s="134">
        <v>200</v>
      </c>
      <c r="L6" s="133"/>
      <c r="M6" s="133"/>
      <c r="N6" s="133"/>
      <c r="O6" s="133"/>
      <c r="P6" s="141">
        <f t="shared" ref="P6:P29" si="2">SUM(J6:O6)</f>
        <v>213</v>
      </c>
      <c r="Q6" s="140"/>
      <c r="R6" s="142"/>
      <c r="S6" s="133"/>
      <c r="T6" s="165"/>
      <c r="U6" s="21"/>
      <c r="V6" s="21"/>
      <c r="W6" s="21"/>
      <c r="X6" s="11">
        <f t="shared" ref="X6:X29" si="3">SUM(Q6:W6)</f>
        <v>0</v>
      </c>
      <c r="Y6" s="20"/>
      <c r="Z6" s="20"/>
    </row>
    <row r="7" spans="1:26" x14ac:dyDescent="0.25">
      <c r="A7" s="71" t="s">
        <v>252</v>
      </c>
      <c r="B7" s="21">
        <v>5</v>
      </c>
      <c r="C7" s="21" t="s">
        <v>44</v>
      </c>
      <c r="D7" s="27"/>
      <c r="E7" s="29" t="s">
        <v>48</v>
      </c>
      <c r="F7" s="21" t="s">
        <v>46</v>
      </c>
      <c r="G7" s="11">
        <f t="shared" si="0"/>
        <v>36</v>
      </c>
      <c r="H7" s="11">
        <f t="shared" si="1"/>
        <v>0</v>
      </c>
      <c r="I7" s="11">
        <f t="shared" si="1"/>
        <v>0</v>
      </c>
      <c r="J7" s="133"/>
      <c r="K7" s="134">
        <v>36</v>
      </c>
      <c r="L7" s="133"/>
      <c r="M7" s="133"/>
      <c r="N7" s="133"/>
      <c r="O7" s="133"/>
      <c r="P7" s="141">
        <f t="shared" si="2"/>
        <v>36</v>
      </c>
      <c r="Q7" s="140"/>
      <c r="R7" s="142"/>
      <c r="S7" s="133"/>
      <c r="T7" s="165"/>
      <c r="U7" s="21"/>
      <c r="V7" s="21"/>
      <c r="W7" s="21"/>
      <c r="X7" s="11">
        <f t="shared" si="3"/>
        <v>0</v>
      </c>
      <c r="Y7" s="20"/>
      <c r="Z7" s="20"/>
    </row>
    <row r="8" spans="1:26" x14ac:dyDescent="0.25">
      <c r="A8" s="71" t="s">
        <v>252</v>
      </c>
      <c r="B8" s="21">
        <v>5</v>
      </c>
      <c r="C8" s="21" t="s">
        <v>44</v>
      </c>
      <c r="D8" s="27"/>
      <c r="E8" s="31" t="s">
        <v>52</v>
      </c>
      <c r="F8" s="21" t="s">
        <v>53</v>
      </c>
      <c r="G8" s="11">
        <f t="shared" si="0"/>
        <v>377</v>
      </c>
      <c r="H8" s="11">
        <f t="shared" si="1"/>
        <v>0</v>
      </c>
      <c r="I8" s="11">
        <f t="shared" si="1"/>
        <v>0</v>
      </c>
      <c r="J8" s="135">
        <v>101</v>
      </c>
      <c r="K8" s="135">
        <v>276</v>
      </c>
      <c r="L8" s="136"/>
      <c r="M8" s="133"/>
      <c r="N8" s="136"/>
      <c r="O8" s="133"/>
      <c r="P8" s="141">
        <f>SUM(J8:O8)</f>
        <v>377</v>
      </c>
      <c r="Q8" s="140"/>
      <c r="R8" s="142"/>
      <c r="S8" s="133"/>
      <c r="T8" s="165"/>
      <c r="U8" s="21"/>
      <c r="V8" s="21"/>
      <c r="W8" s="21"/>
      <c r="X8" s="11">
        <f t="shared" si="3"/>
        <v>0</v>
      </c>
      <c r="Y8" s="20"/>
      <c r="Z8" s="22"/>
    </row>
    <row r="9" spans="1:26" x14ac:dyDescent="0.25">
      <c r="A9" s="71" t="s">
        <v>43</v>
      </c>
      <c r="B9" s="21">
        <v>5</v>
      </c>
      <c r="C9" s="21" t="s">
        <v>44</v>
      </c>
      <c r="D9" s="27"/>
      <c r="E9" s="31" t="s">
        <v>52</v>
      </c>
      <c r="F9" s="21" t="s">
        <v>53</v>
      </c>
      <c r="G9" s="11"/>
      <c r="H9" s="11"/>
      <c r="I9" s="11"/>
      <c r="J9" s="136"/>
      <c r="K9" s="135">
        <v>100</v>
      </c>
      <c r="L9" s="136"/>
      <c r="M9" s="133"/>
      <c r="N9" s="135">
        <v>171</v>
      </c>
      <c r="O9" s="133"/>
      <c r="P9" s="141">
        <f>SUM(J9:O9)</f>
        <v>271</v>
      </c>
      <c r="Q9" s="140"/>
      <c r="R9" s="142"/>
      <c r="S9" s="133"/>
      <c r="T9" s="165"/>
      <c r="U9" s="21"/>
      <c r="V9" s="21"/>
      <c r="W9" s="21"/>
      <c r="X9" s="11"/>
      <c r="Y9" s="20"/>
      <c r="Z9" s="22"/>
    </row>
    <row r="10" spans="1:26" ht="30" x14ac:dyDescent="0.25">
      <c r="A10" s="71" t="s">
        <v>43</v>
      </c>
      <c r="B10" s="71">
        <v>5</v>
      </c>
      <c r="C10" s="21" t="s">
        <v>44</v>
      </c>
      <c r="D10" s="70" t="s">
        <v>60</v>
      </c>
      <c r="E10" s="31" t="s">
        <v>61</v>
      </c>
      <c r="F10" s="21" t="s">
        <v>46</v>
      </c>
      <c r="G10" s="11">
        <f t="shared" ref="G10:G11" si="4">P10</f>
        <v>18</v>
      </c>
      <c r="H10" s="11">
        <f t="shared" ref="H10:I11" si="5">X10</f>
        <v>0</v>
      </c>
      <c r="I10" s="11">
        <f t="shared" si="5"/>
        <v>0</v>
      </c>
      <c r="J10" s="133"/>
      <c r="K10" s="135">
        <v>18</v>
      </c>
      <c r="L10" s="133"/>
      <c r="M10" s="133"/>
      <c r="N10" s="133"/>
      <c r="O10" s="133"/>
      <c r="P10" s="141">
        <f t="shared" si="2"/>
        <v>18</v>
      </c>
      <c r="Q10" s="140"/>
      <c r="R10" s="142"/>
      <c r="S10" s="133"/>
      <c r="T10" s="165"/>
      <c r="U10" s="21"/>
      <c r="V10" s="21"/>
      <c r="W10" s="21"/>
      <c r="X10" s="11">
        <f t="shared" si="3"/>
        <v>0</v>
      </c>
      <c r="Y10" s="20"/>
      <c r="Z10" s="22"/>
    </row>
    <row r="11" spans="1:26" ht="30" x14ac:dyDescent="0.25">
      <c r="A11" s="71" t="s">
        <v>252</v>
      </c>
      <c r="B11" s="21">
        <v>5</v>
      </c>
      <c r="C11" s="21" t="s">
        <v>44</v>
      </c>
      <c r="D11" s="27"/>
      <c r="E11" s="32" t="s">
        <v>62</v>
      </c>
      <c r="F11" s="21" t="s">
        <v>55</v>
      </c>
      <c r="G11" s="11">
        <f t="shared" si="4"/>
        <v>28</v>
      </c>
      <c r="H11" s="11">
        <f t="shared" si="5"/>
        <v>0</v>
      </c>
      <c r="I11" s="11">
        <f t="shared" si="5"/>
        <v>0</v>
      </c>
      <c r="J11" s="133"/>
      <c r="K11" s="137">
        <f>24+4</f>
        <v>28</v>
      </c>
      <c r="L11" s="133"/>
      <c r="M11" s="133"/>
      <c r="N11" s="133"/>
      <c r="O11" s="133"/>
      <c r="P11" s="141">
        <f t="shared" si="2"/>
        <v>28</v>
      </c>
      <c r="Q11" s="140"/>
      <c r="R11" s="142"/>
      <c r="S11" s="133"/>
      <c r="T11" s="165"/>
      <c r="U11" s="21"/>
      <c r="V11" s="21"/>
      <c r="W11" s="21"/>
      <c r="X11" s="11">
        <f t="shared" si="3"/>
        <v>0</v>
      </c>
      <c r="Y11" s="20"/>
      <c r="Z11" s="22"/>
    </row>
    <row r="12" spans="1:26" ht="15" customHeight="1" x14ac:dyDescent="0.25">
      <c r="A12" s="71" t="s">
        <v>252</v>
      </c>
      <c r="B12" s="21">
        <v>5</v>
      </c>
      <c r="C12" s="21" t="s">
        <v>44</v>
      </c>
      <c r="D12" s="27"/>
      <c r="E12" s="32" t="s">
        <v>54</v>
      </c>
      <c r="F12" s="21" t="s">
        <v>55</v>
      </c>
      <c r="G12" s="11">
        <f t="shared" si="0"/>
        <v>18</v>
      </c>
      <c r="H12" s="11">
        <f t="shared" si="1"/>
        <v>0</v>
      </c>
      <c r="I12" s="11">
        <f t="shared" si="1"/>
        <v>0</v>
      </c>
      <c r="J12" s="133"/>
      <c r="K12" s="137">
        <f>3*6</f>
        <v>18</v>
      </c>
      <c r="L12" s="133"/>
      <c r="M12" s="133"/>
      <c r="N12" s="133"/>
      <c r="O12" s="133"/>
      <c r="P12" s="141">
        <f t="shared" si="2"/>
        <v>18</v>
      </c>
      <c r="Q12" s="140"/>
      <c r="R12" s="142"/>
      <c r="S12" s="133"/>
      <c r="T12" s="166"/>
      <c r="U12" s="21"/>
      <c r="V12" s="21"/>
      <c r="W12" s="21"/>
      <c r="X12" s="11">
        <f t="shared" si="3"/>
        <v>0</v>
      </c>
      <c r="Y12" s="20"/>
      <c r="Z12" s="22"/>
    </row>
    <row r="13" spans="1:26" x14ac:dyDescent="0.25">
      <c r="A13" s="71" t="s">
        <v>252</v>
      </c>
      <c r="B13" s="21">
        <v>5</v>
      </c>
      <c r="C13" s="21" t="s">
        <v>49</v>
      </c>
      <c r="D13" s="27"/>
      <c r="E13" s="29" t="s">
        <v>50</v>
      </c>
      <c r="F13" s="21" t="s">
        <v>46</v>
      </c>
      <c r="G13" s="11">
        <f t="shared" si="0"/>
        <v>12</v>
      </c>
      <c r="H13" s="11">
        <f t="shared" si="1"/>
        <v>250</v>
      </c>
      <c r="I13" s="11">
        <f t="shared" si="1"/>
        <v>0</v>
      </c>
      <c r="J13" s="133"/>
      <c r="K13" s="134">
        <v>12</v>
      </c>
      <c r="L13" s="133"/>
      <c r="M13" s="133"/>
      <c r="N13" s="133"/>
      <c r="O13" s="133"/>
      <c r="P13" s="141">
        <f t="shared" si="2"/>
        <v>12</v>
      </c>
      <c r="Q13" s="140"/>
      <c r="R13" s="142"/>
      <c r="S13" s="133"/>
      <c r="T13" s="164">
        <v>250</v>
      </c>
      <c r="U13" s="21"/>
      <c r="V13" s="21"/>
      <c r="W13" s="21"/>
      <c r="X13" s="11">
        <f t="shared" si="3"/>
        <v>250</v>
      </c>
      <c r="Y13" s="20"/>
      <c r="Z13" s="20"/>
    </row>
    <row r="14" spans="1:26" x14ac:dyDescent="0.25">
      <c r="A14" s="71" t="s">
        <v>252</v>
      </c>
      <c r="B14" s="21">
        <v>5</v>
      </c>
      <c r="C14" s="21" t="s">
        <v>49</v>
      </c>
      <c r="D14" s="27"/>
      <c r="E14" s="29" t="s">
        <v>48</v>
      </c>
      <c r="F14" s="21" t="s">
        <v>46</v>
      </c>
      <c r="G14" s="11">
        <f t="shared" si="0"/>
        <v>36</v>
      </c>
      <c r="H14" s="11">
        <f t="shared" si="1"/>
        <v>0</v>
      </c>
      <c r="I14" s="11">
        <f t="shared" si="1"/>
        <v>0</v>
      </c>
      <c r="J14" s="133"/>
      <c r="K14" s="134">
        <v>36</v>
      </c>
      <c r="L14" s="133"/>
      <c r="M14" s="133"/>
      <c r="N14" s="133"/>
      <c r="O14" s="133"/>
      <c r="P14" s="141">
        <f t="shared" si="2"/>
        <v>36</v>
      </c>
      <c r="Q14" s="140"/>
      <c r="R14" s="142"/>
      <c r="S14" s="133"/>
      <c r="T14" s="165"/>
      <c r="U14" s="21"/>
      <c r="V14" s="21"/>
      <c r="W14" s="21"/>
      <c r="X14" s="11">
        <f t="shared" si="3"/>
        <v>0</v>
      </c>
      <c r="Y14" s="20"/>
      <c r="Z14" s="20"/>
    </row>
    <row r="15" spans="1:26" ht="30" x14ac:dyDescent="0.25">
      <c r="A15" s="71" t="s">
        <v>252</v>
      </c>
      <c r="B15" s="21">
        <v>5</v>
      </c>
      <c r="C15" s="21" t="s">
        <v>49</v>
      </c>
      <c r="D15" s="27"/>
      <c r="E15" s="29" t="s">
        <v>51</v>
      </c>
      <c r="F15" s="21" t="s">
        <v>46</v>
      </c>
      <c r="G15" s="11">
        <f t="shared" si="0"/>
        <v>167</v>
      </c>
      <c r="H15" s="11">
        <f t="shared" si="1"/>
        <v>0</v>
      </c>
      <c r="I15" s="11">
        <f t="shared" si="1"/>
        <v>0</v>
      </c>
      <c r="J15" s="133"/>
      <c r="K15" s="134">
        <v>167</v>
      </c>
      <c r="L15" s="133"/>
      <c r="M15" s="133"/>
      <c r="N15" s="133"/>
      <c r="O15" s="133"/>
      <c r="P15" s="141">
        <f t="shared" si="2"/>
        <v>167</v>
      </c>
      <c r="Q15" s="140"/>
      <c r="R15" s="142"/>
      <c r="S15" s="133"/>
      <c r="T15" s="165"/>
      <c r="U15" s="21"/>
      <c r="V15" s="21"/>
      <c r="W15" s="21"/>
      <c r="X15" s="11">
        <f t="shared" si="3"/>
        <v>0</v>
      </c>
      <c r="Y15" s="20"/>
      <c r="Z15" s="20"/>
    </row>
    <row r="16" spans="1:26" x14ac:dyDescent="0.25">
      <c r="A16" s="21" t="s">
        <v>43</v>
      </c>
      <c r="B16" s="21">
        <v>5</v>
      </c>
      <c r="C16" s="21" t="s">
        <v>49</v>
      </c>
      <c r="D16" s="27"/>
      <c r="E16" s="31" t="s">
        <v>52</v>
      </c>
      <c r="F16" s="21" t="s">
        <v>53</v>
      </c>
      <c r="G16" s="11">
        <f t="shared" si="0"/>
        <v>566</v>
      </c>
      <c r="H16" s="11">
        <f t="shared" si="1"/>
        <v>0</v>
      </c>
      <c r="I16" s="11">
        <f t="shared" si="1"/>
        <v>0</v>
      </c>
      <c r="J16" s="135">
        <v>340</v>
      </c>
      <c r="K16" s="133"/>
      <c r="L16" s="133"/>
      <c r="M16" s="133"/>
      <c r="N16" s="135">
        <v>226</v>
      </c>
      <c r="O16" s="133"/>
      <c r="P16" s="141">
        <f t="shared" si="2"/>
        <v>566</v>
      </c>
      <c r="Q16" s="140"/>
      <c r="R16" s="142"/>
      <c r="S16" s="133"/>
      <c r="T16" s="165"/>
      <c r="U16" s="21"/>
      <c r="V16" s="21"/>
      <c r="W16" s="21"/>
      <c r="X16" s="11">
        <f t="shared" si="3"/>
        <v>0</v>
      </c>
      <c r="Y16" s="20"/>
      <c r="Z16" s="20"/>
    </row>
    <row r="17" spans="1:26" x14ac:dyDescent="0.25">
      <c r="A17" s="21" t="s">
        <v>57</v>
      </c>
      <c r="B17" s="21">
        <v>5</v>
      </c>
      <c r="C17" s="21" t="s">
        <v>49</v>
      </c>
      <c r="D17" s="27" t="s">
        <v>63</v>
      </c>
      <c r="E17" s="31" t="s">
        <v>52</v>
      </c>
      <c r="F17" s="21" t="s">
        <v>53</v>
      </c>
      <c r="G17" s="11">
        <f t="shared" ref="G17:G18" si="6">P17</f>
        <v>116</v>
      </c>
      <c r="H17" s="11">
        <f t="shared" ref="H17:H18" si="7">X17</f>
        <v>0</v>
      </c>
      <c r="I17" s="11">
        <f t="shared" ref="I17:I18" si="8">Y17</f>
        <v>0</v>
      </c>
      <c r="J17" s="135">
        <v>116</v>
      </c>
      <c r="K17" s="133"/>
      <c r="L17" s="133"/>
      <c r="M17" s="133"/>
      <c r="N17" s="135"/>
      <c r="O17" s="133"/>
      <c r="P17" s="141">
        <f t="shared" si="2"/>
        <v>116</v>
      </c>
      <c r="Q17" s="140"/>
      <c r="R17" s="142"/>
      <c r="S17" s="133"/>
      <c r="T17" s="165"/>
      <c r="U17" s="21"/>
      <c r="V17" s="21"/>
      <c r="W17" s="21"/>
      <c r="X17" s="11"/>
      <c r="Y17" s="20"/>
      <c r="Z17" s="20"/>
    </row>
    <row r="18" spans="1:26" x14ac:dyDescent="0.25">
      <c r="A18" s="21" t="s">
        <v>252</v>
      </c>
      <c r="B18" s="21">
        <v>5</v>
      </c>
      <c r="C18" s="21" t="s">
        <v>49</v>
      </c>
      <c r="D18" s="27"/>
      <c r="E18" s="31" t="s">
        <v>52</v>
      </c>
      <c r="F18" s="21" t="s">
        <v>53</v>
      </c>
      <c r="G18" s="11">
        <f t="shared" si="6"/>
        <v>120</v>
      </c>
      <c r="H18" s="11">
        <f t="shared" si="7"/>
        <v>0</v>
      </c>
      <c r="I18" s="11">
        <f t="shared" si="8"/>
        <v>0</v>
      </c>
      <c r="J18" s="135">
        <v>100</v>
      </c>
      <c r="K18" s="133"/>
      <c r="L18" s="133"/>
      <c r="M18" s="133"/>
      <c r="N18" s="135">
        <v>20</v>
      </c>
      <c r="O18" s="133"/>
      <c r="P18" s="141">
        <f t="shared" si="2"/>
        <v>120</v>
      </c>
      <c r="Q18" s="140"/>
      <c r="R18" s="142"/>
      <c r="S18" s="133"/>
      <c r="T18" s="165"/>
      <c r="U18" s="21"/>
      <c r="V18" s="21"/>
      <c r="W18" s="21"/>
      <c r="X18" s="11"/>
      <c r="Y18" s="20"/>
      <c r="Z18" s="20"/>
    </row>
    <row r="19" spans="1:26" ht="30" x14ac:dyDescent="0.25">
      <c r="A19" s="21" t="s">
        <v>252</v>
      </c>
      <c r="B19" s="21">
        <v>5</v>
      </c>
      <c r="C19" s="21" t="s">
        <v>49</v>
      </c>
      <c r="D19" s="27"/>
      <c r="E19" s="31" t="s">
        <v>61</v>
      </c>
      <c r="F19" s="21" t="s">
        <v>46</v>
      </c>
      <c r="G19" s="11">
        <f t="shared" si="0"/>
        <v>60</v>
      </c>
      <c r="H19" s="11">
        <f t="shared" si="1"/>
        <v>0</v>
      </c>
      <c r="I19" s="11">
        <f t="shared" si="1"/>
        <v>0</v>
      </c>
      <c r="J19" s="136"/>
      <c r="K19" s="133"/>
      <c r="L19" s="133"/>
      <c r="M19" s="133"/>
      <c r="N19" s="135">
        <v>60</v>
      </c>
      <c r="O19" s="133"/>
      <c r="P19" s="141">
        <f t="shared" si="2"/>
        <v>60</v>
      </c>
      <c r="Q19" s="140"/>
      <c r="R19" s="142"/>
      <c r="S19" s="133"/>
      <c r="T19" s="165"/>
      <c r="U19" s="21"/>
      <c r="V19" s="21"/>
      <c r="W19" s="21"/>
      <c r="X19" s="11">
        <f t="shared" ref="X19:X21" si="9">SUM(Q19:W19)</f>
        <v>0</v>
      </c>
      <c r="Y19" s="20"/>
      <c r="Z19" s="22"/>
    </row>
    <row r="20" spans="1:26" ht="30" x14ac:dyDescent="0.25">
      <c r="A20" s="21" t="s">
        <v>57</v>
      </c>
      <c r="B20" s="21">
        <v>5</v>
      </c>
      <c r="C20" s="21" t="s">
        <v>49</v>
      </c>
      <c r="D20" s="27" t="s">
        <v>64</v>
      </c>
      <c r="E20" s="31" t="s">
        <v>61</v>
      </c>
      <c r="F20" s="21" t="s">
        <v>46</v>
      </c>
      <c r="G20" s="11">
        <f t="shared" ref="G20" si="10">P20</f>
        <v>38</v>
      </c>
      <c r="H20" s="11">
        <f t="shared" ref="H20" si="11">X20</f>
        <v>0</v>
      </c>
      <c r="I20" s="11">
        <f t="shared" ref="I20" si="12">Y20</f>
        <v>0</v>
      </c>
      <c r="J20" s="135">
        <v>38</v>
      </c>
      <c r="K20" s="133"/>
      <c r="L20" s="133"/>
      <c r="M20" s="133"/>
      <c r="N20" s="136"/>
      <c r="O20" s="133"/>
      <c r="P20" s="141">
        <f t="shared" si="2"/>
        <v>38</v>
      </c>
      <c r="Q20" s="140"/>
      <c r="R20" s="142"/>
      <c r="S20" s="133"/>
      <c r="T20" s="165"/>
      <c r="U20" s="21"/>
      <c r="V20" s="21"/>
      <c r="W20" s="21"/>
      <c r="X20" s="11"/>
      <c r="Y20" s="20"/>
      <c r="Z20" s="22"/>
    </row>
    <row r="21" spans="1:26" x14ac:dyDescent="0.25">
      <c r="A21" s="21" t="s">
        <v>252</v>
      </c>
      <c r="B21" s="21">
        <v>5</v>
      </c>
      <c r="C21" s="21" t="s">
        <v>49</v>
      </c>
      <c r="D21" s="27"/>
      <c r="E21" s="32" t="s">
        <v>65</v>
      </c>
      <c r="F21" s="21" t="s">
        <v>55</v>
      </c>
      <c r="G21" s="11">
        <f>P21</f>
        <v>64</v>
      </c>
      <c r="H21" s="11">
        <f t="shared" si="1"/>
        <v>0</v>
      </c>
      <c r="I21" s="11">
        <f t="shared" si="1"/>
        <v>0</v>
      </c>
      <c r="J21" s="133"/>
      <c r="K21" s="137">
        <v>64</v>
      </c>
      <c r="L21" s="133"/>
      <c r="M21" s="133"/>
      <c r="N21" s="133"/>
      <c r="O21" s="133"/>
      <c r="P21" s="141">
        <f t="shared" si="2"/>
        <v>64</v>
      </c>
      <c r="Q21" s="140"/>
      <c r="R21" s="142"/>
      <c r="S21" s="133"/>
      <c r="T21" s="165"/>
      <c r="U21" s="21"/>
      <c r="V21" s="21"/>
      <c r="W21" s="21"/>
      <c r="X21" s="11">
        <f t="shared" si="9"/>
        <v>0</v>
      </c>
      <c r="Y21" s="20"/>
      <c r="Z21" s="22"/>
    </row>
    <row r="22" spans="1:26" ht="15" customHeight="1" x14ac:dyDescent="0.25">
      <c r="A22" s="21" t="s">
        <v>252</v>
      </c>
      <c r="B22" s="21">
        <v>5</v>
      </c>
      <c r="C22" s="21" t="s">
        <v>49</v>
      </c>
      <c r="D22" s="27"/>
      <c r="E22" s="32" t="s">
        <v>54</v>
      </c>
      <c r="F22" s="21" t="s">
        <v>55</v>
      </c>
      <c r="G22" s="11">
        <f t="shared" si="0"/>
        <v>32</v>
      </c>
      <c r="H22" s="11">
        <f t="shared" si="1"/>
        <v>0</v>
      </c>
      <c r="I22" s="11">
        <f t="shared" si="1"/>
        <v>0</v>
      </c>
      <c r="J22" s="133"/>
      <c r="K22" s="137">
        <v>32</v>
      </c>
      <c r="L22" s="133"/>
      <c r="M22" s="133"/>
      <c r="N22" s="133"/>
      <c r="O22" s="133"/>
      <c r="P22" s="141">
        <f t="shared" si="2"/>
        <v>32</v>
      </c>
      <c r="Q22" s="140"/>
      <c r="R22" s="142"/>
      <c r="S22" s="133"/>
      <c r="T22" s="166"/>
      <c r="U22" s="21"/>
      <c r="V22" s="21"/>
      <c r="W22" s="21"/>
      <c r="X22" s="11">
        <f t="shared" si="3"/>
        <v>0</v>
      </c>
      <c r="Y22" s="20"/>
      <c r="Z22" s="22"/>
    </row>
    <row r="23" spans="1:26" x14ac:dyDescent="0.25">
      <c r="A23" s="21" t="s">
        <v>252</v>
      </c>
      <c r="B23" s="21">
        <v>5</v>
      </c>
      <c r="C23" s="21" t="s">
        <v>66</v>
      </c>
      <c r="D23" s="27"/>
      <c r="E23" s="29" t="s">
        <v>50</v>
      </c>
      <c r="F23" s="21" t="s">
        <v>46</v>
      </c>
      <c r="G23" s="11">
        <f t="shared" si="0"/>
        <v>12</v>
      </c>
      <c r="H23" s="11">
        <f t="shared" si="1"/>
        <v>250</v>
      </c>
      <c r="I23" s="11">
        <f t="shared" si="1"/>
        <v>0</v>
      </c>
      <c r="J23" s="133"/>
      <c r="K23" s="134">
        <v>12</v>
      </c>
      <c r="L23" s="133"/>
      <c r="M23" s="133"/>
      <c r="N23" s="133"/>
      <c r="O23" s="133"/>
      <c r="P23" s="141">
        <f t="shared" si="2"/>
        <v>12</v>
      </c>
      <c r="Q23" s="140"/>
      <c r="R23" s="142"/>
      <c r="S23" s="133"/>
      <c r="T23" s="164">
        <v>250</v>
      </c>
      <c r="U23" s="21"/>
      <c r="V23" s="21"/>
      <c r="W23" s="21"/>
      <c r="X23" s="11">
        <f t="shared" si="3"/>
        <v>250</v>
      </c>
      <c r="Y23" s="20"/>
      <c r="Z23" s="20"/>
    </row>
    <row r="24" spans="1:26" ht="30" x14ac:dyDescent="0.25">
      <c r="A24" s="21" t="s">
        <v>252</v>
      </c>
      <c r="B24" s="21">
        <v>5</v>
      </c>
      <c r="C24" s="21" t="s">
        <v>66</v>
      </c>
      <c r="D24" s="27"/>
      <c r="E24" s="29" t="s">
        <v>51</v>
      </c>
      <c r="F24" s="21" t="s">
        <v>46</v>
      </c>
      <c r="G24" s="11">
        <f t="shared" si="0"/>
        <v>167</v>
      </c>
      <c r="H24" s="11">
        <f t="shared" si="1"/>
        <v>0</v>
      </c>
      <c r="I24" s="11">
        <f t="shared" si="1"/>
        <v>0</v>
      </c>
      <c r="J24" s="133"/>
      <c r="K24" s="134">
        <v>167</v>
      </c>
      <c r="L24" s="133"/>
      <c r="M24" s="133"/>
      <c r="N24" s="133"/>
      <c r="O24" s="133"/>
      <c r="P24" s="141">
        <f t="shared" si="2"/>
        <v>167</v>
      </c>
      <c r="Q24" s="140"/>
      <c r="R24" s="142"/>
      <c r="S24" s="133"/>
      <c r="T24" s="165"/>
      <c r="U24" s="21"/>
      <c r="V24" s="21"/>
      <c r="W24" s="21"/>
      <c r="X24" s="11">
        <f t="shared" si="3"/>
        <v>0</v>
      </c>
      <c r="Y24" s="20"/>
      <c r="Z24" s="20"/>
    </row>
    <row r="25" spans="1:26" x14ac:dyDescent="0.25">
      <c r="A25" s="21" t="s">
        <v>57</v>
      </c>
      <c r="B25" s="21">
        <v>5</v>
      </c>
      <c r="C25" s="21" t="s">
        <v>66</v>
      </c>
      <c r="D25" s="27"/>
      <c r="E25" s="31" t="s">
        <v>52</v>
      </c>
      <c r="F25" s="21" t="s">
        <v>53</v>
      </c>
      <c r="G25" s="11">
        <f t="shared" ref="G25" si="13">P25</f>
        <v>19</v>
      </c>
      <c r="H25" s="11">
        <f t="shared" ref="H25" si="14">X25</f>
        <v>0</v>
      </c>
      <c r="I25" s="11">
        <f t="shared" ref="I25" si="15">Y25</f>
        <v>0</v>
      </c>
      <c r="J25" s="133"/>
      <c r="K25" s="135">
        <v>19</v>
      </c>
      <c r="L25" s="133"/>
      <c r="M25" s="133"/>
      <c r="N25" s="133"/>
      <c r="O25" s="133"/>
      <c r="P25" s="141">
        <f t="shared" si="2"/>
        <v>19</v>
      </c>
      <c r="Q25" s="140"/>
      <c r="R25" s="142"/>
      <c r="S25" s="133"/>
      <c r="T25" s="165"/>
      <c r="U25" s="21"/>
      <c r="V25" s="21"/>
      <c r="W25" s="21"/>
      <c r="X25" s="11"/>
      <c r="Y25" s="20"/>
      <c r="Z25" s="20"/>
    </row>
    <row r="26" spans="1:26" x14ac:dyDescent="0.25">
      <c r="A26" s="71" t="s">
        <v>43</v>
      </c>
      <c r="B26" s="21">
        <v>5</v>
      </c>
      <c r="C26" s="21" t="s">
        <v>66</v>
      </c>
      <c r="D26" s="27"/>
      <c r="E26" s="31" t="s">
        <v>52</v>
      </c>
      <c r="F26" s="21" t="s">
        <v>53</v>
      </c>
      <c r="G26" s="11">
        <f t="shared" si="0"/>
        <v>224</v>
      </c>
      <c r="H26" s="11">
        <f t="shared" si="1"/>
        <v>0</v>
      </c>
      <c r="I26" s="11">
        <f t="shared" si="1"/>
        <v>0</v>
      </c>
      <c r="J26" s="135">
        <v>224</v>
      </c>
      <c r="K26" s="136"/>
      <c r="L26" s="133"/>
      <c r="M26" s="133"/>
      <c r="N26" s="133"/>
      <c r="O26" s="133"/>
      <c r="P26" s="141">
        <f t="shared" si="2"/>
        <v>224</v>
      </c>
      <c r="Q26" s="140"/>
      <c r="R26" s="142"/>
      <c r="S26" s="133"/>
      <c r="T26" s="165"/>
      <c r="U26" s="21"/>
      <c r="V26" s="21"/>
      <c r="W26" s="21"/>
      <c r="X26" s="11">
        <f t="shared" si="3"/>
        <v>0</v>
      </c>
      <c r="Y26" s="20"/>
      <c r="Z26" s="20"/>
    </row>
    <row r="27" spans="1:26" x14ac:dyDescent="0.25">
      <c r="A27" s="71" t="s">
        <v>252</v>
      </c>
      <c r="B27" s="21">
        <v>5</v>
      </c>
      <c r="C27" s="21" t="s">
        <v>66</v>
      </c>
      <c r="D27" s="27"/>
      <c r="E27" s="31" t="s">
        <v>52</v>
      </c>
      <c r="F27" s="21" t="s">
        <v>53</v>
      </c>
      <c r="G27" s="11">
        <f t="shared" ref="G27" si="16">P27</f>
        <v>487</v>
      </c>
      <c r="H27" s="11">
        <f t="shared" ref="H27" si="17">X27</f>
        <v>0</v>
      </c>
      <c r="I27" s="11">
        <f t="shared" ref="I27" si="18">Y27</f>
        <v>0</v>
      </c>
      <c r="J27" s="135">
        <v>468</v>
      </c>
      <c r="K27" s="135">
        <v>19</v>
      </c>
      <c r="L27" s="133"/>
      <c r="M27" s="133"/>
      <c r="N27" s="133"/>
      <c r="O27" s="133"/>
      <c r="P27" s="141">
        <f t="shared" si="2"/>
        <v>487</v>
      </c>
      <c r="Q27" s="140"/>
      <c r="R27" s="142"/>
      <c r="S27" s="133"/>
      <c r="T27" s="165"/>
      <c r="U27" s="21"/>
      <c r="V27" s="21"/>
      <c r="W27" s="21"/>
      <c r="X27" s="11"/>
      <c r="Y27" s="20"/>
      <c r="Z27" s="20"/>
    </row>
    <row r="28" spans="1:26" x14ac:dyDescent="0.25">
      <c r="A28" s="71" t="s">
        <v>252</v>
      </c>
      <c r="B28" s="21">
        <v>5</v>
      </c>
      <c r="C28" s="21" t="s">
        <v>66</v>
      </c>
      <c r="D28" s="27"/>
      <c r="E28" s="32" t="s">
        <v>65</v>
      </c>
      <c r="F28" s="21" t="s">
        <v>55</v>
      </c>
      <c r="G28" s="11">
        <f t="shared" si="0"/>
        <v>64</v>
      </c>
      <c r="H28" s="11">
        <f t="shared" si="1"/>
        <v>0</v>
      </c>
      <c r="I28" s="11">
        <f t="shared" si="1"/>
        <v>0</v>
      </c>
      <c r="J28" s="133"/>
      <c r="K28" s="137">
        <v>64</v>
      </c>
      <c r="L28" s="133"/>
      <c r="M28" s="133"/>
      <c r="N28" s="133"/>
      <c r="O28" s="133"/>
      <c r="P28" s="141">
        <f t="shared" si="2"/>
        <v>64</v>
      </c>
      <c r="Q28" s="140"/>
      <c r="R28" s="142"/>
      <c r="S28" s="133"/>
      <c r="T28" s="165"/>
      <c r="U28" s="21"/>
      <c r="V28" s="21"/>
      <c r="W28" s="21"/>
      <c r="X28" s="11">
        <f t="shared" si="3"/>
        <v>0</v>
      </c>
      <c r="Y28" s="20"/>
      <c r="Z28" s="22"/>
    </row>
    <row r="29" spans="1:26" ht="30" x14ac:dyDescent="0.25">
      <c r="A29" s="71" t="s">
        <v>252</v>
      </c>
      <c r="B29" s="21">
        <v>5</v>
      </c>
      <c r="C29" s="21" t="s">
        <v>66</v>
      </c>
      <c r="D29" s="27"/>
      <c r="E29" s="32" t="s">
        <v>67</v>
      </c>
      <c r="F29" s="21" t="s">
        <v>55</v>
      </c>
      <c r="G29" s="11">
        <f t="shared" si="0"/>
        <v>56</v>
      </c>
      <c r="H29" s="11">
        <f t="shared" si="1"/>
        <v>0</v>
      </c>
      <c r="I29" s="11">
        <f t="shared" si="1"/>
        <v>0</v>
      </c>
      <c r="J29" s="133"/>
      <c r="K29" s="137">
        <v>56</v>
      </c>
      <c r="L29" s="133"/>
      <c r="M29" s="133"/>
      <c r="N29" s="133"/>
      <c r="O29" s="133"/>
      <c r="P29" s="141">
        <f t="shared" si="2"/>
        <v>56</v>
      </c>
      <c r="Q29" s="140"/>
      <c r="R29" s="142"/>
      <c r="S29" s="133"/>
      <c r="T29" s="166"/>
      <c r="U29" s="21"/>
      <c r="V29" s="21"/>
      <c r="W29" s="21"/>
      <c r="X29" s="11">
        <f t="shared" si="3"/>
        <v>0</v>
      </c>
      <c r="Y29" s="20"/>
      <c r="Z29" s="20"/>
    </row>
    <row r="30" spans="1:26" x14ac:dyDescent="0.25">
      <c r="G30" s="11">
        <f t="shared" ref="G30:Y30" si="19">SUM(G5:G29)</f>
        <v>2955</v>
      </c>
      <c r="H30" s="11">
        <f t="shared" si="19"/>
        <v>874</v>
      </c>
      <c r="I30" s="11">
        <f t="shared" si="19"/>
        <v>0</v>
      </c>
      <c r="J30" s="11">
        <f t="shared" si="19"/>
        <v>1400</v>
      </c>
      <c r="K30" s="11">
        <f t="shared" si="19"/>
        <v>1349</v>
      </c>
      <c r="L30" s="11">
        <f t="shared" si="19"/>
        <v>0</v>
      </c>
      <c r="M30" s="11">
        <f t="shared" si="19"/>
        <v>0</v>
      </c>
      <c r="N30" s="11">
        <f t="shared" si="19"/>
        <v>477</v>
      </c>
      <c r="O30" s="11">
        <f t="shared" si="19"/>
        <v>0</v>
      </c>
      <c r="P30" s="11">
        <f t="shared" si="19"/>
        <v>3226</v>
      </c>
      <c r="Q30" s="122">
        <f t="shared" si="19"/>
        <v>224</v>
      </c>
      <c r="R30" s="11">
        <f t="shared" si="19"/>
        <v>0</v>
      </c>
      <c r="S30" s="11">
        <f t="shared" si="19"/>
        <v>0</v>
      </c>
      <c r="T30" s="11">
        <f t="shared" si="19"/>
        <v>650</v>
      </c>
      <c r="U30" s="11">
        <f t="shared" si="19"/>
        <v>0</v>
      </c>
      <c r="V30" s="11">
        <f t="shared" si="19"/>
        <v>0</v>
      </c>
      <c r="W30" s="11">
        <f t="shared" si="19"/>
        <v>0</v>
      </c>
      <c r="X30" s="11">
        <f t="shared" si="19"/>
        <v>874</v>
      </c>
      <c r="Y30" s="20">
        <f t="shared" si="19"/>
        <v>0</v>
      </c>
    </row>
    <row r="32" spans="1:26" x14ac:dyDescent="0.25">
      <c r="U32" s="124"/>
    </row>
  </sheetData>
  <mergeCells count="9">
    <mergeCell ref="T5:T12"/>
    <mergeCell ref="T13:T22"/>
    <mergeCell ref="T23:T29"/>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5"/>
  <sheetViews>
    <sheetView zoomScale="80" zoomScaleNormal="80" workbookViewId="0">
      <selection activeCell="A18" sqref="A18"/>
    </sheetView>
  </sheetViews>
  <sheetFormatPr baseColWidth="10" defaultColWidth="11.42578125" defaultRowHeight="15" x14ac:dyDescent="0.25"/>
  <cols>
    <col min="1" max="1" width="16.85546875" customWidth="1"/>
    <col min="5" max="5" width="15.7109375" customWidth="1"/>
    <col min="6" max="6" width="20.7109375" customWidth="1"/>
    <col min="26" max="26" width="20.7109375" customWidth="1"/>
  </cols>
  <sheetData>
    <row r="2" spans="1:26" ht="150" customHeight="1" x14ac:dyDescent="0.25">
      <c r="A2" s="169" t="s">
        <v>251</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71" t="s">
        <v>252</v>
      </c>
      <c r="B5" s="21">
        <v>6</v>
      </c>
      <c r="C5" s="21" t="s">
        <v>44</v>
      </c>
      <c r="D5" s="27"/>
      <c r="E5" s="29" t="s">
        <v>59</v>
      </c>
      <c r="F5" s="21" t="s">
        <v>46</v>
      </c>
      <c r="G5" s="11">
        <f>P5</f>
        <v>10</v>
      </c>
      <c r="H5" s="11">
        <f>X5</f>
        <v>746</v>
      </c>
      <c r="I5" s="11">
        <f>Y5</f>
        <v>0</v>
      </c>
      <c r="J5" s="24">
        <v>5</v>
      </c>
      <c r="K5" s="24">
        <v>5</v>
      </c>
      <c r="L5" s="21"/>
      <c r="M5" s="21"/>
      <c r="N5" s="21"/>
      <c r="O5" s="21"/>
      <c r="P5" s="11">
        <f>SUM(J5:O5)</f>
        <v>10</v>
      </c>
      <c r="Q5" s="21"/>
      <c r="R5" s="21"/>
      <c r="S5" s="21"/>
      <c r="T5" s="119">
        <v>746</v>
      </c>
      <c r="U5" s="21"/>
      <c r="V5" s="21"/>
      <c r="W5" s="21"/>
      <c r="X5" s="11">
        <f>SUM(Q5:W5)</f>
        <v>746</v>
      </c>
      <c r="Y5" s="20"/>
      <c r="Z5" s="20"/>
    </row>
    <row r="6" spans="1:26" ht="30" x14ac:dyDescent="0.25">
      <c r="A6" s="71" t="s">
        <v>252</v>
      </c>
      <c r="B6" s="21">
        <v>6</v>
      </c>
      <c r="C6" s="21" t="s">
        <v>44</v>
      </c>
      <c r="D6" s="27"/>
      <c r="E6" s="29" t="s">
        <v>51</v>
      </c>
      <c r="F6" s="21" t="s">
        <v>46</v>
      </c>
      <c r="G6" s="11">
        <f t="shared" ref="G6:G14" si="0">P6</f>
        <v>118</v>
      </c>
      <c r="H6" s="11">
        <f t="shared" ref="H6:I14" si="1">X6</f>
        <v>0</v>
      </c>
      <c r="I6" s="11">
        <f t="shared" si="1"/>
        <v>0</v>
      </c>
      <c r="J6" s="21"/>
      <c r="K6" s="24">
        <v>118</v>
      </c>
      <c r="L6" s="21"/>
      <c r="M6" s="21"/>
      <c r="N6" s="21"/>
      <c r="O6" s="21"/>
      <c r="P6" s="11">
        <f t="shared" ref="P6:P14" si="2">SUM(J6:O6)</f>
        <v>118</v>
      </c>
      <c r="Q6" s="21"/>
      <c r="R6" s="21"/>
      <c r="S6" s="120"/>
      <c r="T6" s="23"/>
      <c r="U6" s="121"/>
      <c r="V6" s="21"/>
      <c r="W6" s="21"/>
      <c r="X6" s="11">
        <f t="shared" ref="X6:X14" si="3">SUM(Q6:W6)</f>
        <v>0</v>
      </c>
      <c r="Y6" s="20"/>
      <c r="Z6" s="20"/>
    </row>
    <row r="7" spans="1:26" x14ac:dyDescent="0.25">
      <c r="A7" s="71" t="s">
        <v>252</v>
      </c>
      <c r="B7" s="21">
        <v>6</v>
      </c>
      <c r="C7" s="21" t="s">
        <v>44</v>
      </c>
      <c r="D7" s="27"/>
      <c r="E7" s="31" t="s">
        <v>52</v>
      </c>
      <c r="F7" s="21" t="s">
        <v>53</v>
      </c>
      <c r="G7" s="11">
        <f t="shared" si="0"/>
        <v>821</v>
      </c>
      <c r="H7" s="11">
        <f t="shared" si="1"/>
        <v>21</v>
      </c>
      <c r="I7" s="11">
        <f t="shared" si="1"/>
        <v>0</v>
      </c>
      <c r="J7" s="25">
        <v>65</v>
      </c>
      <c r="K7" s="25">
        <v>756</v>
      </c>
      <c r="L7" s="21"/>
      <c r="M7" s="21"/>
      <c r="N7" s="21"/>
      <c r="O7" s="21"/>
      <c r="P7" s="11">
        <f t="shared" si="2"/>
        <v>821</v>
      </c>
      <c r="Q7" s="21"/>
      <c r="R7" s="21"/>
      <c r="S7" s="120"/>
      <c r="T7" s="23">
        <v>21</v>
      </c>
      <c r="U7" s="121"/>
      <c r="V7" s="21"/>
      <c r="W7" s="21"/>
      <c r="X7" s="11">
        <f t="shared" si="3"/>
        <v>21</v>
      </c>
      <c r="Y7" s="20"/>
      <c r="Z7" s="22"/>
    </row>
    <row r="8" spans="1:26" x14ac:dyDescent="0.25">
      <c r="A8" s="71" t="s">
        <v>43</v>
      </c>
      <c r="B8" s="21">
        <v>6</v>
      </c>
      <c r="C8" s="21" t="s">
        <v>44</v>
      </c>
      <c r="D8" s="27"/>
      <c r="E8" s="31" t="s">
        <v>52</v>
      </c>
      <c r="F8" s="21" t="s">
        <v>53</v>
      </c>
      <c r="G8" s="11">
        <f t="shared" si="0"/>
        <v>130</v>
      </c>
      <c r="H8" s="11"/>
      <c r="I8" s="11"/>
      <c r="J8" s="25">
        <v>30</v>
      </c>
      <c r="K8" s="25">
        <v>100</v>
      </c>
      <c r="L8" s="21"/>
      <c r="M8" s="21"/>
      <c r="N8" s="21"/>
      <c r="O8" s="21"/>
      <c r="P8" s="11">
        <f t="shared" si="2"/>
        <v>130</v>
      </c>
      <c r="Q8" s="21"/>
      <c r="R8" s="21"/>
      <c r="S8" s="120"/>
      <c r="T8" s="23"/>
      <c r="U8" s="121"/>
      <c r="V8" s="21"/>
      <c r="W8" s="21"/>
      <c r="X8" s="11">
        <f t="shared" si="3"/>
        <v>0</v>
      </c>
      <c r="Y8" s="20"/>
      <c r="Z8" s="22"/>
    </row>
    <row r="9" spans="1:26" x14ac:dyDescent="0.25">
      <c r="A9" s="71" t="s">
        <v>68</v>
      </c>
      <c r="B9" s="21">
        <v>6</v>
      </c>
      <c r="C9" s="21" t="s">
        <v>44</v>
      </c>
      <c r="D9" s="27"/>
      <c r="E9" s="31" t="s">
        <v>52</v>
      </c>
      <c r="F9" s="21" t="s">
        <v>53</v>
      </c>
      <c r="G9" s="11">
        <f t="shared" si="0"/>
        <v>230</v>
      </c>
      <c r="H9" s="11"/>
      <c r="I9" s="11"/>
      <c r="J9" s="25">
        <v>110</v>
      </c>
      <c r="K9" s="25">
        <v>120</v>
      </c>
      <c r="L9" s="21"/>
      <c r="M9" s="21"/>
      <c r="N9" s="21"/>
      <c r="O9" s="21"/>
      <c r="P9" s="11">
        <f t="shared" si="2"/>
        <v>230</v>
      </c>
      <c r="Q9" s="21">
        <v>31</v>
      </c>
      <c r="R9" s="21"/>
      <c r="S9" s="120">
        <v>16</v>
      </c>
      <c r="T9" s="23"/>
      <c r="U9" s="121"/>
      <c r="V9" s="21"/>
      <c r="W9" s="21"/>
      <c r="X9" s="11">
        <f t="shared" si="3"/>
        <v>47</v>
      </c>
      <c r="Y9" s="20"/>
      <c r="Z9" s="22"/>
    </row>
    <row r="10" spans="1:26" ht="30" x14ac:dyDescent="0.25">
      <c r="A10" s="71" t="s">
        <v>43</v>
      </c>
      <c r="B10" s="21">
        <v>6</v>
      </c>
      <c r="C10" s="21" t="s">
        <v>44</v>
      </c>
      <c r="D10" s="27"/>
      <c r="E10" s="34" t="s">
        <v>69</v>
      </c>
      <c r="F10" s="21" t="s">
        <v>70</v>
      </c>
      <c r="G10" s="11">
        <f t="shared" si="0"/>
        <v>224</v>
      </c>
      <c r="H10" s="11">
        <f t="shared" si="1"/>
        <v>0</v>
      </c>
      <c r="I10" s="11">
        <f t="shared" si="1"/>
        <v>0</v>
      </c>
      <c r="J10" s="21"/>
      <c r="K10" s="30">
        <v>224</v>
      </c>
      <c r="L10" s="21"/>
      <c r="M10" s="21"/>
      <c r="N10" s="21"/>
      <c r="O10" s="21"/>
      <c r="P10" s="11">
        <f t="shared" si="2"/>
        <v>224</v>
      </c>
      <c r="Q10" s="21"/>
      <c r="R10" s="21"/>
      <c r="S10" s="120"/>
      <c r="T10" s="23"/>
      <c r="U10" s="121"/>
      <c r="V10" s="21"/>
      <c r="W10" s="21"/>
      <c r="X10" s="11">
        <f t="shared" si="3"/>
        <v>0</v>
      </c>
      <c r="Y10" s="20"/>
      <c r="Z10" s="22"/>
    </row>
    <row r="11" spans="1:26" ht="30" x14ac:dyDescent="0.25">
      <c r="A11" s="71" t="s">
        <v>43</v>
      </c>
      <c r="B11" s="21">
        <v>6</v>
      </c>
      <c r="C11" s="21" t="s">
        <v>44</v>
      </c>
      <c r="D11" s="27"/>
      <c r="E11" s="34" t="s">
        <v>71</v>
      </c>
      <c r="F11" s="21" t="s">
        <v>70</v>
      </c>
      <c r="G11" s="11">
        <f t="shared" si="0"/>
        <v>86</v>
      </c>
      <c r="H11" s="11">
        <f t="shared" si="1"/>
        <v>0</v>
      </c>
      <c r="I11" s="11">
        <f t="shared" si="1"/>
        <v>0</v>
      </c>
      <c r="J11" s="21"/>
      <c r="K11" s="30">
        <v>86</v>
      </c>
      <c r="L11" s="21"/>
      <c r="M11" s="21"/>
      <c r="N11" s="21"/>
      <c r="O11" s="21"/>
      <c r="P11" s="11">
        <f t="shared" si="2"/>
        <v>86</v>
      </c>
      <c r="Q11" s="21"/>
      <c r="R11" s="21"/>
      <c r="S11" s="120"/>
      <c r="T11" s="23"/>
      <c r="U11" s="121"/>
      <c r="V11" s="21"/>
      <c r="W11" s="21"/>
      <c r="X11" s="11">
        <f t="shared" si="3"/>
        <v>0</v>
      </c>
      <c r="Y11" s="20"/>
      <c r="Z11" s="22"/>
    </row>
    <row r="12" spans="1:26" ht="15" customHeight="1" x14ac:dyDescent="0.25">
      <c r="A12" s="71" t="s">
        <v>43</v>
      </c>
      <c r="B12" s="21">
        <v>6</v>
      </c>
      <c r="C12" s="21" t="s">
        <v>44</v>
      </c>
      <c r="D12" s="27"/>
      <c r="E12" s="34" t="s">
        <v>72</v>
      </c>
      <c r="F12" s="21" t="s">
        <v>70</v>
      </c>
      <c r="G12" s="11">
        <f t="shared" si="0"/>
        <v>130</v>
      </c>
      <c r="H12" s="11">
        <f t="shared" si="1"/>
        <v>0</v>
      </c>
      <c r="I12" s="11">
        <f t="shared" si="1"/>
        <v>0</v>
      </c>
      <c r="J12" s="21"/>
      <c r="K12" s="21"/>
      <c r="L12" s="21"/>
      <c r="M12" s="21"/>
      <c r="N12" s="21"/>
      <c r="O12" s="30">
        <v>130</v>
      </c>
      <c r="P12" s="11">
        <f t="shared" si="2"/>
        <v>130</v>
      </c>
      <c r="Q12" s="21"/>
      <c r="R12" s="21"/>
      <c r="S12" s="120"/>
      <c r="T12" s="23"/>
      <c r="U12" s="121"/>
      <c r="V12" s="21"/>
      <c r="W12" s="21"/>
      <c r="X12" s="11">
        <f t="shared" si="3"/>
        <v>0</v>
      </c>
      <c r="Y12" s="20"/>
      <c r="Z12" s="22"/>
    </row>
    <row r="13" spans="1:26" x14ac:dyDescent="0.25">
      <c r="A13" s="71" t="s">
        <v>43</v>
      </c>
      <c r="B13" s="21">
        <v>6</v>
      </c>
      <c r="C13" s="21" t="s">
        <v>44</v>
      </c>
      <c r="D13" s="27"/>
      <c r="E13" s="34" t="s">
        <v>73</v>
      </c>
      <c r="F13" s="21" t="s">
        <v>70</v>
      </c>
      <c r="G13" s="11">
        <f t="shared" si="0"/>
        <v>116</v>
      </c>
      <c r="H13" s="11">
        <f t="shared" si="1"/>
        <v>0</v>
      </c>
      <c r="I13" s="11">
        <f t="shared" si="1"/>
        <v>0</v>
      </c>
      <c r="J13" s="21"/>
      <c r="K13" s="30">
        <v>116</v>
      </c>
      <c r="L13" s="21"/>
      <c r="M13" s="21"/>
      <c r="N13" s="21"/>
      <c r="O13" s="21"/>
      <c r="P13" s="11">
        <f t="shared" si="2"/>
        <v>116</v>
      </c>
      <c r="Q13" s="21"/>
      <c r="R13" s="21"/>
      <c r="S13" s="120"/>
      <c r="T13" s="23"/>
      <c r="U13" s="121"/>
      <c r="V13" s="21"/>
      <c r="W13" s="21"/>
      <c r="X13" s="11">
        <f t="shared" si="3"/>
        <v>0</v>
      </c>
      <c r="Y13" s="20"/>
      <c r="Z13" s="74"/>
    </row>
    <row r="14" spans="1:26" ht="30" x14ac:dyDescent="0.25">
      <c r="A14" s="71" t="s">
        <v>252</v>
      </c>
      <c r="B14" s="21">
        <v>6</v>
      </c>
      <c r="C14" s="21" t="s">
        <v>44</v>
      </c>
      <c r="D14" s="27"/>
      <c r="E14" s="32" t="s">
        <v>67</v>
      </c>
      <c r="F14" s="21" t="s">
        <v>55</v>
      </c>
      <c r="G14" s="11">
        <f t="shared" si="0"/>
        <v>52</v>
      </c>
      <c r="H14" s="11">
        <f t="shared" si="1"/>
        <v>0</v>
      </c>
      <c r="I14" s="11">
        <f t="shared" si="1"/>
        <v>0</v>
      </c>
      <c r="J14" s="21"/>
      <c r="K14" s="26">
        <v>52</v>
      </c>
      <c r="L14" s="21"/>
      <c r="M14" s="21"/>
      <c r="N14" s="21"/>
      <c r="O14" s="21"/>
      <c r="P14" s="11">
        <f t="shared" si="2"/>
        <v>52</v>
      </c>
      <c r="Q14" s="21"/>
      <c r="R14" s="21"/>
      <c r="S14" s="120"/>
      <c r="T14" s="23"/>
      <c r="U14" s="121"/>
      <c r="V14" s="21"/>
      <c r="W14" s="21"/>
      <c r="X14" s="11">
        <f t="shared" si="3"/>
        <v>0</v>
      </c>
      <c r="Y14" s="20"/>
      <c r="Z14" s="20"/>
    </row>
    <row r="15" spans="1:26" x14ac:dyDescent="0.25">
      <c r="G15" s="11">
        <f t="shared" ref="G15:Y15" si="4">SUM(G5:G14)</f>
        <v>1917</v>
      </c>
      <c r="H15" s="11">
        <f t="shared" si="4"/>
        <v>767</v>
      </c>
      <c r="I15" s="11">
        <f t="shared" si="4"/>
        <v>0</v>
      </c>
      <c r="J15" s="11">
        <f t="shared" si="4"/>
        <v>210</v>
      </c>
      <c r="K15" s="11">
        <f t="shared" si="4"/>
        <v>1577</v>
      </c>
      <c r="L15" s="11">
        <f t="shared" si="4"/>
        <v>0</v>
      </c>
      <c r="M15" s="11">
        <f t="shared" si="4"/>
        <v>0</v>
      </c>
      <c r="N15" s="11">
        <f t="shared" si="4"/>
        <v>0</v>
      </c>
      <c r="O15" s="11">
        <f t="shared" si="4"/>
        <v>130</v>
      </c>
      <c r="P15" s="11">
        <f t="shared" si="4"/>
        <v>1917</v>
      </c>
      <c r="Q15" s="11">
        <f t="shared" si="4"/>
        <v>31</v>
      </c>
      <c r="R15" s="11">
        <f t="shared" si="4"/>
        <v>0</v>
      </c>
      <c r="S15" s="11">
        <f t="shared" si="4"/>
        <v>16</v>
      </c>
      <c r="T15" s="122">
        <f t="shared" si="4"/>
        <v>767</v>
      </c>
      <c r="U15" s="11">
        <f t="shared" si="4"/>
        <v>0</v>
      </c>
      <c r="V15" s="11">
        <f t="shared" si="4"/>
        <v>0</v>
      </c>
      <c r="W15" s="11">
        <f t="shared" si="4"/>
        <v>0</v>
      </c>
      <c r="X15" s="11">
        <f t="shared" si="4"/>
        <v>814</v>
      </c>
      <c r="Y15" s="20">
        <f t="shared" si="4"/>
        <v>0</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7"/>
  <sheetViews>
    <sheetView zoomScale="70" zoomScaleNormal="70" workbookViewId="0">
      <selection activeCell="F30" sqref="F30"/>
    </sheetView>
  </sheetViews>
  <sheetFormatPr baseColWidth="10" defaultColWidth="11.42578125" defaultRowHeight="15" x14ac:dyDescent="0.25"/>
  <cols>
    <col min="1" max="1" width="15.7109375" customWidth="1"/>
    <col min="4" max="4" width="12.42578125" customWidth="1"/>
    <col min="5" max="5" width="15.7109375" style="19" customWidth="1"/>
    <col min="6" max="6" width="20.7109375" customWidth="1"/>
  </cols>
  <sheetData>
    <row r="2" spans="1:26" ht="150" customHeight="1" x14ac:dyDescent="0.25">
      <c r="A2" s="169" t="s">
        <v>247</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94.5" customHeight="1"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x14ac:dyDescent="0.25">
      <c r="A5" s="71" t="s">
        <v>74</v>
      </c>
      <c r="B5" s="21">
        <v>10</v>
      </c>
      <c r="C5" s="21" t="s">
        <v>44</v>
      </c>
      <c r="D5" s="84"/>
      <c r="E5" s="29" t="s">
        <v>59</v>
      </c>
      <c r="F5" s="21" t="s">
        <v>46</v>
      </c>
      <c r="G5" s="11">
        <f>P5</f>
        <v>0</v>
      </c>
      <c r="H5" s="11">
        <f>X5</f>
        <v>0</v>
      </c>
      <c r="I5" s="11">
        <f>X5</f>
        <v>0</v>
      </c>
      <c r="J5" s="21"/>
      <c r="K5" s="21"/>
      <c r="L5" s="21"/>
      <c r="M5" s="21"/>
      <c r="N5" s="21"/>
      <c r="O5" s="21"/>
      <c r="P5" s="11">
        <f>SUM(J5:O5)</f>
        <v>0</v>
      </c>
      <c r="Q5" s="21"/>
      <c r="R5" s="21"/>
      <c r="S5" s="21"/>
      <c r="T5" s="23"/>
      <c r="U5" s="21"/>
      <c r="V5" s="21"/>
      <c r="W5" s="21"/>
      <c r="X5" s="11">
        <f>SUM(Q5:W5)</f>
        <v>0</v>
      </c>
      <c r="Y5" s="20"/>
      <c r="Z5" s="20"/>
    </row>
    <row r="6" spans="1:26" ht="30" x14ac:dyDescent="0.25">
      <c r="A6" s="71" t="s">
        <v>74</v>
      </c>
      <c r="B6" s="21">
        <v>10</v>
      </c>
      <c r="C6" s="21" t="s">
        <v>44</v>
      </c>
      <c r="D6" s="84"/>
      <c r="E6" s="29" t="s">
        <v>51</v>
      </c>
      <c r="F6" s="21" t="s">
        <v>46</v>
      </c>
      <c r="G6" s="11">
        <f t="shared" ref="G6:G16" si="0">P6</f>
        <v>0</v>
      </c>
      <c r="H6" s="11">
        <f t="shared" ref="H6:H10" si="1">X6</f>
        <v>0</v>
      </c>
      <c r="I6" s="11">
        <f t="shared" ref="I6:I16" si="2">X6</f>
        <v>0</v>
      </c>
      <c r="J6" s="21"/>
      <c r="K6" s="21"/>
      <c r="L6" s="21"/>
      <c r="M6" s="21"/>
      <c r="N6" s="21"/>
      <c r="O6" s="21"/>
      <c r="P6" s="11">
        <f t="shared" ref="P6:P10" si="3">SUM(J6:O6)</f>
        <v>0</v>
      </c>
      <c r="Q6" s="21"/>
      <c r="R6" s="21"/>
      <c r="S6" s="21"/>
      <c r="T6" s="23"/>
      <c r="U6" s="21"/>
      <c r="V6" s="21"/>
      <c r="W6" s="21"/>
      <c r="X6" s="11">
        <f t="shared" ref="X6:X10" si="4">SUM(Q6:W6)</f>
        <v>0</v>
      </c>
      <c r="Y6" s="20"/>
      <c r="Z6" s="20"/>
    </row>
    <row r="7" spans="1:26" x14ac:dyDescent="0.25">
      <c r="A7" s="71" t="s">
        <v>74</v>
      </c>
      <c r="B7" s="21">
        <v>10</v>
      </c>
      <c r="C7" s="21" t="s">
        <v>44</v>
      </c>
      <c r="D7" s="84"/>
      <c r="E7" s="29" t="s">
        <v>48</v>
      </c>
      <c r="F7" s="21" t="s">
        <v>46</v>
      </c>
      <c r="G7" s="11">
        <f t="shared" si="0"/>
        <v>0</v>
      </c>
      <c r="H7" s="11">
        <f t="shared" si="1"/>
        <v>0</v>
      </c>
      <c r="I7" s="11">
        <f t="shared" si="2"/>
        <v>0</v>
      </c>
      <c r="J7" s="21"/>
      <c r="K7" s="21"/>
      <c r="L7" s="21"/>
      <c r="M7" s="21"/>
      <c r="N7" s="21"/>
      <c r="O7" s="21"/>
      <c r="P7" s="11">
        <f t="shared" si="3"/>
        <v>0</v>
      </c>
      <c r="Q7" s="21"/>
      <c r="R7" s="21"/>
      <c r="S7" s="21"/>
      <c r="T7" s="23"/>
      <c r="U7" s="21"/>
      <c r="V7" s="21"/>
      <c r="W7" s="21"/>
      <c r="X7" s="11">
        <f t="shared" si="4"/>
        <v>0</v>
      </c>
      <c r="Y7" s="20"/>
      <c r="Z7" s="20"/>
    </row>
    <row r="8" spans="1:26" ht="30" x14ac:dyDescent="0.25">
      <c r="A8" s="71" t="s">
        <v>74</v>
      </c>
      <c r="B8" s="21">
        <v>10</v>
      </c>
      <c r="C8" s="21" t="s">
        <v>44</v>
      </c>
      <c r="D8" s="84" t="s">
        <v>75</v>
      </c>
      <c r="E8" s="31" t="s">
        <v>52</v>
      </c>
      <c r="F8" s="21" t="s">
        <v>53</v>
      </c>
      <c r="G8" s="11">
        <f t="shared" si="0"/>
        <v>154</v>
      </c>
      <c r="H8" s="11">
        <f t="shared" si="1"/>
        <v>58</v>
      </c>
      <c r="I8" s="11">
        <f t="shared" si="2"/>
        <v>58</v>
      </c>
      <c r="J8" s="21"/>
      <c r="K8" s="21">
        <v>154</v>
      </c>
      <c r="L8" s="21"/>
      <c r="M8" s="21"/>
      <c r="N8" s="71"/>
      <c r="O8" s="21"/>
      <c r="P8" s="11">
        <f t="shared" si="3"/>
        <v>154</v>
      </c>
      <c r="Q8" s="21"/>
      <c r="R8" s="21"/>
      <c r="S8" s="21">
        <v>32</v>
      </c>
      <c r="T8" s="23">
        <v>26</v>
      </c>
      <c r="U8" s="21"/>
      <c r="V8" s="21"/>
      <c r="W8" s="21"/>
      <c r="X8" s="11">
        <f t="shared" si="4"/>
        <v>58</v>
      </c>
      <c r="Y8" s="20"/>
      <c r="Z8" s="22"/>
    </row>
    <row r="9" spans="1:26" ht="30" x14ac:dyDescent="0.25">
      <c r="A9" s="71" t="s">
        <v>74</v>
      </c>
      <c r="B9" s="21">
        <v>10</v>
      </c>
      <c r="C9" s="21" t="s">
        <v>44</v>
      </c>
      <c r="D9" s="84"/>
      <c r="E9" s="32" t="s">
        <v>62</v>
      </c>
      <c r="F9" s="21" t="s">
        <v>55</v>
      </c>
      <c r="G9" s="11">
        <f t="shared" si="0"/>
        <v>0</v>
      </c>
      <c r="H9" s="11">
        <f t="shared" ref="H9" si="5">X9</f>
        <v>0</v>
      </c>
      <c r="I9" s="11">
        <f t="shared" si="2"/>
        <v>0</v>
      </c>
      <c r="J9" s="21"/>
      <c r="K9" s="21"/>
      <c r="L9" s="21"/>
      <c r="M9" s="21"/>
      <c r="N9" s="21"/>
      <c r="O9" s="21"/>
      <c r="P9" s="11">
        <f t="shared" si="3"/>
        <v>0</v>
      </c>
      <c r="Q9" s="21"/>
      <c r="R9" s="21"/>
      <c r="S9" s="21"/>
      <c r="T9" s="23"/>
      <c r="U9" s="21"/>
      <c r="V9" s="21"/>
      <c r="W9" s="21"/>
      <c r="X9" s="11">
        <f t="shared" si="4"/>
        <v>0</v>
      </c>
      <c r="Y9" s="20"/>
      <c r="Z9" s="22"/>
    </row>
    <row r="10" spans="1:26" ht="15" customHeight="1" x14ac:dyDescent="0.25">
      <c r="A10" s="71" t="s">
        <v>74</v>
      </c>
      <c r="B10" s="21">
        <v>10</v>
      </c>
      <c r="C10" s="21" t="s">
        <v>44</v>
      </c>
      <c r="D10" s="84"/>
      <c r="E10" s="32" t="s">
        <v>54</v>
      </c>
      <c r="F10" s="21" t="s">
        <v>55</v>
      </c>
      <c r="G10" s="11">
        <f t="shared" si="0"/>
        <v>0</v>
      </c>
      <c r="H10" s="11">
        <f t="shared" si="1"/>
        <v>0</v>
      </c>
      <c r="I10" s="11">
        <f t="shared" si="2"/>
        <v>0</v>
      </c>
      <c r="J10" s="21"/>
      <c r="K10" s="21"/>
      <c r="L10" s="21"/>
      <c r="M10" s="21"/>
      <c r="N10" s="21"/>
      <c r="O10" s="21"/>
      <c r="P10" s="11">
        <f t="shared" si="3"/>
        <v>0</v>
      </c>
      <c r="Q10" s="21"/>
      <c r="R10" s="21"/>
      <c r="S10" s="21"/>
      <c r="T10" s="23"/>
      <c r="U10" s="21"/>
      <c r="V10" s="21"/>
      <c r="W10" s="21"/>
      <c r="X10" s="11">
        <f t="shared" si="4"/>
        <v>0</v>
      </c>
      <c r="Y10" s="20"/>
      <c r="Z10" s="22"/>
    </row>
    <row r="11" spans="1:26" x14ac:dyDescent="0.25">
      <c r="A11" s="71" t="s">
        <v>76</v>
      </c>
      <c r="B11" s="21">
        <v>10</v>
      </c>
      <c r="C11" s="21" t="s">
        <v>44</v>
      </c>
      <c r="D11" s="84"/>
      <c r="E11" s="29" t="s">
        <v>59</v>
      </c>
      <c r="F11" s="21" t="s">
        <v>46</v>
      </c>
      <c r="G11" s="11">
        <f t="shared" si="0"/>
        <v>0</v>
      </c>
      <c r="H11" s="11">
        <f>X11</f>
        <v>0</v>
      </c>
      <c r="I11" s="11">
        <f t="shared" si="2"/>
        <v>0</v>
      </c>
      <c r="J11" s="21"/>
      <c r="K11" s="21"/>
      <c r="L11" s="21"/>
      <c r="M11" s="21"/>
      <c r="N11" s="21"/>
      <c r="O11" s="21"/>
      <c r="P11" s="11">
        <f>SUM(J11:O11)</f>
        <v>0</v>
      </c>
      <c r="Q11" s="21"/>
      <c r="R11" s="21"/>
      <c r="S11" s="21"/>
      <c r="T11" s="23"/>
      <c r="U11" s="21"/>
      <c r="V11" s="21"/>
      <c r="W11" s="21"/>
      <c r="X11" s="11">
        <f>SUM(Q11:W11)</f>
        <v>0</v>
      </c>
      <c r="Y11" s="20"/>
      <c r="Z11" s="20"/>
    </row>
    <row r="12" spans="1:26" ht="30" x14ac:dyDescent="0.25">
      <c r="A12" s="71" t="s">
        <v>76</v>
      </c>
      <c r="B12" s="21">
        <v>10</v>
      </c>
      <c r="C12" s="21" t="s">
        <v>44</v>
      </c>
      <c r="D12" s="84"/>
      <c r="E12" s="29" t="s">
        <v>51</v>
      </c>
      <c r="F12" s="21" t="s">
        <v>46</v>
      </c>
      <c r="G12" s="11">
        <f t="shared" si="0"/>
        <v>0</v>
      </c>
      <c r="H12" s="11">
        <f t="shared" ref="H12:H16" si="6">X12</f>
        <v>0</v>
      </c>
      <c r="I12" s="11">
        <f t="shared" si="2"/>
        <v>0</v>
      </c>
      <c r="J12" s="21"/>
      <c r="K12" s="21"/>
      <c r="L12" s="21"/>
      <c r="M12" s="21"/>
      <c r="N12" s="21"/>
      <c r="O12" s="21"/>
      <c r="P12" s="11">
        <f t="shared" ref="P12:P16" si="7">SUM(J12:O12)</f>
        <v>0</v>
      </c>
      <c r="Q12" s="21"/>
      <c r="R12" s="21"/>
      <c r="S12" s="21"/>
      <c r="T12" s="23"/>
      <c r="U12" s="21"/>
      <c r="V12" s="21"/>
      <c r="W12" s="21"/>
      <c r="X12" s="11">
        <f t="shared" ref="X12:X16" si="8">SUM(Q12:W12)</f>
        <v>0</v>
      </c>
      <c r="Y12" s="20"/>
      <c r="Z12" s="20"/>
    </row>
    <row r="13" spans="1:26" x14ac:dyDescent="0.25">
      <c r="A13" s="71" t="s">
        <v>76</v>
      </c>
      <c r="B13" s="21">
        <v>10</v>
      </c>
      <c r="C13" s="21" t="s">
        <v>44</v>
      </c>
      <c r="D13" s="84"/>
      <c r="E13" s="29" t="s">
        <v>48</v>
      </c>
      <c r="F13" s="21" t="s">
        <v>46</v>
      </c>
      <c r="G13" s="11">
        <f t="shared" si="0"/>
        <v>0</v>
      </c>
      <c r="H13" s="11">
        <f t="shared" si="6"/>
        <v>0</v>
      </c>
      <c r="I13" s="11">
        <f t="shared" si="2"/>
        <v>0</v>
      </c>
      <c r="J13" s="21"/>
      <c r="K13" s="21"/>
      <c r="L13" s="21"/>
      <c r="M13" s="21"/>
      <c r="N13" s="21"/>
      <c r="O13" s="21"/>
      <c r="P13" s="11">
        <f t="shared" si="7"/>
        <v>0</v>
      </c>
      <c r="Q13" s="21"/>
      <c r="R13" s="21"/>
      <c r="S13" s="21"/>
      <c r="T13" s="23"/>
      <c r="U13" s="21"/>
      <c r="V13" s="21"/>
      <c r="W13" s="21"/>
      <c r="X13" s="11">
        <f t="shared" si="8"/>
        <v>0</v>
      </c>
      <c r="Y13" s="20"/>
      <c r="Z13" s="20"/>
    </row>
    <row r="14" spans="1:26" ht="30" x14ac:dyDescent="0.25">
      <c r="A14" s="71" t="s">
        <v>76</v>
      </c>
      <c r="B14" s="21">
        <v>10</v>
      </c>
      <c r="C14" s="21" t="s">
        <v>44</v>
      </c>
      <c r="D14" s="84" t="s">
        <v>77</v>
      </c>
      <c r="E14" s="31" t="s">
        <v>52</v>
      </c>
      <c r="F14" s="21" t="s">
        <v>53</v>
      </c>
      <c r="G14" s="11">
        <f t="shared" si="0"/>
        <v>154</v>
      </c>
      <c r="H14" s="11">
        <f t="shared" si="6"/>
        <v>0</v>
      </c>
      <c r="I14" s="11">
        <f t="shared" si="2"/>
        <v>0</v>
      </c>
      <c r="J14" s="21"/>
      <c r="K14" s="21">
        <v>154</v>
      </c>
      <c r="L14" s="21"/>
      <c r="M14" s="21"/>
      <c r="N14" s="71"/>
      <c r="O14" s="21"/>
      <c r="P14" s="11">
        <f t="shared" si="7"/>
        <v>154</v>
      </c>
      <c r="Q14" s="21"/>
      <c r="R14" s="21"/>
      <c r="S14" s="21"/>
      <c r="T14" s="23"/>
      <c r="U14" s="21"/>
      <c r="V14" s="21"/>
      <c r="W14" s="21"/>
      <c r="X14" s="11">
        <f t="shared" si="8"/>
        <v>0</v>
      </c>
      <c r="Y14" s="20"/>
      <c r="Z14" s="22"/>
    </row>
    <row r="15" spans="1:26" ht="30" x14ac:dyDescent="0.25">
      <c r="A15" s="71" t="s">
        <v>76</v>
      </c>
      <c r="B15" s="21">
        <v>10</v>
      </c>
      <c r="C15" s="21" t="s">
        <v>44</v>
      </c>
      <c r="D15" s="84" t="s">
        <v>78</v>
      </c>
      <c r="E15" s="32" t="s">
        <v>62</v>
      </c>
      <c r="F15" s="21" t="s">
        <v>55</v>
      </c>
      <c r="G15" s="11">
        <f t="shared" si="0"/>
        <v>0</v>
      </c>
      <c r="H15" s="11">
        <f t="shared" si="6"/>
        <v>0</v>
      </c>
      <c r="I15" s="11">
        <f t="shared" si="2"/>
        <v>0</v>
      </c>
      <c r="J15" s="21"/>
      <c r="K15" s="21"/>
      <c r="L15" s="21"/>
      <c r="M15" s="21"/>
      <c r="N15" s="21"/>
      <c r="O15" s="21"/>
      <c r="P15" s="11">
        <f t="shared" si="7"/>
        <v>0</v>
      </c>
      <c r="Q15" s="21"/>
      <c r="R15" s="21"/>
      <c r="S15" s="21"/>
      <c r="T15" s="23"/>
      <c r="U15" s="21"/>
      <c r="V15" s="21"/>
      <c r="W15" s="21"/>
      <c r="X15" s="11">
        <f t="shared" si="8"/>
        <v>0</v>
      </c>
      <c r="Y15" s="20"/>
      <c r="Z15" s="22"/>
    </row>
    <row r="16" spans="1:26" ht="15" customHeight="1" x14ac:dyDescent="0.25">
      <c r="A16" s="71" t="s">
        <v>76</v>
      </c>
      <c r="B16" s="21">
        <v>10</v>
      </c>
      <c r="C16" s="21" t="s">
        <v>44</v>
      </c>
      <c r="D16" s="84"/>
      <c r="E16" s="32" t="s">
        <v>54</v>
      </c>
      <c r="F16" s="21" t="s">
        <v>55</v>
      </c>
      <c r="G16" s="11">
        <f t="shared" si="0"/>
        <v>0</v>
      </c>
      <c r="H16" s="11">
        <f t="shared" si="6"/>
        <v>0</v>
      </c>
      <c r="I16" s="11">
        <f t="shared" si="2"/>
        <v>0</v>
      </c>
      <c r="J16" s="21"/>
      <c r="K16" s="21"/>
      <c r="L16" s="21"/>
      <c r="M16" s="21"/>
      <c r="N16" s="21"/>
      <c r="O16" s="21"/>
      <c r="P16" s="11">
        <f t="shared" si="7"/>
        <v>0</v>
      </c>
      <c r="Q16" s="21"/>
      <c r="R16" s="21"/>
      <c r="S16" s="21"/>
      <c r="T16" s="23"/>
      <c r="U16" s="21"/>
      <c r="V16" s="21"/>
      <c r="W16" s="21"/>
      <c r="X16" s="11">
        <f t="shared" si="8"/>
        <v>0</v>
      </c>
      <c r="Y16" s="20"/>
      <c r="Z16" s="22"/>
    </row>
    <row r="17" spans="7:25" x14ac:dyDescent="0.25">
      <c r="G17" s="11">
        <f>SUM(G5:G16)</f>
        <v>308</v>
      </c>
      <c r="H17" s="11">
        <f>SUM(H5:H16)</f>
        <v>58</v>
      </c>
      <c r="I17" s="11">
        <f>SUM(I5:I16)</f>
        <v>58</v>
      </c>
      <c r="J17" s="11">
        <f t="shared" ref="J17:O17" si="9">SUM(J11:J16)</f>
        <v>0</v>
      </c>
      <c r="K17" s="11">
        <f t="shared" si="9"/>
        <v>154</v>
      </c>
      <c r="L17" s="11">
        <f t="shared" si="9"/>
        <v>0</v>
      </c>
      <c r="M17" s="11">
        <f t="shared" si="9"/>
        <v>0</v>
      </c>
      <c r="N17" s="11">
        <f t="shared" si="9"/>
        <v>0</v>
      </c>
      <c r="O17" s="11">
        <f t="shared" si="9"/>
        <v>0</v>
      </c>
      <c r="P17" s="11">
        <f>SUM(P5:P16)</f>
        <v>308</v>
      </c>
      <c r="Q17" s="11">
        <f>SUM(Q11:Q16)</f>
        <v>0</v>
      </c>
      <c r="R17" s="11">
        <f>SUM(R11:R16)</f>
        <v>0</v>
      </c>
      <c r="S17" s="11">
        <f>SUM(S5:S16)</f>
        <v>32</v>
      </c>
      <c r="T17" s="11">
        <f>SUM(T5:T16)</f>
        <v>26</v>
      </c>
      <c r="U17" s="11">
        <f>SUM(U11:U16)</f>
        <v>0</v>
      </c>
      <c r="V17" s="11">
        <f>SUM(V11:V16)</f>
        <v>0</v>
      </c>
      <c r="W17" s="11">
        <f>SUM(W11:W16)</f>
        <v>0</v>
      </c>
      <c r="X17" s="11">
        <f>SUM(X5:X16)</f>
        <v>58</v>
      </c>
      <c r="Y17" s="20">
        <f>SUM(Y11:Y16)</f>
        <v>0</v>
      </c>
    </row>
  </sheetData>
  <mergeCells count="6">
    <mergeCell ref="A2:Z2"/>
    <mergeCell ref="B3:E3"/>
    <mergeCell ref="G3:I3"/>
    <mergeCell ref="J3:P3"/>
    <mergeCell ref="Q3:X3"/>
    <mergeCell ref="Y3:Y4"/>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10"/>
  <sheetViews>
    <sheetView zoomScale="80" zoomScaleNormal="80" workbookViewId="0">
      <selection activeCell="F14" sqref="F14"/>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79</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ht="30" x14ac:dyDescent="0.25">
      <c r="A5" s="21" t="s">
        <v>68</v>
      </c>
      <c r="B5" s="21">
        <v>12</v>
      </c>
      <c r="C5" s="21" t="s">
        <v>44</v>
      </c>
      <c r="D5" s="27" t="s">
        <v>80</v>
      </c>
      <c r="E5" s="29" t="s">
        <v>51</v>
      </c>
      <c r="F5" s="21" t="s">
        <v>46</v>
      </c>
      <c r="G5" s="11">
        <v>52</v>
      </c>
      <c r="H5" s="11">
        <v>30</v>
      </c>
      <c r="I5" s="11">
        <f t="shared" ref="H5:I9" si="0">Y5</f>
        <v>0</v>
      </c>
      <c r="J5" s="21"/>
      <c r="K5" s="21">
        <v>52</v>
      </c>
      <c r="L5" s="21"/>
      <c r="M5" s="21"/>
      <c r="N5" s="21"/>
      <c r="O5" s="21"/>
      <c r="P5" s="11">
        <f t="shared" ref="P5:P9" si="1">SUM(J5:O5)</f>
        <v>52</v>
      </c>
      <c r="Q5" s="21">
        <v>19</v>
      </c>
      <c r="R5" s="21">
        <v>1</v>
      </c>
      <c r="S5" s="21"/>
      <c r="T5" s="23"/>
      <c r="U5" s="21"/>
      <c r="V5" s="21"/>
      <c r="W5" s="21">
        <v>3</v>
      </c>
      <c r="X5" s="11">
        <f t="shared" ref="X5:X9" si="2">SUM(Q5:W5)</f>
        <v>23</v>
      </c>
      <c r="Y5" s="20"/>
      <c r="Z5" s="20"/>
    </row>
    <row r="6" spans="1:26" x14ac:dyDescent="0.25">
      <c r="A6" s="21" t="s">
        <v>68</v>
      </c>
      <c r="B6" s="21">
        <v>12</v>
      </c>
      <c r="C6" s="21" t="s">
        <v>44</v>
      </c>
      <c r="D6" s="27" t="s">
        <v>81</v>
      </c>
      <c r="E6" s="31" t="s">
        <v>52</v>
      </c>
      <c r="F6" s="21" t="s">
        <v>53</v>
      </c>
      <c r="G6" s="11">
        <v>135</v>
      </c>
      <c r="H6" s="11">
        <f t="shared" si="0"/>
        <v>14</v>
      </c>
      <c r="I6" s="11">
        <f t="shared" si="0"/>
        <v>61</v>
      </c>
      <c r="J6" s="21"/>
      <c r="K6" s="21">
        <v>260</v>
      </c>
      <c r="L6" s="21"/>
      <c r="M6" s="21"/>
      <c r="N6" s="21"/>
      <c r="O6" s="21"/>
      <c r="P6" s="11">
        <f t="shared" si="1"/>
        <v>260</v>
      </c>
      <c r="Q6" s="21"/>
      <c r="R6" s="21"/>
      <c r="S6" s="21"/>
      <c r="T6" s="23">
        <v>14</v>
      </c>
      <c r="U6" s="21"/>
      <c r="V6" s="21"/>
      <c r="W6" s="21"/>
      <c r="X6" s="11">
        <f t="shared" si="2"/>
        <v>14</v>
      </c>
      <c r="Y6" s="20">
        <v>61</v>
      </c>
      <c r="Z6" s="20"/>
    </row>
    <row r="7" spans="1:26" ht="30" x14ac:dyDescent="0.25">
      <c r="A7" s="21" t="s">
        <v>68</v>
      </c>
      <c r="B7" s="21">
        <v>12</v>
      </c>
      <c r="C7" s="21" t="s">
        <v>44</v>
      </c>
      <c r="D7" s="27" t="s">
        <v>82</v>
      </c>
      <c r="E7" s="34" t="s">
        <v>83</v>
      </c>
      <c r="F7" s="21" t="s">
        <v>46</v>
      </c>
      <c r="G7" s="11">
        <v>25</v>
      </c>
      <c r="H7" s="11">
        <f t="shared" si="0"/>
        <v>16</v>
      </c>
      <c r="I7" s="11">
        <f t="shared" si="0"/>
        <v>0</v>
      </c>
      <c r="J7" s="21"/>
      <c r="K7" s="21">
        <v>25</v>
      </c>
      <c r="L7" s="21"/>
      <c r="M7" s="21"/>
      <c r="N7" s="21"/>
      <c r="O7" s="21"/>
      <c r="P7" s="11">
        <f t="shared" si="1"/>
        <v>25</v>
      </c>
      <c r="Q7" s="21"/>
      <c r="R7" s="21"/>
      <c r="S7" s="21">
        <v>16</v>
      </c>
      <c r="T7" s="23"/>
      <c r="U7" s="21"/>
      <c r="V7" s="21"/>
      <c r="W7" s="21"/>
      <c r="X7" s="11">
        <f t="shared" si="2"/>
        <v>16</v>
      </c>
      <c r="Y7" s="20"/>
      <c r="Z7" s="20"/>
    </row>
    <row r="8" spans="1:26" ht="30" x14ac:dyDescent="0.25">
      <c r="A8" s="21" t="s">
        <v>68</v>
      </c>
      <c r="B8" s="21">
        <v>12</v>
      </c>
      <c r="C8" s="21" t="s">
        <v>44</v>
      </c>
      <c r="D8" s="27" t="s">
        <v>84</v>
      </c>
      <c r="E8" s="32" t="s">
        <v>67</v>
      </c>
      <c r="F8" s="21" t="s">
        <v>55</v>
      </c>
      <c r="G8" s="11">
        <v>28</v>
      </c>
      <c r="H8" s="11">
        <f t="shared" si="0"/>
        <v>1</v>
      </c>
      <c r="I8" s="11">
        <f t="shared" si="0"/>
        <v>0</v>
      </c>
      <c r="J8" s="21"/>
      <c r="K8" s="21">
        <v>28</v>
      </c>
      <c r="L8" s="21"/>
      <c r="M8" s="21"/>
      <c r="N8" s="21"/>
      <c r="O8" s="21"/>
      <c r="P8" s="11">
        <f t="shared" si="1"/>
        <v>28</v>
      </c>
      <c r="Q8" s="21"/>
      <c r="R8" s="21"/>
      <c r="S8" s="21"/>
      <c r="T8" s="23"/>
      <c r="U8" s="21"/>
      <c r="V8" s="21">
        <v>1</v>
      </c>
      <c r="W8" s="21"/>
      <c r="X8" s="11">
        <f t="shared" si="2"/>
        <v>1</v>
      </c>
      <c r="Y8" s="20"/>
      <c r="Z8" s="20"/>
    </row>
    <row r="9" spans="1:26" ht="30" x14ac:dyDescent="0.25">
      <c r="A9" s="21" t="s">
        <v>68</v>
      </c>
      <c r="B9" s="21">
        <v>12</v>
      </c>
      <c r="C9" s="21" t="s">
        <v>44</v>
      </c>
      <c r="D9" s="27" t="s">
        <v>85</v>
      </c>
      <c r="E9" s="32" t="s">
        <v>67</v>
      </c>
      <c r="F9" s="21" t="s">
        <v>55</v>
      </c>
      <c r="G9" s="11">
        <f t="shared" ref="G9" si="3">P9</f>
        <v>17</v>
      </c>
      <c r="H9" s="11">
        <f t="shared" si="0"/>
        <v>4.5</v>
      </c>
      <c r="I9" s="11">
        <f t="shared" si="0"/>
        <v>0</v>
      </c>
      <c r="J9" s="21"/>
      <c r="K9" s="21">
        <v>17</v>
      </c>
      <c r="L9" s="21"/>
      <c r="M9" s="21"/>
      <c r="N9" s="21"/>
      <c r="O9" s="21"/>
      <c r="P9" s="11">
        <f t="shared" si="1"/>
        <v>17</v>
      </c>
      <c r="Q9" s="21"/>
      <c r="R9" s="21"/>
      <c r="S9" s="21"/>
      <c r="T9" s="23">
        <v>4</v>
      </c>
      <c r="U9" s="21"/>
      <c r="V9" s="21">
        <v>0.5</v>
      </c>
      <c r="W9" s="21"/>
      <c r="X9" s="11">
        <f t="shared" si="2"/>
        <v>4.5</v>
      </c>
      <c r="Y9" s="20"/>
      <c r="Z9" s="20"/>
    </row>
    <row r="10" spans="1:26" x14ac:dyDescent="0.25">
      <c r="G10" s="11">
        <f t="shared" ref="G10:Y10" si="4">SUM(G5:G9)</f>
        <v>257</v>
      </c>
      <c r="H10" s="11">
        <f t="shared" si="4"/>
        <v>65.5</v>
      </c>
      <c r="I10" s="11">
        <f t="shared" si="4"/>
        <v>61</v>
      </c>
      <c r="J10" s="11">
        <f t="shared" si="4"/>
        <v>0</v>
      </c>
      <c r="K10" s="11">
        <f t="shared" si="4"/>
        <v>382</v>
      </c>
      <c r="L10" s="11">
        <f t="shared" si="4"/>
        <v>0</v>
      </c>
      <c r="M10" s="11">
        <f t="shared" si="4"/>
        <v>0</v>
      </c>
      <c r="N10" s="11">
        <f t="shared" si="4"/>
        <v>0</v>
      </c>
      <c r="O10" s="11">
        <f t="shared" si="4"/>
        <v>0</v>
      </c>
      <c r="P10" s="11">
        <f t="shared" si="4"/>
        <v>382</v>
      </c>
      <c r="Q10" s="11">
        <f t="shared" si="4"/>
        <v>19</v>
      </c>
      <c r="R10" s="11">
        <f t="shared" si="4"/>
        <v>1</v>
      </c>
      <c r="S10" s="11">
        <f t="shared" si="4"/>
        <v>16</v>
      </c>
      <c r="T10" s="11">
        <f t="shared" si="4"/>
        <v>18</v>
      </c>
      <c r="U10" s="11">
        <f t="shared" si="4"/>
        <v>0</v>
      </c>
      <c r="V10" s="123">
        <f>SUM(V5:V9)</f>
        <v>1.5</v>
      </c>
      <c r="W10" s="11">
        <f t="shared" si="4"/>
        <v>3</v>
      </c>
      <c r="X10" s="11">
        <f t="shared" si="4"/>
        <v>58.5</v>
      </c>
      <c r="Y10" s="20">
        <f t="shared" si="4"/>
        <v>61</v>
      </c>
    </row>
  </sheetData>
  <mergeCells count="6">
    <mergeCell ref="A2:Z2"/>
    <mergeCell ref="B3:E3"/>
    <mergeCell ref="G3:I3"/>
    <mergeCell ref="J3:P3"/>
    <mergeCell ref="Q3:X3"/>
    <mergeCell ref="Y3:Y4"/>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9"/>
  <sheetViews>
    <sheetView zoomScale="90" zoomScaleNormal="90" workbookViewId="0">
      <selection activeCell="T15" sqref="T15"/>
    </sheetView>
  </sheetViews>
  <sheetFormatPr baseColWidth="10" defaultColWidth="11.42578125" defaultRowHeight="15" x14ac:dyDescent="0.25"/>
  <cols>
    <col min="1" max="1" width="15.7109375" customWidth="1"/>
    <col min="5" max="5" width="15.7109375" customWidth="1"/>
    <col min="6" max="6" width="20.7109375" customWidth="1"/>
    <col min="26" max="26" width="20.7109375" customWidth="1"/>
  </cols>
  <sheetData>
    <row r="2" spans="1:26" ht="150" customHeight="1" x14ac:dyDescent="0.25">
      <c r="A2" s="169" t="s">
        <v>86</v>
      </c>
      <c r="B2" s="170"/>
      <c r="C2" s="170"/>
      <c r="D2" s="170"/>
      <c r="E2" s="170"/>
      <c r="F2" s="170"/>
      <c r="G2" s="170"/>
      <c r="H2" s="170"/>
      <c r="I2" s="170"/>
      <c r="J2" s="170"/>
      <c r="K2" s="170"/>
      <c r="L2" s="170"/>
      <c r="M2" s="170"/>
      <c r="N2" s="170"/>
      <c r="O2" s="170"/>
      <c r="P2" s="170"/>
      <c r="Q2" s="170"/>
      <c r="R2" s="170"/>
      <c r="S2" s="170"/>
      <c r="T2" s="170"/>
      <c r="U2" s="170"/>
      <c r="V2" s="170"/>
      <c r="W2" s="170"/>
      <c r="X2" s="170"/>
      <c r="Y2" s="170"/>
      <c r="Z2" s="170"/>
    </row>
    <row r="3" spans="1:26" ht="47.25" x14ac:dyDescent="0.25">
      <c r="A3" s="15"/>
      <c r="B3" s="171" t="s">
        <v>13</v>
      </c>
      <c r="C3" s="171"/>
      <c r="D3" s="171"/>
      <c r="E3" s="171"/>
      <c r="F3" s="8" t="s">
        <v>14</v>
      </c>
      <c r="G3" s="172" t="s">
        <v>15</v>
      </c>
      <c r="H3" s="172"/>
      <c r="I3" s="172"/>
      <c r="J3" s="173" t="s">
        <v>16</v>
      </c>
      <c r="K3" s="173"/>
      <c r="L3" s="173"/>
      <c r="M3" s="173"/>
      <c r="N3" s="173"/>
      <c r="O3" s="173"/>
      <c r="P3" s="173"/>
      <c r="Q3" s="173" t="s">
        <v>17</v>
      </c>
      <c r="R3" s="173"/>
      <c r="S3" s="173"/>
      <c r="T3" s="173"/>
      <c r="U3" s="173"/>
      <c r="V3" s="173"/>
      <c r="W3" s="173"/>
      <c r="X3" s="173"/>
      <c r="Y3" s="174" t="s">
        <v>18</v>
      </c>
      <c r="Z3" s="16"/>
    </row>
    <row r="4" spans="1:26" ht="90" x14ac:dyDescent="0.25">
      <c r="A4" s="9" t="s">
        <v>19</v>
      </c>
      <c r="B4" s="9" t="s">
        <v>20</v>
      </c>
      <c r="C4" s="9" t="s">
        <v>21</v>
      </c>
      <c r="D4" s="9" t="s">
        <v>22</v>
      </c>
      <c r="E4" s="17" t="s">
        <v>23</v>
      </c>
      <c r="F4" s="10" t="s">
        <v>24</v>
      </c>
      <c r="G4" s="11" t="s">
        <v>25</v>
      </c>
      <c r="H4" s="11" t="s">
        <v>26</v>
      </c>
      <c r="I4" s="11" t="s">
        <v>27</v>
      </c>
      <c r="J4" s="12" t="s">
        <v>28</v>
      </c>
      <c r="K4" s="12" t="s">
        <v>29</v>
      </c>
      <c r="L4" s="12" t="s">
        <v>30</v>
      </c>
      <c r="M4" s="12" t="s">
        <v>31</v>
      </c>
      <c r="N4" s="12" t="s">
        <v>32</v>
      </c>
      <c r="O4" s="12" t="s">
        <v>33</v>
      </c>
      <c r="P4" s="11" t="s">
        <v>34</v>
      </c>
      <c r="Q4" s="13" t="s">
        <v>35</v>
      </c>
      <c r="R4" s="13" t="s">
        <v>36</v>
      </c>
      <c r="S4" s="13" t="s">
        <v>37</v>
      </c>
      <c r="T4" s="13" t="s">
        <v>38</v>
      </c>
      <c r="U4" s="13" t="s">
        <v>39</v>
      </c>
      <c r="V4" s="13" t="s">
        <v>40</v>
      </c>
      <c r="W4" s="13" t="s">
        <v>41</v>
      </c>
      <c r="X4" s="11" t="s">
        <v>34</v>
      </c>
      <c r="Y4" s="174"/>
      <c r="Z4" s="14" t="s">
        <v>42</v>
      </c>
    </row>
    <row r="5" spans="1:26" ht="39.75" customHeight="1" x14ac:dyDescent="0.25">
      <c r="A5" s="21" t="s">
        <v>87</v>
      </c>
      <c r="B5" s="21">
        <v>15</v>
      </c>
      <c r="C5" s="21" t="s">
        <v>44</v>
      </c>
      <c r="D5" s="27" t="s">
        <v>88</v>
      </c>
      <c r="E5" s="29" t="s">
        <v>89</v>
      </c>
      <c r="F5" s="21" t="s">
        <v>46</v>
      </c>
      <c r="G5" s="11">
        <f t="shared" ref="G5:G8" si="0">P5</f>
        <v>65</v>
      </c>
      <c r="H5" s="11">
        <f t="shared" ref="H5:I8" si="1">X5</f>
        <v>0</v>
      </c>
      <c r="I5" s="11">
        <f t="shared" si="1"/>
        <v>0</v>
      </c>
      <c r="J5" s="24">
        <v>65</v>
      </c>
      <c r="K5" s="125"/>
      <c r="L5" s="125"/>
      <c r="M5" s="21"/>
      <c r="N5" s="21"/>
      <c r="O5" s="21"/>
      <c r="P5" s="11">
        <f t="shared" ref="P5:P8" si="2">SUM(J5:O5)</f>
        <v>65</v>
      </c>
      <c r="Q5" s="21"/>
      <c r="R5" s="21"/>
      <c r="S5" s="21"/>
      <c r="T5" s="23"/>
      <c r="U5" s="21"/>
      <c r="V5" s="21"/>
      <c r="W5" s="21"/>
      <c r="X5" s="11">
        <f t="shared" ref="X5:X8" si="3">SUM(Q5:W5)</f>
        <v>0</v>
      </c>
      <c r="Y5" s="20"/>
      <c r="Z5" s="22"/>
    </row>
    <row r="6" spans="1:26" ht="39.75" customHeight="1" x14ac:dyDescent="0.25">
      <c r="A6" s="21" t="s">
        <v>87</v>
      </c>
      <c r="B6" s="21">
        <v>15</v>
      </c>
      <c r="C6" s="21" t="s">
        <v>44</v>
      </c>
      <c r="D6" s="27" t="s">
        <v>90</v>
      </c>
      <c r="E6" s="31" t="s">
        <v>52</v>
      </c>
      <c r="F6" s="21" t="s">
        <v>53</v>
      </c>
      <c r="G6" s="11">
        <f>J6+K6+L6+M6+N6+O6</f>
        <v>82</v>
      </c>
      <c r="H6" s="11">
        <f t="shared" si="1"/>
        <v>20</v>
      </c>
      <c r="I6" s="11">
        <f t="shared" si="1"/>
        <v>0</v>
      </c>
      <c r="J6" s="25">
        <v>82</v>
      </c>
      <c r="K6" s="125"/>
      <c r="L6" s="125"/>
      <c r="M6" s="21"/>
      <c r="N6" s="21"/>
      <c r="O6" s="21"/>
      <c r="P6" s="11">
        <f t="shared" si="2"/>
        <v>82</v>
      </c>
      <c r="Q6" s="21"/>
      <c r="R6" s="21"/>
      <c r="S6" s="21"/>
      <c r="T6" s="23">
        <v>20</v>
      </c>
      <c r="U6" s="21"/>
      <c r="V6" s="21"/>
      <c r="W6" s="21"/>
      <c r="X6" s="11">
        <f t="shared" si="3"/>
        <v>20</v>
      </c>
      <c r="Y6" s="20"/>
      <c r="Z6" s="22"/>
    </row>
    <row r="7" spans="1:26" ht="39.75" customHeight="1" x14ac:dyDescent="0.25">
      <c r="A7" s="21" t="s">
        <v>87</v>
      </c>
      <c r="B7" s="21">
        <v>15</v>
      </c>
      <c r="C7" s="21" t="s">
        <v>44</v>
      </c>
      <c r="D7" s="27" t="s">
        <v>91</v>
      </c>
      <c r="E7" s="34" t="s">
        <v>83</v>
      </c>
      <c r="F7" s="21" t="s">
        <v>46</v>
      </c>
      <c r="G7" s="11">
        <f t="shared" si="0"/>
        <v>17</v>
      </c>
      <c r="H7" s="11">
        <f t="shared" si="1"/>
        <v>4</v>
      </c>
      <c r="I7" s="11">
        <f t="shared" si="1"/>
        <v>0</v>
      </c>
      <c r="J7" s="30">
        <v>17</v>
      </c>
      <c r="K7" s="125"/>
      <c r="L7" s="125"/>
      <c r="M7" s="21"/>
      <c r="N7" s="21"/>
      <c r="O7" s="21"/>
      <c r="P7" s="11">
        <f t="shared" si="2"/>
        <v>17</v>
      </c>
      <c r="Q7" s="21"/>
      <c r="R7" s="21"/>
      <c r="S7" s="21"/>
      <c r="T7" s="23">
        <v>4</v>
      </c>
      <c r="U7" s="21"/>
      <c r="V7" s="21"/>
      <c r="W7" s="21"/>
      <c r="X7" s="11">
        <f t="shared" si="3"/>
        <v>4</v>
      </c>
      <c r="Y7" s="20"/>
      <c r="Z7" s="61"/>
    </row>
    <row r="8" spans="1:26" ht="39.75" customHeight="1" x14ac:dyDescent="0.25">
      <c r="A8" s="21" t="s">
        <v>87</v>
      </c>
      <c r="B8" s="21">
        <v>15</v>
      </c>
      <c r="C8" s="21" t="s">
        <v>44</v>
      </c>
      <c r="D8" s="27" t="s">
        <v>92</v>
      </c>
      <c r="E8" s="32" t="s">
        <v>54</v>
      </c>
      <c r="F8" s="21" t="s">
        <v>55</v>
      </c>
      <c r="G8" s="11">
        <f t="shared" si="0"/>
        <v>21</v>
      </c>
      <c r="H8" s="11">
        <f t="shared" si="1"/>
        <v>10</v>
      </c>
      <c r="I8" s="11">
        <f t="shared" si="1"/>
        <v>0</v>
      </c>
      <c r="J8" s="21"/>
      <c r="K8" s="26">
        <v>21</v>
      </c>
      <c r="L8" s="21"/>
      <c r="M8" s="21"/>
      <c r="N8" s="21"/>
      <c r="O8" s="21"/>
      <c r="P8" s="11">
        <f t="shared" si="2"/>
        <v>21</v>
      </c>
      <c r="Q8" s="21"/>
      <c r="R8" s="21"/>
      <c r="S8" s="21"/>
      <c r="T8" s="23">
        <v>8</v>
      </c>
      <c r="U8" s="21"/>
      <c r="V8" s="21">
        <v>2</v>
      </c>
      <c r="W8" s="21"/>
      <c r="X8" s="11">
        <f t="shared" si="3"/>
        <v>10</v>
      </c>
      <c r="Y8" s="20"/>
      <c r="Z8" s="20"/>
    </row>
    <row r="9" spans="1:26" x14ac:dyDescent="0.25">
      <c r="G9" s="11">
        <f t="shared" ref="G9:Y9" si="4">SUM(G5:G8)</f>
        <v>185</v>
      </c>
      <c r="H9" s="11">
        <f t="shared" si="4"/>
        <v>34</v>
      </c>
      <c r="I9" s="11">
        <f t="shared" si="4"/>
        <v>0</v>
      </c>
      <c r="J9" s="11">
        <f t="shared" si="4"/>
        <v>164</v>
      </c>
      <c r="K9" s="11">
        <f t="shared" si="4"/>
        <v>21</v>
      </c>
      <c r="L9" s="11">
        <f t="shared" si="4"/>
        <v>0</v>
      </c>
      <c r="M9" s="11">
        <f t="shared" si="4"/>
        <v>0</v>
      </c>
      <c r="N9" s="11">
        <f t="shared" si="4"/>
        <v>0</v>
      </c>
      <c r="O9" s="11">
        <f t="shared" si="4"/>
        <v>0</v>
      </c>
      <c r="P9" s="11">
        <f t="shared" si="4"/>
        <v>185</v>
      </c>
      <c r="Q9" s="11">
        <f t="shared" si="4"/>
        <v>0</v>
      </c>
      <c r="R9" s="11">
        <f t="shared" si="4"/>
        <v>0</v>
      </c>
      <c r="S9" s="11">
        <f t="shared" si="4"/>
        <v>0</v>
      </c>
      <c r="T9" s="11">
        <f t="shared" si="4"/>
        <v>32</v>
      </c>
      <c r="U9" s="11">
        <f t="shared" si="4"/>
        <v>0</v>
      </c>
      <c r="V9" s="11">
        <f t="shared" si="4"/>
        <v>2</v>
      </c>
      <c r="W9" s="11">
        <f t="shared" si="4"/>
        <v>0</v>
      </c>
      <c r="X9" s="11">
        <f t="shared" si="4"/>
        <v>34</v>
      </c>
      <c r="Y9" s="20">
        <f t="shared" si="4"/>
        <v>0</v>
      </c>
    </row>
  </sheetData>
  <mergeCells count="6">
    <mergeCell ref="A2:Z2"/>
    <mergeCell ref="B3:E3"/>
    <mergeCell ref="G3:I3"/>
    <mergeCell ref="J3:P3"/>
    <mergeCell ref="Q3:X3"/>
    <mergeCell ref="Y3:Y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6586108BD304446B4B983212FB1646F" ma:contentTypeVersion="1" ma:contentTypeDescription="Crée un document." ma:contentTypeScope="" ma:versionID="83e849dba53e9baac2f66e5d31307b45">
  <xsd:schema xmlns:xsd="http://www.w3.org/2001/XMLSchema" xmlns:xs="http://www.w3.org/2001/XMLSchema" xmlns:p="http://schemas.microsoft.com/office/2006/metadata/properties" xmlns:ns2="676b56d2-76bd-49f8-8e4f-aa0d93bda363" targetNamespace="http://schemas.microsoft.com/office/2006/metadata/properties" ma:root="true" ma:fieldsID="7f8b73636821bf8fdcf5d60f7231a0a7" ns2:_="">
    <xsd:import namespace="676b56d2-76bd-49f8-8e4f-aa0d93bda3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6b56d2-76bd-49f8-8e4f-aa0d93bda363"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98D8727-FA1D-4CA2-B86E-3882567967CC}">
  <ds:schemaRefs>
    <ds:schemaRef ds:uri="http://schemas.microsoft.com/sharepoint/v3/contenttype/forms"/>
  </ds:schemaRefs>
</ds:datastoreItem>
</file>

<file path=customXml/itemProps2.xml><?xml version="1.0" encoding="utf-8"?>
<ds:datastoreItem xmlns:ds="http://schemas.openxmlformats.org/officeDocument/2006/customXml" ds:itemID="{A627D730-2239-4D9C-9617-5CBA8F43CD96}">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d4af992b-0800-4df5-a109-60bc1d70b187"/>
    <ds:schemaRef ds:uri="http://www.w3.org/XML/1998/namespace"/>
    <ds:schemaRef ds:uri="http://purl.org/dc/dcmitype/"/>
  </ds:schemaRefs>
</ds:datastoreItem>
</file>

<file path=customXml/itemProps3.xml><?xml version="1.0" encoding="utf-8"?>
<ds:datastoreItem xmlns:ds="http://schemas.openxmlformats.org/officeDocument/2006/customXml" ds:itemID="{A5182FC2-8FD6-437E-84EE-D1488A159C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6b56d2-76bd-49f8-8e4f-aa0d93bda36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29</vt:i4>
      </vt:variant>
    </vt:vector>
  </HeadingPairs>
  <TitlesOfParts>
    <vt:vector size="29" baseType="lpstr">
      <vt:lpstr>INFORMATIONS GENERALES</vt:lpstr>
      <vt:lpstr>001</vt:lpstr>
      <vt:lpstr>002</vt:lpstr>
      <vt:lpstr>004</vt:lpstr>
      <vt:lpstr>005</vt:lpstr>
      <vt:lpstr>006</vt:lpstr>
      <vt:lpstr>010</vt:lpstr>
      <vt:lpstr>012</vt:lpstr>
      <vt:lpstr>015</vt:lpstr>
      <vt:lpstr>018</vt:lpstr>
      <vt:lpstr>021</vt:lpstr>
      <vt:lpstr>029</vt:lpstr>
      <vt:lpstr>030</vt:lpstr>
      <vt:lpstr>031</vt:lpstr>
      <vt:lpstr>032</vt:lpstr>
      <vt:lpstr>033</vt:lpstr>
      <vt:lpstr>034</vt:lpstr>
      <vt:lpstr>036</vt:lpstr>
      <vt:lpstr>042</vt:lpstr>
      <vt:lpstr>070</vt:lpstr>
      <vt:lpstr>097</vt:lpstr>
      <vt:lpstr>130</vt:lpstr>
      <vt:lpstr>131</vt:lpstr>
      <vt:lpstr>141</vt:lpstr>
      <vt:lpstr>142</vt:lpstr>
      <vt:lpstr>156</vt:lpstr>
      <vt:lpstr>157</vt:lpstr>
      <vt:lpstr>159 CMA08</vt:lpstr>
      <vt:lpstr>DISTRIBUTEURS</vt:lpstr>
    </vt:vector>
  </TitlesOfParts>
  <Manager/>
  <Company>Ministère des Armées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BUSSEROLLES Nathalie ADJ ADM PAL 2CL AE</dc:creator>
  <cp:keywords/>
  <dc:description/>
  <cp:lastModifiedBy>DELLAC Laurianne SA CE MINDEF</cp:lastModifiedBy>
  <cp:revision/>
  <dcterms:created xsi:type="dcterms:W3CDTF">2024-03-21T10:06:34Z</dcterms:created>
  <dcterms:modified xsi:type="dcterms:W3CDTF">2025-01-08T08:31:09Z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0x01010076586108BD304446B4B983212FB1646F</vt:lpwstr>
  </property>
</Properties>
</file>