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TravauxIngénierie\03_MARCHES\2024\16 - 24TR016 - Remplacement CTA 15bis\1-préparation\"/>
    </mc:Choice>
  </mc:AlternateContent>
  <bookViews>
    <workbookView xWindow="0" yWindow="0" windowWidth="25200" windowHeight="11988" tabRatio="581"/>
  </bookViews>
  <sheets>
    <sheet name="DPGF" sheetId="1" r:id="rId1"/>
  </sheets>
  <definedNames>
    <definedName name="_xlnm.Print_Titles" localSheetId="0">DPGF!$1:$5</definedName>
    <definedName name="_xlnm.Print_Area" localSheetId="0">DPGF!$A$1:$F$144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4" i="1" l="1"/>
  <c r="F143" i="1" s="1"/>
  <c r="F142" i="1"/>
  <c r="F132" i="1"/>
  <c r="F131" i="1"/>
  <c r="F127" i="1"/>
  <c r="E108" i="1"/>
  <c r="F108" i="1" s="1"/>
  <c r="F85" i="1"/>
  <c r="F89" i="1" s="1"/>
  <c r="F73" i="1"/>
  <c r="F72" i="1"/>
  <c r="F71" i="1"/>
  <c r="F114" i="1" l="1"/>
  <c r="F113" i="1"/>
  <c r="F112" i="1"/>
  <c r="F111" i="1"/>
  <c r="F24" i="1"/>
  <c r="F88" i="1"/>
  <c r="F87" i="1"/>
  <c r="F86" i="1"/>
  <c r="E137" i="1" l="1"/>
  <c r="B137" i="1"/>
  <c r="A137" i="1"/>
  <c r="E136" i="1"/>
  <c r="A136" i="1"/>
  <c r="B136" i="1"/>
  <c r="F128" i="1"/>
  <c r="F126" i="1"/>
  <c r="F125" i="1"/>
  <c r="F124" i="1"/>
  <c r="F121" i="1"/>
  <c r="F120" i="1"/>
  <c r="F119" i="1"/>
  <c r="F118" i="1"/>
  <c r="F117" i="1"/>
  <c r="F116" i="1"/>
  <c r="F115" i="1"/>
  <c r="F106" i="1"/>
  <c r="F105" i="1"/>
  <c r="F104" i="1"/>
  <c r="F99" i="1"/>
  <c r="F96" i="1"/>
  <c r="F95" i="1"/>
  <c r="F94" i="1"/>
  <c r="F82" i="1"/>
  <c r="F81" i="1"/>
  <c r="F80" i="1"/>
  <c r="F79" i="1"/>
  <c r="F78" i="1"/>
  <c r="F75" i="1"/>
  <c r="F60" i="1"/>
  <c r="F61" i="1"/>
  <c r="F62" i="1"/>
  <c r="F63" i="1"/>
  <c r="F64" i="1"/>
  <c r="F65" i="1"/>
  <c r="F66" i="1"/>
  <c r="F67" i="1"/>
  <c r="F68" i="1"/>
  <c r="F59" i="1"/>
  <c r="F50" i="1"/>
  <c r="F51" i="1"/>
  <c r="F52" i="1"/>
  <c r="F53" i="1"/>
  <c r="F54" i="1"/>
  <c r="F55" i="1"/>
  <c r="F56" i="1"/>
  <c r="F49" i="1"/>
  <c r="F48" i="1"/>
  <c r="F45" i="1"/>
  <c r="F44" i="1"/>
  <c r="F43" i="1"/>
  <c r="F42" i="1"/>
  <c r="F41" i="1"/>
  <c r="F40" i="1"/>
  <c r="F39" i="1"/>
  <c r="F38" i="1"/>
  <c r="F37" i="1"/>
  <c r="F34" i="1"/>
  <c r="F33" i="1"/>
  <c r="F32" i="1"/>
  <c r="F31" i="1"/>
  <c r="F30" i="1"/>
  <c r="F29" i="1"/>
  <c r="F28" i="1"/>
  <c r="F27" i="1"/>
  <c r="F21" i="1"/>
  <c r="F20" i="1"/>
  <c r="F17" i="1"/>
  <c r="F16" i="1"/>
  <c r="F15" i="1"/>
  <c r="F9" i="1"/>
  <c r="F10" i="1"/>
  <c r="F11" i="1"/>
  <c r="F12" i="1"/>
  <c r="F8" i="1"/>
  <c r="F18" i="1" l="1"/>
  <c r="F97" i="1"/>
  <c r="F13" i="1"/>
  <c r="F133" i="1"/>
  <c r="F137" i="1" s="1"/>
  <c r="F90" i="1" l="1"/>
  <c r="F136" i="1" s="1"/>
  <c r="F4" i="1"/>
  <c r="F140" i="1" l="1"/>
  <c r="F139" i="1"/>
</calcChain>
</file>

<file path=xl/sharedStrings.xml><?xml version="1.0" encoding="utf-8"?>
<sst xmlns="http://schemas.openxmlformats.org/spreadsheetml/2006/main" count="314" uniqueCount="194">
  <si>
    <t>Décomposition du Prix Global et Forfaitaire (DPGF)</t>
  </si>
  <si>
    <t>Date :</t>
  </si>
  <si>
    <t>N°</t>
  </si>
  <si>
    <t>DESIGNATION DES OUVRAGES
Sauf mention spécifique (dépose, réglage …) , les prix suivants s'entendent tous fournis posés.</t>
  </si>
  <si>
    <t>U</t>
  </si>
  <si>
    <r>
      <t>Q</t>
    </r>
    <r>
      <rPr>
        <b/>
        <vertAlign val="superscript"/>
        <sz val="12"/>
        <rFont val="Estrangelo Edessa"/>
        <family val="4"/>
      </rPr>
      <t>té</t>
    </r>
  </si>
  <si>
    <r>
      <t>Px</t>
    </r>
    <r>
      <rPr>
        <b/>
        <vertAlign val="subscript"/>
        <sz val="12"/>
        <rFont val="Estrangelo Edessa"/>
        <family val="4"/>
      </rPr>
      <t xml:space="preserve">Unitaire </t>
    </r>
    <r>
      <rPr>
        <b/>
        <sz val="12"/>
        <rFont val="Estrangelo Edessa"/>
        <family val="4"/>
      </rPr>
      <t>HT</t>
    </r>
  </si>
  <si>
    <r>
      <t>Px</t>
    </r>
    <r>
      <rPr>
        <b/>
        <vertAlign val="subscript"/>
        <sz val="12"/>
        <rFont val="Estrangelo Edessa"/>
        <family val="4"/>
      </rPr>
      <t>Total</t>
    </r>
    <r>
      <rPr>
        <b/>
        <sz val="12"/>
        <rFont val="Estrangelo Edessa"/>
        <family val="4"/>
      </rPr>
      <t xml:space="preserve"> HT</t>
    </r>
  </si>
  <si>
    <t>DCE</t>
  </si>
  <si>
    <t>ens</t>
  </si>
  <si>
    <t>m2</t>
  </si>
  <si>
    <t xml:space="preserve">LOT CVC </t>
  </si>
  <si>
    <t>Repérage des installations existantes</t>
  </si>
  <si>
    <t>GENERALITES</t>
  </si>
  <si>
    <t xml:space="preserve">Suivi de chantier et organisation </t>
  </si>
  <si>
    <t>Mise en sevice et essais</t>
  </si>
  <si>
    <t>DOE complet</t>
  </si>
  <si>
    <t>1.1</t>
  </si>
  <si>
    <t>Dépose de la CTA 15Bis y compris tous équipements ou accessoires non réemployés</t>
  </si>
  <si>
    <t>Divers (manutention, levage, évacuation et traitement des déchets, rebouchage…)</t>
  </si>
  <si>
    <t>1.1.1</t>
  </si>
  <si>
    <t>1.1.2</t>
  </si>
  <si>
    <t>1.1.3</t>
  </si>
  <si>
    <t>1.1.4</t>
  </si>
  <si>
    <t>1.1.5</t>
  </si>
  <si>
    <t>1.2</t>
  </si>
  <si>
    <t>1.2.1</t>
  </si>
  <si>
    <t>1.2.2</t>
  </si>
  <si>
    <t>1.2.3</t>
  </si>
  <si>
    <t>1.3</t>
  </si>
  <si>
    <t>1.3.1</t>
  </si>
  <si>
    <t>Marque :</t>
  </si>
  <si>
    <t xml:space="preserve">Débit : </t>
  </si>
  <si>
    <t>1.3.2</t>
  </si>
  <si>
    <t>1.3.3</t>
  </si>
  <si>
    <t>INSTALLATIONS EXISTANTES : Les modifications</t>
  </si>
  <si>
    <t>Adaptation des réseaux aérauliques à l'existant y compris accessoires et toutes sujestions nécessaires</t>
  </si>
  <si>
    <t>- Gaines et plenum d'Air Neuf</t>
  </si>
  <si>
    <t>- Gaines et plenum d'Air Soufflé</t>
  </si>
  <si>
    <t xml:space="preserve">- Calorifuge des nouveaux réseaux et remise en état des réseaux existant dans le LT CVC-TEHJ004 </t>
  </si>
  <si>
    <t>- Accessoires, supportages et toutes sujestions nécessaires</t>
  </si>
  <si>
    <t>- Filtre à tamis</t>
  </si>
  <si>
    <t>- Vanne d'arrêt</t>
  </si>
  <si>
    <t>- Thermomètre</t>
  </si>
  <si>
    <t>- Manomètre</t>
  </si>
  <si>
    <t>- Manchon anti-vibratile</t>
  </si>
  <si>
    <t>- Registre AN (anti-gel)</t>
  </si>
  <si>
    <t>- Registre en sortie de CTA</t>
  </si>
  <si>
    <t>1.3.4</t>
  </si>
  <si>
    <t>1.3.4.1</t>
  </si>
  <si>
    <t>1.3.4.2</t>
  </si>
  <si>
    <t>1.3.4.3</t>
  </si>
  <si>
    <t>1.3.4.4</t>
  </si>
  <si>
    <t>1.3.4.5</t>
  </si>
  <si>
    <t>1.3.4.6</t>
  </si>
  <si>
    <t>1.3.4.7</t>
  </si>
  <si>
    <t>1.3.4.8</t>
  </si>
  <si>
    <t>Etudes d'execution (NDC, synoptique, AF, maquetage, plans….)</t>
  </si>
  <si>
    <t>Adaptation des réseaux hydrauliques Froid à l'existant y compris accessoires et toutes sujestions nécessaires</t>
  </si>
  <si>
    <t>Adaptation des réseaux hydrauliques Chaud à l'existant y compris accessoires et toutes sujestions nécessaires</t>
  </si>
  <si>
    <t>1.3.5</t>
  </si>
  <si>
    <t>1.3.5.1</t>
  </si>
  <si>
    <t>1.3.5.2</t>
  </si>
  <si>
    <t>1.3.5.3</t>
  </si>
  <si>
    <t>1.3.5.4</t>
  </si>
  <si>
    <t>1.3.5.5</t>
  </si>
  <si>
    <t>1.3.5.6</t>
  </si>
  <si>
    <t>1.3.5.7</t>
  </si>
  <si>
    <t>1.3.5.8</t>
  </si>
  <si>
    <t>Adaptation des réseaux hydrauliques de récupération d'énergie à l'existant y compris accessoires et toutes sujestions nécessaires</t>
  </si>
  <si>
    <t>1.3.6</t>
  </si>
  <si>
    <t>1.3.6.1</t>
  </si>
  <si>
    <t>1.3.6.2</t>
  </si>
  <si>
    <t>1.3.6.3</t>
  </si>
  <si>
    <t>1.3.6.4</t>
  </si>
  <si>
    <t>1.3.6.5</t>
  </si>
  <si>
    <t>1.3.6.6</t>
  </si>
  <si>
    <t>1.3.6.7</t>
  </si>
  <si>
    <t>1.3.6.8</t>
  </si>
  <si>
    <t>- Circulateur double à débit fixe</t>
  </si>
  <si>
    <t>1.3.5.9</t>
  </si>
  <si>
    <t>1.3.6.9</t>
  </si>
  <si>
    <t>TRAVAUX PHASE 1</t>
  </si>
  <si>
    <t>- Panoplie Batterie Froide</t>
  </si>
  <si>
    <t>- Panoplie Batterie Chaude</t>
  </si>
  <si>
    <t>- Panoplie Batterie de récupération d'énergie</t>
  </si>
  <si>
    <t>1.3.7</t>
  </si>
  <si>
    <t>Raccordement des condensats y compris siphon grande hauteur, accessoires et toutes sujestions nécessaires</t>
  </si>
  <si>
    <t>Electricité et régulation</t>
  </si>
  <si>
    <t>1.3.8</t>
  </si>
  <si>
    <t>- Armoire électrique</t>
  </si>
  <si>
    <t>- Ensemble de régulation comprennant régulateur, module E/S, capteurs, actionneurs…</t>
  </si>
  <si>
    <t>- Intégration GTC/GTB</t>
  </si>
  <si>
    <t>1.3.9</t>
  </si>
  <si>
    <t>- Piège à son au refoulement de la CTA</t>
  </si>
  <si>
    <t>- Piège à son à l'aspiration de la CTA</t>
  </si>
  <si>
    <t>Système d'étanchéité liquide sur la dallage au droit de la CTA déposée (SEL)</t>
  </si>
  <si>
    <t>1.3.7.1</t>
  </si>
  <si>
    <t>1.3.7.2</t>
  </si>
  <si>
    <t>1.3.7.3</t>
  </si>
  <si>
    <t>1.3.7.4</t>
  </si>
  <si>
    <t>1.3.7.5</t>
  </si>
  <si>
    <t>1.3.7.6</t>
  </si>
  <si>
    <t>1.3.7.7</t>
  </si>
  <si>
    <t>1.3.7.8</t>
  </si>
  <si>
    <t>1.3.7.9</t>
  </si>
  <si>
    <t>1.3.10</t>
  </si>
  <si>
    <t>2.1</t>
  </si>
  <si>
    <t>2.1.1</t>
  </si>
  <si>
    <t>2.1.2</t>
  </si>
  <si>
    <t>2.1.3</t>
  </si>
  <si>
    <t>2.2</t>
  </si>
  <si>
    <t>2.2.1</t>
  </si>
  <si>
    <t>TRAVAUX PSE 1</t>
  </si>
  <si>
    <t>Fourniture et pose d'un nouvel EXT 15Bis y compris manutention, accessoires et toutes sujestions nécessaires</t>
  </si>
  <si>
    <t xml:space="preserve">- Gaines et plenum d'Air Repris </t>
  </si>
  <si>
    <t>2.2.2</t>
  </si>
  <si>
    <t>2.2.2.1</t>
  </si>
  <si>
    <t>2.2.2.2</t>
  </si>
  <si>
    <t>2.2.2.3</t>
  </si>
  <si>
    <t>- Registre motorisé à l'aspiration de l'EXT 15</t>
  </si>
  <si>
    <t>2.2.3</t>
  </si>
  <si>
    <t>2.2.3.1</t>
  </si>
  <si>
    <t>- V2V TOR motorisée</t>
  </si>
  <si>
    <t>2.2.3.2</t>
  </si>
  <si>
    <t>2.2.3.3</t>
  </si>
  <si>
    <t>2.2.3.4</t>
  </si>
  <si>
    <t>2.2.3.5</t>
  </si>
  <si>
    <t>2.2.3.6</t>
  </si>
  <si>
    <t>2.2.3.7</t>
  </si>
  <si>
    <t>2.2.3.8</t>
  </si>
  <si>
    <t>2.2.4</t>
  </si>
  <si>
    <t>2.2.4.1</t>
  </si>
  <si>
    <t>- Armoire électrique (impact de l'ajout de l'EXT15Bis)</t>
  </si>
  <si>
    <t>- Ensemble de régulation comprennant régulateur, module E/S, capteurs, actionneurs… (impact de l'ajout de l'EXT15Bis)</t>
  </si>
  <si>
    <r>
      <t>- V2V motorisée, communicante et modulante type EnergyValve</t>
    </r>
    <r>
      <rPr>
        <vertAlign val="superscript"/>
        <sz val="12"/>
        <rFont val="Cambria"/>
        <family val="1"/>
      </rPr>
      <t>TM</t>
    </r>
    <r>
      <rPr>
        <sz val="12"/>
        <rFont val="Cambria"/>
        <family val="1"/>
      </rPr>
      <t xml:space="preserve"> de marque BELIMO ou techniquement équivalent</t>
    </r>
  </si>
  <si>
    <t>- Intégration GTC/GTB (impact de l'ajout de l'EXT15Bis)</t>
  </si>
  <si>
    <t>2.2.4.2</t>
  </si>
  <si>
    <t>2.2.4.3</t>
  </si>
  <si>
    <t>2.2.4.4</t>
  </si>
  <si>
    <t>SOUS-TOTAL 1.1 (HT)</t>
  </si>
  <si>
    <t>SOUS-TOTAL 1.2 (HT)</t>
  </si>
  <si>
    <t>SOUS-TOTAL 1.3 (HT)</t>
  </si>
  <si>
    <t>SOUS-TOTAL 1 (HT)</t>
  </si>
  <si>
    <t>SOUS-TOTAL 2.1 (HT)</t>
  </si>
  <si>
    <t>SOUS-TOTAL 2.2 (HT)</t>
  </si>
  <si>
    <t>SOUS-TOTAL 2 (HT)</t>
  </si>
  <si>
    <t>TOTAL HORS PSE (HT)</t>
  </si>
  <si>
    <t>TOTAL AVEC PSE (HT)</t>
  </si>
  <si>
    <t>RECAPUTILATIF DES PRIX</t>
  </si>
  <si>
    <t>REMPLACEMENT DE LA CTA N°15BIS
CHU de Bordeaux
Groupe Hospitalier Pellegrin</t>
  </si>
  <si>
    <t>TRAVAUX : AILE OUEST - Remplacement CTA 15 Bis</t>
  </si>
  <si>
    <t>Assistance à la consignation et vidange des réseaux (due par notre Exploitant)</t>
  </si>
  <si>
    <t>1.3.11</t>
  </si>
  <si>
    <t>1.3.10.1</t>
  </si>
  <si>
    <t>1.3.10.2</t>
  </si>
  <si>
    <t>1.3.10.3</t>
  </si>
  <si>
    <t>1.3.10.4</t>
  </si>
  <si>
    <t>1.3.10.5</t>
  </si>
  <si>
    <t>1.3.8.1</t>
  </si>
  <si>
    <t>- Panoplie de remplissage de l'installation</t>
  </si>
  <si>
    <t>Remplissage des réseaux de récupération d'énergie</t>
  </si>
  <si>
    <t>1.3.8.2</t>
  </si>
  <si>
    <t>1.3.8.3</t>
  </si>
  <si>
    <t>- Pot d'injection</t>
  </si>
  <si>
    <t>- Premier remplissage de l'installation en eau glycolée à 25% (pré-mélangée)</t>
  </si>
  <si>
    <t>- Liaison RJ45 entre le LT CVC-TEHJ004 et le LTI P55 ou LTI P56</t>
  </si>
  <si>
    <t>1.3.12.1</t>
  </si>
  <si>
    <t>1.3.12.2</t>
  </si>
  <si>
    <t>1.3.12.3</t>
  </si>
  <si>
    <t>- Mise à Gris</t>
  </si>
  <si>
    <t>- Mise à Blanc</t>
  </si>
  <si>
    <t>- Qualification des salles classées y compris comptage particulaire</t>
  </si>
  <si>
    <t>Hygiénisation et Qualif</t>
  </si>
  <si>
    <t>1.3.12.4</t>
  </si>
  <si>
    <t>- Désinfection des gaines de ventilation</t>
  </si>
  <si>
    <t>Divers (manutention, levage…)</t>
  </si>
  <si>
    <t>Fourniture et pose d'une nouvelle CTA 15Bis y compris accessoires et toutes sujestions nécessaires</t>
  </si>
  <si>
    <t>PSE : AILE OUEST - Ajout EXT 15 Bis</t>
  </si>
  <si>
    <t>Moins-Value poste 1.3.7</t>
  </si>
  <si>
    <t>- Dépose de l'ensemble du réseau de récupération d'énergie existant sur les CTA 15, CTA 15Bis et l'EXT15</t>
  </si>
  <si>
    <t xml:space="preserve">Puissance : </t>
  </si>
  <si>
    <t>- Tuyauterie entre les Batteries de récupération d'énergie des CTA 15/15Bis et des EXT 15/15Bis</t>
  </si>
  <si>
    <t xml:space="preserve">- Calorifuge des réseaux de récupération d'énergie </t>
  </si>
  <si>
    <t>2.2.4.5</t>
  </si>
  <si>
    <t>- Liaison RJ45 entre l'armoire électrique et la station hydraulique</t>
  </si>
  <si>
    <t>2.2.3.9</t>
  </si>
  <si>
    <t>- Fourniture et pose d'une station hydraulique y compris manutention, accessoires et toutes sujestions nécessaires</t>
  </si>
  <si>
    <t>ind. B</t>
  </si>
  <si>
    <t>2.2.5</t>
  </si>
  <si>
    <t>2.2.5.1</t>
  </si>
  <si>
    <t>TOTAL HORS PSE (TTC)</t>
  </si>
  <si>
    <t>TOTAL PSE (TTC)</t>
  </si>
  <si>
    <t>TOTAL AVEC PSE (TTC)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</si>
</sst>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[$-40C]dd\-mmm\-yy;@"/>
    <numFmt numFmtId="165" formatCode="[$€]#,##0.00_);[Red]\([$€]#,##0.00\)"/>
    <numFmt numFmtId="166" formatCode="#,##0.00\ &quot;€&quot;;[Red]#,##0.00\ &quot;€&quot;"/>
    <numFmt numFmtId="167" formatCode="#,##0.00\ [$€-1]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Estrangelo Edessa"/>
      <family val="4"/>
    </font>
    <font>
      <sz val="12"/>
      <color rgb="FFFF0000"/>
      <name val="Estrangelo Edessa"/>
      <family val="4"/>
    </font>
    <font>
      <sz val="12"/>
      <name val="Estrangelo Edessa"/>
      <family val="4"/>
    </font>
    <font>
      <sz val="10"/>
      <name val="Estrangelo Edessa"/>
      <family val="4"/>
    </font>
    <font>
      <b/>
      <sz val="16"/>
      <color theme="0"/>
      <name val="Estrangelo Edessa"/>
      <family val="4"/>
    </font>
    <font>
      <sz val="14"/>
      <name val="Estrangelo Edessa"/>
      <family val="4"/>
    </font>
    <font>
      <b/>
      <sz val="14"/>
      <name val="Estrangelo Edessa"/>
      <family val="4"/>
    </font>
    <font>
      <b/>
      <vertAlign val="superscript"/>
      <sz val="12"/>
      <name val="Estrangelo Edessa"/>
      <family val="4"/>
    </font>
    <font>
      <b/>
      <vertAlign val="subscript"/>
      <sz val="12"/>
      <name val="Estrangelo Edessa"/>
      <family val="4"/>
    </font>
    <font>
      <sz val="10"/>
      <name val="MS Sans Serif"/>
      <family val="2"/>
    </font>
    <font>
      <sz val="11"/>
      <name val="Estrangelo Edessa"/>
      <family val="4"/>
    </font>
    <font>
      <sz val="11"/>
      <color rgb="FFFF0000"/>
      <name val="Estrangelo Edessa"/>
      <family val="4"/>
    </font>
    <font>
      <sz val="12"/>
      <name val="Estrangelo Edessa"/>
      <family val="4"/>
      <charset val="1"/>
    </font>
    <font>
      <sz val="11"/>
      <name val="Century Gothic"/>
      <family val="2"/>
    </font>
    <font>
      <sz val="11"/>
      <name val="Estrangelo Edessa"/>
      <family val="4"/>
      <charset val="1"/>
    </font>
    <font>
      <sz val="12"/>
      <color indexed="12"/>
      <name val="Estrangelo Edessa"/>
      <family val="4"/>
    </font>
    <font>
      <sz val="11"/>
      <color rgb="FFFF0000"/>
      <name val="Century Gothic"/>
      <family val="2"/>
    </font>
    <font>
      <sz val="12"/>
      <color indexed="12"/>
      <name val="Estrangelo Edessa"/>
      <family val="4"/>
      <charset val="1"/>
    </font>
    <font>
      <sz val="11"/>
      <color indexed="12"/>
      <name val="Estrangelo Edessa"/>
      <family val="4"/>
      <charset val="1"/>
    </font>
    <font>
      <sz val="12"/>
      <color rgb="FFFF0000"/>
      <name val="Estrangelo Edessa"/>
      <family val="4"/>
      <charset val="1"/>
    </font>
    <font>
      <sz val="12"/>
      <color rgb="FF0070C0"/>
      <name val="Estrangelo Edessa"/>
      <family val="4"/>
      <charset val="1"/>
    </font>
    <font>
      <sz val="12"/>
      <color rgb="FF0070C0"/>
      <name val="Estrangelo Edessa"/>
      <family val="4"/>
    </font>
    <font>
      <i/>
      <sz val="11"/>
      <color rgb="FFFF0000"/>
      <name val="Estrangelo Edessa"/>
      <family val="4"/>
    </font>
    <font>
      <i/>
      <sz val="11"/>
      <name val="Estrangelo Edessa"/>
      <family val="4"/>
    </font>
    <font>
      <b/>
      <sz val="12"/>
      <color theme="0"/>
      <name val="Estrangelo Edessa"/>
      <family val="4"/>
    </font>
    <font>
      <b/>
      <sz val="14"/>
      <color theme="0"/>
      <name val="Estrangelo Edessa"/>
      <family val="4"/>
    </font>
    <font>
      <sz val="11"/>
      <name val="Cambria"/>
      <family val="1"/>
    </font>
    <font>
      <b/>
      <sz val="14"/>
      <name val="Cambria"/>
      <family val="1"/>
    </font>
    <font>
      <sz val="14"/>
      <name val="Cambria"/>
      <family val="1"/>
    </font>
    <font>
      <b/>
      <sz val="12"/>
      <name val="Cambria"/>
      <family val="1"/>
    </font>
    <font>
      <sz val="12"/>
      <name val="Cambria"/>
      <family val="1"/>
    </font>
    <font>
      <b/>
      <sz val="16"/>
      <name val="Cambria"/>
      <family val="1"/>
    </font>
    <font>
      <sz val="16"/>
      <name val="Cambria"/>
      <family val="1"/>
    </font>
    <font>
      <vertAlign val="superscript"/>
      <sz val="12"/>
      <name val="Cambria"/>
      <family val="1"/>
    </font>
    <font>
      <b/>
      <sz val="12"/>
      <name val="Century"/>
      <family val="1"/>
    </font>
    <font>
      <b/>
      <sz val="12"/>
      <color theme="0"/>
      <name val="Century"/>
      <family val="1"/>
    </font>
    <font>
      <sz val="12"/>
      <name val="Century"/>
      <family val="1"/>
    </font>
    <font>
      <sz val="12"/>
      <color theme="0"/>
      <name val="Century"/>
      <family val="1"/>
    </font>
    <font>
      <sz val="11"/>
      <name val="Century"/>
      <family val="1"/>
    </font>
    <font>
      <b/>
      <sz val="14"/>
      <color theme="0"/>
      <name val="Century"/>
      <family val="1"/>
    </font>
    <font>
      <sz val="14"/>
      <color theme="0"/>
      <name val="Century"/>
      <family val="1"/>
    </font>
    <font>
      <sz val="14"/>
      <name val="Century"/>
      <family val="1"/>
    </font>
    <font>
      <b/>
      <sz val="16"/>
      <name val="Century"/>
      <family val="1"/>
    </font>
    <font>
      <b/>
      <sz val="16"/>
      <color theme="0"/>
      <name val="Century"/>
      <family val="1"/>
    </font>
    <font>
      <sz val="16"/>
      <name val="Century"/>
      <family val="1"/>
    </font>
    <font>
      <sz val="16"/>
      <color theme="0"/>
      <name val="Century"/>
      <family val="1"/>
    </font>
    <font>
      <b/>
      <u/>
      <sz val="16"/>
      <color theme="0"/>
      <name val="Century"/>
      <family val="1"/>
    </font>
    <font>
      <b/>
      <u val="double"/>
      <sz val="18"/>
      <name val="Estrangelo Edessa"/>
      <family val="4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5" fontId="1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8" fillId="0" borderId="0" xfId="1" applyFont="1"/>
    <xf numFmtId="0" fontId="9" fillId="3" borderId="1" xfId="1" applyFont="1" applyFill="1" applyBorder="1" applyAlignment="1">
      <alignment vertical="center" wrapText="1"/>
    </xf>
    <xf numFmtId="0" fontId="9" fillId="3" borderId="1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14" fontId="9" fillId="3" borderId="2" xfId="1" applyNumberFormat="1" applyFon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0" fontId="13" fillId="0" borderId="0" xfId="1" applyFont="1"/>
    <xf numFmtId="0" fontId="14" fillId="0" borderId="0" xfId="1" applyFont="1"/>
    <xf numFmtId="0" fontId="14" fillId="0" borderId="0" xfId="1" applyFont="1" applyAlignment="1">
      <alignment vertical="center"/>
    </xf>
    <xf numFmtId="0" fontId="15" fillId="4" borderId="0" xfId="3" applyFont="1" applyFill="1" applyAlignment="1">
      <alignment vertical="center"/>
    </xf>
    <xf numFmtId="0" fontId="16" fillId="4" borderId="0" xfId="3" applyFont="1" applyFill="1" applyAlignment="1">
      <alignment vertical="center"/>
    </xf>
    <xf numFmtId="0" fontId="17" fillId="4" borderId="0" xfId="3" applyFont="1" applyFill="1" applyAlignment="1">
      <alignment vertical="center"/>
    </xf>
    <xf numFmtId="167" fontId="15" fillId="4" borderId="0" xfId="3" applyNumberFormat="1" applyFont="1" applyFill="1" applyAlignment="1">
      <alignment horizontal="left" vertical="center"/>
    </xf>
    <xf numFmtId="0" fontId="13" fillId="0" borderId="0" xfId="3" applyFont="1" applyAlignment="1">
      <alignment vertical="center"/>
    </xf>
    <xf numFmtId="0" fontId="16" fillId="0" borderId="0" xfId="3" applyFont="1"/>
    <xf numFmtId="17" fontId="18" fillId="0" borderId="0" xfId="3" applyNumberFormat="1" applyFont="1" applyAlignment="1">
      <alignment horizontal="left" vertical="center"/>
    </xf>
    <xf numFmtId="0" fontId="16" fillId="0" borderId="0" xfId="3" applyFont="1" applyAlignment="1">
      <alignment vertical="center"/>
    </xf>
    <xf numFmtId="17" fontId="17" fillId="0" borderId="0" xfId="3" applyNumberFormat="1" applyFont="1" applyAlignment="1">
      <alignment vertical="center"/>
    </xf>
    <xf numFmtId="0" fontId="13" fillId="4" borderId="0" xfId="3" applyFont="1" applyFill="1" applyAlignment="1">
      <alignment vertical="center"/>
    </xf>
    <xf numFmtId="0" fontId="14" fillId="4" borderId="0" xfId="3" applyFont="1" applyFill="1" applyAlignment="1">
      <alignment vertical="center"/>
    </xf>
    <xf numFmtId="0" fontId="5" fillId="4" borderId="0" xfId="3" applyFont="1" applyFill="1" applyAlignment="1">
      <alignment vertical="center"/>
    </xf>
    <xf numFmtId="0" fontId="19" fillId="4" borderId="0" xfId="3" applyFont="1" applyFill="1" applyAlignment="1">
      <alignment vertical="center"/>
    </xf>
    <xf numFmtId="17" fontId="20" fillId="4" borderId="0" xfId="3" applyNumberFormat="1" applyFont="1" applyFill="1" applyAlignment="1">
      <alignment horizontal="left" vertical="center"/>
    </xf>
    <xf numFmtId="0" fontId="16" fillId="4" borderId="0" xfId="4" applyFont="1" applyFill="1" applyAlignment="1">
      <alignment vertical="center"/>
    </xf>
    <xf numFmtId="17" fontId="21" fillId="4" borderId="0" xfId="3" applyNumberFormat="1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7" fillId="0" borderId="0" xfId="0" applyFont="1" applyAlignment="1">
      <alignment vertical="center"/>
    </xf>
    <xf numFmtId="0" fontId="17" fillId="0" borderId="0" xfId="3" applyFont="1" applyAlignment="1">
      <alignment vertical="center"/>
    </xf>
    <xf numFmtId="17" fontId="18" fillId="4" borderId="0" xfId="3" applyNumberFormat="1" applyFont="1" applyFill="1" applyAlignment="1">
      <alignment horizontal="left" vertical="center"/>
    </xf>
    <xf numFmtId="0" fontId="15" fillId="0" borderId="0" xfId="0" applyFont="1" applyAlignment="1">
      <alignment vertical="center"/>
    </xf>
    <xf numFmtId="17" fontId="13" fillId="0" borderId="0" xfId="3" applyNumberFormat="1" applyFont="1" applyAlignment="1">
      <alignment vertical="center"/>
    </xf>
    <xf numFmtId="0" fontId="22" fillId="0" borderId="0" xfId="0" applyFont="1" applyAlignment="1">
      <alignment vertical="center"/>
    </xf>
    <xf numFmtId="17" fontId="20" fillId="0" borderId="0" xfId="0" applyNumberFormat="1" applyFont="1" applyAlignment="1">
      <alignment horizontal="center" vertical="center"/>
    </xf>
    <xf numFmtId="0" fontId="23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3" applyFont="1"/>
    <xf numFmtId="0" fontId="14" fillId="0" borderId="0" xfId="3" applyFont="1"/>
    <xf numFmtId="0" fontId="5" fillId="0" borderId="0" xfId="3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26" fillId="0" borderId="0" xfId="5" applyFont="1" applyAlignment="1">
      <alignment vertical="center"/>
    </xf>
    <xf numFmtId="0" fontId="26" fillId="0" borderId="0" xfId="5" applyFont="1"/>
    <xf numFmtId="0" fontId="25" fillId="0" borderId="0" xfId="5" applyFont="1"/>
    <xf numFmtId="0" fontId="27" fillId="4" borderId="0" xfId="1" applyFont="1" applyFill="1" applyBorder="1" applyAlignment="1">
      <alignment vertical="center" wrapText="1"/>
    </xf>
    <xf numFmtId="0" fontId="27" fillId="4" borderId="0" xfId="1" applyFont="1" applyFill="1" applyBorder="1" applyAlignment="1">
      <alignment horizontal="center" vertical="center"/>
    </xf>
    <xf numFmtId="2" fontId="27" fillId="4" borderId="0" xfId="1" applyNumberFormat="1" applyFont="1" applyFill="1" applyBorder="1" applyAlignment="1">
      <alignment horizontal="center" vertical="center"/>
    </xf>
    <xf numFmtId="167" fontId="27" fillId="4" borderId="0" xfId="1" applyNumberFormat="1" applyFont="1" applyFill="1" applyBorder="1" applyAlignment="1">
      <alignment horizontal="center" vertical="center"/>
    </xf>
    <xf numFmtId="0" fontId="28" fillId="4" borderId="0" xfId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6" fillId="0" borderId="0" xfId="1" applyFont="1"/>
    <xf numFmtId="0" fontId="6" fillId="0" borderId="0" xfId="1" applyFont="1" applyAlignment="1">
      <alignment horizontal="center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9" fillId="0" borderId="0" xfId="1" applyFont="1" applyAlignment="1">
      <alignment vertical="center"/>
    </xf>
    <xf numFmtId="0" fontId="29" fillId="0" borderId="0" xfId="1" applyFont="1"/>
    <xf numFmtId="0" fontId="34" fillId="5" borderId="8" xfId="1" applyFont="1" applyFill="1" applyBorder="1" applyAlignment="1">
      <alignment horizontal="left" vertical="center"/>
    </xf>
    <xf numFmtId="0" fontId="34" fillId="5" borderId="8" xfId="1" applyFont="1" applyFill="1" applyBorder="1" applyAlignment="1">
      <alignment horizontal="center" vertical="center"/>
    </xf>
    <xf numFmtId="0" fontId="35" fillId="5" borderId="9" xfId="1" applyFont="1" applyFill="1" applyBorder="1" applyAlignment="1">
      <alignment horizontal="center" vertical="center"/>
    </xf>
    <xf numFmtId="1" fontId="35" fillId="5" borderId="10" xfId="1" applyNumberFormat="1" applyFont="1" applyFill="1" applyBorder="1" applyAlignment="1">
      <alignment horizontal="center" vertical="center"/>
    </xf>
    <xf numFmtId="2" fontId="35" fillId="5" borderId="10" xfId="1" applyNumberFormat="1" applyFont="1" applyFill="1" applyBorder="1" applyAlignment="1">
      <alignment horizontal="center" vertical="center"/>
    </xf>
    <xf numFmtId="2" fontId="35" fillId="5" borderId="8" xfId="1" applyNumberFormat="1" applyFont="1" applyFill="1" applyBorder="1" applyAlignment="1">
      <alignment horizontal="center" vertical="center"/>
    </xf>
    <xf numFmtId="0" fontId="35" fillId="5" borderId="11" xfId="1" applyFont="1" applyFill="1" applyBorder="1" applyAlignment="1">
      <alignment vertical="center"/>
    </xf>
    <xf numFmtId="0" fontId="35" fillId="5" borderId="0" xfId="1" applyFont="1" applyFill="1" applyAlignment="1">
      <alignment vertical="center"/>
    </xf>
    <xf numFmtId="0" fontId="30" fillId="3" borderId="12" xfId="1" applyFont="1" applyFill="1" applyBorder="1" applyAlignment="1">
      <alignment horizontal="left" vertical="center"/>
    </xf>
    <xf numFmtId="0" fontId="30" fillId="3" borderId="12" xfId="1" applyFont="1" applyFill="1" applyBorder="1" applyAlignment="1">
      <alignment horizontal="center" vertical="center"/>
    </xf>
    <xf numFmtId="0" fontId="31" fillId="3" borderId="13" xfId="1" applyFont="1" applyFill="1" applyBorder="1" applyAlignment="1">
      <alignment horizontal="center" vertical="center"/>
    </xf>
    <xf numFmtId="1" fontId="31" fillId="3" borderId="14" xfId="1" applyNumberFormat="1" applyFont="1" applyFill="1" applyBorder="1" applyAlignment="1">
      <alignment horizontal="center" vertical="center"/>
    </xf>
    <xf numFmtId="2" fontId="31" fillId="3" borderId="14" xfId="1" applyNumberFormat="1" applyFont="1" applyFill="1" applyBorder="1" applyAlignment="1">
      <alignment horizontal="center" vertical="center"/>
    </xf>
    <xf numFmtId="2" fontId="31" fillId="3" borderId="15" xfId="1" applyNumberFormat="1" applyFont="1" applyFill="1" applyBorder="1" applyAlignment="1">
      <alignment horizontal="center" vertical="center"/>
    </xf>
    <xf numFmtId="0" fontId="31" fillId="3" borderId="0" xfId="1" applyFont="1" applyFill="1" applyAlignment="1">
      <alignment vertical="center"/>
    </xf>
    <xf numFmtId="0" fontId="33" fillId="0" borderId="16" xfId="1" applyFont="1" applyBorder="1" applyAlignment="1">
      <alignment horizontal="left" vertical="center" wrapText="1"/>
    </xf>
    <xf numFmtId="0" fontId="33" fillId="0" borderId="16" xfId="1" applyFont="1" applyBorder="1" applyAlignment="1">
      <alignment vertical="center" wrapText="1"/>
    </xf>
    <xf numFmtId="0" fontId="33" fillId="0" borderId="15" xfId="1" applyFont="1" applyBorder="1" applyAlignment="1">
      <alignment horizontal="center" vertical="center"/>
    </xf>
    <xf numFmtId="1" fontId="33" fillId="0" borderId="15" xfId="1" applyNumberFormat="1" applyFont="1" applyBorder="1" applyAlignment="1">
      <alignment horizontal="center" vertical="center"/>
    </xf>
    <xf numFmtId="166" fontId="33" fillId="0" borderId="15" xfId="2" applyNumberFormat="1" applyFont="1" applyBorder="1" applyAlignment="1">
      <alignment horizontal="center" vertical="center"/>
    </xf>
    <xf numFmtId="167" fontId="33" fillId="0" borderId="15" xfId="1" applyNumberFormat="1" applyFont="1" applyBorder="1" applyAlignment="1">
      <alignment horizontal="center" vertical="center"/>
    </xf>
    <xf numFmtId="0" fontId="33" fillId="0" borderId="0" xfId="1" applyFont="1" applyAlignment="1">
      <alignment vertical="center"/>
    </xf>
    <xf numFmtId="0" fontId="33" fillId="0" borderId="0" xfId="1" applyFont="1"/>
    <xf numFmtId="0" fontId="33" fillId="0" borderId="16" xfId="1" applyFont="1" applyBorder="1" applyAlignment="1">
      <alignment horizontal="left" vertical="center" indent="3"/>
    </xf>
    <xf numFmtId="0" fontId="33" fillId="0" borderId="17" xfId="1" applyFont="1" applyBorder="1" applyAlignment="1">
      <alignment horizontal="center" vertical="center"/>
    </xf>
    <xf numFmtId="0" fontId="32" fillId="0" borderId="16" xfId="1" applyFont="1" applyBorder="1" applyAlignment="1">
      <alignment horizontal="left" vertical="center" wrapText="1"/>
    </xf>
    <xf numFmtId="0" fontId="32" fillId="0" borderId="16" xfId="1" applyFont="1" applyBorder="1" applyAlignment="1">
      <alignment vertical="center"/>
    </xf>
    <xf numFmtId="0" fontId="33" fillId="0" borderId="16" xfId="1" quotePrefix="1" applyFont="1" applyBorder="1" applyAlignment="1">
      <alignment horizontal="left" vertical="center" indent="3"/>
    </xf>
    <xf numFmtId="0" fontId="32" fillId="0" borderId="16" xfId="1" applyFont="1" applyBorder="1" applyAlignment="1">
      <alignment horizontal="left" vertical="center"/>
    </xf>
    <xf numFmtId="0" fontId="33" fillId="0" borderId="16" xfId="1" quotePrefix="1" applyFont="1" applyBorder="1" applyAlignment="1">
      <alignment horizontal="left" vertical="center"/>
    </xf>
    <xf numFmtId="0" fontId="33" fillId="0" borderId="16" xfId="1" quotePrefix="1" applyFont="1" applyBorder="1" applyAlignment="1">
      <alignment horizontal="left" vertical="center" wrapText="1" indent="3"/>
    </xf>
    <xf numFmtId="44" fontId="41" fillId="4" borderId="0" xfId="6" applyFont="1" applyFill="1" applyAlignment="1">
      <alignment vertical="center"/>
    </xf>
    <xf numFmtId="0" fontId="41" fillId="4" borderId="0" xfId="3" applyFont="1" applyFill="1" applyAlignment="1">
      <alignment vertical="center"/>
    </xf>
    <xf numFmtId="0" fontId="37" fillId="6" borderId="14" xfId="3" applyFont="1" applyFill="1" applyBorder="1" applyAlignment="1">
      <alignment horizontal="right" vertical="center"/>
    </xf>
    <xf numFmtId="0" fontId="38" fillId="6" borderId="0" xfId="3" applyFont="1" applyFill="1" applyAlignment="1">
      <alignment horizontal="right" vertical="center"/>
    </xf>
    <xf numFmtId="0" fontId="39" fillId="6" borderId="0" xfId="3" applyFont="1" applyFill="1" applyAlignment="1">
      <alignment vertical="center"/>
    </xf>
    <xf numFmtId="0" fontId="38" fillId="6" borderId="0" xfId="3" applyFont="1" applyFill="1" applyAlignment="1">
      <alignment horizontal="center" vertical="center"/>
    </xf>
    <xf numFmtId="167" fontId="40" fillId="6" borderId="0" xfId="3" applyNumberFormat="1" applyFont="1" applyFill="1" applyAlignment="1">
      <alignment horizontal="center" vertical="center"/>
    </xf>
    <xf numFmtId="0" fontId="37" fillId="7" borderId="14" xfId="3" applyFont="1" applyFill="1" applyBorder="1" applyAlignment="1">
      <alignment horizontal="right" vertical="center"/>
    </xf>
    <xf numFmtId="0" fontId="39" fillId="7" borderId="0" xfId="3" applyFont="1" applyFill="1" applyAlignment="1">
      <alignment vertical="center"/>
    </xf>
    <xf numFmtId="0" fontId="38" fillId="7" borderId="0" xfId="3" applyFont="1" applyFill="1" applyAlignment="1">
      <alignment horizontal="center" vertical="center"/>
    </xf>
    <xf numFmtId="0" fontId="42" fillId="7" borderId="0" xfId="3" applyFont="1" applyFill="1" applyAlignment="1">
      <alignment horizontal="right" vertical="center"/>
    </xf>
    <xf numFmtId="167" fontId="43" fillId="7" borderId="0" xfId="3" applyNumberFormat="1" applyFont="1" applyFill="1" applyAlignment="1">
      <alignment horizontal="center" vertical="center"/>
    </xf>
    <xf numFmtId="0" fontId="33" fillId="0" borderId="19" xfId="1" applyFont="1" applyBorder="1" applyAlignment="1">
      <alignment vertical="center" wrapText="1"/>
    </xf>
    <xf numFmtId="0" fontId="33" fillId="0" borderId="21" xfId="1" applyFont="1" applyBorder="1" applyAlignment="1">
      <alignment horizontal="center" vertical="center"/>
    </xf>
    <xf numFmtId="1" fontId="33" fillId="0" borderId="19" xfId="1" applyNumberFormat="1" applyFont="1" applyBorder="1" applyAlignment="1">
      <alignment horizontal="center" vertical="center"/>
    </xf>
    <xf numFmtId="166" fontId="33" fillId="0" borderId="19" xfId="2" applyNumberFormat="1" applyFont="1" applyBorder="1" applyAlignment="1">
      <alignment horizontal="center" vertical="center"/>
    </xf>
    <xf numFmtId="167" fontId="33" fillId="0" borderId="20" xfId="1" applyNumberFormat="1" applyFont="1" applyBorder="1" applyAlignment="1">
      <alignment horizontal="center" vertical="center"/>
    </xf>
    <xf numFmtId="0" fontId="42" fillId="7" borderId="0" xfId="3" applyFont="1" applyFill="1" applyAlignment="1">
      <alignment horizontal="left" vertical="center"/>
    </xf>
    <xf numFmtId="0" fontId="42" fillId="7" borderId="14" xfId="3" applyFont="1" applyFill="1" applyBorder="1" applyAlignment="1">
      <alignment horizontal="left" vertical="center"/>
    </xf>
    <xf numFmtId="44" fontId="44" fillId="4" borderId="0" xfId="6" applyFont="1" applyFill="1" applyAlignment="1">
      <alignment vertical="center"/>
    </xf>
    <xf numFmtId="0" fontId="44" fillId="4" borderId="0" xfId="3" applyFont="1" applyFill="1" applyAlignment="1">
      <alignment vertical="center"/>
    </xf>
    <xf numFmtId="0" fontId="40" fillId="7" borderId="0" xfId="3" applyFont="1" applyFill="1" applyAlignment="1">
      <alignment horizontal="right" vertical="center"/>
    </xf>
    <xf numFmtId="0" fontId="45" fillId="2" borderId="14" xfId="3" applyFont="1" applyFill="1" applyBorder="1" applyAlignment="1">
      <alignment horizontal="right" vertical="center"/>
    </xf>
    <xf numFmtId="0" fontId="47" fillId="2" borderId="0" xfId="3" applyFont="1" applyFill="1" applyAlignment="1">
      <alignment vertical="center"/>
    </xf>
    <xf numFmtId="0" fontId="46" fillId="2" borderId="0" xfId="3" applyFont="1" applyFill="1" applyAlignment="1">
      <alignment horizontal="center" vertical="center"/>
    </xf>
    <xf numFmtId="167" fontId="48" fillId="2" borderId="0" xfId="3" applyNumberFormat="1" applyFont="1" applyFill="1" applyAlignment="1">
      <alignment horizontal="center" vertical="center"/>
    </xf>
    <xf numFmtId="44" fontId="47" fillId="4" borderId="0" xfId="6" applyFont="1" applyFill="1" applyAlignment="1">
      <alignment vertical="center"/>
    </xf>
    <xf numFmtId="0" fontId="47" fillId="4" borderId="0" xfId="3" applyFont="1" applyFill="1" applyAlignment="1">
      <alignment vertical="center"/>
    </xf>
    <xf numFmtId="0" fontId="49" fillId="2" borderId="0" xfId="3" applyFont="1" applyFill="1" applyAlignment="1">
      <alignment horizontal="left" vertical="center" indent="8"/>
    </xf>
    <xf numFmtId="0" fontId="33" fillId="0" borderId="16" xfId="1" applyFont="1" applyBorder="1" applyAlignment="1">
      <alignment vertical="center"/>
    </xf>
    <xf numFmtId="0" fontId="33" fillId="0" borderId="16" xfId="1" applyFont="1" applyBorder="1" applyAlignment="1">
      <alignment horizontal="left" vertical="center" indent="6"/>
    </xf>
    <xf numFmtId="0" fontId="49" fillId="2" borderId="0" xfId="3" applyFont="1" applyFill="1" applyAlignment="1">
      <alignment horizontal="left" vertical="center" indent="11"/>
    </xf>
    <xf numFmtId="167" fontId="46" fillId="2" borderId="0" xfId="3" applyNumberFormat="1" applyFont="1" applyFill="1" applyAlignment="1">
      <alignment horizontal="center" vertical="center"/>
    </xf>
    <xf numFmtId="0" fontId="3" fillId="0" borderId="18" xfId="1" applyFont="1" applyBorder="1" applyAlignment="1">
      <alignment horizontal="right" vertical="center"/>
    </xf>
    <xf numFmtId="164" fontId="3" fillId="0" borderId="18" xfId="1" applyNumberFormat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50" fillId="0" borderId="1" xfId="1" applyFont="1" applyBorder="1" applyAlignment="1">
      <alignment horizontal="center" vertical="center" wrapText="1"/>
    </xf>
    <xf numFmtId="0" fontId="50" fillId="0" borderId="2" xfId="1" applyFont="1" applyBorder="1" applyAlignment="1">
      <alignment horizontal="center" vertical="center" wrapText="1"/>
    </xf>
    <xf numFmtId="0" fontId="50" fillId="0" borderId="6" xfId="1" applyFont="1" applyBorder="1" applyAlignment="1">
      <alignment horizontal="center" vertical="center" wrapText="1"/>
    </xf>
  </cellXfs>
  <cellStyles count="7">
    <cellStyle name="Euro 10" xfId="2"/>
    <cellStyle name="Monétaire" xfId="6" builtinId="4"/>
    <cellStyle name="Normal" xfId="0" builtinId="0"/>
    <cellStyle name="Normal 13" xfId="1"/>
    <cellStyle name="Normal 15" xfId="5"/>
    <cellStyle name="Normal 2 2" xfId="4"/>
    <cellStyle name="Normal 3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6"/>
  <sheetViews>
    <sheetView showZeros="0" tabSelected="1" view="pageBreakPreview" zoomScale="85" zoomScaleNormal="100" zoomScaleSheetLayoutView="85" workbookViewId="0">
      <selection activeCell="B10" sqref="B10"/>
    </sheetView>
  </sheetViews>
  <sheetFormatPr baseColWidth="10" defaultColWidth="10.88671875" defaultRowHeight="15"/>
  <cols>
    <col min="1" max="1" width="9.77734375" style="65" bestFit="1" customWidth="1"/>
    <col min="2" max="2" width="117.44140625" style="62" customWidth="1"/>
    <col min="3" max="3" width="5.33203125" style="5" customWidth="1"/>
    <col min="4" max="4" width="5.6640625" style="5" customWidth="1"/>
    <col min="5" max="5" width="13.88671875" style="5" bestFit="1" customWidth="1"/>
    <col min="6" max="6" width="17.44140625" style="5" bestFit="1" customWidth="1"/>
    <col min="7" max="7" width="13.88671875" style="64" bestFit="1" customWidth="1"/>
    <col min="8" max="16384" width="10.88671875" style="64"/>
  </cols>
  <sheetData>
    <row r="1" spans="1:7" s="6" customFormat="1" ht="24.75" customHeight="1" thickBot="1">
      <c r="A1" s="4"/>
      <c r="B1" s="5"/>
      <c r="C1" s="134"/>
      <c r="D1" s="134"/>
      <c r="E1" s="135"/>
      <c r="F1" s="135"/>
    </row>
    <row r="2" spans="1:7" s="7" customFormat="1" ht="76.8" customHeight="1" thickBot="1">
      <c r="A2" s="136" t="s">
        <v>150</v>
      </c>
      <c r="B2" s="137"/>
      <c r="C2" s="137"/>
      <c r="D2" s="137"/>
      <c r="E2" s="137"/>
      <c r="F2" s="138"/>
    </row>
    <row r="3" spans="1:7" s="6" customFormat="1" ht="18" thickBot="1">
      <c r="A3" s="139" t="s">
        <v>0</v>
      </c>
      <c r="B3" s="140"/>
      <c r="C3" s="140"/>
      <c r="D3" s="140"/>
      <c r="E3" s="140"/>
      <c r="F3" s="141"/>
    </row>
    <row r="4" spans="1:7" s="6" customFormat="1" ht="18" thickBot="1">
      <c r="A4" s="8" t="s">
        <v>188</v>
      </c>
      <c r="B4" s="9" t="s">
        <v>11</v>
      </c>
      <c r="C4" s="10" t="s">
        <v>8</v>
      </c>
      <c r="D4" s="10"/>
      <c r="E4" s="9" t="s">
        <v>1</v>
      </c>
      <c r="F4" s="11">
        <f ca="1">TODAY()</f>
        <v>45660</v>
      </c>
    </row>
    <row r="5" spans="1:7" s="14" customFormat="1" ht="54.75" customHeight="1" thickBot="1">
      <c r="A5" s="67" t="s">
        <v>2</v>
      </c>
      <c r="B5" s="66" t="s">
        <v>3</v>
      </c>
      <c r="C5" s="12" t="s">
        <v>4</v>
      </c>
      <c r="D5" s="12" t="s">
        <v>5</v>
      </c>
      <c r="E5" s="12" t="s">
        <v>6</v>
      </c>
      <c r="F5" s="13" t="s">
        <v>7</v>
      </c>
    </row>
    <row r="6" spans="1:7" s="77" customFormat="1" ht="20.399999999999999">
      <c r="A6" s="70">
        <v>1</v>
      </c>
      <c r="B6" s="71" t="s">
        <v>151</v>
      </c>
      <c r="C6" s="72"/>
      <c r="D6" s="73"/>
      <c r="E6" s="74"/>
      <c r="F6" s="75"/>
      <c r="G6" s="76"/>
    </row>
    <row r="7" spans="1:7" s="84" customFormat="1" ht="17.399999999999999">
      <c r="A7" s="78" t="s">
        <v>17</v>
      </c>
      <c r="B7" s="79" t="s">
        <v>13</v>
      </c>
      <c r="C7" s="80"/>
      <c r="D7" s="81"/>
      <c r="E7" s="82"/>
      <c r="F7" s="83"/>
    </row>
    <row r="8" spans="1:7" s="92" customFormat="1" ht="21" customHeight="1">
      <c r="A8" s="85" t="s">
        <v>20</v>
      </c>
      <c r="B8" s="86" t="s">
        <v>14</v>
      </c>
      <c r="C8" s="87" t="s">
        <v>9</v>
      </c>
      <c r="D8" s="88"/>
      <c r="E8" s="89"/>
      <c r="F8" s="90">
        <f>+E8*D8</f>
        <v>0</v>
      </c>
      <c r="G8" s="91"/>
    </row>
    <row r="9" spans="1:7" s="92" customFormat="1" ht="21" customHeight="1">
      <c r="A9" s="85" t="s">
        <v>21</v>
      </c>
      <c r="B9" s="86" t="s">
        <v>12</v>
      </c>
      <c r="C9" s="87" t="s">
        <v>9</v>
      </c>
      <c r="D9" s="88"/>
      <c r="E9" s="89"/>
      <c r="F9" s="90">
        <f t="shared" ref="F9:F12" si="0">+E9*D9</f>
        <v>0</v>
      </c>
      <c r="G9" s="91"/>
    </row>
    <row r="10" spans="1:7" s="92" customFormat="1" ht="21" customHeight="1">
      <c r="A10" s="85" t="s">
        <v>22</v>
      </c>
      <c r="B10" s="86" t="s">
        <v>57</v>
      </c>
      <c r="C10" s="87" t="s">
        <v>9</v>
      </c>
      <c r="D10" s="88"/>
      <c r="E10" s="89"/>
      <c r="F10" s="90">
        <f t="shared" si="0"/>
        <v>0</v>
      </c>
      <c r="G10" s="91"/>
    </row>
    <row r="11" spans="1:7" s="92" customFormat="1" ht="21" customHeight="1">
      <c r="A11" s="85" t="s">
        <v>23</v>
      </c>
      <c r="B11" s="86" t="s">
        <v>15</v>
      </c>
      <c r="C11" s="87" t="s">
        <v>9</v>
      </c>
      <c r="D11" s="88"/>
      <c r="E11" s="89"/>
      <c r="F11" s="90">
        <f t="shared" si="0"/>
        <v>0</v>
      </c>
      <c r="G11" s="91"/>
    </row>
    <row r="12" spans="1:7" s="92" customFormat="1" ht="21" customHeight="1">
      <c r="A12" s="85" t="s">
        <v>24</v>
      </c>
      <c r="B12" s="86" t="s">
        <v>16</v>
      </c>
      <c r="C12" s="87" t="s">
        <v>9</v>
      </c>
      <c r="D12" s="88"/>
      <c r="E12" s="89"/>
      <c r="F12" s="90">
        <f t="shared" si="0"/>
        <v>0</v>
      </c>
      <c r="G12" s="91"/>
    </row>
    <row r="13" spans="1:7" s="102" customFormat="1" ht="21" customHeight="1">
      <c r="A13" s="103"/>
      <c r="B13" s="104" t="s">
        <v>140</v>
      </c>
      <c r="C13" s="105"/>
      <c r="D13" s="105"/>
      <c r="E13" s="106"/>
      <c r="F13" s="107">
        <f>SUM(F8:F12)</f>
        <v>0</v>
      </c>
      <c r="G13" s="101"/>
    </row>
    <row r="14" spans="1:7" s="84" customFormat="1" ht="17.399999999999999">
      <c r="A14" s="78" t="s">
        <v>25</v>
      </c>
      <c r="B14" s="79" t="s">
        <v>35</v>
      </c>
      <c r="C14" s="80"/>
      <c r="D14" s="81"/>
      <c r="E14" s="82"/>
      <c r="F14" s="83"/>
    </row>
    <row r="15" spans="1:7" s="92" customFormat="1" ht="21" customHeight="1">
      <c r="A15" s="85" t="s">
        <v>26</v>
      </c>
      <c r="B15" s="86" t="s">
        <v>152</v>
      </c>
      <c r="C15" s="87" t="s">
        <v>9</v>
      </c>
      <c r="D15" s="88"/>
      <c r="E15" s="89"/>
      <c r="F15" s="90">
        <f t="shared" ref="F15:F17" si="1">+E15*D15</f>
        <v>0</v>
      </c>
      <c r="G15" s="91"/>
    </row>
    <row r="16" spans="1:7" s="92" customFormat="1" ht="21" customHeight="1">
      <c r="A16" s="85" t="s">
        <v>27</v>
      </c>
      <c r="B16" s="86" t="s">
        <v>18</v>
      </c>
      <c r="C16" s="87" t="s">
        <v>9</v>
      </c>
      <c r="D16" s="88"/>
      <c r="E16" s="89"/>
      <c r="F16" s="90">
        <f t="shared" si="1"/>
        <v>0</v>
      </c>
      <c r="G16" s="91"/>
    </row>
    <row r="17" spans="1:7" s="92" customFormat="1" ht="21" customHeight="1">
      <c r="A17" s="85" t="s">
        <v>28</v>
      </c>
      <c r="B17" s="86" t="s">
        <v>19</v>
      </c>
      <c r="C17" s="87" t="s">
        <v>9</v>
      </c>
      <c r="D17" s="88"/>
      <c r="E17" s="89"/>
      <c r="F17" s="90">
        <f t="shared" si="1"/>
        <v>0</v>
      </c>
      <c r="G17" s="91"/>
    </row>
    <row r="18" spans="1:7" s="102" customFormat="1" ht="21" customHeight="1">
      <c r="A18" s="103"/>
      <c r="B18" s="104" t="s">
        <v>141</v>
      </c>
      <c r="C18" s="105"/>
      <c r="D18" s="105"/>
      <c r="E18" s="106"/>
      <c r="F18" s="107">
        <f>SUM(F15:F17)</f>
        <v>0</v>
      </c>
      <c r="G18" s="101"/>
    </row>
    <row r="19" spans="1:7" s="84" customFormat="1" ht="17.399999999999999">
      <c r="A19" s="78" t="s">
        <v>29</v>
      </c>
      <c r="B19" s="79" t="s">
        <v>82</v>
      </c>
      <c r="C19" s="80"/>
      <c r="D19" s="81"/>
      <c r="E19" s="82"/>
      <c r="F19" s="83"/>
    </row>
    <row r="20" spans="1:7" s="69" customFormat="1" ht="21" customHeight="1">
      <c r="A20" s="95" t="s">
        <v>30</v>
      </c>
      <c r="B20" s="86" t="s">
        <v>96</v>
      </c>
      <c r="C20" s="87" t="s">
        <v>10</v>
      </c>
      <c r="D20" s="88"/>
      <c r="E20" s="89"/>
      <c r="F20" s="90">
        <f t="shared" ref="F20:F21" si="2">+E20*D20</f>
        <v>0</v>
      </c>
      <c r="G20" s="68"/>
    </row>
    <row r="21" spans="1:7" s="69" customFormat="1" ht="21" customHeight="1">
      <c r="A21" s="95" t="s">
        <v>33</v>
      </c>
      <c r="B21" s="86" t="s">
        <v>177</v>
      </c>
      <c r="C21" s="87" t="s">
        <v>4</v>
      </c>
      <c r="D21" s="88"/>
      <c r="E21" s="89"/>
      <c r="F21" s="90">
        <f t="shared" si="2"/>
        <v>0</v>
      </c>
      <c r="G21" s="68"/>
    </row>
    <row r="22" spans="1:7" s="69" customFormat="1">
      <c r="A22" s="85"/>
      <c r="B22" s="93" t="s">
        <v>31</v>
      </c>
      <c r="C22" s="94"/>
      <c r="D22" s="88"/>
      <c r="E22" s="89"/>
      <c r="F22" s="90"/>
      <c r="G22" s="68"/>
    </row>
    <row r="23" spans="1:7" s="69" customFormat="1">
      <c r="A23" s="85"/>
      <c r="B23" s="93" t="s">
        <v>32</v>
      </c>
      <c r="C23" s="94"/>
      <c r="D23" s="88"/>
      <c r="E23" s="89"/>
      <c r="F23" s="90"/>
      <c r="G23" s="68"/>
    </row>
    <row r="24" spans="1:7" s="92" customFormat="1" ht="21" customHeight="1">
      <c r="A24" s="95" t="s">
        <v>34</v>
      </c>
      <c r="B24" s="86" t="s">
        <v>176</v>
      </c>
      <c r="C24" s="87" t="s">
        <v>9</v>
      </c>
      <c r="D24" s="88"/>
      <c r="E24" s="89"/>
      <c r="F24" s="90">
        <f t="shared" ref="F24" si="3">+E24*D24</f>
        <v>0</v>
      </c>
      <c r="G24" s="91"/>
    </row>
    <row r="25" spans="1:7" s="69" customFormat="1">
      <c r="A25" s="85"/>
      <c r="B25" s="86"/>
      <c r="C25" s="94"/>
      <c r="D25" s="88"/>
      <c r="E25" s="89"/>
      <c r="F25" s="90"/>
      <c r="G25" s="68"/>
    </row>
    <row r="26" spans="1:7" s="69" customFormat="1">
      <c r="A26" s="95" t="s">
        <v>48</v>
      </c>
      <c r="B26" s="96" t="s">
        <v>36</v>
      </c>
      <c r="C26" s="94"/>
      <c r="D26" s="88"/>
      <c r="E26" s="89"/>
      <c r="F26" s="90"/>
      <c r="G26" s="68"/>
    </row>
    <row r="27" spans="1:7" s="69" customFormat="1" ht="21" customHeight="1">
      <c r="A27" s="85" t="s">
        <v>49</v>
      </c>
      <c r="B27" s="97" t="s">
        <v>37</v>
      </c>
      <c r="C27" s="87" t="s">
        <v>9</v>
      </c>
      <c r="D27" s="88"/>
      <c r="E27" s="89"/>
      <c r="F27" s="90">
        <f t="shared" ref="F27:F34" si="4">+E27*D27</f>
        <v>0</v>
      </c>
      <c r="G27" s="68"/>
    </row>
    <row r="28" spans="1:7" s="69" customFormat="1" ht="21" customHeight="1">
      <c r="A28" s="85" t="s">
        <v>50</v>
      </c>
      <c r="B28" s="97" t="s">
        <v>46</v>
      </c>
      <c r="C28" s="87" t="s">
        <v>4</v>
      </c>
      <c r="D28" s="88"/>
      <c r="E28" s="89"/>
      <c r="F28" s="90">
        <f t="shared" si="4"/>
        <v>0</v>
      </c>
      <c r="G28" s="68"/>
    </row>
    <row r="29" spans="1:7" s="69" customFormat="1" ht="21" customHeight="1">
      <c r="A29" s="85" t="s">
        <v>51</v>
      </c>
      <c r="B29" s="97" t="s">
        <v>95</v>
      </c>
      <c r="C29" s="87" t="s">
        <v>4</v>
      </c>
      <c r="D29" s="88"/>
      <c r="E29" s="89"/>
      <c r="F29" s="90">
        <f t="shared" si="4"/>
        <v>0</v>
      </c>
      <c r="G29" s="68"/>
    </row>
    <row r="30" spans="1:7" s="69" customFormat="1" ht="21" customHeight="1">
      <c r="A30" s="85" t="s">
        <v>52</v>
      </c>
      <c r="B30" s="97" t="s">
        <v>38</v>
      </c>
      <c r="C30" s="87" t="s">
        <v>9</v>
      </c>
      <c r="D30" s="88"/>
      <c r="E30" s="89"/>
      <c r="F30" s="90">
        <f t="shared" si="4"/>
        <v>0</v>
      </c>
      <c r="G30" s="68"/>
    </row>
    <row r="31" spans="1:7" s="69" customFormat="1" ht="21" customHeight="1">
      <c r="A31" s="85" t="s">
        <v>53</v>
      </c>
      <c r="B31" s="97" t="s">
        <v>94</v>
      </c>
      <c r="C31" s="87" t="s">
        <v>4</v>
      </c>
      <c r="D31" s="88"/>
      <c r="E31" s="89"/>
      <c r="F31" s="90">
        <f t="shared" si="4"/>
        <v>0</v>
      </c>
      <c r="G31" s="68"/>
    </row>
    <row r="32" spans="1:7" s="69" customFormat="1" ht="21" customHeight="1">
      <c r="A32" s="85" t="s">
        <v>54</v>
      </c>
      <c r="B32" s="97" t="s">
        <v>47</v>
      </c>
      <c r="C32" s="87" t="s">
        <v>4</v>
      </c>
      <c r="D32" s="88"/>
      <c r="E32" s="89"/>
      <c r="F32" s="90">
        <f t="shared" si="4"/>
        <v>0</v>
      </c>
      <c r="G32" s="68"/>
    </row>
    <row r="33" spans="1:7" s="69" customFormat="1" ht="21" customHeight="1">
      <c r="A33" s="85" t="s">
        <v>55</v>
      </c>
      <c r="B33" s="97" t="s">
        <v>39</v>
      </c>
      <c r="C33" s="87" t="s">
        <v>9</v>
      </c>
      <c r="D33" s="88"/>
      <c r="E33" s="89"/>
      <c r="F33" s="90">
        <f t="shared" si="4"/>
        <v>0</v>
      </c>
      <c r="G33" s="68"/>
    </row>
    <row r="34" spans="1:7" s="69" customFormat="1" ht="21" customHeight="1">
      <c r="A34" s="85" t="s">
        <v>56</v>
      </c>
      <c r="B34" s="97" t="s">
        <v>40</v>
      </c>
      <c r="C34" s="87" t="s">
        <v>9</v>
      </c>
      <c r="D34" s="88"/>
      <c r="E34" s="89"/>
      <c r="F34" s="90">
        <f t="shared" si="4"/>
        <v>0</v>
      </c>
      <c r="G34" s="68"/>
    </row>
    <row r="35" spans="1:7" s="69" customFormat="1">
      <c r="A35" s="85"/>
      <c r="B35" s="86"/>
      <c r="C35" s="94"/>
      <c r="D35" s="88"/>
      <c r="E35" s="89"/>
      <c r="F35" s="90"/>
      <c r="G35" s="68"/>
    </row>
    <row r="36" spans="1:7" s="69" customFormat="1">
      <c r="A36" s="95" t="s">
        <v>60</v>
      </c>
      <c r="B36" s="96" t="s">
        <v>58</v>
      </c>
      <c r="C36" s="94"/>
      <c r="D36" s="88"/>
      <c r="E36" s="89"/>
      <c r="F36" s="90"/>
      <c r="G36" s="68"/>
    </row>
    <row r="37" spans="1:7" s="69" customFormat="1" ht="21" customHeight="1">
      <c r="A37" s="85" t="s">
        <v>61</v>
      </c>
      <c r="B37" s="97" t="s">
        <v>83</v>
      </c>
      <c r="C37" s="87" t="s">
        <v>9</v>
      </c>
      <c r="D37" s="88"/>
      <c r="E37" s="89"/>
      <c r="F37" s="90">
        <f t="shared" ref="F37:F45" si="5">+E37*D37</f>
        <v>0</v>
      </c>
      <c r="G37" s="68"/>
    </row>
    <row r="38" spans="1:7" s="69" customFormat="1" ht="21" customHeight="1">
      <c r="A38" s="85" t="s">
        <v>62</v>
      </c>
      <c r="B38" s="97" t="s">
        <v>41</v>
      </c>
      <c r="C38" s="87" t="s">
        <v>4</v>
      </c>
      <c r="D38" s="88"/>
      <c r="E38" s="89"/>
      <c r="F38" s="90">
        <f t="shared" si="5"/>
        <v>0</v>
      </c>
      <c r="G38" s="68"/>
    </row>
    <row r="39" spans="1:7" s="69" customFormat="1" ht="21" customHeight="1">
      <c r="A39" s="85" t="s">
        <v>63</v>
      </c>
      <c r="B39" s="97" t="s">
        <v>135</v>
      </c>
      <c r="C39" s="87" t="s">
        <v>4</v>
      </c>
      <c r="D39" s="88"/>
      <c r="E39" s="89"/>
      <c r="F39" s="90">
        <f t="shared" si="5"/>
        <v>0</v>
      </c>
      <c r="G39" s="68"/>
    </row>
    <row r="40" spans="1:7" s="69" customFormat="1" ht="21" customHeight="1">
      <c r="A40" s="85" t="s">
        <v>64</v>
      </c>
      <c r="B40" s="97" t="s">
        <v>42</v>
      </c>
      <c r="C40" s="87" t="s">
        <v>4</v>
      </c>
      <c r="D40" s="88"/>
      <c r="E40" s="89"/>
      <c r="F40" s="90">
        <f t="shared" si="5"/>
        <v>0</v>
      </c>
      <c r="G40" s="68"/>
    </row>
    <row r="41" spans="1:7" s="69" customFormat="1" ht="21" customHeight="1">
      <c r="A41" s="85" t="s">
        <v>65</v>
      </c>
      <c r="B41" s="97" t="s">
        <v>43</v>
      </c>
      <c r="C41" s="87" t="s">
        <v>4</v>
      </c>
      <c r="D41" s="88"/>
      <c r="E41" s="89"/>
      <c r="F41" s="90">
        <f t="shared" si="5"/>
        <v>0</v>
      </c>
      <c r="G41" s="68"/>
    </row>
    <row r="42" spans="1:7" s="69" customFormat="1" ht="21" customHeight="1">
      <c r="A42" s="85" t="s">
        <v>66</v>
      </c>
      <c r="B42" s="97" t="s">
        <v>44</v>
      </c>
      <c r="C42" s="87" t="s">
        <v>4</v>
      </c>
      <c r="D42" s="88"/>
      <c r="E42" s="89"/>
      <c r="F42" s="90">
        <f t="shared" si="5"/>
        <v>0</v>
      </c>
      <c r="G42" s="68"/>
    </row>
    <row r="43" spans="1:7" s="69" customFormat="1" ht="21" customHeight="1">
      <c r="A43" s="85" t="s">
        <v>67</v>
      </c>
      <c r="B43" s="97" t="s">
        <v>45</v>
      </c>
      <c r="C43" s="87" t="s">
        <v>4</v>
      </c>
      <c r="D43" s="88"/>
      <c r="E43" s="89"/>
      <c r="F43" s="90">
        <f t="shared" si="5"/>
        <v>0</v>
      </c>
      <c r="G43" s="68"/>
    </row>
    <row r="44" spans="1:7" s="69" customFormat="1" ht="21" customHeight="1">
      <c r="A44" s="85" t="s">
        <v>68</v>
      </c>
      <c r="B44" s="97" t="s">
        <v>39</v>
      </c>
      <c r="C44" s="87" t="s">
        <v>9</v>
      </c>
      <c r="D44" s="88"/>
      <c r="E44" s="89"/>
      <c r="F44" s="90">
        <f t="shared" si="5"/>
        <v>0</v>
      </c>
      <c r="G44" s="68"/>
    </row>
    <row r="45" spans="1:7" s="69" customFormat="1" ht="21" customHeight="1">
      <c r="A45" s="85" t="s">
        <v>80</v>
      </c>
      <c r="B45" s="97" t="s">
        <v>40</v>
      </c>
      <c r="C45" s="87" t="s">
        <v>9</v>
      </c>
      <c r="D45" s="88"/>
      <c r="E45" s="89"/>
      <c r="F45" s="90">
        <f t="shared" si="5"/>
        <v>0</v>
      </c>
      <c r="G45" s="68"/>
    </row>
    <row r="46" spans="1:7" s="69" customFormat="1">
      <c r="A46" s="85"/>
      <c r="B46" s="97"/>
      <c r="C46" s="94"/>
      <c r="D46" s="88"/>
      <c r="E46" s="89"/>
      <c r="F46" s="90"/>
      <c r="G46" s="68"/>
    </row>
    <row r="47" spans="1:7" s="69" customFormat="1">
      <c r="A47" s="95" t="s">
        <v>70</v>
      </c>
      <c r="B47" s="96" t="s">
        <v>59</v>
      </c>
      <c r="C47" s="94"/>
      <c r="D47" s="88"/>
      <c r="E47" s="89"/>
      <c r="F47" s="90"/>
      <c r="G47" s="68"/>
    </row>
    <row r="48" spans="1:7" s="69" customFormat="1" ht="21" customHeight="1">
      <c r="A48" s="85" t="s">
        <v>71</v>
      </c>
      <c r="B48" s="97" t="s">
        <v>84</v>
      </c>
      <c r="C48" s="87" t="s">
        <v>9</v>
      </c>
      <c r="D48" s="88"/>
      <c r="E48" s="89"/>
      <c r="F48" s="90">
        <f t="shared" ref="F48:F56" si="6">+E48*D48</f>
        <v>0</v>
      </c>
      <c r="G48" s="68"/>
    </row>
    <row r="49" spans="1:7" s="69" customFormat="1" ht="21" customHeight="1">
      <c r="A49" s="85" t="s">
        <v>72</v>
      </c>
      <c r="B49" s="97" t="s">
        <v>41</v>
      </c>
      <c r="C49" s="87" t="s">
        <v>4</v>
      </c>
      <c r="D49" s="88"/>
      <c r="E49" s="89"/>
      <c r="F49" s="90">
        <f t="shared" si="6"/>
        <v>0</v>
      </c>
      <c r="G49" s="68"/>
    </row>
    <row r="50" spans="1:7" s="69" customFormat="1" ht="21" customHeight="1">
      <c r="A50" s="85" t="s">
        <v>73</v>
      </c>
      <c r="B50" s="97" t="s">
        <v>135</v>
      </c>
      <c r="C50" s="87" t="s">
        <v>4</v>
      </c>
      <c r="D50" s="88"/>
      <c r="E50" s="89"/>
      <c r="F50" s="90">
        <f t="shared" si="6"/>
        <v>0</v>
      </c>
      <c r="G50" s="68"/>
    </row>
    <row r="51" spans="1:7" s="69" customFormat="1" ht="21" customHeight="1">
      <c r="A51" s="85" t="s">
        <v>74</v>
      </c>
      <c r="B51" s="97" t="s">
        <v>42</v>
      </c>
      <c r="C51" s="87" t="s">
        <v>4</v>
      </c>
      <c r="D51" s="88"/>
      <c r="E51" s="89"/>
      <c r="F51" s="90">
        <f t="shared" si="6"/>
        <v>0</v>
      </c>
      <c r="G51" s="68"/>
    </row>
    <row r="52" spans="1:7" s="69" customFormat="1" ht="21" customHeight="1">
      <c r="A52" s="85" t="s">
        <v>75</v>
      </c>
      <c r="B52" s="97" t="s">
        <v>43</v>
      </c>
      <c r="C52" s="87" t="s">
        <v>4</v>
      </c>
      <c r="D52" s="88"/>
      <c r="E52" s="89"/>
      <c r="F52" s="90">
        <f t="shared" si="6"/>
        <v>0</v>
      </c>
      <c r="G52" s="68"/>
    </row>
    <row r="53" spans="1:7" s="69" customFormat="1" ht="21" customHeight="1">
      <c r="A53" s="85" t="s">
        <v>76</v>
      </c>
      <c r="B53" s="97" t="s">
        <v>44</v>
      </c>
      <c r="C53" s="87" t="s">
        <v>4</v>
      </c>
      <c r="D53" s="88"/>
      <c r="E53" s="89"/>
      <c r="F53" s="90">
        <f t="shared" si="6"/>
        <v>0</v>
      </c>
      <c r="G53" s="68"/>
    </row>
    <row r="54" spans="1:7" s="69" customFormat="1" ht="21" customHeight="1">
      <c r="A54" s="85" t="s">
        <v>77</v>
      </c>
      <c r="B54" s="97" t="s">
        <v>45</v>
      </c>
      <c r="C54" s="87" t="s">
        <v>4</v>
      </c>
      <c r="D54" s="88"/>
      <c r="E54" s="89"/>
      <c r="F54" s="90">
        <f t="shared" si="6"/>
        <v>0</v>
      </c>
      <c r="G54" s="68"/>
    </row>
    <row r="55" spans="1:7" s="69" customFormat="1" ht="21" customHeight="1">
      <c r="A55" s="85" t="s">
        <v>78</v>
      </c>
      <c r="B55" s="97" t="s">
        <v>39</v>
      </c>
      <c r="C55" s="87" t="s">
        <v>9</v>
      </c>
      <c r="D55" s="88"/>
      <c r="E55" s="89"/>
      <c r="F55" s="90">
        <f t="shared" si="6"/>
        <v>0</v>
      </c>
      <c r="G55" s="68"/>
    </row>
    <row r="56" spans="1:7" s="69" customFormat="1" ht="21" customHeight="1">
      <c r="A56" s="85" t="s">
        <v>81</v>
      </c>
      <c r="B56" s="97" t="s">
        <v>40</v>
      </c>
      <c r="C56" s="87" t="s">
        <v>9</v>
      </c>
      <c r="D56" s="88"/>
      <c r="E56" s="89"/>
      <c r="F56" s="90">
        <f t="shared" si="6"/>
        <v>0</v>
      </c>
      <c r="G56" s="68"/>
    </row>
    <row r="57" spans="1:7" s="69" customFormat="1">
      <c r="A57" s="85"/>
      <c r="B57" s="97"/>
      <c r="C57" s="94"/>
      <c r="D57" s="88"/>
      <c r="E57" s="89"/>
      <c r="F57" s="90"/>
      <c r="G57" s="68"/>
    </row>
    <row r="58" spans="1:7" s="69" customFormat="1">
      <c r="A58" s="98" t="s">
        <v>86</v>
      </c>
      <c r="B58" s="96" t="s">
        <v>69</v>
      </c>
      <c r="C58" s="94"/>
      <c r="D58" s="88"/>
      <c r="E58" s="89"/>
      <c r="F58" s="90"/>
      <c r="G58" s="68"/>
    </row>
    <row r="59" spans="1:7" s="69" customFormat="1" ht="21" customHeight="1">
      <c r="A59" s="85" t="s">
        <v>97</v>
      </c>
      <c r="B59" s="97" t="s">
        <v>85</v>
      </c>
      <c r="C59" s="87" t="s">
        <v>9</v>
      </c>
      <c r="D59" s="88"/>
      <c r="E59" s="89"/>
      <c r="F59" s="90">
        <f t="shared" ref="F59:F75" si="7">+E59*D59</f>
        <v>0</v>
      </c>
      <c r="G59" s="68"/>
    </row>
    <row r="60" spans="1:7" s="69" customFormat="1" ht="21" customHeight="1">
      <c r="A60" s="85" t="s">
        <v>98</v>
      </c>
      <c r="B60" s="97" t="s">
        <v>41</v>
      </c>
      <c r="C60" s="87" t="s">
        <v>4</v>
      </c>
      <c r="D60" s="88"/>
      <c r="E60" s="89"/>
      <c r="F60" s="90">
        <f t="shared" si="7"/>
        <v>0</v>
      </c>
      <c r="G60" s="68"/>
    </row>
    <row r="61" spans="1:7" s="69" customFormat="1" ht="21" customHeight="1">
      <c r="A61" s="85" t="s">
        <v>99</v>
      </c>
      <c r="B61" s="97" t="s">
        <v>79</v>
      </c>
      <c r="C61" s="87" t="s">
        <v>4</v>
      </c>
      <c r="D61" s="88"/>
      <c r="E61" s="89"/>
      <c r="F61" s="90">
        <f t="shared" si="7"/>
        <v>0</v>
      </c>
      <c r="G61" s="68"/>
    </row>
    <row r="62" spans="1:7" s="69" customFormat="1" ht="21" customHeight="1">
      <c r="A62" s="85" t="s">
        <v>73</v>
      </c>
      <c r="B62" s="97" t="s">
        <v>123</v>
      </c>
      <c r="C62" s="87" t="s">
        <v>4</v>
      </c>
      <c r="D62" s="88"/>
      <c r="E62" s="89"/>
      <c r="F62" s="90">
        <f t="shared" si="7"/>
        <v>0</v>
      </c>
      <c r="G62" s="68"/>
    </row>
    <row r="63" spans="1:7" s="69" customFormat="1" ht="21" customHeight="1">
      <c r="A63" s="85" t="s">
        <v>100</v>
      </c>
      <c r="B63" s="97" t="s">
        <v>42</v>
      </c>
      <c r="C63" s="87" t="s">
        <v>4</v>
      </c>
      <c r="D63" s="88"/>
      <c r="E63" s="89"/>
      <c r="F63" s="90">
        <f t="shared" si="7"/>
        <v>0</v>
      </c>
      <c r="G63" s="68"/>
    </row>
    <row r="64" spans="1:7" s="69" customFormat="1" ht="21" customHeight="1">
      <c r="A64" s="85" t="s">
        <v>101</v>
      </c>
      <c r="B64" s="97" t="s">
        <v>43</v>
      </c>
      <c r="C64" s="87" t="s">
        <v>4</v>
      </c>
      <c r="D64" s="88"/>
      <c r="E64" s="89"/>
      <c r="F64" s="90">
        <f t="shared" si="7"/>
        <v>0</v>
      </c>
      <c r="G64" s="68"/>
    </row>
    <row r="65" spans="1:7" s="69" customFormat="1" ht="21" customHeight="1">
      <c r="A65" s="85" t="s">
        <v>102</v>
      </c>
      <c r="B65" s="97" t="s">
        <v>44</v>
      </c>
      <c r="C65" s="87" t="s">
        <v>4</v>
      </c>
      <c r="D65" s="88"/>
      <c r="E65" s="89"/>
      <c r="F65" s="90">
        <f t="shared" si="7"/>
        <v>0</v>
      </c>
      <c r="G65" s="68"/>
    </row>
    <row r="66" spans="1:7" s="69" customFormat="1" ht="21" customHeight="1">
      <c r="A66" s="85" t="s">
        <v>103</v>
      </c>
      <c r="B66" s="97" t="s">
        <v>45</v>
      </c>
      <c r="C66" s="87" t="s">
        <v>4</v>
      </c>
      <c r="D66" s="88"/>
      <c r="E66" s="89"/>
      <c r="F66" s="90">
        <f t="shared" si="7"/>
        <v>0</v>
      </c>
      <c r="G66" s="68"/>
    </row>
    <row r="67" spans="1:7" s="69" customFormat="1" ht="21" customHeight="1">
      <c r="A67" s="85" t="s">
        <v>104</v>
      </c>
      <c r="B67" s="97" t="s">
        <v>39</v>
      </c>
      <c r="C67" s="87" t="s">
        <v>9</v>
      </c>
      <c r="D67" s="88"/>
      <c r="E67" s="89"/>
      <c r="F67" s="90">
        <f t="shared" si="7"/>
        <v>0</v>
      </c>
      <c r="G67" s="68"/>
    </row>
    <row r="68" spans="1:7" s="69" customFormat="1" ht="21" customHeight="1">
      <c r="A68" s="85" t="s">
        <v>105</v>
      </c>
      <c r="B68" s="97" t="s">
        <v>40</v>
      </c>
      <c r="C68" s="87" t="s">
        <v>9</v>
      </c>
      <c r="D68" s="88"/>
      <c r="E68" s="89"/>
      <c r="F68" s="90">
        <f t="shared" si="7"/>
        <v>0</v>
      </c>
      <c r="G68" s="68"/>
    </row>
    <row r="69" spans="1:7" s="69" customFormat="1">
      <c r="A69" s="85"/>
      <c r="B69" s="97"/>
      <c r="C69" s="94"/>
      <c r="D69" s="88"/>
      <c r="E69" s="89"/>
      <c r="F69" s="90"/>
      <c r="G69" s="68"/>
    </row>
    <row r="70" spans="1:7" s="69" customFormat="1" ht="21" customHeight="1">
      <c r="A70" s="95" t="s">
        <v>89</v>
      </c>
      <c r="B70" s="96" t="s">
        <v>161</v>
      </c>
      <c r="C70" s="94"/>
      <c r="D70" s="88"/>
      <c r="E70" s="89"/>
      <c r="F70" s="90"/>
      <c r="G70" s="68"/>
    </row>
    <row r="71" spans="1:7" s="69" customFormat="1" ht="21" customHeight="1">
      <c r="A71" s="85" t="s">
        <v>159</v>
      </c>
      <c r="B71" s="97" t="s">
        <v>160</v>
      </c>
      <c r="C71" s="87" t="s">
        <v>9</v>
      </c>
      <c r="D71" s="88"/>
      <c r="E71" s="89"/>
      <c r="F71" s="90">
        <f t="shared" si="7"/>
        <v>0</v>
      </c>
      <c r="G71" s="68"/>
    </row>
    <row r="72" spans="1:7" s="69" customFormat="1" ht="21" customHeight="1">
      <c r="A72" s="85" t="s">
        <v>162</v>
      </c>
      <c r="B72" s="97" t="s">
        <v>164</v>
      </c>
      <c r="C72" s="87" t="s">
        <v>4</v>
      </c>
      <c r="D72" s="88"/>
      <c r="E72" s="89"/>
      <c r="F72" s="90">
        <f t="shared" si="7"/>
        <v>0</v>
      </c>
      <c r="G72" s="68"/>
    </row>
    <row r="73" spans="1:7" s="69" customFormat="1" ht="21" customHeight="1">
      <c r="A73" s="85" t="s">
        <v>163</v>
      </c>
      <c r="B73" s="97" t="s">
        <v>165</v>
      </c>
      <c r="C73" s="87" t="s">
        <v>9</v>
      </c>
      <c r="D73" s="88"/>
      <c r="E73" s="89"/>
      <c r="F73" s="90">
        <f t="shared" si="7"/>
        <v>0</v>
      </c>
      <c r="G73" s="68"/>
    </row>
    <row r="74" spans="1:7" s="69" customFormat="1">
      <c r="A74" s="85"/>
      <c r="B74" s="86"/>
      <c r="C74" s="94"/>
      <c r="D74" s="88"/>
      <c r="E74" s="89"/>
      <c r="F74" s="90"/>
      <c r="G74" s="68"/>
    </row>
    <row r="75" spans="1:7" s="69" customFormat="1" ht="21" customHeight="1">
      <c r="A75" s="95" t="s">
        <v>93</v>
      </c>
      <c r="B75" s="99" t="s">
        <v>87</v>
      </c>
      <c r="C75" s="87" t="s">
        <v>9</v>
      </c>
      <c r="D75" s="88"/>
      <c r="E75" s="89"/>
      <c r="F75" s="90">
        <f t="shared" si="7"/>
        <v>0</v>
      </c>
      <c r="G75" s="68"/>
    </row>
    <row r="76" spans="1:7" s="69" customFormat="1">
      <c r="A76" s="85"/>
      <c r="B76" s="86"/>
      <c r="C76" s="94"/>
      <c r="D76" s="88"/>
      <c r="E76" s="89"/>
      <c r="F76" s="90"/>
      <c r="G76" s="68"/>
    </row>
    <row r="77" spans="1:7" s="69" customFormat="1">
      <c r="A77" s="98" t="s">
        <v>106</v>
      </c>
      <c r="B77" s="96" t="s">
        <v>88</v>
      </c>
      <c r="C77" s="94"/>
      <c r="D77" s="88"/>
      <c r="E77" s="89"/>
      <c r="F77" s="90"/>
      <c r="G77" s="68"/>
    </row>
    <row r="78" spans="1:7" s="69" customFormat="1" ht="21" customHeight="1">
      <c r="A78" s="85" t="s">
        <v>154</v>
      </c>
      <c r="B78" s="97" t="s">
        <v>90</v>
      </c>
      <c r="C78" s="87" t="s">
        <v>9</v>
      </c>
      <c r="D78" s="88"/>
      <c r="E78" s="89"/>
      <c r="F78" s="90">
        <f t="shared" ref="F78:F82" si="8">+E78*D78</f>
        <v>0</v>
      </c>
      <c r="G78" s="68"/>
    </row>
    <row r="79" spans="1:7" s="69" customFormat="1" ht="21" customHeight="1">
      <c r="A79" s="85" t="s">
        <v>155</v>
      </c>
      <c r="B79" s="97" t="s">
        <v>91</v>
      </c>
      <c r="C79" s="87" t="s">
        <v>9</v>
      </c>
      <c r="D79" s="88"/>
      <c r="E79" s="89"/>
      <c r="F79" s="90">
        <f t="shared" si="8"/>
        <v>0</v>
      </c>
      <c r="G79" s="68"/>
    </row>
    <row r="80" spans="1:7" s="69" customFormat="1" ht="21" customHeight="1">
      <c r="A80" s="85" t="s">
        <v>156</v>
      </c>
      <c r="B80" s="97" t="s">
        <v>166</v>
      </c>
      <c r="C80" s="87" t="s">
        <v>9</v>
      </c>
      <c r="D80" s="88"/>
      <c r="E80" s="89"/>
      <c r="F80" s="90">
        <f t="shared" si="8"/>
        <v>0</v>
      </c>
      <c r="G80" s="68"/>
    </row>
    <row r="81" spans="1:7" s="69" customFormat="1" ht="21" customHeight="1">
      <c r="A81" s="85" t="s">
        <v>157</v>
      </c>
      <c r="B81" s="97" t="s">
        <v>92</v>
      </c>
      <c r="C81" s="87" t="s">
        <v>9</v>
      </c>
      <c r="D81" s="88"/>
      <c r="E81" s="89"/>
      <c r="F81" s="90">
        <f t="shared" si="8"/>
        <v>0</v>
      </c>
      <c r="G81" s="68"/>
    </row>
    <row r="82" spans="1:7" s="69" customFormat="1" ht="21" customHeight="1">
      <c r="A82" s="85" t="s">
        <v>158</v>
      </c>
      <c r="B82" s="97" t="s">
        <v>40</v>
      </c>
      <c r="C82" s="87" t="s">
        <v>9</v>
      </c>
      <c r="D82" s="88"/>
      <c r="E82" s="89"/>
      <c r="F82" s="90">
        <f t="shared" si="8"/>
        <v>0</v>
      </c>
      <c r="G82" s="68"/>
    </row>
    <row r="83" spans="1:7" s="69" customFormat="1">
      <c r="A83" s="85"/>
      <c r="B83" s="97"/>
      <c r="C83" s="94"/>
      <c r="D83" s="88"/>
      <c r="E83" s="89"/>
      <c r="F83" s="90"/>
      <c r="G83" s="68"/>
    </row>
    <row r="84" spans="1:7" s="69" customFormat="1">
      <c r="A84" s="98" t="s">
        <v>153</v>
      </c>
      <c r="B84" s="96" t="s">
        <v>173</v>
      </c>
      <c r="C84" s="94"/>
      <c r="D84" s="88"/>
      <c r="E84" s="89"/>
      <c r="F84" s="90"/>
      <c r="G84" s="68"/>
    </row>
    <row r="85" spans="1:7" s="69" customFormat="1" ht="21" customHeight="1">
      <c r="A85" s="85" t="s">
        <v>167</v>
      </c>
      <c r="B85" s="97" t="s">
        <v>175</v>
      </c>
      <c r="C85" s="87" t="s">
        <v>9</v>
      </c>
      <c r="D85" s="88"/>
      <c r="E85" s="89"/>
      <c r="F85" s="90">
        <f t="shared" ref="F85:F88" si="9">+E85*D85</f>
        <v>0</v>
      </c>
      <c r="G85" s="68"/>
    </row>
    <row r="86" spans="1:7" s="69" customFormat="1" ht="21" customHeight="1">
      <c r="A86" s="85" t="s">
        <v>168</v>
      </c>
      <c r="B86" s="97" t="s">
        <v>170</v>
      </c>
      <c r="C86" s="87" t="s">
        <v>9</v>
      </c>
      <c r="D86" s="88"/>
      <c r="E86" s="89"/>
      <c r="F86" s="90">
        <f t="shared" si="9"/>
        <v>0</v>
      </c>
      <c r="G86" s="68"/>
    </row>
    <row r="87" spans="1:7" s="69" customFormat="1" ht="21" customHeight="1">
      <c r="A87" s="85" t="s">
        <v>169</v>
      </c>
      <c r="B87" s="97" t="s">
        <v>171</v>
      </c>
      <c r="C87" s="87" t="s">
        <v>9</v>
      </c>
      <c r="D87" s="88"/>
      <c r="E87" s="89"/>
      <c r="F87" s="90">
        <f t="shared" si="9"/>
        <v>0</v>
      </c>
      <c r="G87" s="68"/>
    </row>
    <row r="88" spans="1:7" s="69" customFormat="1" ht="21" customHeight="1">
      <c r="A88" s="85" t="s">
        <v>174</v>
      </c>
      <c r="B88" s="97" t="s">
        <v>172</v>
      </c>
      <c r="C88" s="87" t="s">
        <v>9</v>
      </c>
      <c r="D88" s="88"/>
      <c r="E88" s="89"/>
      <c r="F88" s="90">
        <f t="shared" si="9"/>
        <v>0</v>
      </c>
      <c r="G88" s="68"/>
    </row>
    <row r="89" spans="1:7" s="102" customFormat="1" ht="21" customHeight="1">
      <c r="A89" s="103"/>
      <c r="B89" s="104" t="s">
        <v>142</v>
      </c>
      <c r="C89" s="105"/>
      <c r="D89" s="105"/>
      <c r="E89" s="106"/>
      <c r="F89" s="107">
        <f>SUM(F20:F88)</f>
        <v>0</v>
      </c>
      <c r="G89" s="101"/>
    </row>
    <row r="90" spans="1:7" s="102" customFormat="1" ht="21" customHeight="1">
      <c r="A90" s="108"/>
      <c r="B90" s="111" t="s">
        <v>143</v>
      </c>
      <c r="C90" s="109"/>
      <c r="D90" s="109"/>
      <c r="E90" s="110"/>
      <c r="F90" s="112">
        <f>+F89+F18+F13</f>
        <v>0</v>
      </c>
      <c r="G90" s="101"/>
    </row>
    <row r="91" spans="1:7" s="69" customFormat="1" ht="15.6" thickBot="1">
      <c r="A91" s="85"/>
      <c r="B91" s="113"/>
      <c r="C91" s="114"/>
      <c r="D91" s="115"/>
      <c r="E91" s="116"/>
      <c r="F91" s="117"/>
      <c r="G91" s="68"/>
    </row>
    <row r="92" spans="1:7" s="77" customFormat="1" ht="20.399999999999999">
      <c r="A92" s="70">
        <v>2</v>
      </c>
      <c r="B92" s="71" t="s">
        <v>178</v>
      </c>
      <c r="C92" s="72"/>
      <c r="D92" s="73"/>
      <c r="E92" s="74"/>
      <c r="F92" s="75"/>
      <c r="G92" s="76"/>
    </row>
    <row r="93" spans="1:7" s="84" customFormat="1" ht="17.399999999999999">
      <c r="A93" s="78" t="s">
        <v>107</v>
      </c>
      <c r="B93" s="79" t="s">
        <v>13</v>
      </c>
      <c r="C93" s="80"/>
      <c r="D93" s="81"/>
      <c r="E93" s="82"/>
      <c r="F93" s="83"/>
    </row>
    <row r="94" spans="1:7" s="69" customFormat="1" ht="21" customHeight="1">
      <c r="A94" s="85" t="s">
        <v>108</v>
      </c>
      <c r="B94" s="86" t="s">
        <v>57</v>
      </c>
      <c r="C94" s="87" t="s">
        <v>9</v>
      </c>
      <c r="D94" s="88"/>
      <c r="E94" s="89"/>
      <c r="F94" s="90">
        <f t="shared" ref="F94:F96" si="10">+E94*D94</f>
        <v>0</v>
      </c>
      <c r="G94" s="68"/>
    </row>
    <row r="95" spans="1:7" s="69" customFormat="1" ht="21" customHeight="1">
      <c r="A95" s="85" t="s">
        <v>109</v>
      </c>
      <c r="B95" s="86" t="s">
        <v>15</v>
      </c>
      <c r="C95" s="87" t="s">
        <v>9</v>
      </c>
      <c r="D95" s="88"/>
      <c r="E95" s="89"/>
      <c r="F95" s="90">
        <f t="shared" si="10"/>
        <v>0</v>
      </c>
      <c r="G95" s="68"/>
    </row>
    <row r="96" spans="1:7" s="69" customFormat="1" ht="21" customHeight="1">
      <c r="A96" s="85" t="s">
        <v>110</v>
      </c>
      <c r="B96" s="86" t="s">
        <v>16</v>
      </c>
      <c r="C96" s="87" t="s">
        <v>9</v>
      </c>
      <c r="D96" s="88"/>
      <c r="E96" s="89"/>
      <c r="F96" s="90">
        <f t="shared" si="10"/>
        <v>0</v>
      </c>
      <c r="G96" s="68"/>
    </row>
    <row r="97" spans="1:7" s="102" customFormat="1" ht="21" customHeight="1">
      <c r="A97" s="103"/>
      <c r="B97" s="104" t="s">
        <v>144</v>
      </c>
      <c r="C97" s="105"/>
      <c r="D97" s="105"/>
      <c r="E97" s="106"/>
      <c r="F97" s="107">
        <f>SUM(F94:F96)</f>
        <v>0</v>
      </c>
      <c r="G97" s="101"/>
    </row>
    <row r="98" spans="1:7" s="84" customFormat="1" ht="17.399999999999999">
      <c r="A98" s="78" t="s">
        <v>111</v>
      </c>
      <c r="B98" s="79" t="s">
        <v>113</v>
      </c>
      <c r="C98" s="80"/>
      <c r="D98" s="81"/>
      <c r="E98" s="82"/>
      <c r="F98" s="83"/>
    </row>
    <row r="99" spans="1:7" s="69" customFormat="1" ht="21" customHeight="1">
      <c r="A99" s="95" t="s">
        <v>112</v>
      </c>
      <c r="B99" s="86" t="s">
        <v>114</v>
      </c>
      <c r="C99" s="87" t="s">
        <v>4</v>
      </c>
      <c r="D99" s="88"/>
      <c r="E99" s="89"/>
      <c r="F99" s="90">
        <f t="shared" ref="F99" si="11">+E99*D99</f>
        <v>0</v>
      </c>
      <c r="G99" s="68"/>
    </row>
    <row r="100" spans="1:7" s="69" customFormat="1">
      <c r="A100" s="85"/>
      <c r="B100" s="93" t="s">
        <v>31</v>
      </c>
      <c r="C100" s="94"/>
      <c r="D100" s="88"/>
      <c r="E100" s="89"/>
      <c r="F100" s="90"/>
      <c r="G100" s="68"/>
    </row>
    <row r="101" spans="1:7" s="69" customFormat="1">
      <c r="A101" s="85"/>
      <c r="B101" s="93" t="s">
        <v>32</v>
      </c>
      <c r="C101" s="94"/>
      <c r="D101" s="88"/>
      <c r="E101" s="89"/>
      <c r="F101" s="90"/>
      <c r="G101" s="68"/>
    </row>
    <row r="102" spans="1:7" s="69" customFormat="1">
      <c r="A102" s="85"/>
      <c r="B102" s="86"/>
      <c r="C102" s="94"/>
      <c r="D102" s="88"/>
      <c r="E102" s="89"/>
      <c r="F102" s="90"/>
      <c r="G102" s="68"/>
    </row>
    <row r="103" spans="1:7" s="69" customFormat="1">
      <c r="A103" s="95" t="s">
        <v>116</v>
      </c>
      <c r="B103" s="96" t="s">
        <v>36</v>
      </c>
      <c r="C103" s="94"/>
      <c r="D103" s="88"/>
      <c r="E103" s="89"/>
      <c r="F103" s="90"/>
      <c r="G103" s="68"/>
    </row>
    <row r="104" spans="1:7" s="69" customFormat="1" ht="21" customHeight="1">
      <c r="A104" s="85" t="s">
        <v>117</v>
      </c>
      <c r="B104" s="97" t="s">
        <v>115</v>
      </c>
      <c r="C104" s="87" t="s">
        <v>9</v>
      </c>
      <c r="D104" s="88"/>
      <c r="E104" s="89"/>
      <c r="F104" s="90">
        <f t="shared" ref="F104:F106" si="12">+E104*D104</f>
        <v>0</v>
      </c>
      <c r="G104" s="68"/>
    </row>
    <row r="105" spans="1:7" s="69" customFormat="1" ht="21" customHeight="1">
      <c r="A105" s="85" t="s">
        <v>118</v>
      </c>
      <c r="B105" s="97" t="s">
        <v>120</v>
      </c>
      <c r="C105" s="87" t="s">
        <v>4</v>
      </c>
      <c r="D105" s="88"/>
      <c r="E105" s="89"/>
      <c r="F105" s="90">
        <f t="shared" si="12"/>
        <v>0</v>
      </c>
      <c r="G105" s="68"/>
    </row>
    <row r="106" spans="1:7" s="69" customFormat="1" ht="21" customHeight="1">
      <c r="A106" s="85" t="s">
        <v>119</v>
      </c>
      <c r="B106" s="97" t="s">
        <v>40</v>
      </c>
      <c r="C106" s="87" t="s">
        <v>9</v>
      </c>
      <c r="D106" s="88"/>
      <c r="E106" s="89"/>
      <c r="F106" s="90">
        <f t="shared" si="12"/>
        <v>0</v>
      </c>
      <c r="G106" s="68"/>
    </row>
    <row r="107" spans="1:7" s="69" customFormat="1">
      <c r="A107" s="85"/>
      <c r="B107" s="86"/>
      <c r="C107" s="94"/>
      <c r="D107" s="88"/>
      <c r="E107" s="89"/>
      <c r="F107" s="90"/>
      <c r="G107" s="68"/>
    </row>
    <row r="108" spans="1:7" s="69" customFormat="1" ht="21" customHeight="1">
      <c r="A108" s="95" t="s">
        <v>121</v>
      </c>
      <c r="B108" s="130" t="s">
        <v>179</v>
      </c>
      <c r="C108" s="87" t="s">
        <v>9</v>
      </c>
      <c r="D108" s="88">
        <v>-1</v>
      </c>
      <c r="E108" s="89">
        <f>+SUM(F59:F68)</f>
        <v>0</v>
      </c>
      <c r="F108" s="90">
        <f t="shared" ref="F108" si="13">+E108*D108</f>
        <v>0</v>
      </c>
      <c r="G108" s="68"/>
    </row>
    <row r="109" spans="1:7" s="69" customFormat="1">
      <c r="A109" s="85"/>
      <c r="B109" s="86"/>
      <c r="C109" s="94"/>
      <c r="D109" s="88"/>
      <c r="E109" s="89"/>
      <c r="F109" s="90"/>
      <c r="G109" s="68"/>
    </row>
    <row r="110" spans="1:7" s="69" customFormat="1">
      <c r="A110" s="95" t="s">
        <v>121</v>
      </c>
      <c r="B110" s="96" t="s">
        <v>69</v>
      </c>
      <c r="C110" s="94"/>
      <c r="D110" s="88"/>
      <c r="E110" s="89"/>
      <c r="F110" s="90"/>
      <c r="G110" s="68"/>
    </row>
    <row r="111" spans="1:7" s="69" customFormat="1" ht="21" customHeight="1">
      <c r="A111" s="85" t="s">
        <v>122</v>
      </c>
      <c r="B111" s="97" t="s">
        <v>180</v>
      </c>
      <c r="C111" s="87" t="s">
        <v>9</v>
      </c>
      <c r="D111" s="88"/>
      <c r="E111" s="89"/>
      <c r="F111" s="90">
        <f t="shared" ref="F111:F114" si="14">+E111*D111</f>
        <v>0</v>
      </c>
      <c r="G111" s="68"/>
    </row>
    <row r="112" spans="1:7" s="69" customFormat="1" ht="21" customHeight="1">
      <c r="A112" s="85" t="s">
        <v>124</v>
      </c>
      <c r="B112" s="97" t="s">
        <v>187</v>
      </c>
      <c r="C112" s="87" t="s">
        <v>4</v>
      </c>
      <c r="D112" s="88"/>
      <c r="E112" s="89"/>
      <c r="F112" s="90">
        <f t="shared" si="14"/>
        <v>0</v>
      </c>
      <c r="G112" s="68"/>
    </row>
    <row r="113" spans="1:7" s="69" customFormat="1" ht="21" customHeight="1">
      <c r="A113" s="85"/>
      <c r="B113" s="131" t="s">
        <v>31</v>
      </c>
      <c r="C113" s="94"/>
      <c r="D113" s="88"/>
      <c r="E113" s="89"/>
      <c r="F113" s="90">
        <f t="shared" si="14"/>
        <v>0</v>
      </c>
      <c r="G113" s="68"/>
    </row>
    <row r="114" spans="1:7" s="69" customFormat="1" ht="21" customHeight="1">
      <c r="A114" s="85"/>
      <c r="B114" s="131" t="s">
        <v>181</v>
      </c>
      <c r="C114" s="94"/>
      <c r="D114" s="88"/>
      <c r="E114" s="89"/>
      <c r="F114" s="90">
        <f t="shared" si="14"/>
        <v>0</v>
      </c>
      <c r="G114" s="68"/>
    </row>
    <row r="115" spans="1:7" s="69" customFormat="1" ht="21" customHeight="1">
      <c r="A115" s="85" t="s">
        <v>125</v>
      </c>
      <c r="B115" s="97" t="s">
        <v>182</v>
      </c>
      <c r="C115" s="87" t="s">
        <v>9</v>
      </c>
      <c r="D115" s="88"/>
      <c r="E115" s="89"/>
      <c r="F115" s="90">
        <f t="shared" ref="F115:F121" si="15">+E115*D115</f>
        <v>0</v>
      </c>
      <c r="G115" s="68"/>
    </row>
    <row r="116" spans="1:7" s="69" customFormat="1" ht="21" customHeight="1">
      <c r="A116" s="85" t="s">
        <v>126</v>
      </c>
      <c r="B116" s="97" t="s">
        <v>123</v>
      </c>
      <c r="C116" s="87" t="s">
        <v>4</v>
      </c>
      <c r="D116" s="88"/>
      <c r="E116" s="89"/>
      <c r="F116" s="90">
        <f t="shared" si="15"/>
        <v>0</v>
      </c>
      <c r="G116" s="68"/>
    </row>
    <row r="117" spans="1:7" s="69" customFormat="1" ht="21" customHeight="1">
      <c r="A117" s="85" t="s">
        <v>127</v>
      </c>
      <c r="B117" s="97" t="s">
        <v>42</v>
      </c>
      <c r="C117" s="87" t="s">
        <v>4</v>
      </c>
      <c r="D117" s="88"/>
      <c r="E117" s="89"/>
      <c r="F117" s="90">
        <f t="shared" si="15"/>
        <v>0</v>
      </c>
      <c r="G117" s="68"/>
    </row>
    <row r="118" spans="1:7" s="69" customFormat="1" ht="21" customHeight="1">
      <c r="A118" s="85" t="s">
        <v>128</v>
      </c>
      <c r="B118" s="97" t="s">
        <v>43</v>
      </c>
      <c r="C118" s="87" t="s">
        <v>4</v>
      </c>
      <c r="D118" s="88"/>
      <c r="E118" s="89"/>
      <c r="F118" s="90">
        <f t="shared" si="15"/>
        <v>0</v>
      </c>
      <c r="G118" s="68"/>
    </row>
    <row r="119" spans="1:7" s="69" customFormat="1" ht="21" customHeight="1">
      <c r="A119" s="85" t="s">
        <v>129</v>
      </c>
      <c r="B119" s="97" t="s">
        <v>44</v>
      </c>
      <c r="C119" s="87" t="s">
        <v>4</v>
      </c>
      <c r="D119" s="88"/>
      <c r="E119" s="89"/>
      <c r="F119" s="90">
        <f t="shared" si="15"/>
        <v>0</v>
      </c>
      <c r="G119" s="68"/>
    </row>
    <row r="120" spans="1:7" s="69" customFormat="1" ht="21" customHeight="1">
      <c r="A120" s="85" t="s">
        <v>130</v>
      </c>
      <c r="B120" s="97" t="s">
        <v>183</v>
      </c>
      <c r="C120" s="87" t="s">
        <v>9</v>
      </c>
      <c r="D120" s="88"/>
      <c r="E120" s="89"/>
      <c r="F120" s="90">
        <f t="shared" si="15"/>
        <v>0</v>
      </c>
      <c r="G120" s="68"/>
    </row>
    <row r="121" spans="1:7" s="69" customFormat="1" ht="21" customHeight="1">
      <c r="A121" s="85" t="s">
        <v>186</v>
      </c>
      <c r="B121" s="97" t="s">
        <v>40</v>
      </c>
      <c r="C121" s="87" t="s">
        <v>9</v>
      </c>
      <c r="D121" s="88"/>
      <c r="E121" s="89"/>
      <c r="F121" s="90">
        <f t="shared" si="15"/>
        <v>0</v>
      </c>
      <c r="G121" s="68"/>
    </row>
    <row r="122" spans="1:7" s="69" customFormat="1">
      <c r="A122" s="85"/>
      <c r="B122" s="86"/>
      <c r="C122" s="94"/>
      <c r="D122" s="88"/>
      <c r="E122" s="89"/>
      <c r="F122" s="90"/>
      <c r="G122" s="68"/>
    </row>
    <row r="123" spans="1:7" s="69" customFormat="1">
      <c r="A123" s="95" t="s">
        <v>131</v>
      </c>
      <c r="B123" s="96" t="s">
        <v>88</v>
      </c>
      <c r="C123" s="94"/>
      <c r="D123" s="88"/>
      <c r="E123" s="89"/>
      <c r="F123" s="90"/>
      <c r="G123" s="68"/>
    </row>
    <row r="124" spans="1:7" s="69" customFormat="1" ht="21" customHeight="1">
      <c r="A124" s="85" t="s">
        <v>132</v>
      </c>
      <c r="B124" s="97" t="s">
        <v>133</v>
      </c>
      <c r="C124" s="87" t="s">
        <v>9</v>
      </c>
      <c r="D124" s="88"/>
      <c r="E124" s="89"/>
      <c r="F124" s="90">
        <f t="shared" ref="F124:F128" si="16">+E124*D124</f>
        <v>0</v>
      </c>
      <c r="G124" s="68"/>
    </row>
    <row r="125" spans="1:7" s="69" customFormat="1" ht="30">
      <c r="A125" s="85" t="s">
        <v>137</v>
      </c>
      <c r="B125" s="100" t="s">
        <v>134</v>
      </c>
      <c r="C125" s="87" t="s">
        <v>9</v>
      </c>
      <c r="D125" s="88"/>
      <c r="E125" s="89"/>
      <c r="F125" s="90">
        <f t="shared" si="16"/>
        <v>0</v>
      </c>
      <c r="G125" s="68"/>
    </row>
    <row r="126" spans="1:7" s="69" customFormat="1" ht="21" customHeight="1">
      <c r="A126" s="85" t="s">
        <v>138</v>
      </c>
      <c r="B126" s="97" t="s">
        <v>185</v>
      </c>
      <c r="C126" s="87" t="s">
        <v>9</v>
      </c>
      <c r="D126" s="88"/>
      <c r="E126" s="89"/>
      <c r="F126" s="90">
        <f t="shared" si="16"/>
        <v>0</v>
      </c>
      <c r="G126" s="68"/>
    </row>
    <row r="127" spans="1:7" s="69" customFormat="1" ht="21" customHeight="1">
      <c r="A127" s="85" t="s">
        <v>139</v>
      </c>
      <c r="B127" s="97" t="s">
        <v>136</v>
      </c>
      <c r="C127" s="87" t="s">
        <v>9</v>
      </c>
      <c r="D127" s="88"/>
      <c r="E127" s="89"/>
      <c r="F127" s="90">
        <f t="shared" si="16"/>
        <v>0</v>
      </c>
      <c r="G127" s="68"/>
    </row>
    <row r="128" spans="1:7" s="69" customFormat="1" ht="21" customHeight="1">
      <c r="A128" s="85" t="s">
        <v>184</v>
      </c>
      <c r="B128" s="97" t="s">
        <v>40</v>
      </c>
      <c r="C128" s="87" t="s">
        <v>9</v>
      </c>
      <c r="D128" s="88"/>
      <c r="E128" s="89"/>
      <c r="F128" s="90">
        <f t="shared" si="16"/>
        <v>0</v>
      </c>
      <c r="G128" s="68"/>
    </row>
    <row r="129" spans="1:7" s="69" customFormat="1">
      <c r="A129" s="85"/>
      <c r="B129" s="97"/>
      <c r="C129" s="94"/>
      <c r="D129" s="88"/>
      <c r="E129" s="89"/>
      <c r="F129" s="90"/>
      <c r="G129" s="68"/>
    </row>
    <row r="130" spans="1:7" s="69" customFormat="1">
      <c r="A130" s="95" t="s">
        <v>189</v>
      </c>
      <c r="B130" s="96" t="s">
        <v>173</v>
      </c>
      <c r="C130" s="94"/>
      <c r="D130" s="88"/>
      <c r="E130" s="89"/>
      <c r="F130" s="90"/>
      <c r="G130" s="68"/>
    </row>
    <row r="131" spans="1:7" s="69" customFormat="1" ht="21" customHeight="1">
      <c r="A131" s="85" t="s">
        <v>190</v>
      </c>
      <c r="B131" s="97" t="s">
        <v>175</v>
      </c>
      <c r="C131" s="87" t="s">
        <v>9</v>
      </c>
      <c r="D131" s="88"/>
      <c r="E131" s="89"/>
      <c r="F131" s="90">
        <f t="shared" ref="F131" si="17">+E131*D131</f>
        <v>0</v>
      </c>
      <c r="G131" s="68"/>
    </row>
    <row r="132" spans="1:7" s="102" customFormat="1" ht="21" customHeight="1">
      <c r="A132" s="103"/>
      <c r="B132" s="104" t="s">
        <v>145</v>
      </c>
      <c r="C132" s="105"/>
      <c r="D132" s="105"/>
      <c r="E132" s="106"/>
      <c r="F132" s="107">
        <f>SUM(F99:F131)</f>
        <v>0</v>
      </c>
      <c r="G132" s="101"/>
    </row>
    <row r="133" spans="1:7" s="102" customFormat="1" ht="21" customHeight="1">
      <c r="A133" s="108"/>
      <c r="B133" s="111" t="s">
        <v>146</v>
      </c>
      <c r="C133" s="109"/>
      <c r="D133" s="109"/>
      <c r="E133" s="110"/>
      <c r="F133" s="112">
        <f>+F132+F97</f>
        <v>0</v>
      </c>
      <c r="G133" s="101"/>
    </row>
    <row r="134" spans="1:7" s="69" customFormat="1" ht="15.6" thickBot="1">
      <c r="A134" s="85"/>
      <c r="B134" s="113"/>
      <c r="C134" s="114"/>
      <c r="D134" s="115"/>
      <c r="E134" s="116"/>
      <c r="F134" s="117"/>
      <c r="G134" s="68"/>
    </row>
    <row r="135" spans="1:7" s="14" customFormat="1" ht="54.75" customHeight="1" thickBot="1">
      <c r="A135" s="142" t="s">
        <v>149</v>
      </c>
      <c r="B135" s="143"/>
      <c r="C135" s="143"/>
      <c r="D135" s="143"/>
      <c r="E135" s="143"/>
      <c r="F135" s="144"/>
    </row>
    <row r="136" spans="1:7" s="121" customFormat="1" ht="21" customHeight="1">
      <c r="A136" s="119">
        <f>+A6</f>
        <v>1</v>
      </c>
      <c r="B136" s="118" t="str">
        <f>+B6</f>
        <v>TRAVAUX : AILE OUEST - Remplacement CTA 15 Bis</v>
      </c>
      <c r="C136" s="109"/>
      <c r="D136" s="109"/>
      <c r="E136" s="122" t="str">
        <f>+B90</f>
        <v>SOUS-TOTAL 1 (HT)</v>
      </c>
      <c r="F136" s="112">
        <f>+F90</f>
        <v>0</v>
      </c>
      <c r="G136" s="120"/>
    </row>
    <row r="137" spans="1:7" s="102" customFormat="1" ht="21" customHeight="1">
      <c r="A137" s="119">
        <f>+A92</f>
        <v>2</v>
      </c>
      <c r="B137" s="118" t="str">
        <f>+B92</f>
        <v>PSE : AILE OUEST - Ajout EXT 15 Bis</v>
      </c>
      <c r="C137" s="109"/>
      <c r="D137" s="109"/>
      <c r="E137" s="122" t="str">
        <f>+B133</f>
        <v>SOUS-TOTAL 2 (HT)</v>
      </c>
      <c r="F137" s="112">
        <f>+F133</f>
        <v>0</v>
      </c>
      <c r="G137" s="101"/>
    </row>
    <row r="138" spans="1:7" s="69" customFormat="1">
      <c r="A138" s="85"/>
      <c r="B138" s="86"/>
      <c r="C138" s="94"/>
      <c r="D138" s="88"/>
      <c r="E138" s="89"/>
      <c r="F138" s="90"/>
      <c r="G138" s="68"/>
    </row>
    <row r="139" spans="1:7" s="128" customFormat="1" ht="25.2" customHeight="1">
      <c r="A139" s="123"/>
      <c r="B139" s="129" t="s">
        <v>147</v>
      </c>
      <c r="C139" s="124"/>
      <c r="D139" s="124"/>
      <c r="E139" s="125"/>
      <c r="F139" s="126">
        <f>+F136</f>
        <v>0</v>
      </c>
      <c r="G139" s="127"/>
    </row>
    <row r="140" spans="1:7" s="128" customFormat="1" ht="25.2" customHeight="1">
      <c r="A140" s="123"/>
      <c r="B140" s="129" t="s">
        <v>148</v>
      </c>
      <c r="C140" s="124"/>
      <c r="D140" s="124"/>
      <c r="E140" s="125"/>
      <c r="F140" s="126">
        <f>+F136+F137</f>
        <v>0</v>
      </c>
      <c r="G140" s="127"/>
    </row>
    <row r="141" spans="1:7" s="69" customFormat="1">
      <c r="A141" s="85"/>
      <c r="B141" s="86"/>
      <c r="C141" s="94"/>
      <c r="D141" s="88"/>
      <c r="E141" s="89"/>
      <c r="F141" s="90"/>
      <c r="G141" s="68"/>
    </row>
    <row r="142" spans="1:7" s="128" customFormat="1" ht="25.2" customHeight="1">
      <c r="A142" s="123"/>
      <c r="B142" s="132" t="s">
        <v>191</v>
      </c>
      <c r="C142" s="124"/>
      <c r="D142" s="124"/>
      <c r="E142" s="125"/>
      <c r="F142" s="133">
        <f>+F139*1.2</f>
        <v>0</v>
      </c>
      <c r="G142" s="127"/>
    </row>
    <row r="143" spans="1:7" s="128" customFormat="1" ht="25.2" customHeight="1">
      <c r="A143" s="123"/>
      <c r="B143" s="132" t="s">
        <v>192</v>
      </c>
      <c r="C143" s="124"/>
      <c r="D143" s="124"/>
      <c r="E143" s="125"/>
      <c r="F143" s="133">
        <f>+F144-F142</f>
        <v>0</v>
      </c>
      <c r="G143" s="127"/>
    </row>
    <row r="144" spans="1:7" s="128" customFormat="1" ht="25.2" customHeight="1">
      <c r="A144" s="123"/>
      <c r="B144" s="132" t="s">
        <v>193</v>
      </c>
      <c r="C144" s="124"/>
      <c r="D144" s="124"/>
      <c r="E144" s="125"/>
      <c r="F144" s="133">
        <f>+F140*1.2</f>
        <v>0</v>
      </c>
      <c r="G144" s="127"/>
    </row>
    <row r="145" spans="1:3" s="20" customFormat="1" ht="13.8">
      <c r="A145" s="15"/>
    </row>
    <row r="146" spans="1:3" s="20" customFormat="1" ht="13.8">
      <c r="A146" s="21"/>
    </row>
    <row r="147" spans="1:3" s="24" customFormat="1" ht="13.8">
      <c r="A147" s="21"/>
      <c r="B147" s="26"/>
    </row>
    <row r="148" spans="1:3" s="20" customFormat="1" ht="13.8">
      <c r="A148" s="27"/>
    </row>
    <row r="149" spans="1:3" s="28" customFormat="1">
      <c r="A149" s="19"/>
      <c r="C149" s="29"/>
    </row>
    <row r="150" spans="1:3" s="20" customFormat="1">
      <c r="A150" s="30"/>
    </row>
    <row r="151" spans="1:3" s="20" customFormat="1">
      <c r="A151" s="19"/>
    </row>
    <row r="152" spans="1:3" s="28" customFormat="1">
      <c r="A152" s="19"/>
      <c r="C152" s="29"/>
    </row>
    <row r="153" spans="1:3" s="20" customFormat="1">
      <c r="A153" s="30"/>
    </row>
    <row r="154" spans="1:3" s="20" customFormat="1">
      <c r="A154" s="19"/>
      <c r="B154" s="28"/>
      <c r="C154" s="31"/>
    </row>
    <row r="155" spans="1:3" s="33" customFormat="1">
      <c r="A155" s="30"/>
      <c r="B155" s="32"/>
    </row>
    <row r="156" spans="1:3" s="36" customFormat="1" ht="13.8">
      <c r="A156" s="34"/>
      <c r="B156" s="35"/>
    </row>
    <row r="157" spans="1:3" s="20" customFormat="1" ht="13.8">
      <c r="A157" s="37"/>
    </row>
    <row r="158" spans="1:3" s="20" customFormat="1" ht="13.8">
      <c r="A158" s="21"/>
    </row>
    <row r="159" spans="1:3" s="20" customFormat="1">
      <c r="A159" s="22"/>
    </row>
    <row r="160" spans="1:3" s="24" customFormat="1">
      <c r="A160" s="22"/>
      <c r="B160" s="23"/>
    </row>
    <row r="161" spans="1:3" s="15" customFormat="1" ht="24.9" customHeight="1">
      <c r="A161" s="25"/>
      <c r="C161" s="18"/>
    </row>
    <row r="162" spans="1:3" s="15" customFormat="1" ht="24.9" customHeight="1">
      <c r="A162" s="3"/>
      <c r="C162" s="18"/>
    </row>
    <row r="163" spans="1:3" s="24" customFormat="1" ht="13.8">
      <c r="A163" s="15"/>
      <c r="B163" s="26"/>
    </row>
    <row r="164" spans="1:3" s="24" customFormat="1" ht="13.8">
      <c r="A164" s="38"/>
      <c r="B164" s="26"/>
    </row>
    <row r="165" spans="1:3" s="20" customFormat="1" ht="13.8">
      <c r="A165" s="38"/>
    </row>
    <row r="166" spans="1:3" s="20" customFormat="1" ht="13.8">
      <c r="A166" s="21"/>
    </row>
    <row r="167" spans="1:3" s="28" customFormat="1">
      <c r="A167" s="19"/>
      <c r="C167" s="29"/>
    </row>
    <row r="168" spans="1:3" s="20" customFormat="1">
      <c r="A168" s="30"/>
    </row>
    <row r="169" spans="1:3" s="20" customFormat="1">
      <c r="A169" s="19"/>
    </row>
    <row r="170" spans="1:3" s="20" customFormat="1">
      <c r="A170" s="19"/>
    </row>
    <row r="171" spans="1:3" s="20" customFormat="1">
      <c r="A171" s="19"/>
    </row>
    <row r="172" spans="1:3" s="20" customFormat="1">
      <c r="A172" s="19"/>
      <c r="B172" s="28"/>
    </row>
    <row r="173" spans="1:3" s="36" customFormat="1">
      <c r="A173" s="39"/>
      <c r="B173" s="35"/>
    </row>
    <row r="174" spans="1:3" s="20" customFormat="1">
      <c r="A174" s="40"/>
    </row>
    <row r="175" spans="1:3" s="20" customFormat="1" ht="13.8">
      <c r="A175" s="21"/>
    </row>
    <row r="176" spans="1:3" s="20" customFormat="1" ht="13.8">
      <c r="A176" s="21"/>
    </row>
    <row r="177" spans="1:3" s="20" customFormat="1" ht="13.8">
      <c r="A177" s="21"/>
    </row>
    <row r="178" spans="1:3" s="20" customFormat="1" ht="13.8">
      <c r="A178" s="21"/>
    </row>
    <row r="179" spans="1:3" s="20" customFormat="1" ht="13.8">
      <c r="A179" s="21"/>
    </row>
    <row r="180" spans="1:3" s="20" customFormat="1">
      <c r="A180" s="22"/>
    </row>
    <row r="181" spans="1:3" s="20" customFormat="1">
      <c r="A181" s="22"/>
    </row>
    <row r="182" spans="1:3" s="20" customFormat="1">
      <c r="A182" s="22"/>
    </row>
    <row r="183" spans="1:3" s="20" customFormat="1">
      <c r="A183" s="22"/>
    </row>
    <row r="184" spans="1:3" s="24" customFormat="1">
      <c r="A184" s="22"/>
      <c r="B184" s="23"/>
    </row>
    <row r="185" spans="1:3" s="24" customFormat="1" ht="13.8">
      <c r="A185" s="41"/>
      <c r="B185" s="23"/>
    </row>
    <row r="186" spans="1:3" s="15" customFormat="1" ht="24.9" customHeight="1">
      <c r="A186" s="25"/>
      <c r="C186" s="18"/>
    </row>
    <row r="187" spans="1:3" s="15" customFormat="1" ht="24.9" customHeight="1">
      <c r="A187" s="3"/>
      <c r="C187" s="18"/>
    </row>
    <row r="188" spans="1:3" s="20" customFormat="1" ht="13.8">
      <c r="A188" s="15"/>
    </row>
    <row r="189" spans="1:3" s="20" customFormat="1" ht="13.8">
      <c r="A189" s="21"/>
    </row>
    <row r="190" spans="1:3" s="20" customFormat="1" ht="13.8">
      <c r="A190" s="21"/>
    </row>
    <row r="191" spans="1:3" s="20" customFormat="1" ht="13.8">
      <c r="A191" s="21"/>
    </row>
    <row r="192" spans="1:3" s="20" customFormat="1" ht="13.8">
      <c r="A192" s="21"/>
    </row>
    <row r="193" spans="1:3" s="36" customFormat="1" ht="13.8">
      <c r="A193" s="21"/>
      <c r="B193" s="35"/>
    </row>
    <row r="194" spans="1:3" s="20" customFormat="1" ht="13.8">
      <c r="A194" s="37"/>
    </row>
    <row r="195" spans="1:3" s="20" customFormat="1" ht="13.8">
      <c r="A195" s="21"/>
    </row>
    <row r="196" spans="1:3" s="36" customFormat="1">
      <c r="A196" s="19"/>
      <c r="B196" s="35"/>
    </row>
    <row r="197" spans="1:3" s="20" customFormat="1">
      <c r="A197" s="40"/>
    </row>
    <row r="198" spans="1:3" s="28" customFormat="1">
      <c r="A198" s="19"/>
      <c r="C198" s="29"/>
    </row>
    <row r="199" spans="1:3" s="20" customFormat="1">
      <c r="A199" s="30"/>
    </row>
    <row r="200" spans="1:3" s="20" customFormat="1">
      <c r="A200" s="19"/>
    </row>
    <row r="201" spans="1:3" s="20" customFormat="1">
      <c r="A201" s="19"/>
    </row>
    <row r="202" spans="1:3" s="20" customFormat="1">
      <c r="A202" s="19"/>
    </row>
    <row r="203" spans="1:3" s="20" customFormat="1">
      <c r="A203" s="19"/>
      <c r="B203" s="28"/>
    </row>
    <row r="204" spans="1:3" s="36" customFormat="1">
      <c r="A204" s="39"/>
      <c r="B204" s="35"/>
    </row>
    <row r="205" spans="1:3" s="20" customFormat="1">
      <c r="A205" s="40"/>
    </row>
    <row r="206" spans="1:3" s="20" customFormat="1" ht="13.8">
      <c r="A206" s="21"/>
    </row>
    <row r="207" spans="1:3" s="20" customFormat="1" ht="13.8">
      <c r="A207" s="21"/>
    </row>
    <row r="208" spans="1:3" s="20" customFormat="1" ht="13.8">
      <c r="A208" s="21"/>
    </row>
    <row r="209" spans="1:3" s="36" customFormat="1" ht="13.8">
      <c r="A209" s="21"/>
      <c r="B209" s="35"/>
    </row>
    <row r="210" spans="1:3" s="20" customFormat="1" ht="13.8">
      <c r="A210" s="37"/>
    </row>
    <row r="211" spans="1:3" s="20" customFormat="1">
      <c r="A211" s="22"/>
    </row>
    <row r="212" spans="1:3" s="20" customFormat="1">
      <c r="A212" s="22"/>
    </row>
    <row r="213" spans="1:3" s="20" customFormat="1">
      <c r="A213" s="22"/>
    </row>
    <row r="214" spans="1:3" s="20" customFormat="1">
      <c r="A214" s="22"/>
    </row>
    <row r="215" spans="1:3" s="24" customFormat="1">
      <c r="A215" s="22"/>
      <c r="B215" s="23"/>
    </row>
    <row r="216" spans="1:3" s="24" customFormat="1" ht="13.8">
      <c r="A216" s="41"/>
      <c r="B216" s="23"/>
    </row>
    <row r="217" spans="1:3" s="15" customFormat="1" ht="24.9" customHeight="1">
      <c r="A217" s="25"/>
      <c r="C217" s="18"/>
    </row>
    <row r="218" spans="1:3" s="15" customFormat="1" ht="24.9" customHeight="1">
      <c r="A218" s="3"/>
      <c r="C218" s="18"/>
    </row>
    <row r="219" spans="1:3" s="20" customFormat="1" ht="13.8">
      <c r="A219" s="15"/>
    </row>
    <row r="220" spans="1:3" s="20" customFormat="1" ht="13.8">
      <c r="A220" s="21"/>
    </row>
    <row r="221" spans="1:3" s="20" customFormat="1" ht="13.8">
      <c r="A221" s="21"/>
    </row>
    <row r="222" spans="1:3" s="24" customFormat="1">
      <c r="A222" s="22"/>
      <c r="B222" s="23"/>
    </row>
    <row r="223" spans="1:3" s="24" customFormat="1" ht="13.8">
      <c r="A223" s="41"/>
      <c r="B223" s="23"/>
    </row>
    <row r="224" spans="1:3" s="15" customFormat="1" ht="24.9" customHeight="1">
      <c r="A224" s="25"/>
      <c r="C224" s="18"/>
    </row>
    <row r="225" spans="1:3" s="15" customFormat="1" ht="24.9" customHeight="1">
      <c r="A225" s="3"/>
      <c r="C225" s="18"/>
    </row>
    <row r="226" spans="1:3" s="20" customFormat="1" ht="13.8">
      <c r="A226" s="15"/>
    </row>
    <row r="227" spans="1:3" s="20" customFormat="1" ht="13.8">
      <c r="A227" s="21"/>
    </row>
    <row r="228" spans="1:3" s="20" customFormat="1" ht="13.8">
      <c r="A228" s="21"/>
    </row>
    <row r="229" spans="1:3" s="20" customFormat="1" ht="13.8">
      <c r="A229" s="21"/>
    </row>
    <row r="230" spans="1:3" s="40" customFormat="1">
      <c r="A230" s="21"/>
    </row>
    <row r="231" spans="1:3" s="40" customFormat="1"/>
    <row r="232" spans="1:3" s="40" customFormat="1">
      <c r="C232" s="42"/>
    </row>
    <row r="233" spans="1:3" s="40" customFormat="1">
      <c r="A233" s="43"/>
      <c r="B233" s="44"/>
      <c r="C233" s="42"/>
    </row>
    <row r="234" spans="1:3" s="45" customFormat="1">
      <c r="A234" s="40"/>
    </row>
    <row r="235" spans="1:3" s="15" customFormat="1" ht="24.9" customHeight="1">
      <c r="A235" s="45"/>
      <c r="C235" s="18"/>
    </row>
    <row r="236" spans="1:3" s="15" customFormat="1" ht="24.9" customHeight="1">
      <c r="A236" s="3"/>
      <c r="C236" s="18"/>
    </row>
    <row r="237" spans="1:3" s="46" customFormat="1" ht="13.8">
      <c r="A237" s="15"/>
      <c r="B237" s="23"/>
      <c r="C237" s="47"/>
    </row>
    <row r="238" spans="1:3" s="46" customFormat="1" ht="13.8">
      <c r="A238" s="23"/>
      <c r="B238" s="23"/>
      <c r="C238" s="47"/>
    </row>
    <row r="239" spans="1:3" s="46" customFormat="1">
      <c r="A239" s="48"/>
      <c r="B239" s="23"/>
      <c r="C239" s="47"/>
    </row>
    <row r="240" spans="1:3" s="46" customFormat="1" ht="13.8">
      <c r="A240" s="23"/>
      <c r="B240" s="23"/>
      <c r="C240" s="47"/>
    </row>
    <row r="241" spans="1:3" s="20" customFormat="1" ht="13.8">
      <c r="A241" s="23"/>
    </row>
    <row r="242" spans="1:3" s="46" customFormat="1">
      <c r="A242" s="19"/>
      <c r="B242" s="23"/>
      <c r="C242" s="47"/>
    </row>
    <row r="243" spans="1:3" s="20" customFormat="1" ht="13.8">
      <c r="A243" s="23"/>
    </row>
    <row r="244" spans="1:3" s="46" customFormat="1">
      <c r="A244" s="19"/>
      <c r="B244" s="23"/>
      <c r="C244" s="47"/>
    </row>
    <row r="245" spans="1:3" s="46" customFormat="1" ht="13.8">
      <c r="A245" s="23"/>
      <c r="B245" s="23"/>
      <c r="C245" s="47"/>
    </row>
    <row r="246" spans="1:3" s="46" customFormat="1">
      <c r="A246" s="48"/>
      <c r="B246" s="23"/>
      <c r="C246" s="47"/>
    </row>
    <row r="247" spans="1:3" s="15" customFormat="1" ht="24.9" customHeight="1">
      <c r="A247" s="48"/>
      <c r="C247" s="18"/>
    </row>
    <row r="248" spans="1:3" s="3" customFormat="1" ht="30" customHeight="1">
      <c r="A248" s="15"/>
      <c r="C248" s="2"/>
    </row>
    <row r="249" spans="1:3" s="3" customFormat="1" ht="30" customHeight="1">
      <c r="C249" s="2"/>
    </row>
    <row r="250" spans="1:3" s="51" customFormat="1" ht="20.100000000000001" customHeight="1">
      <c r="A250" s="3"/>
      <c r="B250" s="49"/>
      <c r="C250" s="50"/>
    </row>
    <row r="251" spans="1:3" s="52" customFormat="1" ht="15.9" customHeight="1">
      <c r="A251" s="3"/>
      <c r="C251" s="53"/>
    </row>
    <row r="252" spans="1:3" s="52" customFormat="1" ht="15.9" customHeight="1">
      <c r="C252" s="53"/>
    </row>
    <row r="253" spans="1:3" s="16" customFormat="1" ht="13.8">
      <c r="A253" s="52"/>
      <c r="B253" s="15"/>
      <c r="C253" s="17"/>
    </row>
    <row r="254" spans="1:3" s="16" customFormat="1" ht="13.8">
      <c r="A254" s="15"/>
      <c r="B254" s="15"/>
      <c r="C254" s="17"/>
    </row>
    <row r="255" spans="1:3" s="55" customFormat="1">
      <c r="A255" s="3"/>
      <c r="B255" s="54"/>
      <c r="C255" s="56"/>
    </row>
    <row r="256" spans="1:3" s="16" customFormat="1">
      <c r="A256" s="3"/>
      <c r="B256" s="15"/>
      <c r="C256" s="17"/>
    </row>
    <row r="257" spans="1:7" s="16" customFormat="1">
      <c r="A257" s="3"/>
      <c r="B257" s="15"/>
      <c r="C257" s="17"/>
    </row>
    <row r="258" spans="1:7" s="16" customFormat="1">
      <c r="A258" s="3"/>
      <c r="B258" s="15"/>
      <c r="C258" s="17"/>
    </row>
    <row r="259" spans="1:7" s="16" customFormat="1">
      <c r="A259" s="3"/>
      <c r="B259" s="15"/>
      <c r="C259" s="17"/>
    </row>
    <row r="260" spans="1:7" s="16" customFormat="1">
      <c r="A260" s="3"/>
      <c r="B260" s="15"/>
      <c r="C260" s="17"/>
    </row>
    <row r="261" spans="1:7" s="15" customFormat="1" ht="24.9" customHeight="1">
      <c r="A261" s="3"/>
      <c r="C261" s="18"/>
    </row>
    <row r="262" spans="1:7" s="51" customFormat="1" ht="20.100000000000001" customHeight="1">
      <c r="A262" s="15"/>
      <c r="B262" s="49"/>
      <c r="C262" s="50"/>
    </row>
    <row r="263" spans="1:7" s="16" customFormat="1">
      <c r="A263" s="3"/>
      <c r="B263" s="15"/>
      <c r="C263" s="17"/>
    </row>
    <row r="264" spans="1:7" s="15" customFormat="1" ht="24.9" customHeight="1">
      <c r="A264" s="3"/>
      <c r="C264" s="18"/>
    </row>
    <row r="265" spans="1:7" s="3" customFormat="1" ht="30" customHeight="1">
      <c r="A265" s="15"/>
      <c r="C265" s="2"/>
    </row>
    <row r="266" spans="1:7" s="3" customFormat="1" ht="30" customHeight="1">
      <c r="C266" s="2"/>
    </row>
    <row r="267" spans="1:7" s="16" customFormat="1">
      <c r="A267" s="3"/>
      <c r="B267" s="15"/>
      <c r="C267" s="17"/>
    </row>
    <row r="268" spans="1:7" s="16" customFormat="1" ht="13.8">
      <c r="A268" s="15"/>
      <c r="B268" s="15"/>
      <c r="C268" s="17"/>
    </row>
    <row r="269" spans="1:7" s="15" customFormat="1" ht="24.9" customHeight="1">
      <c r="C269" s="18"/>
    </row>
    <row r="270" spans="1:7" s="3" customFormat="1" ht="30" customHeight="1">
      <c r="A270" s="15"/>
      <c r="C270" s="2"/>
    </row>
    <row r="271" spans="1:7" s="1" customFormat="1" ht="15.6">
      <c r="A271" s="3"/>
      <c r="B271" s="57"/>
      <c r="C271" s="58"/>
      <c r="D271" s="58"/>
      <c r="E271" s="59"/>
      <c r="F271" s="60"/>
      <c r="G271" s="3"/>
    </row>
    <row r="272" spans="1:7" s="3" customFormat="1" ht="17.399999999999999">
      <c r="A272" s="61"/>
      <c r="B272" s="57"/>
      <c r="C272" s="58"/>
      <c r="D272" s="58"/>
      <c r="E272" s="59"/>
      <c r="F272" s="60"/>
    </row>
    <row r="273" spans="1:7" s="3" customFormat="1" ht="17.399999999999999">
      <c r="A273" s="61"/>
      <c r="B273" s="57"/>
      <c r="C273" s="58"/>
      <c r="D273" s="58"/>
      <c r="E273" s="59"/>
      <c r="F273" s="60"/>
    </row>
    <row r="274" spans="1:7" s="63" customFormat="1" ht="17.399999999999999">
      <c r="A274" s="61"/>
      <c r="B274" s="62"/>
      <c r="C274" s="5"/>
      <c r="D274" s="5"/>
      <c r="E274" s="5"/>
      <c r="F274" s="5"/>
      <c r="G274" s="1"/>
    </row>
    <row r="275" spans="1:7" s="63" customFormat="1" ht="15.6">
      <c r="A275" s="62"/>
      <c r="B275" s="62"/>
      <c r="C275" s="5"/>
      <c r="D275" s="5"/>
      <c r="E275" s="5"/>
      <c r="F275" s="5"/>
      <c r="G275" s="1"/>
    </row>
    <row r="276" spans="1:7" s="63" customFormat="1">
      <c r="A276" s="62"/>
      <c r="B276" s="62"/>
      <c r="C276" s="5"/>
      <c r="D276" s="5"/>
      <c r="E276" s="5"/>
      <c r="F276" s="5"/>
    </row>
    <row r="277" spans="1:7" s="63" customFormat="1">
      <c r="A277" s="62"/>
      <c r="B277" s="62"/>
      <c r="C277" s="5"/>
      <c r="D277" s="5"/>
      <c r="E277" s="5"/>
      <c r="F277" s="5"/>
    </row>
    <row r="278" spans="1:7" s="63" customFormat="1">
      <c r="A278" s="62"/>
      <c r="B278" s="62"/>
      <c r="C278" s="5"/>
      <c r="D278" s="5"/>
      <c r="E278" s="5"/>
      <c r="F278" s="5"/>
    </row>
    <row r="279" spans="1:7" s="63" customFormat="1">
      <c r="A279" s="62"/>
      <c r="B279" s="62"/>
      <c r="C279" s="5"/>
      <c r="D279" s="5"/>
      <c r="E279" s="5"/>
      <c r="F279" s="5"/>
    </row>
    <row r="280" spans="1:7" s="63" customFormat="1">
      <c r="A280" s="62"/>
      <c r="B280" s="62"/>
      <c r="C280" s="5"/>
      <c r="D280" s="5"/>
      <c r="E280" s="5"/>
      <c r="F280" s="5"/>
    </row>
    <row r="281" spans="1:7" s="63" customFormat="1">
      <c r="A281" s="62"/>
      <c r="B281" s="62"/>
      <c r="C281" s="5"/>
      <c r="D281" s="5"/>
      <c r="E281" s="5"/>
      <c r="F281" s="5"/>
    </row>
    <row r="282" spans="1:7" s="63" customFormat="1">
      <c r="A282" s="62"/>
      <c r="B282" s="62"/>
      <c r="C282" s="5"/>
      <c r="D282" s="5"/>
      <c r="E282" s="5"/>
      <c r="F282" s="5"/>
    </row>
    <row r="283" spans="1:7" s="63" customFormat="1">
      <c r="A283" s="62"/>
      <c r="B283" s="62"/>
      <c r="C283" s="5"/>
      <c r="D283" s="5"/>
      <c r="E283" s="5"/>
      <c r="F283" s="5"/>
    </row>
    <row r="284" spans="1:7" s="63" customFormat="1">
      <c r="A284" s="62"/>
      <c r="B284" s="62"/>
      <c r="C284" s="5"/>
      <c r="D284" s="5"/>
      <c r="E284" s="5"/>
      <c r="F284" s="5"/>
    </row>
    <row r="285" spans="1:7" s="63" customFormat="1">
      <c r="A285" s="62"/>
      <c r="B285" s="62"/>
      <c r="C285" s="5"/>
      <c r="D285" s="5"/>
      <c r="E285" s="5"/>
      <c r="F285" s="5"/>
    </row>
    <row r="286" spans="1:7" s="63" customFormat="1">
      <c r="A286" s="62"/>
      <c r="B286" s="62"/>
      <c r="C286" s="5"/>
      <c r="D286" s="5"/>
      <c r="E286" s="5"/>
      <c r="F286" s="5"/>
    </row>
    <row r="287" spans="1:7" s="63" customFormat="1">
      <c r="A287" s="62"/>
      <c r="B287" s="62"/>
      <c r="C287" s="5"/>
      <c r="D287" s="5"/>
      <c r="E287" s="5"/>
      <c r="F287" s="5"/>
    </row>
    <row r="288" spans="1:7" s="63" customFormat="1">
      <c r="A288" s="62"/>
      <c r="B288" s="62"/>
      <c r="C288" s="5"/>
      <c r="D288" s="5"/>
      <c r="E288" s="5"/>
      <c r="F288" s="5"/>
    </row>
    <row r="289" spans="1:6" s="63" customFormat="1">
      <c r="A289" s="62"/>
      <c r="B289" s="62"/>
      <c r="C289" s="5"/>
      <c r="D289" s="5"/>
      <c r="E289" s="5"/>
      <c r="F289" s="5"/>
    </row>
    <row r="290" spans="1:6" s="63" customFormat="1">
      <c r="A290" s="62"/>
      <c r="B290" s="62"/>
      <c r="C290" s="5"/>
      <c r="D290" s="5"/>
      <c r="E290" s="5"/>
      <c r="F290" s="5"/>
    </row>
    <row r="291" spans="1:6" s="63" customFormat="1">
      <c r="A291" s="62"/>
      <c r="B291" s="62"/>
      <c r="C291" s="5"/>
      <c r="D291" s="5"/>
      <c r="E291" s="5"/>
      <c r="F291" s="5"/>
    </row>
    <row r="292" spans="1:6" s="63" customFormat="1">
      <c r="A292" s="62"/>
      <c r="B292" s="62"/>
      <c r="C292" s="5"/>
      <c r="D292" s="5"/>
      <c r="E292" s="5"/>
      <c r="F292" s="5"/>
    </row>
    <row r="293" spans="1:6" s="63" customFormat="1">
      <c r="A293" s="62"/>
      <c r="B293" s="62"/>
      <c r="C293" s="5"/>
      <c r="D293" s="5"/>
      <c r="E293" s="5"/>
      <c r="F293" s="5"/>
    </row>
    <row r="294" spans="1:6" s="63" customFormat="1">
      <c r="A294" s="62"/>
      <c r="B294" s="62"/>
      <c r="C294" s="5"/>
      <c r="D294" s="5"/>
      <c r="E294" s="5"/>
      <c r="F294" s="5"/>
    </row>
    <row r="295" spans="1:6" s="63" customFormat="1">
      <c r="A295" s="62"/>
      <c r="B295" s="62"/>
      <c r="C295" s="5"/>
      <c r="D295" s="5"/>
      <c r="E295" s="5"/>
      <c r="F295" s="5"/>
    </row>
    <row r="296" spans="1:6" s="63" customFormat="1">
      <c r="A296" s="62"/>
      <c r="B296" s="62"/>
      <c r="C296" s="5"/>
      <c r="D296" s="5"/>
      <c r="E296" s="5"/>
      <c r="F296" s="5"/>
    </row>
    <row r="297" spans="1:6" s="63" customFormat="1">
      <c r="A297" s="62"/>
      <c r="B297" s="62"/>
      <c r="C297" s="5"/>
      <c r="D297" s="5"/>
      <c r="E297" s="5"/>
      <c r="F297" s="5"/>
    </row>
    <row r="298" spans="1:6" s="63" customFormat="1">
      <c r="A298" s="62"/>
      <c r="B298" s="62"/>
      <c r="C298" s="5"/>
      <c r="D298" s="5"/>
      <c r="E298" s="5"/>
      <c r="F298" s="5"/>
    </row>
    <row r="299" spans="1:6" s="63" customFormat="1">
      <c r="A299" s="62"/>
      <c r="B299" s="62"/>
      <c r="C299" s="5"/>
      <c r="D299" s="5"/>
      <c r="E299" s="5"/>
      <c r="F299" s="5"/>
    </row>
    <row r="300" spans="1:6" s="63" customFormat="1">
      <c r="A300" s="62"/>
      <c r="B300" s="62"/>
      <c r="C300" s="5"/>
      <c r="D300" s="5"/>
      <c r="E300" s="5"/>
      <c r="F300" s="5"/>
    </row>
    <row r="301" spans="1:6" s="63" customFormat="1">
      <c r="A301" s="62"/>
      <c r="B301" s="62"/>
      <c r="C301" s="5"/>
      <c r="D301" s="5"/>
      <c r="E301" s="5"/>
      <c r="F301" s="5"/>
    </row>
    <row r="302" spans="1:6" s="63" customFormat="1">
      <c r="A302" s="62"/>
      <c r="B302" s="62"/>
      <c r="C302" s="5"/>
      <c r="D302" s="5"/>
      <c r="E302" s="5"/>
      <c r="F302" s="5"/>
    </row>
    <row r="303" spans="1:6" s="63" customFormat="1">
      <c r="A303" s="62"/>
      <c r="B303" s="62"/>
      <c r="C303" s="5"/>
      <c r="D303" s="5"/>
      <c r="E303" s="5"/>
      <c r="F303" s="5"/>
    </row>
    <row r="304" spans="1:6" s="63" customFormat="1">
      <c r="A304" s="62"/>
      <c r="B304" s="62"/>
      <c r="C304" s="5"/>
      <c r="D304" s="5"/>
      <c r="E304" s="5"/>
      <c r="F304" s="5"/>
    </row>
    <row r="305" spans="1:6" s="63" customFormat="1">
      <c r="A305" s="62"/>
      <c r="B305" s="62"/>
      <c r="C305" s="5"/>
      <c r="D305" s="5"/>
      <c r="E305" s="5"/>
      <c r="F305" s="5"/>
    </row>
    <row r="306" spans="1:6" s="63" customFormat="1">
      <c r="A306" s="62"/>
      <c r="B306" s="62"/>
      <c r="C306" s="5"/>
      <c r="D306" s="5"/>
      <c r="E306" s="5"/>
      <c r="F306" s="5"/>
    </row>
    <row r="307" spans="1:6" s="63" customFormat="1">
      <c r="A307" s="62"/>
      <c r="B307" s="62"/>
      <c r="C307" s="5"/>
      <c r="D307" s="5"/>
      <c r="E307" s="5"/>
      <c r="F307" s="5"/>
    </row>
    <row r="308" spans="1:6" s="63" customFormat="1">
      <c r="A308" s="62"/>
      <c r="B308" s="62"/>
      <c r="C308" s="5"/>
      <c r="D308" s="5"/>
      <c r="E308" s="5"/>
      <c r="F308" s="5"/>
    </row>
    <row r="309" spans="1:6" s="63" customFormat="1">
      <c r="A309" s="62"/>
      <c r="B309" s="62"/>
      <c r="C309" s="5"/>
      <c r="D309" s="5"/>
      <c r="E309" s="5"/>
      <c r="F309" s="5"/>
    </row>
    <row r="310" spans="1:6" s="63" customFormat="1">
      <c r="A310" s="62"/>
      <c r="B310" s="62"/>
      <c r="C310" s="5"/>
      <c r="D310" s="5"/>
      <c r="E310" s="5"/>
      <c r="F310" s="5"/>
    </row>
    <row r="311" spans="1:6" s="63" customFormat="1">
      <c r="A311" s="62"/>
      <c r="B311" s="62"/>
      <c r="C311" s="5"/>
      <c r="D311" s="5"/>
      <c r="E311" s="5"/>
      <c r="F311" s="5"/>
    </row>
    <row r="312" spans="1:6" s="63" customFormat="1">
      <c r="A312" s="62"/>
      <c r="B312" s="62"/>
      <c r="C312" s="5"/>
      <c r="D312" s="5"/>
      <c r="E312" s="5"/>
      <c r="F312" s="5"/>
    </row>
    <row r="313" spans="1:6" s="63" customFormat="1">
      <c r="A313" s="62"/>
      <c r="B313" s="62"/>
      <c r="C313" s="5"/>
      <c r="D313" s="5"/>
      <c r="E313" s="5"/>
      <c r="F313" s="5"/>
    </row>
    <row r="314" spans="1:6" s="63" customFormat="1">
      <c r="A314" s="62"/>
      <c r="B314" s="62"/>
      <c r="C314" s="5"/>
      <c r="D314" s="5"/>
      <c r="E314" s="5"/>
      <c r="F314" s="5"/>
    </row>
    <row r="315" spans="1:6" s="63" customFormat="1">
      <c r="A315" s="62"/>
      <c r="B315" s="62"/>
      <c r="C315" s="5"/>
      <c r="D315" s="5"/>
      <c r="E315" s="5"/>
      <c r="F315" s="5"/>
    </row>
    <row r="316" spans="1:6" s="63" customFormat="1">
      <c r="A316" s="62"/>
      <c r="B316" s="62"/>
      <c r="C316" s="5"/>
      <c r="D316" s="5"/>
      <c r="E316" s="5"/>
      <c r="F316" s="5"/>
    </row>
    <row r="317" spans="1:6" s="63" customFormat="1">
      <c r="A317" s="62"/>
      <c r="B317" s="62"/>
      <c r="C317" s="5"/>
      <c r="D317" s="5"/>
      <c r="E317" s="5"/>
      <c r="F317" s="5"/>
    </row>
    <row r="318" spans="1:6" s="63" customFormat="1">
      <c r="A318" s="62"/>
      <c r="B318" s="62"/>
      <c r="C318" s="5"/>
      <c r="D318" s="5"/>
      <c r="E318" s="5"/>
      <c r="F318" s="5"/>
    </row>
    <row r="319" spans="1:6" s="63" customFormat="1">
      <c r="A319" s="62"/>
      <c r="B319" s="62"/>
      <c r="C319" s="5"/>
      <c r="D319" s="5"/>
      <c r="E319" s="5"/>
      <c r="F319" s="5"/>
    </row>
    <row r="320" spans="1:6" s="63" customFormat="1">
      <c r="A320" s="62"/>
      <c r="B320" s="62"/>
      <c r="C320" s="5"/>
      <c r="D320" s="5"/>
      <c r="E320" s="5"/>
      <c r="F320" s="5"/>
    </row>
    <row r="321" spans="1:6" s="63" customFormat="1">
      <c r="A321" s="62"/>
      <c r="B321" s="62"/>
      <c r="C321" s="5"/>
      <c r="D321" s="5"/>
      <c r="E321" s="5"/>
      <c r="F321" s="5"/>
    </row>
    <row r="322" spans="1:6" s="63" customFormat="1">
      <c r="A322" s="62"/>
      <c r="B322" s="62"/>
      <c r="C322" s="5"/>
      <c r="D322" s="5"/>
      <c r="E322" s="5"/>
      <c r="F322" s="5"/>
    </row>
    <row r="323" spans="1:6" s="63" customFormat="1">
      <c r="A323" s="62"/>
      <c r="B323" s="62"/>
      <c r="C323" s="5"/>
      <c r="D323" s="5"/>
      <c r="E323" s="5"/>
      <c r="F323" s="5"/>
    </row>
    <row r="324" spans="1:6" s="63" customFormat="1">
      <c r="A324" s="62"/>
      <c r="B324" s="62"/>
      <c r="C324" s="5"/>
      <c r="D324" s="5"/>
      <c r="E324" s="5"/>
      <c r="F324" s="5"/>
    </row>
    <row r="325" spans="1:6" s="63" customFormat="1">
      <c r="A325" s="62"/>
      <c r="B325" s="62"/>
      <c r="C325" s="5"/>
      <c r="D325" s="5"/>
      <c r="E325" s="5"/>
      <c r="F325" s="5"/>
    </row>
    <row r="326" spans="1:6">
      <c r="A326" s="62"/>
    </row>
  </sheetData>
  <mergeCells count="5">
    <mergeCell ref="C1:D1"/>
    <mergeCell ref="E1:F1"/>
    <mergeCell ref="A2:F2"/>
    <mergeCell ref="A3:F3"/>
    <mergeCell ref="A135:F135"/>
  </mergeCells>
  <pageMargins left="0.51181102362204722" right="0.51181102362204722" top="0.35433070866141736" bottom="0.74803149606299213" header="0.31496062992125984" footer="0.31496062992125984"/>
  <pageSetup paperSize="9" scale="64" fitToHeight="0" orientation="portrait" r:id="rId1"/>
  <headerFooter>
    <oddFooter>&amp;L&amp;G&amp;C&amp;F&amp;RMDB
&amp;D</oddFooter>
  </headerFooter>
  <rowBreaks count="2" manualBreakCount="2">
    <brk id="57" max="5" man="1"/>
    <brk id="91" max="5" man="1"/>
  </rowBreaks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DESLIONS Jeremy</dc:creator>
  <cp:lastModifiedBy>CHEVERRY-HALLOUCHE Alizee</cp:lastModifiedBy>
  <cp:lastPrinted>2024-11-20T08:34:12Z</cp:lastPrinted>
  <dcterms:created xsi:type="dcterms:W3CDTF">2023-05-23T12:46:57Z</dcterms:created>
  <dcterms:modified xsi:type="dcterms:W3CDTF">2025-01-03T16:57:31Z</dcterms:modified>
</cp:coreProperties>
</file>