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1-8 DOSSIERS\FABRICA\24-080-GAP Charance\3-ETUDES\3.4 PRO-DCE\0- ECOBIS\RELECTURE\Edition du 241028\"/>
    </mc:Choice>
  </mc:AlternateContent>
  <xr:revisionPtr revIDLastSave="0" documentId="13_ncr:1_{886682C4-1F5C-4E9A-AE2E-4F0DD3FA5FD3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Lot N°03 Page de garde" sheetId="8" r:id="rId1"/>
    <sheet name="Lot N°03 MENUISERIE - FERRONNE" sheetId="2" r:id="rId2"/>
    <sheet name="Lot N°03 OPTION 0   Façade Nor" sheetId="3" r:id="rId3"/>
    <sheet name="Lot N°03 OPTION 1   Porte fenê" sheetId="4" r:id="rId4"/>
    <sheet name="Lot N°03 OPTION 2   Porte faça" sheetId="5" r:id="rId5"/>
    <sheet name="Lot N°03 OPTION 3   Porte Faça" sheetId="6" r:id="rId6"/>
    <sheet name="Lot N°03 OPTION 6   Remplaceme" sheetId="7" r:id="rId7"/>
  </sheets>
  <definedNames>
    <definedName name="_xlnm.Print_Titles" localSheetId="1">'Lot N°03 MENUISERIE - FERRONNE'!$1:$2</definedName>
    <definedName name="_xlnm.Print_Titles" localSheetId="2">'Lot N°03 OPTION 0   Façade Nor'!$1:$2</definedName>
    <definedName name="_xlnm.Print_Titles" localSheetId="3">'Lot N°03 OPTION 1   Porte fenê'!$1:$2</definedName>
    <definedName name="_xlnm.Print_Titles" localSheetId="4">'Lot N°03 OPTION 2   Porte faça'!$1:$2</definedName>
    <definedName name="_xlnm.Print_Titles" localSheetId="5">'Lot N°03 OPTION 3   Porte Faça'!$1:$2</definedName>
    <definedName name="_xlnm.Print_Titles" localSheetId="6">'Lot N°03 OPTION 6   Remplaceme'!$1:$2</definedName>
    <definedName name="_xlnm.Print_Area" localSheetId="1">'Lot N°03 MENUISERIE - FERRONNE'!$A$1:$G$202</definedName>
    <definedName name="_xlnm.Print_Area" localSheetId="2">'Lot N°03 OPTION 0   Façade Nor'!$A$1:$G$45</definedName>
    <definedName name="_xlnm.Print_Area" localSheetId="3">'Lot N°03 OPTION 1   Porte fenê'!$A$1:$G$43</definedName>
    <definedName name="_xlnm.Print_Area" localSheetId="4">'Lot N°03 OPTION 2   Porte faça'!$A$1:$G$43</definedName>
    <definedName name="_xlnm.Print_Area" localSheetId="5">'Lot N°03 OPTION 3   Porte Faça'!$A$1:$G$43</definedName>
    <definedName name="_xlnm.Print_Area" localSheetId="6">'Lot N°03 OPTION 6   Remplaceme'!$A$1:$G$31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2" l="1"/>
  <c r="G12" i="2" s="1"/>
  <c r="G15" i="2"/>
  <c r="G19" i="2"/>
  <c r="G23" i="2"/>
  <c r="G27" i="2"/>
  <c r="G31" i="2"/>
  <c r="G35" i="2"/>
  <c r="G39" i="2"/>
  <c r="G43" i="2"/>
  <c r="G47" i="2"/>
  <c r="G51" i="2"/>
  <c r="G59" i="2"/>
  <c r="G71" i="2" s="1"/>
  <c r="G63" i="2"/>
  <c r="G67" i="2"/>
  <c r="G74" i="2"/>
  <c r="G84" i="2" s="1"/>
  <c r="G77" i="2"/>
  <c r="G80" i="2"/>
  <c r="G91" i="2"/>
  <c r="G96" i="2"/>
  <c r="G101" i="2"/>
  <c r="G115" i="2"/>
  <c r="G119" i="2"/>
  <c r="G123" i="2"/>
  <c r="G177" i="2" s="1"/>
  <c r="G127" i="2"/>
  <c r="G131" i="2"/>
  <c r="G135" i="2"/>
  <c r="G139" i="2"/>
  <c r="G143" i="2"/>
  <c r="G147" i="2"/>
  <c r="G151" i="2"/>
  <c r="G155" i="2"/>
  <c r="G159" i="2"/>
  <c r="G163" i="2"/>
  <c r="G167" i="2"/>
  <c r="G170" i="2"/>
  <c r="G173" i="2"/>
  <c r="G180" i="2"/>
  <c r="G184" i="2"/>
  <c r="G192" i="2" s="1"/>
  <c r="G187" i="2"/>
  <c r="B200" i="2"/>
  <c r="G6" i="3"/>
  <c r="G11" i="3"/>
  <c r="G14" i="3"/>
  <c r="G18" i="3"/>
  <c r="G22" i="3"/>
  <c r="G26" i="3"/>
  <c r="G30" i="3"/>
  <c r="B43" i="3"/>
  <c r="G6" i="4"/>
  <c r="G13" i="4"/>
  <c r="G16" i="4"/>
  <c r="G23" i="4"/>
  <c r="G26" i="4"/>
  <c r="G33" i="4" s="1"/>
  <c r="B41" i="4"/>
  <c r="G6" i="5"/>
  <c r="G13" i="5"/>
  <c r="G16" i="5"/>
  <c r="G23" i="5" s="1"/>
  <c r="G26" i="5"/>
  <c r="G33" i="5" s="1"/>
  <c r="B41" i="5"/>
  <c r="G6" i="6"/>
  <c r="G13" i="6" s="1"/>
  <c r="G16" i="6"/>
  <c r="G23" i="6" s="1"/>
  <c r="G26" i="6"/>
  <c r="G33" i="6" s="1"/>
  <c r="B41" i="6"/>
  <c r="G6" i="7"/>
  <c r="G8" i="7" s="1"/>
  <c r="G11" i="7"/>
  <c r="G13" i="7"/>
  <c r="G16" i="7"/>
  <c r="G21" i="7" s="1"/>
  <c r="B29" i="7"/>
  <c r="G36" i="6" l="1"/>
  <c r="G40" i="6" s="1"/>
  <c r="G36" i="5"/>
  <c r="G40" i="5"/>
  <c r="G41" i="5" s="1"/>
  <c r="G42" i="5" s="1"/>
  <c r="G36" i="4"/>
  <c r="G40" i="4" s="1"/>
  <c r="G35" i="3"/>
  <c r="G108" i="2"/>
  <c r="G111" i="2" s="1"/>
  <c r="G56" i="2"/>
  <c r="G195" i="2"/>
  <c r="G38" i="3"/>
  <c r="G42" i="3" s="1"/>
  <c r="G24" i="7"/>
  <c r="G28" i="7" s="1"/>
  <c r="G87" i="2"/>
  <c r="G199" i="2" s="1"/>
  <c r="G41" i="6" l="1"/>
  <c r="G42" i="6" s="1"/>
  <c r="G29" i="7"/>
  <c r="G30" i="7" s="1"/>
  <c r="G200" i="2"/>
  <c r="G201" i="2" s="1"/>
  <c r="G43" i="3"/>
  <c r="G44" i="3" s="1"/>
  <c r="G41" i="4"/>
  <c r="G42" i="4" s="1"/>
</calcChain>
</file>

<file path=xl/sharedStrings.xml><?xml version="1.0" encoding="utf-8"?>
<sst xmlns="http://schemas.openxmlformats.org/spreadsheetml/2006/main" count="670" uniqueCount="670">
  <si>
    <t>U</t>
  </si>
  <si>
    <t>Quantité</t>
  </si>
  <si>
    <t>Quantité entreprise</t>
  </si>
  <si>
    <t>Prix en €</t>
  </si>
  <si>
    <t>Total en €</t>
  </si>
  <si>
    <t>5</t>
  </si>
  <si>
    <t>DESCRIPTION DES OUVRAGES DE MENUISERIE</t>
  </si>
  <si>
    <t>CH3</t>
  </si>
  <si>
    <t>5.1</t>
  </si>
  <si>
    <t>DEPOSE SANS REEMPLOI DE MENUISERIES</t>
  </si>
  <si>
    <t>CH4</t>
  </si>
  <si>
    <t xml:space="preserve">5.1 2 </t>
  </si>
  <si>
    <t>Porte à panneau avec imposte vitré</t>
  </si>
  <si>
    <t>U</t>
  </si>
  <si>
    <t>ART</t>
  </si>
  <si>
    <t>002-D550</t>
  </si>
  <si>
    <t>Localisation :</t>
  </si>
  <si>
    <t>Façade Sud et Est</t>
  </si>
  <si>
    <t>Suivant Plan P04 et P05</t>
  </si>
  <si>
    <t>Suivant Carnet Menuiseries D01 et D02</t>
  </si>
  <si>
    <t>Total DEPOSE SANS REEMPLOI DE MENUISERIES</t>
  </si>
  <si>
    <t>STOT</t>
  </si>
  <si>
    <t>5.2</t>
  </si>
  <si>
    <t>RESSUIVI DE MENUISERIES</t>
  </si>
  <si>
    <t>CH4</t>
  </si>
  <si>
    <t xml:space="preserve">5.2 2 </t>
  </si>
  <si>
    <t>Porte à panneau 95 x 210 cm</t>
  </si>
  <si>
    <t>u</t>
  </si>
  <si>
    <t>ART</t>
  </si>
  <si>
    <t>002-D576</t>
  </si>
  <si>
    <t>Localisation :</t>
  </si>
  <si>
    <t>Suivant Plan P06</t>
  </si>
  <si>
    <t>Suivant Carnet Menuiseries D01</t>
  </si>
  <si>
    <t xml:space="preserve">5.2 3 </t>
  </si>
  <si>
    <t>Porte à panneau avec imposte vitré 115 x 280 cm</t>
  </si>
  <si>
    <t>u</t>
  </si>
  <si>
    <t>ART</t>
  </si>
  <si>
    <t>002-D577</t>
  </si>
  <si>
    <t>Localisation :</t>
  </si>
  <si>
    <t>Suivant Plan P07</t>
  </si>
  <si>
    <t>Suivant Carnet Menuiseries D02</t>
  </si>
  <si>
    <t xml:space="preserve">5.2 4 </t>
  </si>
  <si>
    <t>Porte-Fenêtre avec imposte 130 x 325 cm</t>
  </si>
  <si>
    <t>u</t>
  </si>
  <si>
    <t>ART</t>
  </si>
  <si>
    <t>002-D575</t>
  </si>
  <si>
    <t>Localisation :</t>
  </si>
  <si>
    <t>Suivant Plan P04</t>
  </si>
  <si>
    <t>Suivant Carnet Menuiseries D01</t>
  </si>
  <si>
    <t xml:space="preserve">5.2 5 </t>
  </si>
  <si>
    <t>Fenêtre 94 x 50 cm</t>
  </si>
  <si>
    <t>u</t>
  </si>
  <si>
    <t>ART</t>
  </si>
  <si>
    <t>002-D559</t>
  </si>
  <si>
    <t>Localisation :</t>
  </si>
  <si>
    <t>Suivant Plan P07</t>
  </si>
  <si>
    <t>Suivant Carnet Menuiseries D02</t>
  </si>
  <si>
    <t xml:space="preserve">5.2 6 </t>
  </si>
  <si>
    <t>Fenêtre 125 x 175 cm</t>
  </si>
  <si>
    <t>u</t>
  </si>
  <si>
    <t>ART</t>
  </si>
  <si>
    <t>002-D574</t>
  </si>
  <si>
    <t>Localisation :</t>
  </si>
  <si>
    <t>Suivant Plan P07</t>
  </si>
  <si>
    <t>Suivant Carnet Menuiseries D02</t>
  </si>
  <si>
    <t xml:space="preserve">5.2 7 </t>
  </si>
  <si>
    <t>Fenêtre 114 x 155 cm</t>
  </si>
  <si>
    <t>u</t>
  </si>
  <si>
    <t>ART</t>
  </si>
  <si>
    <t>002-D554</t>
  </si>
  <si>
    <t>Localisation :</t>
  </si>
  <si>
    <t>Suivant Plan P04, P05 et P07</t>
  </si>
  <si>
    <t>Suivant Carnet Menuiseries D01 et D02</t>
  </si>
  <si>
    <t xml:space="preserve">5.2 8 </t>
  </si>
  <si>
    <t>Fenêtre 114 x 190 cm</t>
  </si>
  <si>
    <t>u</t>
  </si>
  <si>
    <t>ART</t>
  </si>
  <si>
    <t>002-D551</t>
  </si>
  <si>
    <t>Localisation :</t>
  </si>
  <si>
    <t>Suivant Plan P04</t>
  </si>
  <si>
    <t>Suivant Carnet Menuiseries D01</t>
  </si>
  <si>
    <t xml:space="preserve">5.2 9 </t>
  </si>
  <si>
    <t>Fenêtre 130 x 240 cm</t>
  </si>
  <si>
    <t>u</t>
  </si>
  <si>
    <t>ART</t>
  </si>
  <si>
    <t>002-D555</t>
  </si>
  <si>
    <t>Localisation :</t>
  </si>
  <si>
    <t>Suivant Plan P04</t>
  </si>
  <si>
    <t>Suivant Carnet Menuiseries D01</t>
  </si>
  <si>
    <t xml:space="preserve">5.2 10 </t>
  </si>
  <si>
    <t>Fenêtre cintré 70 x 130 cm</t>
  </si>
  <si>
    <t>u</t>
  </si>
  <si>
    <t>ART</t>
  </si>
  <si>
    <t>002-D562</t>
  </si>
  <si>
    <t>Localisation :</t>
  </si>
  <si>
    <t>Suivant Plan P04</t>
  </si>
  <si>
    <t>Suivant Carnet Menuiseries D01</t>
  </si>
  <si>
    <t xml:space="preserve">5.2 11 </t>
  </si>
  <si>
    <t>Oculus Ø 45 cm</t>
  </si>
  <si>
    <t>u</t>
  </si>
  <si>
    <t>ART</t>
  </si>
  <si>
    <t>002-D563</t>
  </si>
  <si>
    <t>Localisation :</t>
  </si>
  <si>
    <t>Suivant Plan P04</t>
  </si>
  <si>
    <t>Suivant Carnet Menuiseries D01</t>
  </si>
  <si>
    <t>Total RESSUIVI DE MENUISERIES</t>
  </si>
  <si>
    <t>STOT</t>
  </si>
  <si>
    <t>5.3</t>
  </si>
  <si>
    <t>MENUSIERIE NEUVES</t>
  </si>
  <si>
    <t>CH4</t>
  </si>
  <si>
    <t xml:space="preserve">5.3 1 </t>
  </si>
  <si>
    <t>Porte neuve avec imposte 130 x 290 cm</t>
  </si>
  <si>
    <t>U</t>
  </si>
  <si>
    <t>ART</t>
  </si>
  <si>
    <t>001-G224</t>
  </si>
  <si>
    <t>Localisation :</t>
  </si>
  <si>
    <t>Suivant Plan P04</t>
  </si>
  <si>
    <t>Suivant Carnet Menuiseries D01</t>
  </si>
  <si>
    <t xml:space="preserve">5.3 2 </t>
  </si>
  <si>
    <t>Porte deux vantaux 160 x 215 cm</t>
  </si>
  <si>
    <t>u</t>
  </si>
  <si>
    <t>ART</t>
  </si>
  <si>
    <t>001-E585</t>
  </si>
  <si>
    <t>Localisation :</t>
  </si>
  <si>
    <t>Suivant Plan P05</t>
  </si>
  <si>
    <t>Suivant Carnet Menuiseries D01</t>
  </si>
  <si>
    <t xml:space="preserve">5.3 3 </t>
  </si>
  <si>
    <t>Persiennes 130 x 325 cm</t>
  </si>
  <si>
    <t>U</t>
  </si>
  <si>
    <t>ART</t>
  </si>
  <si>
    <t>ME02-A20</t>
  </si>
  <si>
    <t>Localisation :</t>
  </si>
  <si>
    <t>Suivant Plan P04</t>
  </si>
  <si>
    <t>Total MENUSIERIE NEUVES</t>
  </si>
  <si>
    <t>STOT</t>
  </si>
  <si>
    <t>5.4</t>
  </si>
  <si>
    <t>RESTAURATION DE MENUISERIES ET BOISERIES</t>
  </si>
  <si>
    <t>CH4</t>
  </si>
  <si>
    <t xml:space="preserve">5.4 2 </t>
  </si>
  <si>
    <t>Persienne 114 x 155 cm</t>
  </si>
  <si>
    <t>u</t>
  </si>
  <si>
    <t>ART</t>
  </si>
  <si>
    <t>002-D573</t>
  </si>
  <si>
    <t>Localisation :</t>
  </si>
  <si>
    <t>Suivant Plan P04, P05, P06 et P07</t>
  </si>
  <si>
    <t xml:space="preserve">5.4 3 </t>
  </si>
  <si>
    <t>Persienne 130 x 240 cm</t>
  </si>
  <si>
    <t>u</t>
  </si>
  <si>
    <t>ART</t>
  </si>
  <si>
    <t>002-D572</t>
  </si>
  <si>
    <t>Localisation :</t>
  </si>
  <si>
    <t>Suivant Plan P04</t>
  </si>
  <si>
    <t xml:space="preserve">5.4 4 </t>
  </si>
  <si>
    <t>Persienne 114 x 190 cm</t>
  </si>
  <si>
    <t>u</t>
  </si>
  <si>
    <t>ART</t>
  </si>
  <si>
    <t>002-D571</t>
  </si>
  <si>
    <t>Localisation :</t>
  </si>
  <si>
    <t>Suivant Plan P04</t>
  </si>
  <si>
    <t>Total RESTAURATION DE MENUISERIES ET BOISERIES</t>
  </si>
  <si>
    <t>STOT</t>
  </si>
  <si>
    <t>Total DESCRIPTION DES OUVRAGES DE MENUISERIE</t>
  </si>
  <si>
    <t>STOT</t>
  </si>
  <si>
    <t>6</t>
  </si>
  <si>
    <t>DESCRIPTION DES OUVRAGES DE FERRONNERIE - SERRURERIE</t>
  </si>
  <si>
    <t>CH3</t>
  </si>
  <si>
    <t>6.1</t>
  </si>
  <si>
    <t>RESTAURATION D'OUVRAGES CONSERVES</t>
  </si>
  <si>
    <t>CH4</t>
  </si>
  <si>
    <t xml:space="preserve">6.1 1 </t>
  </si>
  <si>
    <t>Main courante 1.3 ml</t>
  </si>
  <si>
    <t>U</t>
  </si>
  <si>
    <t>ART</t>
  </si>
  <si>
    <t>001-D938</t>
  </si>
  <si>
    <t>Localisation :</t>
  </si>
  <si>
    <t>Façade Nord, Sud et Ouest - R+2</t>
  </si>
  <si>
    <t>Suivant plan existant E02, E04 et E05</t>
  </si>
  <si>
    <t>Suivant plan projet P04, 06 et 07</t>
  </si>
  <si>
    <t xml:space="preserve">6.1 2 </t>
  </si>
  <si>
    <t>Restauration balustrade fonte</t>
  </si>
  <si>
    <t>ml</t>
  </si>
  <si>
    <t>ART</t>
  </si>
  <si>
    <t>001-A649</t>
  </si>
  <si>
    <t>Localisation :</t>
  </si>
  <si>
    <t>Façade Sud - Balustrades fontes</t>
  </si>
  <si>
    <t>Suivant plan Existant E02</t>
  </si>
  <si>
    <t>Suivant plan projet P04</t>
  </si>
  <si>
    <t xml:space="preserve">6.1 3 </t>
  </si>
  <si>
    <t>Grilles Circulaire</t>
  </si>
  <si>
    <t>u</t>
  </si>
  <si>
    <t>ART</t>
  </si>
  <si>
    <t>001-E629</t>
  </si>
  <si>
    <t>Localisation :</t>
  </si>
  <si>
    <t>Façade Sud - Toiture</t>
  </si>
  <si>
    <t>Suivant plan existant E02</t>
  </si>
  <si>
    <t>Suivant plan projet P04</t>
  </si>
  <si>
    <t>Suivant carnet détail D01</t>
  </si>
  <si>
    <t>Total RESTAURATION D'OUVRAGES CONSERVES</t>
  </si>
  <si>
    <t>STOT</t>
  </si>
  <si>
    <t>Total DESCRIPTION DES OUVRAGES DE FERRONNERIE - SERRURERIE</t>
  </si>
  <si>
    <t>STOT</t>
  </si>
  <si>
    <t>7</t>
  </si>
  <si>
    <t>DESCRIPTION DES OUVRAGES DE PEINTURE</t>
  </si>
  <si>
    <t>CH3</t>
  </si>
  <si>
    <t>7.1</t>
  </si>
  <si>
    <t>PEINTURE SUR MENUISERIES BOIS EXISTANTES</t>
  </si>
  <si>
    <t>CH4</t>
  </si>
  <si>
    <t xml:space="preserve">7.1 2 </t>
  </si>
  <si>
    <t>Porte à panneau 95 x 210 cm</t>
  </si>
  <si>
    <t>m²</t>
  </si>
  <si>
    <t>ART</t>
  </si>
  <si>
    <t>002-D578</t>
  </si>
  <si>
    <t>Localisation :</t>
  </si>
  <si>
    <t>Suivant Plan P06</t>
  </si>
  <si>
    <t>Suivant Carnet Menuiseries D01</t>
  </si>
  <si>
    <t xml:space="preserve">7.1 3 </t>
  </si>
  <si>
    <t>Porte à panneau avec imposte vitré 115 x 280 cm</t>
  </si>
  <si>
    <t>m²</t>
  </si>
  <si>
    <t>ART</t>
  </si>
  <si>
    <t>002-D579</t>
  </si>
  <si>
    <t>Localisation :</t>
  </si>
  <si>
    <t>Suivant Plan P07</t>
  </si>
  <si>
    <t>Suivant Carnet Menuiseries D02</t>
  </si>
  <si>
    <t xml:space="preserve">7.1 4 </t>
  </si>
  <si>
    <t>Fenêtre 130 x 240 cm</t>
  </si>
  <si>
    <t>m²</t>
  </si>
  <si>
    <t>ART</t>
  </si>
  <si>
    <t>002-D580</t>
  </si>
  <si>
    <t>Localisation :</t>
  </si>
  <si>
    <t>Suivant Plan P04</t>
  </si>
  <si>
    <t>Suivant Carnet Menuiseries D01</t>
  </si>
  <si>
    <t xml:space="preserve">7.1 5 </t>
  </si>
  <si>
    <t>Fenêtre 60 x 80 cm</t>
  </si>
  <si>
    <t>m²</t>
  </si>
  <si>
    <t>ART</t>
  </si>
  <si>
    <t>002-D581</t>
  </si>
  <si>
    <t>Localisation :</t>
  </si>
  <si>
    <t>Suivant Plan P06</t>
  </si>
  <si>
    <t>Suivant Carnet Menuiseries D01</t>
  </si>
  <si>
    <t xml:space="preserve">7.1 6 </t>
  </si>
  <si>
    <t>Fenêtre 94 x 50 cm</t>
  </si>
  <si>
    <t>m²</t>
  </si>
  <si>
    <t>ART</t>
  </si>
  <si>
    <t>002-D582</t>
  </si>
  <si>
    <t>Localisation :</t>
  </si>
  <si>
    <t>Suivant Plan P07</t>
  </si>
  <si>
    <t>Suivant Carnet Menuiseries D02</t>
  </si>
  <si>
    <t xml:space="preserve">7.1 7 </t>
  </si>
  <si>
    <t>Fenêtre 125 x 130 cm</t>
  </si>
  <si>
    <t>m²</t>
  </si>
  <si>
    <t>ART</t>
  </si>
  <si>
    <t>002-D583</t>
  </si>
  <si>
    <t>Localisation :</t>
  </si>
  <si>
    <t>Suivant Plan P06</t>
  </si>
  <si>
    <t>Suivant Carnet Menuiseries D01</t>
  </si>
  <si>
    <t xml:space="preserve">7.1 8 </t>
  </si>
  <si>
    <t>Fenêtre 125 x 175 cm</t>
  </si>
  <si>
    <t>m²</t>
  </si>
  <si>
    <t>ART</t>
  </si>
  <si>
    <t>002-D584</t>
  </si>
  <si>
    <t>Localisation :</t>
  </si>
  <si>
    <t>Suivant Plan P07</t>
  </si>
  <si>
    <t>Suivant Carnet Menuiseries D02</t>
  </si>
  <si>
    <t xml:space="preserve">7.1 9 </t>
  </si>
  <si>
    <t>Fenêtre 114 x 155 cm</t>
  </si>
  <si>
    <t>m²</t>
  </si>
  <si>
    <t>ART</t>
  </si>
  <si>
    <t>002-D585</t>
  </si>
  <si>
    <t>Localisation :</t>
  </si>
  <si>
    <t>Suivant Plan P04, P05, P06 et P07</t>
  </si>
  <si>
    <t>Suivant Carnet Menuiseries D01 et D02</t>
  </si>
  <si>
    <t xml:space="preserve">7.1 10 </t>
  </si>
  <si>
    <t>Fenêtre 130 x 160 cm</t>
  </si>
  <si>
    <t>m²</t>
  </si>
  <si>
    <t>ART</t>
  </si>
  <si>
    <t>002-D586</t>
  </si>
  <si>
    <t>Localisation :</t>
  </si>
  <si>
    <t>Suivant Plan P06</t>
  </si>
  <si>
    <t>Suivant Carnet Menuiseries D01</t>
  </si>
  <si>
    <t xml:space="preserve">7.1 11 </t>
  </si>
  <si>
    <t>Fenêtre 114 x 190 cm</t>
  </si>
  <si>
    <t>m²</t>
  </si>
  <si>
    <t>ART</t>
  </si>
  <si>
    <t>002-D587</t>
  </si>
  <si>
    <t>Localisation :</t>
  </si>
  <si>
    <t>Suivant Plan P04</t>
  </si>
  <si>
    <t>Suivant Carnet Menuiseries D01</t>
  </si>
  <si>
    <t xml:space="preserve">7.1 12 </t>
  </si>
  <si>
    <t>Fenêtre 130 x 240 cm</t>
  </si>
  <si>
    <t>m²</t>
  </si>
  <si>
    <t>ART</t>
  </si>
  <si>
    <t>002-D588</t>
  </si>
  <si>
    <t>Localisation :</t>
  </si>
  <si>
    <t>Suivant Plan P04</t>
  </si>
  <si>
    <t>Suivant Carnet Menuiseries D01</t>
  </si>
  <si>
    <t xml:space="preserve">7.1 13 </t>
  </si>
  <si>
    <t>Fenêtre cintré 70 x 130 cm</t>
  </si>
  <si>
    <t>m²</t>
  </si>
  <si>
    <t>ART</t>
  </si>
  <si>
    <t>002-D589</t>
  </si>
  <si>
    <t>Localisation :</t>
  </si>
  <si>
    <t>Suivant Plan P04</t>
  </si>
  <si>
    <t>Suivant Carnet Menuiseries D01</t>
  </si>
  <si>
    <t xml:space="preserve">7.1 14 </t>
  </si>
  <si>
    <t>Oculus Ø 45 cm</t>
  </si>
  <si>
    <t>m²</t>
  </si>
  <si>
    <t>ART</t>
  </si>
  <si>
    <t>002-D590</t>
  </si>
  <si>
    <t>Localisation :</t>
  </si>
  <si>
    <t>Suivant Plan P04</t>
  </si>
  <si>
    <t>Suivant Carnet Menuiseries D01</t>
  </si>
  <si>
    <t xml:space="preserve">7.1 15 </t>
  </si>
  <si>
    <t>persienne 114 x 155 cm</t>
  </si>
  <si>
    <t>m²</t>
  </si>
  <si>
    <t>ART</t>
  </si>
  <si>
    <t>002-D591</t>
  </si>
  <si>
    <t>Localisation :</t>
  </si>
  <si>
    <t>Suivant Plan P04, P05, P06 et P07</t>
  </si>
  <si>
    <t xml:space="preserve">7.1 16 </t>
  </si>
  <si>
    <t>persienne 130 x 240 cm</t>
  </si>
  <si>
    <t>m²</t>
  </si>
  <si>
    <t>ART</t>
  </si>
  <si>
    <t>002-D592</t>
  </si>
  <si>
    <t>Localisation :</t>
  </si>
  <si>
    <t>Suivant Plan P04</t>
  </si>
  <si>
    <t xml:space="preserve">7.1 17 </t>
  </si>
  <si>
    <t>Persienne 114 x 190 cm</t>
  </si>
  <si>
    <t>m²</t>
  </si>
  <si>
    <t>ART</t>
  </si>
  <si>
    <t>002-D593</t>
  </si>
  <si>
    <t>Localisation :</t>
  </si>
  <si>
    <t>Suivant Plan P04</t>
  </si>
  <si>
    <t>Total PEINTURE SUR MENUISERIES BOIS EXISTANTES</t>
  </si>
  <si>
    <t>STOT</t>
  </si>
  <si>
    <t>7.2</t>
  </si>
  <si>
    <t>PEINTURE SUR MENUISERIES BOIS NEUVES</t>
  </si>
  <si>
    <t>CH4</t>
  </si>
  <si>
    <t xml:space="preserve">7.2 2 </t>
  </si>
  <si>
    <t>Porte deux vantaux 160 x 215 cm</t>
  </si>
  <si>
    <t>m²</t>
  </si>
  <si>
    <t>ART</t>
  </si>
  <si>
    <t>002-D595</t>
  </si>
  <si>
    <t>Localisation :</t>
  </si>
  <si>
    <t>Suivant Plan P05</t>
  </si>
  <si>
    <t>Suivant Carnet Menuiseries D01</t>
  </si>
  <si>
    <t xml:space="preserve">7.2 3 </t>
  </si>
  <si>
    <t>Persiennes 130 x 325 cm</t>
  </si>
  <si>
    <t>m²</t>
  </si>
  <si>
    <t>ART</t>
  </si>
  <si>
    <t>002-D597</t>
  </si>
  <si>
    <t>Localisation :</t>
  </si>
  <si>
    <t>Suivant Plan P04</t>
  </si>
  <si>
    <t xml:space="preserve">7.2 4 </t>
  </si>
  <si>
    <t>Porte neuve avec imposte 130 x 290 cm</t>
  </si>
  <si>
    <t>m²</t>
  </si>
  <si>
    <t>ART</t>
  </si>
  <si>
    <t>002-D594</t>
  </si>
  <si>
    <t>Localisation :</t>
  </si>
  <si>
    <t>Suivant Plan P04</t>
  </si>
  <si>
    <t>Suivant Carnet Menuiseries D01</t>
  </si>
  <si>
    <t>Total PEINTURE SUR MENUISERIES BOIS NEUVES</t>
  </si>
  <si>
    <t>STOT</t>
  </si>
  <si>
    <t>Total DESCRIPTION DES OUVRAGES DE PEINTURE</t>
  </si>
  <si>
    <t>STOT</t>
  </si>
  <si>
    <t>Montant HT du Lot N°03 MENUISERIE - FERRONNERIE - PEINTURE</t>
  </si>
  <si>
    <t>TOTHT</t>
  </si>
  <si>
    <t>TVA</t>
  </si>
  <si>
    <t>Montant TTC</t>
  </si>
  <si>
    <t>TOTTTC</t>
  </si>
  <si>
    <t>U</t>
  </si>
  <si>
    <t>Quantité</t>
  </si>
  <si>
    <t>Quantité entreprise</t>
  </si>
  <si>
    <t>Prix en €</t>
  </si>
  <si>
    <t>Total en €</t>
  </si>
  <si>
    <t>12</t>
  </si>
  <si>
    <t>DESCRIPTION DES OUVRAGES DE MENUISERIE</t>
  </si>
  <si>
    <t>CH3</t>
  </si>
  <si>
    <t>12.1</t>
  </si>
  <si>
    <t>DEPOSE SANS REEMPLOI DE MENUISERIES</t>
  </si>
  <si>
    <t>CH4</t>
  </si>
  <si>
    <t xml:space="preserve">12.1 2 </t>
  </si>
  <si>
    <t>Porte à panneau 95 x 210 cm</t>
  </si>
  <si>
    <t>u</t>
  </si>
  <si>
    <t>ART</t>
  </si>
  <si>
    <t>002-D557</t>
  </si>
  <si>
    <t>Localisation :</t>
  </si>
  <si>
    <t>Suivant Plan P06</t>
  </si>
  <si>
    <t>Suivant Carnet Menuiseries D01</t>
  </si>
  <si>
    <t>Total DEPOSE SANS REEMPLOI DE MENUISERIES</t>
  </si>
  <si>
    <t>STOT</t>
  </si>
  <si>
    <t>12.2</t>
  </si>
  <si>
    <t>RESSUIVI DE MENUISERIES</t>
  </si>
  <si>
    <t>CH4</t>
  </si>
  <si>
    <t xml:space="preserve">12.2 2 </t>
  </si>
  <si>
    <t>Porte à panneau 95 x 210 cm</t>
  </si>
  <si>
    <t>u</t>
  </si>
  <si>
    <t>ART</t>
  </si>
  <si>
    <t>002-D576</t>
  </si>
  <si>
    <t>Localisation :</t>
  </si>
  <si>
    <t>Suivant Plan P06</t>
  </si>
  <si>
    <t>Suivant Carnet Menuiseries D01</t>
  </si>
  <si>
    <t xml:space="preserve">12.2 3 </t>
  </si>
  <si>
    <t>Fenêtre 60 x 80 cm</t>
  </si>
  <si>
    <t>u</t>
  </si>
  <si>
    <t>ART</t>
  </si>
  <si>
    <t>002-D567</t>
  </si>
  <si>
    <t>Localisation :</t>
  </si>
  <si>
    <t>Suivant Plan P06</t>
  </si>
  <si>
    <t>Suivant Carnet Menuiseries D01</t>
  </si>
  <si>
    <t xml:space="preserve">12.2 4 </t>
  </si>
  <si>
    <t>Fenêtre 125 x 130 cm</t>
  </si>
  <si>
    <t>u</t>
  </si>
  <si>
    <t>ART</t>
  </si>
  <si>
    <t>002-D566</t>
  </si>
  <si>
    <t>Localisation :</t>
  </si>
  <si>
    <t>Suivant Plan P06</t>
  </si>
  <si>
    <t>Suivant Carnet Menuiseries D01</t>
  </si>
  <si>
    <t xml:space="preserve">12.2 5 </t>
  </si>
  <si>
    <t>Fenêtre 114 x 155 cm</t>
  </si>
  <si>
    <t>u</t>
  </si>
  <si>
    <t>ART</t>
  </si>
  <si>
    <t>002-D554</t>
  </si>
  <si>
    <t>Localisation :</t>
  </si>
  <si>
    <t>Suivant Plan P06</t>
  </si>
  <si>
    <t>Suivant Carnet Menuiseries D01</t>
  </si>
  <si>
    <t xml:space="preserve">12.2 6 </t>
  </si>
  <si>
    <t>Fenêtre 130 x 160 cm</t>
  </si>
  <si>
    <t>u</t>
  </si>
  <si>
    <t>ART</t>
  </si>
  <si>
    <t>002-D561</t>
  </si>
  <si>
    <t>Localisation :</t>
  </si>
  <si>
    <t>Suivant Plan P06</t>
  </si>
  <si>
    <t>Suivant Carnet Menuiseries D01</t>
  </si>
  <si>
    <t>Total RESSUIVI DE MENUISERIES</t>
  </si>
  <si>
    <t>STOT</t>
  </si>
  <si>
    <t>Total DESCRIPTION DES OUVRAGES DE MENUISERIE</t>
  </si>
  <si>
    <t>STOT</t>
  </si>
  <si>
    <t>Montant HT du Lot N°03 MENUISERIE - FERRONNERIE - PEINTURE</t>
  </si>
  <si>
    <t>TOTHT</t>
  </si>
  <si>
    <t>TVA</t>
  </si>
  <si>
    <t>Montant TTC</t>
  </si>
  <si>
    <t>TOTTTC</t>
  </si>
  <si>
    <t>U</t>
  </si>
  <si>
    <t>Quantité</t>
  </si>
  <si>
    <t>Quantité entreprise</t>
  </si>
  <si>
    <t>Prix en €</t>
  </si>
  <si>
    <t>Total en €</t>
  </si>
  <si>
    <t>8</t>
  </si>
  <si>
    <t>DESCRIPTION DES OUVRAGES DE MENUISERIE</t>
  </si>
  <si>
    <t>CH3</t>
  </si>
  <si>
    <t>8.1</t>
  </si>
  <si>
    <t>DEPOSE SANS REEMPLOI DE MENUISERIES</t>
  </si>
  <si>
    <t>CH4</t>
  </si>
  <si>
    <t xml:space="preserve">8.1 2 </t>
  </si>
  <si>
    <t>Porte-Fenêtre avec imposte 130 x 325 cm</t>
  </si>
  <si>
    <t>u</t>
  </si>
  <si>
    <t>ART</t>
  </si>
  <si>
    <t>002-D556</t>
  </si>
  <si>
    <t>Localisation :</t>
  </si>
  <si>
    <t>Façade Sud</t>
  </si>
  <si>
    <t>Suivant plan existant E02</t>
  </si>
  <si>
    <t>Suivant plan projet P03</t>
  </si>
  <si>
    <t>Suivant plan détail D01</t>
  </si>
  <si>
    <t>Total DEPOSE SANS REEMPLOI DE MENUISERIES</t>
  </si>
  <si>
    <t>STOT</t>
  </si>
  <si>
    <t>8.2</t>
  </si>
  <si>
    <t>RESSUIVI DE MENUISERIES</t>
  </si>
  <si>
    <t>CH4</t>
  </si>
  <si>
    <t xml:space="preserve">8.2 2 </t>
  </si>
  <si>
    <t>Porte-Fenêtre avec imposte 130 x 325 cm</t>
  </si>
  <si>
    <t>u</t>
  </si>
  <si>
    <t>ART</t>
  </si>
  <si>
    <t>002-D575</t>
  </si>
  <si>
    <t>Localisation :</t>
  </si>
  <si>
    <t>Façade Sud</t>
  </si>
  <si>
    <t>Suivant plan existant E02</t>
  </si>
  <si>
    <t>Suivant plan projet P03</t>
  </si>
  <si>
    <t>Suivant plan détail D01</t>
  </si>
  <si>
    <t>Total RESSUIVI DE MENUISERIES</t>
  </si>
  <si>
    <t>STOT</t>
  </si>
  <si>
    <t>8.3</t>
  </si>
  <si>
    <t>MENUSIERIE NEUVES</t>
  </si>
  <si>
    <t>CH4</t>
  </si>
  <si>
    <t xml:space="preserve">8.3 1 </t>
  </si>
  <si>
    <t>Porte-Fenêtre neuve avec imposte 130 x 325 cm</t>
  </si>
  <si>
    <t>U</t>
  </si>
  <si>
    <t>ART</t>
  </si>
  <si>
    <t>002-D600</t>
  </si>
  <si>
    <t>Localisation :</t>
  </si>
  <si>
    <t>Façade Sud</t>
  </si>
  <si>
    <t>Suivant plan existant E02</t>
  </si>
  <si>
    <t>Suivant plan projet P03</t>
  </si>
  <si>
    <t>Suivant plan détail D01</t>
  </si>
  <si>
    <t>Total MENUSIERIE NEUVES</t>
  </si>
  <si>
    <t>STOT</t>
  </si>
  <si>
    <t>Total DESCRIPTION DES OUVRAGES DE MENUISERIE</t>
  </si>
  <si>
    <t>STOT</t>
  </si>
  <si>
    <t>Montant HT du Lot N°03 MENUISERIE - FERRONNERIE - PEINTURE</t>
  </si>
  <si>
    <t>TOTHT</t>
  </si>
  <si>
    <t>TVA</t>
  </si>
  <si>
    <t>Montant TTC</t>
  </si>
  <si>
    <t>TOTTTC</t>
  </si>
  <si>
    <t>U</t>
  </si>
  <si>
    <t>Quantité</t>
  </si>
  <si>
    <t>Quantité entreprise</t>
  </si>
  <si>
    <t>Prix en €</t>
  </si>
  <si>
    <t>Total en €</t>
  </si>
  <si>
    <t>9</t>
  </si>
  <si>
    <t>DESCRIPTION DES OUVRAGES DE MENUISERIE</t>
  </si>
  <si>
    <t>CH3</t>
  </si>
  <si>
    <t>9.1</t>
  </si>
  <si>
    <t>DEPOSE SANS REEMPLOI DE MENUISERIES</t>
  </si>
  <si>
    <t>CH4</t>
  </si>
  <si>
    <t xml:space="preserve">9.1 2 </t>
  </si>
  <si>
    <t>Porte à panneau 95 x 210 cm</t>
  </si>
  <si>
    <t>u</t>
  </si>
  <si>
    <t>ART</t>
  </si>
  <si>
    <t>002-D557</t>
  </si>
  <si>
    <t>Localisation :</t>
  </si>
  <si>
    <t>Façade Nord</t>
  </si>
  <si>
    <t>Suivant plan existant E04</t>
  </si>
  <si>
    <t>Suivant plan projet P06</t>
  </si>
  <si>
    <t>Suivant plan détail D01</t>
  </si>
  <si>
    <t>Total DEPOSE SANS REEMPLOI DE MENUISERIES</t>
  </si>
  <si>
    <t>STOT</t>
  </si>
  <si>
    <t>9.2</t>
  </si>
  <si>
    <t>RESSUIVI DE MENUISERIES</t>
  </si>
  <si>
    <t>CH4</t>
  </si>
  <si>
    <t xml:space="preserve">9.2 2 </t>
  </si>
  <si>
    <t>Porte à panneau 95 x 210 cm</t>
  </si>
  <si>
    <t>u</t>
  </si>
  <si>
    <t>ART</t>
  </si>
  <si>
    <t>002-D576</t>
  </si>
  <si>
    <t>Localisation :</t>
  </si>
  <si>
    <t>Façade Nord</t>
  </si>
  <si>
    <t>Suivant plan existant E04</t>
  </si>
  <si>
    <t>Suivant plan projet P06</t>
  </si>
  <si>
    <t>Suivant plan détail D01</t>
  </si>
  <si>
    <t>Total RESSUIVI DE MENUISERIES</t>
  </si>
  <si>
    <t>STOT</t>
  </si>
  <si>
    <t>9.3</t>
  </si>
  <si>
    <t>MENUSIERIE NEUVES</t>
  </si>
  <si>
    <t>CH4</t>
  </si>
  <si>
    <t xml:space="preserve">9.3 1 </t>
  </si>
  <si>
    <t>Porte un vantail 95 x 210 cm</t>
  </si>
  <si>
    <t>u</t>
  </si>
  <si>
    <t>ART</t>
  </si>
  <si>
    <t>002-D601</t>
  </si>
  <si>
    <t>Localisation :</t>
  </si>
  <si>
    <t>Façade Nord</t>
  </si>
  <si>
    <t>Suivant plan existant E04</t>
  </si>
  <si>
    <t>Suivant plan projet P06</t>
  </si>
  <si>
    <t>Suivant plan détail D01</t>
  </si>
  <si>
    <t>Total MENUSIERIE NEUVES</t>
  </si>
  <si>
    <t>STOT</t>
  </si>
  <si>
    <t>Total DESCRIPTION DES OUVRAGES DE MENUISERIE</t>
  </si>
  <si>
    <t>STOT</t>
  </si>
  <si>
    <t>Montant HT du Lot N°03 MENUISERIE - FERRONNERIE - PEINTURE</t>
  </si>
  <si>
    <t>TOTHT</t>
  </si>
  <si>
    <t>TVA</t>
  </si>
  <si>
    <t>Montant TTC</t>
  </si>
  <si>
    <t>TOTTTC</t>
  </si>
  <si>
    <t>U</t>
  </si>
  <si>
    <t>Quantité</t>
  </si>
  <si>
    <t>Quantité entreprise</t>
  </si>
  <si>
    <t>Prix en €</t>
  </si>
  <si>
    <t>Total en €</t>
  </si>
  <si>
    <t>10</t>
  </si>
  <si>
    <t>DESCRIPTION DES OUVRAGES DE MENUISERIE</t>
  </si>
  <si>
    <t>CH3</t>
  </si>
  <si>
    <t>10.1</t>
  </si>
  <si>
    <t>DEPOSE SANS REEMPLOI DE MENUISERIES</t>
  </si>
  <si>
    <t>CH4</t>
  </si>
  <si>
    <t xml:space="preserve">10.1 1 </t>
  </si>
  <si>
    <t>Porte à panneau avec imposte vitré</t>
  </si>
  <si>
    <t>U</t>
  </si>
  <si>
    <t>ART</t>
  </si>
  <si>
    <t>002-D962</t>
  </si>
  <si>
    <t>Localisation :</t>
  </si>
  <si>
    <t>Façade Ouest</t>
  </si>
  <si>
    <t>Suivant plan existant E05</t>
  </si>
  <si>
    <t>Suivant plan projet P07</t>
  </si>
  <si>
    <t>Suivant plan détail D02</t>
  </si>
  <si>
    <t>Total DEPOSE SANS REEMPLOI DE MENUISERIES</t>
  </si>
  <si>
    <t>STOT</t>
  </si>
  <si>
    <t>10.2</t>
  </si>
  <si>
    <t>RESSUIVI DE MENUISERIES</t>
  </si>
  <si>
    <t>CH4</t>
  </si>
  <si>
    <t xml:space="preserve">10.2 2 </t>
  </si>
  <si>
    <t>Porte à panneau avec imposte vitré 115 x 280 cm</t>
  </si>
  <si>
    <t>u</t>
  </si>
  <si>
    <t>ART</t>
  </si>
  <si>
    <t>002-D577</t>
  </si>
  <si>
    <t>Localisation :</t>
  </si>
  <si>
    <t>Façade Ouest</t>
  </si>
  <si>
    <t>Suivant plan existant E05</t>
  </si>
  <si>
    <t>Suivant plan projet P07</t>
  </si>
  <si>
    <t>Suivant plan détail D02</t>
  </si>
  <si>
    <t>Total RESSUIVI DE MENUISERIES</t>
  </si>
  <si>
    <t>STOT</t>
  </si>
  <si>
    <t>10.3</t>
  </si>
  <si>
    <t>MENUSIERIE NEUVES</t>
  </si>
  <si>
    <t>CH4</t>
  </si>
  <si>
    <t xml:space="preserve">10.3 1 </t>
  </si>
  <si>
    <t>Porte un vantail avec imposte 115 x 280 cm</t>
  </si>
  <si>
    <t>u</t>
  </si>
  <si>
    <t>ART</t>
  </si>
  <si>
    <t>002-D602</t>
  </si>
  <si>
    <t>Localisation :</t>
  </si>
  <si>
    <t>Façade Ouest</t>
  </si>
  <si>
    <t>Suivant plan existant E05</t>
  </si>
  <si>
    <t>Suivant plan projet P07</t>
  </si>
  <si>
    <t>Suivant plan détail D02</t>
  </si>
  <si>
    <t>Total MENUSIERIE NEUVES</t>
  </si>
  <si>
    <t>STOT</t>
  </si>
  <si>
    <t>Total DESCRIPTION DES OUVRAGES DE MENUISERIE</t>
  </si>
  <si>
    <t>STOT</t>
  </si>
  <si>
    <t>Montant HT du Lot N°03 MENUISERIE - FERRONNERIE - PEINTURE</t>
  </si>
  <si>
    <t>TOTHT</t>
  </si>
  <si>
    <t>TVA</t>
  </si>
  <si>
    <t>Montant TTC</t>
  </si>
  <si>
    <t>TOTTTC</t>
  </si>
  <si>
    <t>U</t>
  </si>
  <si>
    <t>Quantité</t>
  </si>
  <si>
    <t>Quantité entreprise</t>
  </si>
  <si>
    <t>Prix en €</t>
  </si>
  <si>
    <t>Total en €</t>
  </si>
  <si>
    <t>11</t>
  </si>
  <si>
    <t>DESCRIPTION DES OUVRAGES DE MENUISERIE</t>
  </si>
  <si>
    <t>CH3</t>
  </si>
  <si>
    <t>11.1</t>
  </si>
  <si>
    <t>DEPOSE SANS REEMPLOI DE MENUISERIES</t>
  </si>
  <si>
    <t>CH4</t>
  </si>
  <si>
    <t xml:space="preserve">11.1 2 </t>
  </si>
  <si>
    <t>Fenêtre 130 x 240 cm</t>
  </si>
  <si>
    <t>U</t>
  </si>
  <si>
    <t>ART</t>
  </si>
  <si>
    <t>002-D964</t>
  </si>
  <si>
    <t>Total DEPOSE SANS REEMPLOI DE MENUISERIES</t>
  </si>
  <si>
    <t>STOT</t>
  </si>
  <si>
    <t>11.2</t>
  </si>
  <si>
    <t>RESSUIVI DE MENUISERIES</t>
  </si>
  <si>
    <t>CH4</t>
  </si>
  <si>
    <t xml:space="preserve">11.2 1 </t>
  </si>
  <si>
    <t>Fenêtre 130 x 240 cm</t>
  </si>
  <si>
    <t>u</t>
  </si>
  <si>
    <t>ART</t>
  </si>
  <si>
    <t>002-D965</t>
  </si>
  <si>
    <t>Total RESSUIVI DE MENUISERIES</t>
  </si>
  <si>
    <t>STOT</t>
  </si>
  <si>
    <t>11.3</t>
  </si>
  <si>
    <t>MENUSIERIE NEUVES</t>
  </si>
  <si>
    <t>CH4</t>
  </si>
  <si>
    <t xml:space="preserve">11.3 1 </t>
  </si>
  <si>
    <t>Fenêtre neuve 130 x 240 cm</t>
  </si>
  <si>
    <t>U</t>
  </si>
  <si>
    <t>ART</t>
  </si>
  <si>
    <t>002-D963</t>
  </si>
  <si>
    <t>Localisation :</t>
  </si>
  <si>
    <t xml:space="preserve">Façade Sud </t>
  </si>
  <si>
    <t>Selon Détail D01</t>
  </si>
  <si>
    <t>Total MENUSIERIE NEUVES</t>
  </si>
  <si>
    <t>STOT</t>
  </si>
  <si>
    <t>Total DESCRIPTION DES OUVRAGES DE MENUISERIE</t>
  </si>
  <si>
    <t>STOT</t>
  </si>
  <si>
    <t>Montant HT du Lot N°03 MENUISERIE - FERRONNERIE - PEINTURE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</si>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</sst>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13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1"/>
    </font>
    <font>
      <b/>
      <sz val="11"/>
      <color rgb="FF000000"/>
      <name val="Arial"/>
      <family val="1"/>
    </font>
    <font>
      <b/>
      <sz val="11"/>
      <color rgb="FF882525"/>
      <name val="Arial"/>
      <family val="1"/>
    </font>
    <font>
      <i/>
      <sz val="10"/>
      <color rgb="FF000000"/>
      <name val="Arial"/>
      <family val="1"/>
    </font>
    <font>
      <u/>
      <sz val="10"/>
      <color rgb="FF000000"/>
      <name val="Arial"/>
      <family val="1"/>
    </font>
    <font>
      <sz val="8"/>
      <color rgb="FF000000"/>
      <name val="Arial"/>
      <family val="1"/>
    </font>
    <font>
      <sz val="10"/>
      <color rgb="FFFF0000"/>
      <name val="Arial"/>
      <family val="1"/>
    </font>
    <font>
      <b/>
      <u/>
      <sz val="9"/>
      <color rgb="FF000000"/>
      <name val="Arial"/>
      <family val="1"/>
    </font>
    <font>
      <b/>
      <sz val="9"/>
      <color rgb="FF00000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5">
    <fill>
      <patternFill patternType="none"/>
    </fill>
    <fill>
      <patternFill patternType="gray125"/>
    </fill>
    <fill>
      <patternFill patternType="solid">
        <fgColor rgb="FFAAAAAA"/>
        <bgColor indexed="64"/>
      </patternFill>
    </fill>
    <fill>
      <patternFill patternType="solid">
        <fgColor rgb="FFAFAFAF"/>
        <bgColor indexed="64"/>
      </patternFill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3" borderId="0">
      <alignment horizontal="right" vertical="top" wrapText="1"/>
    </xf>
    <xf numFmtId="0" fontId="3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0" borderId="0" applyFill="0">
      <alignment horizontal="left" vertical="top" wrapText="1" inden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 indent="3"/>
    </xf>
    <xf numFmtId="0" fontId="6" fillId="0" borderId="0" applyFill="0">
      <alignment horizontal="left" vertical="top" wrapText="1" indent="3"/>
    </xf>
    <xf numFmtId="0" fontId="6" fillId="0" borderId="0" applyFill="0">
      <alignment horizontal="left" vertical="top" wrapText="1" indent="3"/>
    </xf>
    <xf numFmtId="0" fontId="9" fillId="0" borderId="0" applyFill="0">
      <alignment horizontal="left" vertical="top" wrapText="1" indent="3"/>
    </xf>
    <xf numFmtId="0" fontId="6" fillId="0" borderId="0" applyFill="0">
      <alignment horizontal="left" vertical="top" wrapText="1" indent="3"/>
    </xf>
    <xf numFmtId="0" fontId="6" fillId="0" borderId="0" applyFill="0">
      <alignment horizontal="left" vertical="top" wrapText="1" indent="3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/>
    </xf>
  </cellStyleXfs>
  <cellXfs count="52">
    <xf numFmtId="0" fontId="0" fillId="0" borderId="0" xfId="0"/>
    <xf numFmtId="0" fontId="0" fillId="0" borderId="22" xfId="0" applyBorder="1" applyAlignment="1">
      <alignment horizontal="left" vertical="top" wrapText="1"/>
    </xf>
    <xf numFmtId="0" fontId="0" fillId="0" borderId="20" xfId="0" applyBorder="1" applyAlignment="1">
      <alignment horizontal="center" vertical="top" wrapText="1"/>
    </xf>
    <xf numFmtId="0" fontId="11" fillId="0" borderId="21" xfId="0" applyFont="1" applyBorder="1" applyAlignment="1">
      <alignment horizontal="left" vertical="top" wrapText="1"/>
    </xf>
    <xf numFmtId="0" fontId="11" fillId="0" borderId="21" xfId="0" applyFont="1" applyBorder="1" applyAlignment="1">
      <alignment horizontal="center" vertical="top" wrapText="1"/>
    </xf>
    <xf numFmtId="0" fontId="11" fillId="0" borderId="21" xfId="0" applyFont="1" applyBorder="1" applyAlignment="1">
      <alignment horizontal="right" vertical="top" wrapText="1"/>
    </xf>
    <xf numFmtId="0" fontId="0" fillId="0" borderId="13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2" fillId="2" borderId="13" xfId="10" applyBorder="1">
      <alignment horizontal="left" vertical="top" wrapText="1"/>
    </xf>
    <xf numFmtId="0" fontId="2" fillId="2" borderId="10" xfId="10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3" fillId="0" borderId="13" xfId="14" applyBorder="1">
      <alignment horizontal="left" vertical="top" wrapText="1"/>
    </xf>
    <xf numFmtId="0" fontId="3" fillId="0" borderId="10" xfId="14" applyBorder="1">
      <alignment horizontal="left" vertical="top" wrapText="1"/>
    </xf>
    <xf numFmtId="0" fontId="5" fillId="0" borderId="9" xfId="26" applyBorder="1">
      <alignment horizontal="left" vertical="top" wrapText="1"/>
    </xf>
    <xf numFmtId="0" fontId="5" fillId="0" borderId="6" xfId="26" applyBorder="1">
      <alignment horizontal="left" vertical="top" wrapText="1"/>
    </xf>
    <xf numFmtId="0" fontId="0" fillId="0" borderId="7" xfId="0" applyBorder="1" applyAlignment="1" applyProtection="1">
      <alignment horizontal="left" vertical="top"/>
      <protection locked="0"/>
    </xf>
    <xf numFmtId="165" fontId="0" fillId="0" borderId="7" xfId="0" applyNumberFormat="1" applyBorder="1" applyAlignment="1" applyProtection="1">
      <alignment horizontal="center" vertical="top" wrapText="1"/>
      <protection locked="0"/>
    </xf>
    <xf numFmtId="0" fontId="0" fillId="0" borderId="7" xfId="0" applyBorder="1" applyAlignment="1" applyProtection="1">
      <alignment horizontal="center" vertical="top" wrapText="1"/>
      <protection locked="0"/>
    </xf>
    <xf numFmtId="164" fontId="0" fillId="0" borderId="7" xfId="0" applyNumberFormat="1" applyBorder="1" applyAlignment="1" applyProtection="1">
      <alignment horizontal="right" vertical="top" wrapText="1"/>
      <protection locked="0"/>
    </xf>
    <xf numFmtId="164" fontId="0" fillId="0" borderId="16" xfId="0" applyNumberFormat="1" applyBorder="1" applyAlignment="1" applyProtection="1">
      <alignment horizontal="right" vertical="top" wrapText="1"/>
      <protection locked="0"/>
    </xf>
    <xf numFmtId="0" fontId="0" fillId="0" borderId="17" xfId="0" applyBorder="1" applyAlignment="1">
      <alignment horizontal="left" vertical="top" wrapText="1"/>
    </xf>
    <xf numFmtId="0" fontId="8" fillId="0" borderId="18" xfId="35" applyBorder="1">
      <alignment horizontal="left" vertical="top" wrapText="1" indent="3"/>
    </xf>
    <xf numFmtId="0" fontId="9" fillId="0" borderId="18" xfId="38" applyBorder="1">
      <alignment horizontal="left" vertical="top" wrapText="1" indent="3"/>
    </xf>
    <xf numFmtId="0" fontId="0" fillId="0" borderId="15" xfId="0" applyBorder="1" applyAlignment="1">
      <alignment horizontal="left" vertical="top" wrapText="1"/>
    </xf>
    <xf numFmtId="0" fontId="3" fillId="0" borderId="17" xfId="17" applyBorder="1">
      <alignment horizontal="left" vertical="top" wrapText="1"/>
    </xf>
    <xf numFmtId="0" fontId="3" fillId="0" borderId="18" xfId="17" applyBorder="1">
      <alignment horizontal="left" vertical="top" wrapText="1"/>
    </xf>
    <xf numFmtId="164" fontId="0" fillId="0" borderId="16" xfId="0" applyNumberFormat="1" applyBorder="1" applyAlignment="1">
      <alignment horizontal="right" vertical="top" wrapText="1"/>
    </xf>
    <xf numFmtId="0" fontId="0" fillId="0" borderId="4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5" fillId="0" borderId="17" xfId="26" applyBorder="1">
      <alignment horizontal="left" vertical="top" wrapText="1"/>
    </xf>
    <xf numFmtId="0" fontId="5" fillId="0" borderId="18" xfId="26" applyBorder="1">
      <alignment horizontal="left" vertical="top" wrapText="1"/>
    </xf>
    <xf numFmtId="164" fontId="0" fillId="0" borderId="7" xfId="0" applyNumberFormat="1" applyBorder="1" applyAlignment="1" applyProtection="1">
      <alignment horizontal="center" vertical="top" wrapText="1"/>
      <protection locked="0"/>
    </xf>
    <xf numFmtId="0" fontId="0" fillId="0" borderId="3" xfId="0" applyBorder="1" applyAlignment="1">
      <alignment horizontal="left" vertical="top" wrapText="1"/>
    </xf>
    <xf numFmtId="0" fontId="2" fillId="3" borderId="13" xfId="13" applyBorder="1" applyAlignment="1">
      <alignment horizontal="left" vertical="top" wrapText="1"/>
    </xf>
    <xf numFmtId="0" fontId="2" fillId="3" borderId="10" xfId="13" applyBorder="1">
      <alignment horizontal="right" vertical="top" wrapText="1"/>
    </xf>
    <xf numFmtId="164" fontId="0" fillId="0" borderId="12" xfId="0" applyNumberFormat="1" applyBorder="1" applyAlignment="1">
      <alignment horizontal="right" vertical="top" wrapText="1"/>
    </xf>
    <xf numFmtId="0" fontId="0" fillId="0" borderId="11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164" fontId="11" fillId="0" borderId="0" xfId="0" applyNumberFormat="1" applyFont="1" applyAlignment="1">
      <alignment horizontal="right" vertical="top" wrapText="1"/>
    </xf>
    <xf numFmtId="165" fontId="12" fillId="4" borderId="0" xfId="0" applyNumberFormat="1" applyFont="1" applyFill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3276000</xdr:colOff>
      <xdr:row>29</xdr:row>
      <xdr:rowOff>85865</xdr:rowOff>
    </xdr:from>
    <xdr:to>
      <xdr:col>0</xdr:col>
      <xdr:colOff>6408000</xdr:colOff>
      <xdr:row>33</xdr:row>
      <xdr:rowOff>129952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62AFA448-DECC-4088-BAB7-895424F9766F}"/>
            </a:ext>
          </a:extLst>
        </xdr:cNvPr>
        <xdr:cNvSpPr/>
      </xdr:nvSpPr>
      <xdr:spPr>
        <a:xfrm>
          <a:off x="3276000" y="5610365"/>
          <a:ext cx="3132000" cy="806087"/>
        </a:xfrm>
        <a:prstGeom prst="rect">
          <a:avLst/>
        </a:prstGeom>
        <a:noFill/>
        <a:ln w="952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161217" tIns="64487" rIns="64487" bIns="64487" rtlCol="0" anchor="ctr"/>
        <a:lstStyle/>
        <a:p>
          <a:pPr algn="ctr"/>
          <a:r>
            <a:rPr lang="fr-FR" sz="1000" b="1" i="0">
              <a:solidFill>
                <a:srgbClr val="000000"/>
              </a:solidFill>
              <a:latin typeface="Raleway Medium"/>
            </a:rPr>
            <a:t>MAITRISE D'OUVRAGE</a:t>
          </a:r>
        </a:p>
        <a:p>
          <a:pPr algn="ctr"/>
          <a:endParaRPr sz="500" b="1">
            <a:solidFill>
              <a:srgbClr val="882525"/>
            </a:solidFill>
            <a:latin typeface="Raleway Medium"/>
          </a:endParaRPr>
        </a:p>
        <a:p>
          <a:pPr algn="ctr"/>
          <a:r>
            <a:rPr lang="fr-FR" sz="1000" b="1" i="0">
              <a:solidFill>
                <a:srgbClr val="882525"/>
              </a:solidFill>
              <a:latin typeface="Raleway Medium"/>
            </a:rPr>
            <a:t>Ville de GAP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Raleway Medium"/>
            </a:rPr>
            <a:t>3 r. Colonel Roux - BP 92 05000  GAP</a:t>
          </a:r>
        </a:p>
      </xdr:txBody>
    </xdr:sp>
    <xdr:clientData/>
  </xdr:twoCellAnchor>
  <xdr:twoCellAnchor editAs="absolute">
    <xdr:from>
      <xdr:col>0</xdr:col>
      <xdr:colOff>3276000</xdr:colOff>
      <xdr:row>6</xdr:row>
      <xdr:rowOff>66130</xdr:rowOff>
    </xdr:from>
    <xdr:to>
      <xdr:col>0</xdr:col>
      <xdr:colOff>6480000</xdr:colOff>
      <xdr:row>9</xdr:row>
      <xdr:rowOff>58891</xdr:rowOff>
    </xdr:to>
    <xdr:sp macro="" textlink="">
      <xdr:nvSpPr>
        <xdr:cNvPr id="4" name="Forme3">
          <a:extLst>
            <a:ext uri="{FF2B5EF4-FFF2-40B4-BE49-F238E27FC236}">
              <a16:creationId xmlns:a16="http://schemas.microsoft.com/office/drawing/2014/main" id="{5BA8BC48-B975-499A-B9A0-CD83C3B5E548}"/>
            </a:ext>
          </a:extLst>
        </xdr:cNvPr>
        <xdr:cNvSpPr/>
      </xdr:nvSpPr>
      <xdr:spPr>
        <a:xfrm>
          <a:off x="3276000" y="1209130"/>
          <a:ext cx="3204000" cy="56426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161217" tIns="64487" rIns="64487" bIns="64487" rtlCol="0" anchor="ctr"/>
        <a:lstStyle/>
        <a:p>
          <a:pPr algn="ctr"/>
          <a:r>
            <a:rPr lang="fr-FR" sz="1200" b="1" i="0">
              <a:solidFill>
                <a:srgbClr val="882525"/>
              </a:solidFill>
              <a:latin typeface="Raleway Medium"/>
            </a:rPr>
            <a:t>GAP - Chateau de Charance</a:t>
          </a:r>
        </a:p>
        <a:p>
          <a:pPr algn="ctr"/>
          <a:r>
            <a:rPr lang="fr-FR" sz="1100" b="0" i="0">
              <a:solidFill>
                <a:srgbClr val="000000"/>
              </a:solidFill>
              <a:latin typeface="Raleway Medium"/>
            </a:rPr>
            <a:t> </a:t>
          </a:r>
        </a:p>
      </xdr:txBody>
    </xdr:sp>
    <xdr:clientData/>
  </xdr:twoCellAnchor>
  <xdr:twoCellAnchor editAs="absolute">
    <xdr:from>
      <xdr:col>0</xdr:col>
      <xdr:colOff>-36000</xdr:colOff>
      <xdr:row>0</xdr:row>
      <xdr:rowOff>0</xdr:rowOff>
    </xdr:from>
    <xdr:to>
      <xdr:col>0</xdr:col>
      <xdr:colOff>3132000</xdr:colOff>
      <xdr:row>49</xdr:row>
      <xdr:rowOff>145083</xdr:rowOff>
    </xdr:to>
    <xdr:sp macro="" textlink="">
      <xdr:nvSpPr>
        <xdr:cNvPr id="5" name="Forme4">
          <a:extLst>
            <a:ext uri="{FF2B5EF4-FFF2-40B4-BE49-F238E27FC236}">
              <a16:creationId xmlns:a16="http://schemas.microsoft.com/office/drawing/2014/main" id="{12311C71-E292-45C6-8ED6-3451CE117646}"/>
            </a:ext>
          </a:extLst>
        </xdr:cNvPr>
        <xdr:cNvSpPr/>
      </xdr:nvSpPr>
      <xdr:spPr>
        <a:xfrm>
          <a:off x="-36000" y="0"/>
          <a:ext cx="3168000" cy="9479583"/>
        </a:xfrm>
        <a:prstGeom prst="rect">
          <a:avLst/>
        </a:prstGeom>
        <a:solidFill>
          <a:srgbClr val="C0C0C0"/>
        </a:solidFill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828000</xdr:colOff>
      <xdr:row>36</xdr:row>
      <xdr:rowOff>187200</xdr:rowOff>
    </xdr:from>
    <xdr:to>
      <xdr:col>0</xdr:col>
      <xdr:colOff>3096000</xdr:colOff>
      <xdr:row>40</xdr:row>
      <xdr:rowOff>102313</xdr:rowOff>
    </xdr:to>
    <xdr:sp macro="" textlink="">
      <xdr:nvSpPr>
        <xdr:cNvPr id="6" name="Forme5">
          <a:extLst>
            <a:ext uri="{FF2B5EF4-FFF2-40B4-BE49-F238E27FC236}">
              <a16:creationId xmlns:a16="http://schemas.microsoft.com/office/drawing/2014/main" id="{B068AC34-05C0-4EE7-8316-01B9D846575B}"/>
            </a:ext>
          </a:extLst>
        </xdr:cNvPr>
        <xdr:cNvSpPr/>
      </xdr:nvSpPr>
      <xdr:spPr>
        <a:xfrm>
          <a:off x="828000" y="7045200"/>
          <a:ext cx="2268000" cy="677113"/>
        </a:xfrm>
        <a:prstGeom prst="rect">
          <a:avLst/>
        </a:prstGeom>
        <a:noFill/>
        <a:ln w="3175">
          <a:solidFill>
            <a:srgbClr val="C0C0C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1000" b="1" i="0">
              <a:solidFill>
                <a:srgbClr val="000000"/>
              </a:solidFill>
              <a:latin typeface="Raleway Medium"/>
            </a:rPr>
            <a:t>Maitre d'Ouvrage Délégué - Parc National des Écrins </a:t>
          </a:r>
          <a:r>
            <a:rPr lang="fr-FR" sz="1000" b="0" i="0">
              <a:solidFill>
                <a:srgbClr val="000000"/>
              </a:solidFill>
              <a:latin typeface="Raleway Medium"/>
            </a:rPr>
            <a:t> 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Raleway Medium"/>
            </a:rPr>
            <a:t>Domaine de Charance - 05000 - GAP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Raleway Medium"/>
            </a:rPr>
            <a:t>Tel : 04 95 40 20 10 - </a:t>
          </a:r>
        </a:p>
      </xdr:txBody>
    </xdr:sp>
    <xdr:clientData/>
  </xdr:twoCellAnchor>
  <xdr:twoCellAnchor editAs="absolute">
    <xdr:from>
      <xdr:col>0</xdr:col>
      <xdr:colOff>108000</xdr:colOff>
      <xdr:row>37</xdr:row>
      <xdr:rowOff>28943</xdr:rowOff>
    </xdr:from>
    <xdr:to>
      <xdr:col>0</xdr:col>
      <xdr:colOff>684000</xdr:colOff>
      <xdr:row>40</xdr:row>
      <xdr:rowOff>21704</xdr:rowOff>
    </xdr:to>
    <xdr:pic>
      <xdr:nvPicPr>
        <xdr:cNvPr id="7" name="Forme6">
          <a:extLst>
            <a:ext uri="{FF2B5EF4-FFF2-40B4-BE49-F238E27FC236}">
              <a16:creationId xmlns:a16="http://schemas.microsoft.com/office/drawing/2014/main" id="{5826B1C7-69D7-415B-A6B2-647EB78DE2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000" y="7077443"/>
          <a:ext cx="576000" cy="564261"/>
        </a:xfrm>
        <a:prstGeom prst="rect">
          <a:avLst/>
        </a:prstGeom>
      </xdr:spPr>
    </xdr:pic>
    <xdr:clientData/>
  </xdr:twoCellAnchor>
  <xdr:twoCellAnchor editAs="absolute">
    <xdr:from>
      <xdr:col>0</xdr:col>
      <xdr:colOff>108000</xdr:colOff>
      <xdr:row>44</xdr:row>
      <xdr:rowOff>178643</xdr:rowOff>
    </xdr:from>
    <xdr:to>
      <xdr:col>0</xdr:col>
      <xdr:colOff>756000</xdr:colOff>
      <xdr:row>48</xdr:row>
      <xdr:rowOff>109878</xdr:rowOff>
    </xdr:to>
    <xdr:pic>
      <xdr:nvPicPr>
        <xdr:cNvPr id="8" name="Forme7">
          <a:extLst>
            <a:ext uri="{FF2B5EF4-FFF2-40B4-BE49-F238E27FC236}">
              <a16:creationId xmlns:a16="http://schemas.microsoft.com/office/drawing/2014/main" id="{4B8EBB94-A758-49EE-BC35-6EBAFFFD62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000" y="8560643"/>
          <a:ext cx="648000" cy="693235"/>
        </a:xfrm>
        <a:prstGeom prst="rect">
          <a:avLst/>
        </a:prstGeom>
      </xdr:spPr>
    </xdr:pic>
    <xdr:clientData/>
  </xdr:twoCellAnchor>
  <xdr:twoCellAnchor editAs="absolute">
    <xdr:from>
      <xdr:col>0</xdr:col>
      <xdr:colOff>4896000</xdr:colOff>
      <xdr:row>45</xdr:row>
      <xdr:rowOff>117117</xdr:rowOff>
    </xdr:from>
    <xdr:to>
      <xdr:col>0</xdr:col>
      <xdr:colOff>5688000</xdr:colOff>
      <xdr:row>46</xdr:row>
      <xdr:rowOff>103957</xdr:rowOff>
    </xdr:to>
    <xdr:sp macro="" textlink="">
      <xdr:nvSpPr>
        <xdr:cNvPr id="9" name="Forme8">
          <a:extLst>
            <a:ext uri="{FF2B5EF4-FFF2-40B4-BE49-F238E27FC236}">
              <a16:creationId xmlns:a16="http://schemas.microsoft.com/office/drawing/2014/main" id="{FE45DBC0-9C79-496B-AE87-20D447E3902B}"/>
            </a:ext>
          </a:extLst>
        </xdr:cNvPr>
        <xdr:cNvSpPr/>
      </xdr:nvSpPr>
      <xdr:spPr>
        <a:xfrm>
          <a:off x="4896000" y="8689617"/>
          <a:ext cx="792000" cy="17734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4896000</xdr:colOff>
      <xdr:row>44</xdr:row>
      <xdr:rowOff>146400</xdr:rowOff>
    </xdr:from>
    <xdr:to>
      <xdr:col>0</xdr:col>
      <xdr:colOff>5688000</xdr:colOff>
      <xdr:row>45</xdr:row>
      <xdr:rowOff>133239</xdr:rowOff>
    </xdr:to>
    <xdr:sp macro="" textlink="">
      <xdr:nvSpPr>
        <xdr:cNvPr id="10" name="Forme9">
          <a:extLst>
            <a:ext uri="{FF2B5EF4-FFF2-40B4-BE49-F238E27FC236}">
              <a16:creationId xmlns:a16="http://schemas.microsoft.com/office/drawing/2014/main" id="{37F48546-B3BE-4351-A99A-31C1E2D05855}"/>
            </a:ext>
          </a:extLst>
        </xdr:cNvPr>
        <xdr:cNvSpPr/>
      </xdr:nvSpPr>
      <xdr:spPr>
        <a:xfrm>
          <a:off x="4896000" y="8528400"/>
          <a:ext cx="792000" cy="177339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Raleway Medium"/>
            </a:rPr>
            <a:t>PRO</a:t>
          </a:r>
        </a:p>
      </xdr:txBody>
    </xdr:sp>
    <xdr:clientData/>
  </xdr:twoCellAnchor>
  <xdr:twoCellAnchor editAs="absolute">
    <xdr:from>
      <xdr:col>0</xdr:col>
      <xdr:colOff>4896000</xdr:colOff>
      <xdr:row>43</xdr:row>
      <xdr:rowOff>175683</xdr:rowOff>
    </xdr:from>
    <xdr:to>
      <xdr:col>0</xdr:col>
      <xdr:colOff>5688000</xdr:colOff>
      <xdr:row>44</xdr:row>
      <xdr:rowOff>162522</xdr:rowOff>
    </xdr:to>
    <xdr:sp macro="" textlink="">
      <xdr:nvSpPr>
        <xdr:cNvPr id="11" name="Forme10">
          <a:extLst>
            <a:ext uri="{FF2B5EF4-FFF2-40B4-BE49-F238E27FC236}">
              <a16:creationId xmlns:a16="http://schemas.microsoft.com/office/drawing/2014/main" id="{BCDE67D2-937A-4F47-9C13-759A5AC240C1}"/>
            </a:ext>
          </a:extLst>
        </xdr:cNvPr>
        <xdr:cNvSpPr/>
      </xdr:nvSpPr>
      <xdr:spPr>
        <a:xfrm>
          <a:off x="4896000" y="8367183"/>
          <a:ext cx="792000" cy="177339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Raleway Medium"/>
            </a:rPr>
            <a:t>28/10/2024</a:t>
          </a:r>
        </a:p>
      </xdr:txBody>
    </xdr:sp>
    <xdr:clientData/>
  </xdr:twoCellAnchor>
  <xdr:twoCellAnchor editAs="absolute">
    <xdr:from>
      <xdr:col>0</xdr:col>
      <xdr:colOff>3276000</xdr:colOff>
      <xdr:row>38</xdr:row>
      <xdr:rowOff>96391</xdr:rowOff>
    </xdr:from>
    <xdr:to>
      <xdr:col>0</xdr:col>
      <xdr:colOff>6480000</xdr:colOff>
      <xdr:row>41</xdr:row>
      <xdr:rowOff>89152</xdr:rowOff>
    </xdr:to>
    <xdr:sp macro="" textlink="">
      <xdr:nvSpPr>
        <xdr:cNvPr id="12" name="Forme11">
          <a:extLst>
            <a:ext uri="{FF2B5EF4-FFF2-40B4-BE49-F238E27FC236}">
              <a16:creationId xmlns:a16="http://schemas.microsoft.com/office/drawing/2014/main" id="{DD2F26F1-46CD-43C5-80B4-FEF8C974F11C}"/>
            </a:ext>
          </a:extLst>
        </xdr:cNvPr>
        <xdr:cNvSpPr/>
      </xdr:nvSpPr>
      <xdr:spPr>
        <a:xfrm>
          <a:off x="3276000" y="7335391"/>
          <a:ext cx="3204000" cy="564261"/>
        </a:xfrm>
        <a:prstGeom prst="roundRect">
          <a:avLst>
            <a:gd name="adj" fmla="val 6670"/>
          </a:avLst>
        </a:prstGeom>
        <a:solidFill>
          <a:srgbClr val="C0C0C0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800" b="1" i="0">
              <a:solidFill>
                <a:srgbClr val="882525"/>
              </a:solidFill>
              <a:latin typeface="Raleway Medium"/>
            </a:rPr>
            <a:t>D.P.G.F</a:t>
          </a:r>
        </a:p>
      </xdr:txBody>
    </xdr:sp>
    <xdr:clientData/>
  </xdr:twoCellAnchor>
  <xdr:twoCellAnchor editAs="absolute">
    <xdr:from>
      <xdr:col>0</xdr:col>
      <xdr:colOff>828000</xdr:colOff>
      <xdr:row>40</xdr:row>
      <xdr:rowOff>57151</xdr:rowOff>
    </xdr:from>
    <xdr:to>
      <xdr:col>0</xdr:col>
      <xdr:colOff>3096000</xdr:colOff>
      <xdr:row>44</xdr:row>
      <xdr:rowOff>146401</xdr:rowOff>
    </xdr:to>
    <xdr:sp macro="" textlink="">
      <xdr:nvSpPr>
        <xdr:cNvPr id="13" name="Forme12">
          <a:extLst>
            <a:ext uri="{FF2B5EF4-FFF2-40B4-BE49-F238E27FC236}">
              <a16:creationId xmlns:a16="http://schemas.microsoft.com/office/drawing/2014/main" id="{46C3F47F-7A6F-4A37-A572-EB2E202FFA82}"/>
            </a:ext>
          </a:extLst>
        </xdr:cNvPr>
        <xdr:cNvSpPr/>
      </xdr:nvSpPr>
      <xdr:spPr>
        <a:xfrm>
          <a:off x="828000" y="7677151"/>
          <a:ext cx="2268000" cy="851250"/>
        </a:xfrm>
        <a:prstGeom prst="rect">
          <a:avLst/>
        </a:prstGeom>
        <a:noFill/>
        <a:ln w="3175">
          <a:solidFill>
            <a:srgbClr val="C0C0C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Architecte</a:t>
          </a:r>
          <a:r>
            <a:rPr lang="fr-FR" sz="1000" b="0" i="0">
              <a:solidFill>
                <a:srgbClr val="000000"/>
              </a:solidFill>
              <a:latin typeface="Arial"/>
            </a:rPr>
            <a:t> </a:t>
          </a:r>
          <a:r>
            <a:rPr lang="fr-FR" sz="1000" b="1" i="0">
              <a:solidFill>
                <a:srgbClr val="000000"/>
              </a:solidFill>
              <a:latin typeface="Raleway Medium"/>
              <a:ea typeface="+mn-ea"/>
              <a:cs typeface="+mn-cs"/>
            </a:rPr>
            <a:t>associé</a:t>
          </a:r>
          <a:r>
            <a:rPr lang="fr-FR" sz="1000" b="0" i="0">
              <a:solidFill>
                <a:srgbClr val="000000"/>
              </a:solidFill>
              <a:latin typeface="Arial"/>
            </a:rPr>
            <a:t> - </a:t>
          </a:r>
        </a:p>
        <a:p>
          <a:pPr algn="l"/>
          <a:r>
            <a:rPr lang="fr-FR" sz="1000" b="1" i="0">
              <a:solidFill>
                <a:srgbClr val="000000"/>
              </a:solidFill>
              <a:latin typeface="Raleway Medium" panose="020B0003030101060003" pitchFamily="2" charset="0"/>
            </a:rPr>
            <a:t>FABRICA TRACEORUM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Raleway Medium"/>
              <a:ea typeface="+mn-ea"/>
              <a:cs typeface="+mn-cs"/>
            </a:rPr>
            <a:t>Immeuble</a:t>
          </a:r>
          <a:r>
            <a:rPr lang="fr-FR" sz="1000" b="0" i="0">
              <a:solidFill>
                <a:srgbClr val="000000"/>
              </a:solidFill>
              <a:latin typeface="Arial"/>
            </a:rPr>
            <a:t> Le </a:t>
          </a:r>
          <a:r>
            <a:rPr lang="fr-FR" sz="800" b="0" i="0">
              <a:solidFill>
                <a:srgbClr val="000000"/>
              </a:solidFill>
              <a:latin typeface="Raleway Medium"/>
              <a:ea typeface="+mn-ea"/>
              <a:cs typeface="+mn-cs"/>
            </a:rPr>
            <a:t>Corbusier</a:t>
          </a:r>
          <a:r>
            <a:rPr lang="fr-FR" sz="800" b="0" i="0">
              <a:solidFill>
                <a:srgbClr val="000000"/>
              </a:solidFill>
              <a:latin typeface="Raleway Medium" panose="020B0003030101060003" pitchFamily="2" charset="0"/>
            </a:rPr>
            <a:t>,  Appt 147 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Raleway Medium" panose="020B0003030101060003" pitchFamily="2" charset="0"/>
            </a:rPr>
            <a:t>280, boulevard </a:t>
          </a:r>
          <a:r>
            <a:rPr lang="fr-FR" sz="800" b="0" i="0">
              <a:solidFill>
                <a:srgbClr val="000000"/>
              </a:solidFill>
              <a:latin typeface="Raleway Medium" panose="020B0003030101060003" pitchFamily="2" charset="0"/>
              <a:ea typeface="+mn-ea"/>
              <a:cs typeface="+mn-cs"/>
            </a:rPr>
            <a:t>Michelet</a:t>
          </a:r>
          <a:r>
            <a:rPr lang="fr-FR" sz="800" b="0" i="0">
              <a:solidFill>
                <a:srgbClr val="000000"/>
              </a:solidFill>
              <a:latin typeface="Raleway Medium" panose="020B0003030101060003" pitchFamily="2" charset="0"/>
            </a:rPr>
            <a:t> - 13008 - MARSEILLE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Raleway Medium" panose="020B0003030101060003" pitchFamily="2" charset="0"/>
            </a:rPr>
            <a:t>Tel : 04 91 04 66 36 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Raleway Medium" panose="020B0003030101060003" pitchFamily="2" charset="0"/>
            </a:rPr>
            <a:t>Email : contact@fabrica-traceorum.eu</a:t>
          </a:r>
        </a:p>
      </xdr:txBody>
    </xdr:sp>
    <xdr:clientData/>
  </xdr:twoCellAnchor>
  <xdr:twoCellAnchor editAs="absolute">
    <xdr:from>
      <xdr:col>0</xdr:col>
      <xdr:colOff>828000</xdr:colOff>
      <xdr:row>45</xdr:row>
      <xdr:rowOff>4265</xdr:rowOff>
    </xdr:from>
    <xdr:to>
      <xdr:col>0</xdr:col>
      <xdr:colOff>3096000</xdr:colOff>
      <xdr:row>48</xdr:row>
      <xdr:rowOff>109878</xdr:rowOff>
    </xdr:to>
    <xdr:sp macro="" textlink="">
      <xdr:nvSpPr>
        <xdr:cNvPr id="14" name="Forme13">
          <a:extLst>
            <a:ext uri="{FF2B5EF4-FFF2-40B4-BE49-F238E27FC236}">
              <a16:creationId xmlns:a16="http://schemas.microsoft.com/office/drawing/2014/main" id="{0A6FB91B-35D3-48C4-BEC1-290E19DB0715}"/>
            </a:ext>
          </a:extLst>
        </xdr:cNvPr>
        <xdr:cNvSpPr/>
      </xdr:nvSpPr>
      <xdr:spPr>
        <a:xfrm>
          <a:off x="828000" y="8576765"/>
          <a:ext cx="2268000" cy="677113"/>
        </a:xfrm>
        <a:prstGeom prst="rect">
          <a:avLst/>
        </a:prstGeom>
        <a:noFill/>
        <a:ln w="3175">
          <a:solidFill>
            <a:srgbClr val="C0C0C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1000" b="1" i="0">
              <a:solidFill>
                <a:srgbClr val="000000"/>
              </a:solidFill>
              <a:latin typeface="Raleway Medium"/>
            </a:rPr>
            <a:t>Economiste de la construction - Société ECOBIS </a:t>
          </a:r>
          <a:r>
            <a:rPr lang="fr-FR" sz="1000" b="0" i="0">
              <a:solidFill>
                <a:srgbClr val="000000"/>
              </a:solidFill>
              <a:latin typeface="Raleway Medium"/>
            </a:rPr>
            <a:t> 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Raleway Medium"/>
            </a:rPr>
            <a:t>Les Physalis 24, Chemin de la Cressonnière - 38210 - TULLINS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Raleway Medium"/>
            </a:rPr>
            <a:t>Tel : 04 76 05 90 25 - Email : contact@ecobis.eu</a:t>
          </a:r>
        </a:p>
      </xdr:txBody>
    </xdr:sp>
    <xdr:clientData/>
  </xdr:twoCellAnchor>
  <xdr:twoCellAnchor editAs="absolute">
    <xdr:from>
      <xdr:col>0</xdr:col>
      <xdr:colOff>4104000</xdr:colOff>
      <xdr:row>45</xdr:row>
      <xdr:rowOff>117117</xdr:rowOff>
    </xdr:from>
    <xdr:to>
      <xdr:col>0</xdr:col>
      <xdr:colOff>4896000</xdr:colOff>
      <xdr:row>46</xdr:row>
      <xdr:rowOff>103957</xdr:rowOff>
    </xdr:to>
    <xdr:sp macro="" textlink="">
      <xdr:nvSpPr>
        <xdr:cNvPr id="15" name="Forme14">
          <a:extLst>
            <a:ext uri="{FF2B5EF4-FFF2-40B4-BE49-F238E27FC236}">
              <a16:creationId xmlns:a16="http://schemas.microsoft.com/office/drawing/2014/main" id="{67C1CC20-4135-48A8-A5DD-AA4F004F9F03}"/>
            </a:ext>
          </a:extLst>
        </xdr:cNvPr>
        <xdr:cNvSpPr/>
      </xdr:nvSpPr>
      <xdr:spPr>
        <a:xfrm>
          <a:off x="4104000" y="8689617"/>
          <a:ext cx="792000" cy="177340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Raleway Medium"/>
            </a:rPr>
            <a:t>Indice</a:t>
          </a:r>
        </a:p>
      </xdr:txBody>
    </xdr:sp>
    <xdr:clientData/>
  </xdr:twoCellAnchor>
  <xdr:twoCellAnchor editAs="absolute">
    <xdr:from>
      <xdr:col>0</xdr:col>
      <xdr:colOff>4104000</xdr:colOff>
      <xdr:row>44</xdr:row>
      <xdr:rowOff>146400</xdr:rowOff>
    </xdr:from>
    <xdr:to>
      <xdr:col>0</xdr:col>
      <xdr:colOff>4896000</xdr:colOff>
      <xdr:row>45</xdr:row>
      <xdr:rowOff>133239</xdr:rowOff>
    </xdr:to>
    <xdr:sp macro="" textlink="">
      <xdr:nvSpPr>
        <xdr:cNvPr id="16" name="Forme15">
          <a:extLst>
            <a:ext uri="{FF2B5EF4-FFF2-40B4-BE49-F238E27FC236}">
              <a16:creationId xmlns:a16="http://schemas.microsoft.com/office/drawing/2014/main" id="{DA3B5C0E-6C52-406F-B5DB-A38C2004377E}"/>
            </a:ext>
          </a:extLst>
        </xdr:cNvPr>
        <xdr:cNvSpPr/>
      </xdr:nvSpPr>
      <xdr:spPr>
        <a:xfrm>
          <a:off x="4104000" y="8528400"/>
          <a:ext cx="792000" cy="177339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Raleway Medium"/>
            </a:rPr>
            <a:t>Phase</a:t>
          </a:r>
        </a:p>
      </xdr:txBody>
    </xdr:sp>
    <xdr:clientData/>
  </xdr:twoCellAnchor>
  <xdr:twoCellAnchor editAs="absolute">
    <xdr:from>
      <xdr:col>0</xdr:col>
      <xdr:colOff>4104000</xdr:colOff>
      <xdr:row>43</xdr:row>
      <xdr:rowOff>175683</xdr:rowOff>
    </xdr:from>
    <xdr:to>
      <xdr:col>0</xdr:col>
      <xdr:colOff>4896000</xdr:colOff>
      <xdr:row>44</xdr:row>
      <xdr:rowOff>162522</xdr:rowOff>
    </xdr:to>
    <xdr:sp macro="" textlink="">
      <xdr:nvSpPr>
        <xdr:cNvPr id="17" name="Forme16">
          <a:extLst>
            <a:ext uri="{FF2B5EF4-FFF2-40B4-BE49-F238E27FC236}">
              <a16:creationId xmlns:a16="http://schemas.microsoft.com/office/drawing/2014/main" id="{34DE3B52-4033-4FFA-BBC3-94A6E74A65CC}"/>
            </a:ext>
          </a:extLst>
        </xdr:cNvPr>
        <xdr:cNvSpPr/>
      </xdr:nvSpPr>
      <xdr:spPr>
        <a:xfrm>
          <a:off x="4104000" y="8367183"/>
          <a:ext cx="792000" cy="177339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000" b="0" i="0">
              <a:solidFill>
                <a:srgbClr val="000000"/>
              </a:solidFill>
              <a:latin typeface="Raleway Medium"/>
            </a:rPr>
            <a:t>Date</a:t>
          </a:r>
        </a:p>
      </xdr:txBody>
    </xdr:sp>
    <xdr:clientData/>
  </xdr:twoCellAnchor>
  <xdr:twoCellAnchor editAs="absolute">
    <xdr:from>
      <xdr:col>0</xdr:col>
      <xdr:colOff>3276000</xdr:colOff>
      <xdr:row>13</xdr:row>
      <xdr:rowOff>38491</xdr:rowOff>
    </xdr:from>
    <xdr:to>
      <xdr:col>0</xdr:col>
      <xdr:colOff>6480000</xdr:colOff>
      <xdr:row>25</xdr:row>
      <xdr:rowOff>170752</xdr:rowOff>
    </xdr:to>
    <xdr:pic>
      <xdr:nvPicPr>
        <xdr:cNvPr id="18" name="Forme17">
          <a:extLst>
            <a:ext uri="{FF2B5EF4-FFF2-40B4-BE49-F238E27FC236}">
              <a16:creationId xmlns:a16="http://schemas.microsoft.com/office/drawing/2014/main" id="{98F9C710-3802-4215-954B-CF56884EDE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6000" y="2514991"/>
          <a:ext cx="3204000" cy="2418261"/>
        </a:xfrm>
        <a:prstGeom prst="rect">
          <a:avLst/>
        </a:prstGeom>
      </xdr:spPr>
    </xdr:pic>
    <xdr:clientData/>
  </xdr:twoCellAnchor>
  <xdr:twoCellAnchor editAs="absolute">
    <xdr:from>
      <xdr:col>0</xdr:col>
      <xdr:colOff>972000</xdr:colOff>
      <xdr:row>32</xdr:row>
      <xdr:rowOff>62504</xdr:rowOff>
    </xdr:from>
    <xdr:to>
      <xdr:col>0</xdr:col>
      <xdr:colOff>3132000</xdr:colOff>
      <xdr:row>35</xdr:row>
      <xdr:rowOff>168117</xdr:rowOff>
    </xdr:to>
    <xdr:sp macro="" textlink="">
      <xdr:nvSpPr>
        <xdr:cNvPr id="19" name="Forme19">
          <a:extLst>
            <a:ext uri="{FF2B5EF4-FFF2-40B4-BE49-F238E27FC236}">
              <a16:creationId xmlns:a16="http://schemas.microsoft.com/office/drawing/2014/main" id="{8BE1FABF-5EC8-4902-9F92-955D80037856}"/>
            </a:ext>
          </a:extLst>
        </xdr:cNvPr>
        <xdr:cNvSpPr/>
      </xdr:nvSpPr>
      <xdr:spPr>
        <a:xfrm>
          <a:off x="972000" y="6158504"/>
          <a:ext cx="2160000" cy="677113"/>
        </a:xfrm>
        <a:prstGeom prst="rect">
          <a:avLst/>
        </a:prstGeom>
        <a:noFill/>
        <a:ln w="3175">
          <a:solidFill>
            <a:srgbClr val="C0C0C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1000" b="1" i="0">
              <a:solidFill>
                <a:srgbClr val="000000"/>
              </a:solidFill>
              <a:latin typeface="Arial"/>
            </a:rPr>
            <a:t>Ville de GAP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Arial"/>
            </a:rPr>
            <a:t>3 r. Colonel Roux - BP 92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Arial"/>
            </a:rPr>
            <a:t>05000GAP</a:t>
          </a:r>
        </a:p>
      </xdr:txBody>
    </xdr:sp>
    <xdr:clientData/>
  </xdr:twoCellAnchor>
  <xdr:twoCellAnchor editAs="absolute">
    <xdr:from>
      <xdr:col>0</xdr:col>
      <xdr:colOff>0</xdr:colOff>
      <xdr:row>33</xdr:row>
      <xdr:rowOff>978</xdr:rowOff>
    </xdr:from>
    <xdr:to>
      <xdr:col>0</xdr:col>
      <xdr:colOff>936000</xdr:colOff>
      <xdr:row>34</xdr:row>
      <xdr:rowOff>100670</xdr:rowOff>
    </xdr:to>
    <xdr:pic>
      <xdr:nvPicPr>
        <xdr:cNvPr id="20" name="Forme20">
          <a:extLst>
            <a:ext uri="{FF2B5EF4-FFF2-40B4-BE49-F238E27FC236}">
              <a16:creationId xmlns:a16="http://schemas.microsoft.com/office/drawing/2014/main" id="{1800A080-8B5E-46FA-97E7-10035B3F3B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287478"/>
          <a:ext cx="936000" cy="290192"/>
        </a:xfrm>
        <a:prstGeom prst="rect">
          <a:avLst/>
        </a:prstGeom>
      </xdr:spPr>
    </xdr:pic>
    <xdr:clientData/>
  </xdr:twoCellAnchor>
  <xdr:twoCellAnchor editAs="absolute">
    <xdr:from>
      <xdr:col>0</xdr:col>
      <xdr:colOff>124950</xdr:colOff>
      <xdr:row>41</xdr:row>
      <xdr:rowOff>15880</xdr:rowOff>
    </xdr:from>
    <xdr:to>
      <xdr:col>0</xdr:col>
      <xdr:colOff>700950</xdr:colOff>
      <xdr:row>44</xdr:row>
      <xdr:rowOff>40885</xdr:rowOff>
    </xdr:to>
    <xdr:pic>
      <xdr:nvPicPr>
        <xdr:cNvPr id="21" name="Forme21">
          <a:extLst>
            <a:ext uri="{FF2B5EF4-FFF2-40B4-BE49-F238E27FC236}">
              <a16:creationId xmlns:a16="http://schemas.microsoft.com/office/drawing/2014/main" id="{C238644B-03E7-40F9-A7E6-242C9025D6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950" y="7826380"/>
          <a:ext cx="576000" cy="596505"/>
        </a:xfrm>
        <a:prstGeom prst="rect">
          <a:avLst/>
        </a:prstGeom>
      </xdr:spPr>
    </xdr:pic>
    <xdr:clientData/>
  </xdr:twoCellAnchor>
  <xdr:twoCellAnchor editAs="absolute">
    <xdr:from>
      <xdr:col>0</xdr:col>
      <xdr:colOff>3267075</xdr:colOff>
      <xdr:row>34</xdr:row>
      <xdr:rowOff>114300</xdr:rowOff>
    </xdr:from>
    <xdr:to>
      <xdr:col>0</xdr:col>
      <xdr:colOff>6399075</xdr:colOff>
      <xdr:row>37</xdr:row>
      <xdr:rowOff>187669</xdr:rowOff>
    </xdr:to>
    <xdr:sp macro="" textlink="">
      <xdr:nvSpPr>
        <xdr:cNvPr id="22" name="Forme2">
          <a:extLst>
            <a:ext uri="{FF2B5EF4-FFF2-40B4-BE49-F238E27FC236}">
              <a16:creationId xmlns:a16="http://schemas.microsoft.com/office/drawing/2014/main" id="{9308FCFF-1725-4232-BB7E-A5A6A43C5F42}"/>
            </a:ext>
          </a:extLst>
        </xdr:cNvPr>
        <xdr:cNvSpPr/>
      </xdr:nvSpPr>
      <xdr:spPr>
        <a:xfrm>
          <a:off x="3267075" y="6591300"/>
          <a:ext cx="3132000" cy="644869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161217" tIns="64487" rIns="64487" bIns="64487" rtlCol="0" anchor="ctr"/>
        <a:lstStyle/>
        <a:p>
          <a:pPr algn="ctr"/>
          <a:r>
            <a:rPr lang="fr-FR" sz="1200" b="1" i="0">
              <a:solidFill>
                <a:srgbClr val="000000"/>
              </a:solidFill>
              <a:latin typeface="Raleway Medium"/>
            </a:rPr>
            <a:t>Lot N°03 MENUISERIE - FERRONNERIE - PEINTURE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396000</xdr:colOff>
      <xdr:row>0</xdr:row>
      <xdr:rowOff>80609</xdr:rowOff>
    </xdr:from>
    <xdr:to>
      <xdr:col>6</xdr:col>
      <xdr:colOff>0</xdr:colOff>
      <xdr:row>0</xdr:row>
      <xdr:rowOff>1241374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3043" y="80609"/>
          <a:ext cx="5852191" cy="1160765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800" b="0" i="0">
              <a:solidFill>
                <a:srgbClr val="000000"/>
              </a:solidFill>
              <a:latin typeface="Raleway Medium"/>
            </a:rPr>
            <a:t>GAP - Chateau de Charance </a:t>
          </a:r>
        </a:p>
        <a:p>
          <a:pPr algn="ctr"/>
          <a:endParaRPr sz="800">
            <a:solidFill>
              <a:srgbClr val="000000"/>
            </a:solidFill>
            <a:latin typeface="Raleway Medium"/>
          </a:endParaRPr>
        </a:p>
        <a:p>
          <a:pPr algn="ctr"/>
          <a:endParaRPr sz="800">
            <a:solidFill>
              <a:srgbClr val="000000"/>
            </a:solidFill>
            <a:latin typeface="Raleway Medium"/>
          </a:endParaRPr>
        </a:p>
        <a:p>
          <a:pPr algn="ctr"/>
          <a:r>
            <a:rPr lang="fr-FR" sz="1100" b="1" i="0">
              <a:solidFill>
                <a:srgbClr val="000000"/>
              </a:solidFill>
              <a:latin typeface="Raleway Medium"/>
            </a:rPr>
            <a:t>PRO</a:t>
          </a:r>
        </a:p>
        <a:p>
          <a:pPr algn="ctr"/>
          <a:r>
            <a:rPr lang="fr-FR" sz="1000" b="1" i="0">
              <a:solidFill>
                <a:srgbClr val="000000"/>
              </a:solidFill>
              <a:latin typeface="MS Shell Dlg"/>
            </a:rPr>
            <a:t>D.P.G.F. (Décomposition de Prix Global et Forfaitaire)</a:t>
          </a:r>
        </a:p>
        <a:p>
          <a:pPr algn="ctr"/>
          <a:endParaRPr sz="1200">
            <a:solidFill>
              <a:srgbClr val="009999"/>
            </a:solidFill>
            <a:latin typeface="Raleway Medium"/>
          </a:endParaRPr>
        </a:p>
        <a:p>
          <a:pPr algn="ctr"/>
          <a:r>
            <a:rPr lang="fr-FR" sz="1200" b="1" i="0">
              <a:solidFill>
                <a:srgbClr val="000000"/>
              </a:solidFill>
              <a:latin typeface="Raleway Medium"/>
            </a:rPr>
            <a:t>Lot N°03 MENUISERIE - FERRONNERIE - PEINTURE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396000</xdr:colOff>
      <xdr:row>0</xdr:row>
      <xdr:rowOff>80609</xdr:rowOff>
    </xdr:from>
    <xdr:to>
      <xdr:col>6</xdr:col>
      <xdr:colOff>0</xdr:colOff>
      <xdr:row>0</xdr:row>
      <xdr:rowOff>1241374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403043" y="80609"/>
          <a:ext cx="5852191" cy="1160765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800" b="0" i="0">
              <a:solidFill>
                <a:srgbClr val="000000"/>
              </a:solidFill>
              <a:latin typeface="Raleway Medium"/>
            </a:rPr>
            <a:t>GAP - Chateau de Charance </a:t>
          </a:r>
        </a:p>
        <a:p>
          <a:pPr algn="ctr"/>
          <a:endParaRPr sz="800">
            <a:solidFill>
              <a:srgbClr val="000000"/>
            </a:solidFill>
            <a:latin typeface="Raleway Medium"/>
          </a:endParaRPr>
        </a:p>
        <a:p>
          <a:pPr algn="ctr"/>
          <a:endParaRPr sz="800">
            <a:solidFill>
              <a:srgbClr val="000000"/>
            </a:solidFill>
            <a:latin typeface="Raleway Medium"/>
          </a:endParaRPr>
        </a:p>
        <a:p>
          <a:pPr algn="ctr"/>
          <a:r>
            <a:rPr lang="fr-FR" sz="1100" b="1" i="0">
              <a:solidFill>
                <a:srgbClr val="000000"/>
              </a:solidFill>
              <a:latin typeface="Raleway Medium"/>
            </a:rPr>
            <a:t>PRO</a:t>
          </a:r>
        </a:p>
        <a:p>
          <a:pPr algn="ctr"/>
          <a:r>
            <a:rPr lang="fr-FR" sz="1000" b="1" i="0">
              <a:solidFill>
                <a:srgbClr val="000000"/>
              </a:solidFill>
              <a:latin typeface="MS Shell Dlg"/>
            </a:rPr>
            <a:t>D.P.G.F. (Décomposition de Prix Global et Forfaitaire)</a:t>
          </a:r>
        </a:p>
        <a:p>
          <a:pPr algn="ctr"/>
          <a:r>
            <a:rPr lang="fr-FR" sz="1200" b="1" i="0">
              <a:solidFill>
                <a:srgbClr val="009999"/>
              </a:solidFill>
              <a:latin typeface="Raleway Medium"/>
            </a:rPr>
            <a:t>OPTION 0 : Façade Nord</a:t>
          </a:r>
        </a:p>
        <a:p>
          <a:pPr algn="ctr"/>
          <a:r>
            <a:rPr lang="fr-FR" sz="1200" b="1" i="0">
              <a:solidFill>
                <a:srgbClr val="000000"/>
              </a:solidFill>
              <a:latin typeface="Raleway Medium"/>
            </a:rPr>
            <a:t>Lot N°03 MENUISERIE - FERRONNERIE - PEINTURE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396000</xdr:colOff>
      <xdr:row>0</xdr:row>
      <xdr:rowOff>80609</xdr:rowOff>
    </xdr:from>
    <xdr:to>
      <xdr:col>6</xdr:col>
      <xdr:colOff>0</xdr:colOff>
      <xdr:row>0</xdr:row>
      <xdr:rowOff>1241374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403043" y="80609"/>
          <a:ext cx="5852191" cy="1160765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800" b="0" i="0">
              <a:solidFill>
                <a:srgbClr val="000000"/>
              </a:solidFill>
              <a:latin typeface="Raleway Medium"/>
            </a:rPr>
            <a:t>GAP - Chateau de Charance </a:t>
          </a:r>
        </a:p>
        <a:p>
          <a:pPr algn="ctr"/>
          <a:endParaRPr sz="800">
            <a:solidFill>
              <a:srgbClr val="000000"/>
            </a:solidFill>
            <a:latin typeface="Raleway Medium"/>
          </a:endParaRPr>
        </a:p>
        <a:p>
          <a:pPr algn="ctr"/>
          <a:endParaRPr sz="800">
            <a:solidFill>
              <a:srgbClr val="000000"/>
            </a:solidFill>
            <a:latin typeface="Raleway Medium"/>
          </a:endParaRPr>
        </a:p>
        <a:p>
          <a:pPr algn="ctr"/>
          <a:r>
            <a:rPr lang="fr-FR" sz="1100" b="1" i="0">
              <a:solidFill>
                <a:srgbClr val="000000"/>
              </a:solidFill>
              <a:latin typeface="Raleway Medium"/>
            </a:rPr>
            <a:t>PRO</a:t>
          </a:r>
        </a:p>
        <a:p>
          <a:pPr algn="ctr"/>
          <a:r>
            <a:rPr lang="fr-FR" sz="1000" b="1" i="0">
              <a:solidFill>
                <a:srgbClr val="000000"/>
              </a:solidFill>
              <a:latin typeface="MS Shell Dlg"/>
            </a:rPr>
            <a:t>D.P.G.F. (Décomposition de Prix Global et Forfaitaire)</a:t>
          </a:r>
        </a:p>
        <a:p>
          <a:pPr algn="ctr"/>
          <a:r>
            <a:rPr lang="fr-FR" sz="1200" b="1" i="0">
              <a:solidFill>
                <a:srgbClr val="009999"/>
              </a:solidFill>
              <a:latin typeface="Raleway Medium"/>
            </a:rPr>
            <a:t>OPTION 1 : Porte fenêtre du Balcon Sud</a:t>
          </a:r>
        </a:p>
        <a:p>
          <a:pPr algn="ctr"/>
          <a:r>
            <a:rPr lang="fr-FR" sz="1200" b="1" i="0">
              <a:solidFill>
                <a:srgbClr val="000000"/>
              </a:solidFill>
              <a:latin typeface="Raleway Medium"/>
            </a:rPr>
            <a:t>Lot N°03 MENUISERIE - FERRONNERIE - PEINTURE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396000</xdr:colOff>
      <xdr:row>0</xdr:row>
      <xdr:rowOff>80609</xdr:rowOff>
    </xdr:from>
    <xdr:to>
      <xdr:col>6</xdr:col>
      <xdr:colOff>0</xdr:colOff>
      <xdr:row>0</xdr:row>
      <xdr:rowOff>1241374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403043" y="80609"/>
          <a:ext cx="5852191" cy="1160765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800" b="0" i="0">
              <a:solidFill>
                <a:srgbClr val="000000"/>
              </a:solidFill>
              <a:latin typeface="Raleway Medium"/>
            </a:rPr>
            <a:t>GAP - Chateau de Charance </a:t>
          </a:r>
        </a:p>
        <a:p>
          <a:pPr algn="ctr"/>
          <a:endParaRPr sz="800">
            <a:solidFill>
              <a:srgbClr val="000000"/>
            </a:solidFill>
            <a:latin typeface="Raleway Medium"/>
          </a:endParaRPr>
        </a:p>
        <a:p>
          <a:pPr algn="ctr"/>
          <a:endParaRPr sz="800">
            <a:solidFill>
              <a:srgbClr val="000000"/>
            </a:solidFill>
            <a:latin typeface="Raleway Medium"/>
          </a:endParaRPr>
        </a:p>
        <a:p>
          <a:pPr algn="ctr"/>
          <a:r>
            <a:rPr lang="fr-FR" sz="1100" b="1" i="0">
              <a:solidFill>
                <a:srgbClr val="000000"/>
              </a:solidFill>
              <a:latin typeface="Raleway Medium"/>
            </a:rPr>
            <a:t>PRO</a:t>
          </a:r>
        </a:p>
        <a:p>
          <a:pPr algn="ctr"/>
          <a:r>
            <a:rPr lang="fr-FR" sz="1000" b="1" i="0">
              <a:solidFill>
                <a:srgbClr val="000000"/>
              </a:solidFill>
              <a:latin typeface="MS Shell Dlg"/>
            </a:rPr>
            <a:t>D.P.G.F. (Décomposition de Prix Global et Forfaitaire)</a:t>
          </a:r>
        </a:p>
        <a:p>
          <a:pPr algn="ctr"/>
          <a:r>
            <a:rPr lang="fr-FR" sz="1200" b="1" i="0">
              <a:solidFill>
                <a:srgbClr val="009999"/>
              </a:solidFill>
              <a:latin typeface="Raleway Medium"/>
            </a:rPr>
            <a:t>OPTION 2 : Porte façade Nord</a:t>
          </a:r>
        </a:p>
        <a:p>
          <a:pPr algn="ctr"/>
          <a:r>
            <a:rPr lang="fr-FR" sz="1200" b="1" i="0">
              <a:solidFill>
                <a:srgbClr val="000000"/>
              </a:solidFill>
              <a:latin typeface="Raleway Medium"/>
            </a:rPr>
            <a:t>Lot N°03 MENUISERIE - FERRONNERIE - PEINTURE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396000</xdr:colOff>
      <xdr:row>0</xdr:row>
      <xdr:rowOff>80609</xdr:rowOff>
    </xdr:from>
    <xdr:to>
      <xdr:col>6</xdr:col>
      <xdr:colOff>0</xdr:colOff>
      <xdr:row>0</xdr:row>
      <xdr:rowOff>1241374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403043" y="80609"/>
          <a:ext cx="5852191" cy="1160765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800" b="0" i="0">
              <a:solidFill>
                <a:srgbClr val="000000"/>
              </a:solidFill>
              <a:latin typeface="Raleway Medium"/>
            </a:rPr>
            <a:t>GAP - Chateau de Charance </a:t>
          </a:r>
        </a:p>
        <a:p>
          <a:pPr algn="ctr"/>
          <a:endParaRPr sz="800">
            <a:solidFill>
              <a:srgbClr val="000000"/>
            </a:solidFill>
            <a:latin typeface="Raleway Medium"/>
          </a:endParaRPr>
        </a:p>
        <a:p>
          <a:pPr algn="ctr"/>
          <a:endParaRPr sz="800">
            <a:solidFill>
              <a:srgbClr val="000000"/>
            </a:solidFill>
            <a:latin typeface="Raleway Medium"/>
          </a:endParaRPr>
        </a:p>
        <a:p>
          <a:pPr algn="ctr"/>
          <a:r>
            <a:rPr lang="fr-FR" sz="1100" b="1" i="0">
              <a:solidFill>
                <a:srgbClr val="000000"/>
              </a:solidFill>
              <a:latin typeface="Raleway Medium"/>
            </a:rPr>
            <a:t>PRO</a:t>
          </a:r>
        </a:p>
        <a:p>
          <a:pPr algn="ctr"/>
          <a:r>
            <a:rPr lang="fr-FR" sz="1000" b="1" i="0">
              <a:solidFill>
                <a:srgbClr val="000000"/>
              </a:solidFill>
              <a:latin typeface="MS Shell Dlg"/>
            </a:rPr>
            <a:t>D.P.G.F. (Décomposition de Prix Global et Forfaitaire)</a:t>
          </a:r>
        </a:p>
        <a:p>
          <a:pPr algn="ctr"/>
          <a:r>
            <a:rPr lang="fr-FR" sz="1200" b="1" i="0">
              <a:solidFill>
                <a:srgbClr val="009999"/>
              </a:solidFill>
              <a:latin typeface="Raleway Medium"/>
            </a:rPr>
            <a:t>OPTION 3 : Porte Façade Ouest</a:t>
          </a:r>
        </a:p>
        <a:p>
          <a:pPr algn="ctr"/>
          <a:r>
            <a:rPr lang="fr-FR" sz="1200" b="1" i="0">
              <a:solidFill>
                <a:srgbClr val="000000"/>
              </a:solidFill>
              <a:latin typeface="Raleway Medium"/>
            </a:rPr>
            <a:t>Lot N°03 MENUISERIE - FERRONNERIE - PEINTURE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396000</xdr:colOff>
      <xdr:row>0</xdr:row>
      <xdr:rowOff>80609</xdr:rowOff>
    </xdr:from>
    <xdr:to>
      <xdr:col>6</xdr:col>
      <xdr:colOff>0</xdr:colOff>
      <xdr:row>0</xdr:row>
      <xdr:rowOff>1241374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403043" y="80609"/>
          <a:ext cx="5852191" cy="1160765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800" b="0" i="0">
              <a:solidFill>
                <a:srgbClr val="000000"/>
              </a:solidFill>
              <a:latin typeface="Raleway Medium"/>
            </a:rPr>
            <a:t>GAP - Chateau de Charance </a:t>
          </a:r>
        </a:p>
        <a:p>
          <a:pPr algn="ctr"/>
          <a:endParaRPr sz="800">
            <a:solidFill>
              <a:srgbClr val="000000"/>
            </a:solidFill>
            <a:latin typeface="Raleway Medium"/>
          </a:endParaRPr>
        </a:p>
        <a:p>
          <a:pPr algn="ctr"/>
          <a:endParaRPr sz="800">
            <a:solidFill>
              <a:srgbClr val="000000"/>
            </a:solidFill>
            <a:latin typeface="Raleway Medium"/>
          </a:endParaRPr>
        </a:p>
        <a:p>
          <a:pPr algn="ctr"/>
          <a:r>
            <a:rPr lang="fr-FR" sz="1100" b="1" i="0">
              <a:solidFill>
                <a:srgbClr val="000000"/>
              </a:solidFill>
              <a:latin typeface="Raleway Medium"/>
            </a:rPr>
            <a:t>PRO</a:t>
          </a:r>
        </a:p>
        <a:p>
          <a:pPr algn="ctr"/>
          <a:r>
            <a:rPr lang="fr-FR" sz="1000" b="1" i="0">
              <a:solidFill>
                <a:srgbClr val="000000"/>
              </a:solidFill>
              <a:latin typeface="MS Shell Dlg"/>
            </a:rPr>
            <a:t>D.P.G.F. (Décomposition de Prix Global et Forfaitaire)</a:t>
          </a:r>
        </a:p>
        <a:p>
          <a:pPr algn="ctr"/>
          <a:r>
            <a:rPr lang="fr-FR" sz="1200" b="1" i="0">
              <a:solidFill>
                <a:srgbClr val="009999"/>
              </a:solidFill>
              <a:latin typeface="Raleway Medium"/>
            </a:rPr>
            <a:t>OPTION 6 : Remplacement de Fenetre</a:t>
          </a:r>
        </a:p>
        <a:p>
          <a:pPr algn="ctr"/>
          <a:r>
            <a:rPr lang="fr-FR" sz="1200" b="1" i="0">
              <a:solidFill>
                <a:srgbClr val="000000"/>
              </a:solidFill>
              <a:latin typeface="Raleway Medium"/>
            </a:rPr>
            <a:t>Lot N°03 MENUISERIE - FERRONNERIE - PEINTURE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26EA9-EBAF-4BF9-9179-B8FD2AFF8A4B}">
  <sheetPr>
    <pageSetUpPr fitToPage="1"/>
  </sheetPr>
  <dimension ref="A1"/>
  <sheetViews>
    <sheetView showGridLines="0" topLeftCell="A28" workbookViewId="0">
      <selection activeCell="A55" sqref="A55"/>
    </sheetView>
  </sheetViews>
  <sheetFormatPr baseColWidth="10" defaultColWidth="10.7109375" defaultRowHeight="15" x14ac:dyDescent="0.25"/>
  <cols>
    <col min="1" max="1" width="111.28515625" customWidth="1"/>
    <col min="2" max="2" width="10.7109375" customWidth="1"/>
  </cols>
  <sheetData/>
  <printOptions horizontalCentered="1"/>
  <pageMargins left="0.08" right="0.08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84915-5A59-4373-8728-3B0ECDB39521}">
  <sheetPr>
    <pageSetUpPr fitToPage="1"/>
  </sheetPr>
  <dimension ref="A1:ZZ203"/>
  <sheetViews>
    <sheetView showGridLines="0" tabSelected="1" workbookViewId="0">
      <pane xSplit="2" ySplit="2" topLeftCell="C89" activePane="bottomRight" state="frozen"/>
      <selection pane="topRight" activeCell="C1" sqref="C1"/>
      <selection pane="bottomLeft" activeCell="A3" sqref="A3"/>
      <selection pane="bottomRight" activeCell="D93" sqref="D9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116.25" customHeight="1" x14ac:dyDescent="0.25">
      <c r="A1" s="49"/>
      <c r="B1" s="50"/>
      <c r="C1" s="50"/>
      <c r="D1" s="50"/>
      <c r="E1" s="50"/>
      <c r="F1" s="50"/>
      <c r="G1" s="51"/>
    </row>
    <row r="2" spans="1:702" ht="30" x14ac:dyDescent="0.25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  <c r="G2" s="5" t="s">
        <v>4</v>
      </c>
    </row>
    <row r="3" spans="1:702" x14ac:dyDescent="0.25">
      <c r="A3" s="6"/>
      <c r="B3" s="7"/>
      <c r="C3" s="8"/>
      <c r="D3" s="8"/>
      <c r="E3" s="8"/>
      <c r="F3" s="8"/>
      <c r="G3" s="9"/>
    </row>
    <row r="4" spans="1:702" ht="30" x14ac:dyDescent="0.25">
      <c r="A4" s="10" t="s">
        <v>5</v>
      </c>
      <c r="B4" s="11" t="s">
        <v>6</v>
      </c>
      <c r="C4" s="12"/>
      <c r="D4" s="12"/>
      <c r="E4" s="12"/>
      <c r="F4" s="12"/>
      <c r="G4" s="13"/>
      <c r="ZY4" t="s">
        <v>7</v>
      </c>
      <c r="ZZ4" s="14"/>
    </row>
    <row r="5" spans="1:702" ht="30" x14ac:dyDescent="0.25">
      <c r="A5" s="15" t="s">
        <v>8</v>
      </c>
      <c r="B5" s="16" t="s">
        <v>9</v>
      </c>
      <c r="C5" s="12"/>
      <c r="D5" s="12"/>
      <c r="E5" s="12"/>
      <c r="F5" s="12"/>
      <c r="G5" s="13"/>
      <c r="ZY5" t="s">
        <v>10</v>
      </c>
      <c r="ZZ5" s="14"/>
    </row>
    <row r="6" spans="1:702" x14ac:dyDescent="0.25">
      <c r="A6" s="17" t="s">
        <v>11</v>
      </c>
      <c r="B6" s="18" t="s">
        <v>12</v>
      </c>
      <c r="C6" s="19" t="s">
        <v>13</v>
      </c>
      <c r="D6" s="20">
        <v>4</v>
      </c>
      <c r="E6" s="21"/>
      <c r="F6" s="22"/>
      <c r="G6" s="23">
        <f>ROUND(D6*F6,2)</f>
        <v>0</v>
      </c>
      <c r="ZY6" t="s">
        <v>14</v>
      </c>
      <c r="ZZ6" s="14" t="s">
        <v>15</v>
      </c>
    </row>
    <row r="7" spans="1:702" x14ac:dyDescent="0.25">
      <c r="A7" s="24"/>
      <c r="B7" s="25" t="s">
        <v>16</v>
      </c>
      <c r="C7" s="12"/>
      <c r="D7" s="12"/>
      <c r="E7" s="12"/>
      <c r="F7" s="12"/>
      <c r="G7" s="13"/>
    </row>
    <row r="8" spans="1:702" x14ac:dyDescent="0.25">
      <c r="A8" s="24"/>
      <c r="B8" s="26" t="s">
        <v>17</v>
      </c>
      <c r="C8" s="12"/>
      <c r="D8" s="12"/>
      <c r="E8" s="12"/>
      <c r="F8" s="12"/>
      <c r="G8" s="13"/>
    </row>
    <row r="9" spans="1:702" x14ac:dyDescent="0.25">
      <c r="A9" s="24"/>
      <c r="B9" s="26" t="s">
        <v>18</v>
      </c>
      <c r="C9" s="12"/>
      <c r="D9" s="12"/>
      <c r="E9" s="12"/>
      <c r="F9" s="12"/>
      <c r="G9" s="13"/>
    </row>
    <row r="10" spans="1:702" x14ac:dyDescent="0.25">
      <c r="A10" s="24"/>
      <c r="B10" s="26" t="s">
        <v>19</v>
      </c>
      <c r="C10" s="12"/>
      <c r="D10" s="12"/>
      <c r="E10" s="12"/>
      <c r="F10" s="12"/>
      <c r="G10" s="13"/>
    </row>
    <row r="11" spans="1:702" x14ac:dyDescent="0.25">
      <c r="A11" s="24"/>
      <c r="B11" s="27"/>
      <c r="C11" s="12"/>
      <c r="D11" s="12"/>
      <c r="E11" s="12"/>
      <c r="F11" s="12"/>
      <c r="G11" s="13"/>
    </row>
    <row r="12" spans="1:702" ht="30" x14ac:dyDescent="0.25">
      <c r="A12" s="28"/>
      <c r="B12" s="29" t="s">
        <v>20</v>
      </c>
      <c r="C12" s="12"/>
      <c r="D12" s="12"/>
      <c r="E12" s="12"/>
      <c r="F12" s="12"/>
      <c r="G12" s="30">
        <f>SUBTOTAL(109,G6:G11)</f>
        <v>0</v>
      </c>
      <c r="ZY12" t="s">
        <v>21</v>
      </c>
    </row>
    <row r="13" spans="1:702" x14ac:dyDescent="0.25">
      <c r="A13" s="31"/>
      <c r="B13" s="32"/>
      <c r="C13" s="12"/>
      <c r="D13" s="12"/>
      <c r="E13" s="12"/>
      <c r="F13" s="12"/>
      <c r="G13" s="13"/>
    </row>
    <row r="14" spans="1:702" x14ac:dyDescent="0.25">
      <c r="A14" s="15" t="s">
        <v>22</v>
      </c>
      <c r="B14" s="16" t="s">
        <v>23</v>
      </c>
      <c r="C14" s="12"/>
      <c r="D14" s="12"/>
      <c r="E14" s="12"/>
      <c r="F14" s="12"/>
      <c r="G14" s="13"/>
      <c r="ZY14" t="s">
        <v>24</v>
      </c>
      <c r="ZZ14" s="14"/>
    </row>
    <row r="15" spans="1:702" x14ac:dyDescent="0.25">
      <c r="A15" s="17" t="s">
        <v>25</v>
      </c>
      <c r="B15" s="18" t="s">
        <v>26</v>
      </c>
      <c r="C15" s="19" t="s">
        <v>27</v>
      </c>
      <c r="D15" s="20">
        <v>1</v>
      </c>
      <c r="E15" s="21"/>
      <c r="F15" s="22"/>
      <c r="G15" s="23">
        <f>ROUND(D15*F15,2)</f>
        <v>0</v>
      </c>
      <c r="ZY15" t="s">
        <v>28</v>
      </c>
      <c r="ZZ15" s="14" t="s">
        <v>29</v>
      </c>
    </row>
    <row r="16" spans="1:702" x14ac:dyDescent="0.25">
      <c r="A16" s="24"/>
      <c r="B16" s="25" t="s">
        <v>30</v>
      </c>
      <c r="C16" s="12"/>
      <c r="D16" s="12"/>
      <c r="E16" s="12"/>
      <c r="F16" s="12"/>
      <c r="G16" s="13"/>
    </row>
    <row r="17" spans="1:702" x14ac:dyDescent="0.25">
      <c r="A17" s="24"/>
      <c r="B17" s="26" t="s">
        <v>31</v>
      </c>
      <c r="C17" s="12"/>
      <c r="D17" s="12"/>
      <c r="E17" s="12"/>
      <c r="F17" s="12"/>
      <c r="G17" s="13"/>
    </row>
    <row r="18" spans="1:702" x14ac:dyDescent="0.25">
      <c r="A18" s="24"/>
      <c r="B18" s="26" t="s">
        <v>32</v>
      </c>
      <c r="C18" s="12"/>
      <c r="D18" s="12"/>
      <c r="E18" s="12"/>
      <c r="F18" s="12"/>
      <c r="G18" s="13"/>
    </row>
    <row r="19" spans="1:702" x14ac:dyDescent="0.25">
      <c r="A19" s="33" t="s">
        <v>33</v>
      </c>
      <c r="B19" s="34" t="s">
        <v>34</v>
      </c>
      <c r="C19" s="19" t="s">
        <v>35</v>
      </c>
      <c r="D19" s="20">
        <v>1</v>
      </c>
      <c r="E19" s="21"/>
      <c r="F19" s="22"/>
      <c r="G19" s="23">
        <f>ROUND(D19*F19,2)</f>
        <v>0</v>
      </c>
      <c r="ZY19" t="s">
        <v>36</v>
      </c>
      <c r="ZZ19" s="14" t="s">
        <v>37</v>
      </c>
    </row>
    <row r="20" spans="1:702" x14ac:dyDescent="0.25">
      <c r="A20" s="24"/>
      <c r="B20" s="25" t="s">
        <v>38</v>
      </c>
      <c r="C20" s="12"/>
      <c r="D20" s="12"/>
      <c r="E20" s="12"/>
      <c r="F20" s="12"/>
      <c r="G20" s="13"/>
    </row>
    <row r="21" spans="1:702" x14ac:dyDescent="0.25">
      <c r="A21" s="24"/>
      <c r="B21" s="26" t="s">
        <v>39</v>
      </c>
      <c r="C21" s="12"/>
      <c r="D21" s="12"/>
      <c r="E21" s="12"/>
      <c r="F21" s="12"/>
      <c r="G21" s="13"/>
    </row>
    <row r="22" spans="1:702" x14ac:dyDescent="0.25">
      <c r="A22" s="24"/>
      <c r="B22" s="26" t="s">
        <v>40</v>
      </c>
      <c r="C22" s="12"/>
      <c r="D22" s="12"/>
      <c r="E22" s="12"/>
      <c r="F22" s="12"/>
      <c r="G22" s="13"/>
    </row>
    <row r="23" spans="1:702" x14ac:dyDescent="0.25">
      <c r="A23" s="33" t="s">
        <v>41</v>
      </c>
      <c r="B23" s="34" t="s">
        <v>42</v>
      </c>
      <c r="C23" s="19" t="s">
        <v>43</v>
      </c>
      <c r="D23" s="20">
        <v>3</v>
      </c>
      <c r="E23" s="21"/>
      <c r="F23" s="22"/>
      <c r="G23" s="23">
        <f>ROUND(D23*F23,2)</f>
        <v>0</v>
      </c>
      <c r="ZY23" t="s">
        <v>44</v>
      </c>
      <c r="ZZ23" s="14" t="s">
        <v>45</v>
      </c>
    </row>
    <row r="24" spans="1:702" x14ac:dyDescent="0.25">
      <c r="A24" s="24"/>
      <c r="B24" s="25" t="s">
        <v>46</v>
      </c>
      <c r="C24" s="12"/>
      <c r="D24" s="12"/>
      <c r="E24" s="12"/>
      <c r="F24" s="12"/>
      <c r="G24" s="13"/>
    </row>
    <row r="25" spans="1:702" x14ac:dyDescent="0.25">
      <c r="A25" s="24"/>
      <c r="B25" s="26" t="s">
        <v>47</v>
      </c>
      <c r="C25" s="12"/>
      <c r="D25" s="12"/>
      <c r="E25" s="12"/>
      <c r="F25" s="12"/>
      <c r="G25" s="13"/>
    </row>
    <row r="26" spans="1:702" x14ac:dyDescent="0.25">
      <c r="A26" s="24"/>
      <c r="B26" s="26" t="s">
        <v>48</v>
      </c>
      <c r="C26" s="12"/>
      <c r="D26" s="12"/>
      <c r="E26" s="12"/>
      <c r="F26" s="12"/>
      <c r="G26" s="13"/>
    </row>
    <row r="27" spans="1:702" x14ac:dyDescent="0.25">
      <c r="A27" s="33" t="s">
        <v>49</v>
      </c>
      <c r="B27" s="34" t="s">
        <v>50</v>
      </c>
      <c r="C27" s="19" t="s">
        <v>51</v>
      </c>
      <c r="D27" s="20">
        <v>2</v>
      </c>
      <c r="E27" s="21"/>
      <c r="F27" s="22"/>
      <c r="G27" s="23">
        <f>ROUND(D27*F27,2)</f>
        <v>0</v>
      </c>
      <c r="ZY27" t="s">
        <v>52</v>
      </c>
      <c r="ZZ27" s="14" t="s">
        <v>53</v>
      </c>
    </row>
    <row r="28" spans="1:702" x14ac:dyDescent="0.25">
      <c r="A28" s="24"/>
      <c r="B28" s="25" t="s">
        <v>54</v>
      </c>
      <c r="C28" s="12"/>
      <c r="D28" s="12"/>
      <c r="E28" s="12"/>
      <c r="F28" s="12"/>
      <c r="G28" s="13"/>
    </row>
    <row r="29" spans="1:702" x14ac:dyDescent="0.25">
      <c r="A29" s="24"/>
      <c r="B29" s="26" t="s">
        <v>55</v>
      </c>
      <c r="C29" s="12"/>
      <c r="D29" s="12"/>
      <c r="E29" s="12"/>
      <c r="F29" s="12"/>
      <c r="G29" s="13"/>
    </row>
    <row r="30" spans="1:702" x14ac:dyDescent="0.25">
      <c r="A30" s="24"/>
      <c r="B30" s="26" t="s">
        <v>56</v>
      </c>
      <c r="C30" s="12"/>
      <c r="D30" s="12"/>
      <c r="E30" s="12"/>
      <c r="F30" s="12"/>
      <c r="G30" s="13"/>
    </row>
    <row r="31" spans="1:702" x14ac:dyDescent="0.25">
      <c r="A31" s="33" t="s">
        <v>57</v>
      </c>
      <c r="B31" s="34" t="s">
        <v>58</v>
      </c>
      <c r="C31" s="19" t="s">
        <v>59</v>
      </c>
      <c r="D31" s="20">
        <v>1</v>
      </c>
      <c r="E31" s="21"/>
      <c r="F31" s="22"/>
      <c r="G31" s="23">
        <f>ROUND(D31*F31,2)</f>
        <v>0</v>
      </c>
      <c r="ZY31" t="s">
        <v>60</v>
      </c>
      <c r="ZZ31" s="14" t="s">
        <v>61</v>
      </c>
    </row>
    <row r="32" spans="1:702" x14ac:dyDescent="0.25">
      <c r="A32" s="24"/>
      <c r="B32" s="25" t="s">
        <v>62</v>
      </c>
      <c r="C32" s="12"/>
      <c r="D32" s="12"/>
      <c r="E32" s="12"/>
      <c r="F32" s="12"/>
      <c r="G32" s="13"/>
    </row>
    <row r="33" spans="1:702" x14ac:dyDescent="0.25">
      <c r="A33" s="24"/>
      <c r="B33" s="26" t="s">
        <v>63</v>
      </c>
      <c r="C33" s="12"/>
      <c r="D33" s="12"/>
      <c r="E33" s="12"/>
      <c r="F33" s="12"/>
      <c r="G33" s="13"/>
    </row>
    <row r="34" spans="1:702" x14ac:dyDescent="0.25">
      <c r="A34" s="24"/>
      <c r="B34" s="26" t="s">
        <v>64</v>
      </c>
      <c r="C34" s="12"/>
      <c r="D34" s="12"/>
      <c r="E34" s="12"/>
      <c r="F34" s="12"/>
      <c r="G34" s="13"/>
    </row>
    <row r="35" spans="1:702" x14ac:dyDescent="0.25">
      <c r="A35" s="33" t="s">
        <v>65</v>
      </c>
      <c r="B35" s="34" t="s">
        <v>66</v>
      </c>
      <c r="C35" s="19" t="s">
        <v>67</v>
      </c>
      <c r="D35" s="20">
        <v>11</v>
      </c>
      <c r="E35" s="21"/>
      <c r="F35" s="22"/>
      <c r="G35" s="23">
        <f>ROUND(D35*F35,2)</f>
        <v>0</v>
      </c>
      <c r="ZY35" t="s">
        <v>68</v>
      </c>
      <c r="ZZ35" s="14" t="s">
        <v>69</v>
      </c>
    </row>
    <row r="36" spans="1:702" x14ac:dyDescent="0.25">
      <c r="A36" s="24"/>
      <c r="B36" s="25" t="s">
        <v>70</v>
      </c>
      <c r="C36" s="12"/>
      <c r="D36" s="12"/>
      <c r="E36" s="12"/>
      <c r="F36" s="12"/>
      <c r="G36" s="13"/>
    </row>
    <row r="37" spans="1:702" x14ac:dyDescent="0.25">
      <c r="A37" s="24"/>
      <c r="B37" s="26" t="s">
        <v>71</v>
      </c>
      <c r="C37" s="12"/>
      <c r="D37" s="12"/>
      <c r="E37" s="12"/>
      <c r="F37" s="12"/>
      <c r="G37" s="13"/>
    </row>
    <row r="38" spans="1:702" x14ac:dyDescent="0.25">
      <c r="A38" s="24"/>
      <c r="B38" s="26" t="s">
        <v>72</v>
      </c>
      <c r="C38" s="12"/>
      <c r="D38" s="12"/>
      <c r="E38" s="12"/>
      <c r="F38" s="12"/>
      <c r="G38" s="13"/>
    </row>
    <row r="39" spans="1:702" x14ac:dyDescent="0.25">
      <c r="A39" s="33" t="s">
        <v>73</v>
      </c>
      <c r="B39" s="34" t="s">
        <v>74</v>
      </c>
      <c r="C39" s="19" t="s">
        <v>75</v>
      </c>
      <c r="D39" s="20">
        <v>7</v>
      </c>
      <c r="E39" s="21"/>
      <c r="F39" s="22"/>
      <c r="G39" s="23">
        <f>ROUND(D39*F39,2)</f>
        <v>0</v>
      </c>
      <c r="ZY39" t="s">
        <v>76</v>
      </c>
      <c r="ZZ39" s="14" t="s">
        <v>77</v>
      </c>
    </row>
    <row r="40" spans="1:702" x14ac:dyDescent="0.25">
      <c r="A40" s="24"/>
      <c r="B40" s="25" t="s">
        <v>78</v>
      </c>
      <c r="C40" s="12"/>
      <c r="D40" s="12"/>
      <c r="E40" s="12"/>
      <c r="F40" s="12"/>
      <c r="G40" s="13"/>
    </row>
    <row r="41" spans="1:702" x14ac:dyDescent="0.25">
      <c r="A41" s="24"/>
      <c r="B41" s="26" t="s">
        <v>79</v>
      </c>
      <c r="C41" s="12"/>
      <c r="D41" s="12"/>
      <c r="E41" s="12"/>
      <c r="F41" s="12"/>
      <c r="G41" s="13"/>
    </row>
    <row r="42" spans="1:702" x14ac:dyDescent="0.25">
      <c r="A42" s="24"/>
      <c r="B42" s="26" t="s">
        <v>80</v>
      </c>
      <c r="C42" s="12"/>
      <c r="D42" s="12"/>
      <c r="E42" s="12"/>
      <c r="F42" s="12"/>
      <c r="G42" s="13"/>
    </row>
    <row r="43" spans="1:702" x14ac:dyDescent="0.25">
      <c r="A43" s="33" t="s">
        <v>81</v>
      </c>
      <c r="B43" s="34" t="s">
        <v>82</v>
      </c>
      <c r="C43" s="19" t="s">
        <v>83</v>
      </c>
      <c r="D43" s="20">
        <v>6</v>
      </c>
      <c r="E43" s="21"/>
      <c r="F43" s="22"/>
      <c r="G43" s="23">
        <f>ROUND(D43*F43,2)</f>
        <v>0</v>
      </c>
      <c r="ZY43" t="s">
        <v>84</v>
      </c>
      <c r="ZZ43" s="14" t="s">
        <v>85</v>
      </c>
    </row>
    <row r="44" spans="1:702" x14ac:dyDescent="0.25">
      <c r="A44" s="24"/>
      <c r="B44" s="25" t="s">
        <v>86</v>
      </c>
      <c r="C44" s="12"/>
      <c r="D44" s="12"/>
      <c r="E44" s="12"/>
      <c r="F44" s="12"/>
      <c r="G44" s="13"/>
    </row>
    <row r="45" spans="1:702" x14ac:dyDescent="0.25">
      <c r="A45" s="24"/>
      <c r="B45" s="26" t="s">
        <v>87</v>
      </c>
      <c r="C45" s="12"/>
      <c r="D45" s="12"/>
      <c r="E45" s="12"/>
      <c r="F45" s="12"/>
      <c r="G45" s="13"/>
    </row>
    <row r="46" spans="1:702" x14ac:dyDescent="0.25">
      <c r="A46" s="24"/>
      <c r="B46" s="26" t="s">
        <v>88</v>
      </c>
      <c r="C46" s="12"/>
      <c r="D46" s="12"/>
      <c r="E46" s="12"/>
      <c r="F46" s="12"/>
      <c r="G46" s="13"/>
    </row>
    <row r="47" spans="1:702" x14ac:dyDescent="0.25">
      <c r="A47" s="33" t="s">
        <v>89</v>
      </c>
      <c r="B47" s="34" t="s">
        <v>90</v>
      </c>
      <c r="C47" s="19" t="s">
        <v>91</v>
      </c>
      <c r="D47" s="20">
        <v>4</v>
      </c>
      <c r="E47" s="21"/>
      <c r="F47" s="22"/>
      <c r="G47" s="23">
        <f>ROUND(D47*F47,2)</f>
        <v>0</v>
      </c>
      <c r="ZY47" t="s">
        <v>92</v>
      </c>
      <c r="ZZ47" s="14" t="s">
        <v>93</v>
      </c>
    </row>
    <row r="48" spans="1:702" x14ac:dyDescent="0.25">
      <c r="A48" s="24"/>
      <c r="B48" s="25" t="s">
        <v>94</v>
      </c>
      <c r="C48" s="12"/>
      <c r="D48" s="12"/>
      <c r="E48" s="12"/>
      <c r="F48" s="12"/>
      <c r="G48" s="13"/>
    </row>
    <row r="49" spans="1:702" x14ac:dyDescent="0.25">
      <c r="A49" s="24"/>
      <c r="B49" s="26" t="s">
        <v>95</v>
      </c>
      <c r="C49" s="12"/>
      <c r="D49" s="12"/>
      <c r="E49" s="12"/>
      <c r="F49" s="12"/>
      <c r="G49" s="13"/>
    </row>
    <row r="50" spans="1:702" x14ac:dyDescent="0.25">
      <c r="A50" s="24"/>
      <c r="B50" s="26" t="s">
        <v>96</v>
      </c>
      <c r="C50" s="12"/>
      <c r="D50" s="12"/>
      <c r="E50" s="12"/>
      <c r="F50" s="12"/>
      <c r="G50" s="13"/>
    </row>
    <row r="51" spans="1:702" x14ac:dyDescent="0.25">
      <c r="A51" s="33" t="s">
        <v>97</v>
      </c>
      <c r="B51" s="34" t="s">
        <v>98</v>
      </c>
      <c r="C51" s="19" t="s">
        <v>99</v>
      </c>
      <c r="D51" s="20">
        <v>1</v>
      </c>
      <c r="E51" s="21"/>
      <c r="F51" s="22"/>
      <c r="G51" s="23">
        <f>ROUND(D51*F51,2)</f>
        <v>0</v>
      </c>
      <c r="ZY51" t="s">
        <v>100</v>
      </c>
      <c r="ZZ51" s="14" t="s">
        <v>101</v>
      </c>
    </row>
    <row r="52" spans="1:702" x14ac:dyDescent="0.25">
      <c r="A52" s="24"/>
      <c r="B52" s="25" t="s">
        <v>102</v>
      </c>
      <c r="C52" s="12"/>
      <c r="D52" s="12"/>
      <c r="E52" s="12"/>
      <c r="F52" s="12"/>
      <c r="G52" s="13"/>
    </row>
    <row r="53" spans="1:702" x14ac:dyDescent="0.25">
      <c r="A53" s="24"/>
      <c r="B53" s="26" t="s">
        <v>103</v>
      </c>
      <c r="C53" s="12"/>
      <c r="D53" s="12"/>
      <c r="E53" s="12"/>
      <c r="F53" s="12"/>
      <c r="G53" s="13"/>
    </row>
    <row r="54" spans="1:702" x14ac:dyDescent="0.25">
      <c r="A54" s="24"/>
      <c r="B54" s="26" t="s">
        <v>104</v>
      </c>
      <c r="C54" s="12"/>
      <c r="D54" s="12"/>
      <c r="E54" s="12"/>
      <c r="F54" s="12"/>
      <c r="G54" s="13"/>
    </row>
    <row r="55" spans="1:702" x14ac:dyDescent="0.25">
      <c r="A55" s="24"/>
      <c r="B55" s="27"/>
      <c r="C55" s="12"/>
      <c r="D55" s="12"/>
      <c r="E55" s="12"/>
      <c r="F55" s="12"/>
      <c r="G55" s="13"/>
    </row>
    <row r="56" spans="1:702" x14ac:dyDescent="0.25">
      <c r="A56" s="28"/>
      <c r="B56" s="29" t="s">
        <v>105</v>
      </c>
      <c r="C56" s="12"/>
      <c r="D56" s="12"/>
      <c r="E56" s="12"/>
      <c r="F56" s="12"/>
      <c r="G56" s="30">
        <f>SUBTOTAL(109,G15:G55)</f>
        <v>0</v>
      </c>
      <c r="ZY56" t="s">
        <v>106</v>
      </c>
    </row>
    <row r="57" spans="1:702" x14ac:dyDescent="0.25">
      <c r="A57" s="31"/>
      <c r="B57" s="32"/>
      <c r="C57" s="12"/>
      <c r="D57" s="12"/>
      <c r="E57" s="12"/>
      <c r="F57" s="12"/>
      <c r="G57" s="13"/>
    </row>
    <row r="58" spans="1:702" x14ac:dyDescent="0.25">
      <c r="A58" s="15" t="s">
        <v>107</v>
      </c>
      <c r="B58" s="16" t="s">
        <v>108</v>
      </c>
      <c r="C58" s="12"/>
      <c r="D58" s="12"/>
      <c r="E58" s="12"/>
      <c r="F58" s="12"/>
      <c r="G58" s="13"/>
      <c r="ZY58" t="s">
        <v>109</v>
      </c>
      <c r="ZZ58" s="14"/>
    </row>
    <row r="59" spans="1:702" x14ac:dyDescent="0.25">
      <c r="A59" s="17" t="s">
        <v>110</v>
      </c>
      <c r="B59" s="18" t="s">
        <v>111</v>
      </c>
      <c r="C59" s="19" t="s">
        <v>112</v>
      </c>
      <c r="D59" s="35">
        <v>2</v>
      </c>
      <c r="E59" s="21"/>
      <c r="F59" s="22"/>
      <c r="G59" s="23">
        <f>ROUND(D59*F59,2)</f>
        <v>0</v>
      </c>
      <c r="ZY59" t="s">
        <v>113</v>
      </c>
      <c r="ZZ59" s="14" t="s">
        <v>114</v>
      </c>
    </row>
    <row r="60" spans="1:702" x14ac:dyDescent="0.25">
      <c r="A60" s="24"/>
      <c r="B60" s="25" t="s">
        <v>115</v>
      </c>
      <c r="C60" s="12"/>
      <c r="D60" s="12"/>
      <c r="E60" s="12"/>
      <c r="F60" s="12"/>
      <c r="G60" s="13"/>
    </row>
    <row r="61" spans="1:702" x14ac:dyDescent="0.25">
      <c r="A61" s="24"/>
      <c r="B61" s="26" t="s">
        <v>116</v>
      </c>
      <c r="C61" s="12"/>
      <c r="D61" s="12"/>
      <c r="E61" s="12"/>
      <c r="F61" s="12"/>
      <c r="G61" s="13"/>
    </row>
    <row r="62" spans="1:702" x14ac:dyDescent="0.25">
      <c r="A62" s="24"/>
      <c r="B62" s="26" t="s">
        <v>117</v>
      </c>
      <c r="C62" s="12"/>
      <c r="D62" s="12"/>
      <c r="E62" s="12"/>
      <c r="F62" s="12"/>
      <c r="G62" s="13"/>
    </row>
    <row r="63" spans="1:702" x14ac:dyDescent="0.25">
      <c r="A63" s="33" t="s">
        <v>118</v>
      </c>
      <c r="B63" s="34" t="s">
        <v>119</v>
      </c>
      <c r="C63" s="19" t="s">
        <v>120</v>
      </c>
      <c r="D63" s="20">
        <v>1</v>
      </c>
      <c r="E63" s="21"/>
      <c r="F63" s="22"/>
      <c r="G63" s="23">
        <f>ROUND(D63*F63,2)</f>
        <v>0</v>
      </c>
      <c r="ZY63" t="s">
        <v>121</v>
      </c>
      <c r="ZZ63" s="14" t="s">
        <v>122</v>
      </c>
    </row>
    <row r="64" spans="1:702" x14ac:dyDescent="0.25">
      <c r="A64" s="24"/>
      <c r="B64" s="25" t="s">
        <v>123</v>
      </c>
      <c r="C64" s="12"/>
      <c r="D64" s="12"/>
      <c r="E64" s="12"/>
      <c r="F64" s="12"/>
      <c r="G64" s="13"/>
    </row>
    <row r="65" spans="1:702" x14ac:dyDescent="0.25">
      <c r="A65" s="24"/>
      <c r="B65" s="26" t="s">
        <v>124</v>
      </c>
      <c r="C65" s="12"/>
      <c r="D65" s="12"/>
      <c r="E65" s="12"/>
      <c r="F65" s="12"/>
      <c r="G65" s="13"/>
    </row>
    <row r="66" spans="1:702" x14ac:dyDescent="0.25">
      <c r="A66" s="24"/>
      <c r="B66" s="26" t="s">
        <v>125</v>
      </c>
      <c r="C66" s="12"/>
      <c r="D66" s="12"/>
      <c r="E66" s="12"/>
      <c r="F66" s="12"/>
      <c r="G66" s="13"/>
    </row>
    <row r="67" spans="1:702" x14ac:dyDescent="0.25">
      <c r="A67" s="33" t="s">
        <v>126</v>
      </c>
      <c r="B67" s="34" t="s">
        <v>127</v>
      </c>
      <c r="C67" s="19" t="s">
        <v>128</v>
      </c>
      <c r="D67" s="20">
        <v>3</v>
      </c>
      <c r="E67" s="21"/>
      <c r="F67" s="22"/>
      <c r="G67" s="23">
        <f>ROUND(D67*F67,2)</f>
        <v>0</v>
      </c>
      <c r="ZY67" t="s">
        <v>129</v>
      </c>
      <c r="ZZ67" s="14" t="s">
        <v>130</v>
      </c>
    </row>
    <row r="68" spans="1:702" x14ac:dyDescent="0.25">
      <c r="A68" s="24"/>
      <c r="B68" s="25" t="s">
        <v>131</v>
      </c>
      <c r="C68" s="12"/>
      <c r="D68" s="12"/>
      <c r="E68" s="12"/>
      <c r="F68" s="12"/>
      <c r="G68" s="13"/>
    </row>
    <row r="69" spans="1:702" x14ac:dyDescent="0.25">
      <c r="A69" s="24"/>
      <c r="B69" s="26" t="s">
        <v>132</v>
      </c>
      <c r="C69" s="12"/>
      <c r="D69" s="12"/>
      <c r="E69" s="12"/>
      <c r="F69" s="12"/>
      <c r="G69" s="13"/>
    </row>
    <row r="70" spans="1:702" x14ac:dyDescent="0.25">
      <c r="A70" s="24"/>
      <c r="B70" s="27"/>
      <c r="C70" s="12"/>
      <c r="D70" s="12"/>
      <c r="E70" s="12"/>
      <c r="F70" s="12"/>
      <c r="G70" s="13"/>
    </row>
    <row r="71" spans="1:702" x14ac:dyDescent="0.25">
      <c r="A71" s="28"/>
      <c r="B71" s="29" t="s">
        <v>133</v>
      </c>
      <c r="C71" s="12"/>
      <c r="D71" s="12"/>
      <c r="E71" s="12"/>
      <c r="F71" s="12"/>
      <c r="G71" s="30">
        <f>SUBTOTAL(109,G59:G70)</f>
        <v>0</v>
      </c>
      <c r="ZY71" t="s">
        <v>134</v>
      </c>
    </row>
    <row r="72" spans="1:702" x14ac:dyDescent="0.25">
      <c r="A72" s="31"/>
      <c r="B72" s="32"/>
      <c r="C72" s="12"/>
      <c r="D72" s="12"/>
      <c r="E72" s="12"/>
      <c r="F72" s="12"/>
      <c r="G72" s="13"/>
    </row>
    <row r="73" spans="1:702" ht="30" x14ac:dyDescent="0.25">
      <c r="A73" s="15" t="s">
        <v>135</v>
      </c>
      <c r="B73" s="16" t="s">
        <v>136</v>
      </c>
      <c r="C73" s="12"/>
      <c r="D73" s="12"/>
      <c r="E73" s="12"/>
      <c r="F73" s="12"/>
      <c r="G73" s="13"/>
      <c r="ZY73" t="s">
        <v>137</v>
      </c>
      <c r="ZZ73" s="14"/>
    </row>
    <row r="74" spans="1:702" x14ac:dyDescent="0.25">
      <c r="A74" s="17" t="s">
        <v>138</v>
      </c>
      <c r="B74" s="18" t="s">
        <v>139</v>
      </c>
      <c r="C74" s="19" t="s">
        <v>140</v>
      </c>
      <c r="D74" s="20">
        <v>13</v>
      </c>
      <c r="E74" s="21"/>
      <c r="F74" s="22"/>
      <c r="G74" s="23">
        <f>ROUND(D74*F74,2)</f>
        <v>0</v>
      </c>
      <c r="ZY74" t="s">
        <v>141</v>
      </c>
      <c r="ZZ74" s="14" t="s">
        <v>142</v>
      </c>
    </row>
    <row r="75" spans="1:702" x14ac:dyDescent="0.25">
      <c r="A75" s="24"/>
      <c r="B75" s="25" t="s">
        <v>143</v>
      </c>
      <c r="C75" s="12"/>
      <c r="D75" s="12"/>
      <c r="E75" s="12"/>
      <c r="F75" s="12"/>
      <c r="G75" s="13"/>
    </row>
    <row r="76" spans="1:702" x14ac:dyDescent="0.25">
      <c r="A76" s="24"/>
      <c r="B76" s="26" t="s">
        <v>144</v>
      </c>
      <c r="C76" s="12"/>
      <c r="D76" s="12"/>
      <c r="E76" s="12"/>
      <c r="F76" s="12"/>
      <c r="G76" s="13"/>
    </row>
    <row r="77" spans="1:702" x14ac:dyDescent="0.25">
      <c r="A77" s="33" t="s">
        <v>145</v>
      </c>
      <c r="B77" s="34" t="s">
        <v>146</v>
      </c>
      <c r="C77" s="19" t="s">
        <v>147</v>
      </c>
      <c r="D77" s="20">
        <v>8</v>
      </c>
      <c r="E77" s="21"/>
      <c r="F77" s="22"/>
      <c r="G77" s="23">
        <f>ROUND(D77*F77,2)</f>
        <v>0</v>
      </c>
      <c r="ZY77" t="s">
        <v>148</v>
      </c>
      <c r="ZZ77" s="14" t="s">
        <v>149</v>
      </c>
    </row>
    <row r="78" spans="1:702" x14ac:dyDescent="0.25">
      <c r="A78" s="24"/>
      <c r="B78" s="25" t="s">
        <v>150</v>
      </c>
      <c r="C78" s="12"/>
      <c r="D78" s="12"/>
      <c r="E78" s="12"/>
      <c r="F78" s="12"/>
      <c r="G78" s="13"/>
    </row>
    <row r="79" spans="1:702" x14ac:dyDescent="0.25">
      <c r="A79" s="24"/>
      <c r="B79" s="26" t="s">
        <v>151</v>
      </c>
      <c r="C79" s="12"/>
      <c r="D79" s="12"/>
      <c r="E79" s="12"/>
      <c r="F79" s="12"/>
      <c r="G79" s="13"/>
    </row>
    <row r="80" spans="1:702" x14ac:dyDescent="0.25">
      <c r="A80" s="33" t="s">
        <v>152</v>
      </c>
      <c r="B80" s="34" t="s">
        <v>153</v>
      </c>
      <c r="C80" s="19" t="s">
        <v>154</v>
      </c>
      <c r="D80" s="20">
        <v>7</v>
      </c>
      <c r="E80" s="21"/>
      <c r="F80" s="22"/>
      <c r="G80" s="23">
        <f>ROUND(D80*F80,2)</f>
        <v>0</v>
      </c>
      <c r="ZY80" t="s">
        <v>155</v>
      </c>
      <c r="ZZ80" s="14" t="s">
        <v>156</v>
      </c>
    </row>
    <row r="81" spans="1:702" x14ac:dyDescent="0.25">
      <c r="A81" s="24"/>
      <c r="B81" s="25" t="s">
        <v>157</v>
      </c>
      <c r="C81" s="12"/>
      <c r="D81" s="12"/>
      <c r="E81" s="12"/>
      <c r="F81" s="12"/>
      <c r="G81" s="13"/>
    </row>
    <row r="82" spans="1:702" x14ac:dyDescent="0.25">
      <c r="A82" s="24"/>
      <c r="B82" s="26" t="s">
        <v>158</v>
      </c>
      <c r="C82" s="12"/>
      <c r="D82" s="12"/>
      <c r="E82" s="12"/>
      <c r="F82" s="12"/>
      <c r="G82" s="13"/>
    </row>
    <row r="83" spans="1:702" x14ac:dyDescent="0.25">
      <c r="A83" s="24"/>
      <c r="B83" s="27"/>
      <c r="C83" s="12"/>
      <c r="D83" s="12"/>
      <c r="E83" s="12"/>
      <c r="F83" s="12"/>
      <c r="G83" s="13"/>
    </row>
    <row r="84" spans="1:702" ht="30" x14ac:dyDescent="0.25">
      <c r="A84" s="28"/>
      <c r="B84" s="29" t="s">
        <v>159</v>
      </c>
      <c r="C84" s="12"/>
      <c r="D84" s="12"/>
      <c r="E84" s="12"/>
      <c r="F84" s="12"/>
      <c r="G84" s="30">
        <f>SUBTOTAL(109,G74:G83)</f>
        <v>0</v>
      </c>
      <c r="ZY84" t="s">
        <v>160</v>
      </c>
    </row>
    <row r="85" spans="1:702" x14ac:dyDescent="0.25">
      <c r="A85" s="24"/>
      <c r="B85" s="27"/>
      <c r="C85" s="12"/>
      <c r="D85" s="12"/>
      <c r="E85" s="12"/>
      <c r="F85" s="12"/>
      <c r="G85" s="13"/>
    </row>
    <row r="86" spans="1:702" x14ac:dyDescent="0.25">
      <c r="A86" s="31"/>
      <c r="B86" s="32"/>
      <c r="C86" s="12"/>
      <c r="D86" s="12"/>
      <c r="E86" s="12"/>
      <c r="F86" s="12"/>
      <c r="G86" s="36"/>
    </row>
    <row r="87" spans="1:702" ht="30" x14ac:dyDescent="0.25">
      <c r="A87" s="37"/>
      <c r="B87" s="38" t="s">
        <v>161</v>
      </c>
      <c r="C87" s="12"/>
      <c r="D87" s="12"/>
      <c r="E87" s="12"/>
      <c r="F87" s="12"/>
      <c r="G87" s="39">
        <f>SUBTOTAL(109,G5:G86)</f>
        <v>0</v>
      </c>
      <c r="H87" s="40"/>
      <c r="ZY87" t="s">
        <v>162</v>
      </c>
    </row>
    <row r="88" spans="1:702" x14ac:dyDescent="0.25">
      <c r="A88" s="6"/>
      <c r="B88" s="7"/>
      <c r="C88" s="12"/>
      <c r="D88" s="12"/>
      <c r="E88" s="12"/>
      <c r="F88" s="12"/>
      <c r="G88" s="9"/>
    </row>
    <row r="89" spans="1:702" ht="30" x14ac:dyDescent="0.25">
      <c r="A89" s="10" t="s">
        <v>163</v>
      </c>
      <c r="B89" s="11" t="s">
        <v>164</v>
      </c>
      <c r="C89" s="12"/>
      <c r="D89" s="12"/>
      <c r="E89" s="12"/>
      <c r="F89" s="12"/>
      <c r="G89" s="13"/>
      <c r="ZY89" t="s">
        <v>165</v>
      </c>
      <c r="ZZ89" s="14"/>
    </row>
    <row r="90" spans="1:702" ht="30" x14ac:dyDescent="0.25">
      <c r="A90" s="15" t="s">
        <v>166</v>
      </c>
      <c r="B90" s="16" t="s">
        <v>167</v>
      </c>
      <c r="C90" s="12"/>
      <c r="D90" s="12"/>
      <c r="E90" s="12"/>
      <c r="F90" s="12"/>
      <c r="G90" s="13"/>
      <c r="ZY90" t="s">
        <v>168</v>
      </c>
      <c r="ZZ90" s="14"/>
    </row>
    <row r="91" spans="1:702" x14ac:dyDescent="0.25">
      <c r="A91" s="17" t="s">
        <v>169</v>
      </c>
      <c r="B91" s="18" t="s">
        <v>170</v>
      </c>
      <c r="C91" s="19" t="s">
        <v>171</v>
      </c>
      <c r="D91" s="20">
        <v>16</v>
      </c>
      <c r="E91" s="21"/>
      <c r="F91" s="22"/>
      <c r="G91" s="23">
        <f>ROUND(D91*F91,2)</f>
        <v>0</v>
      </c>
      <c r="ZY91" t="s">
        <v>172</v>
      </c>
      <c r="ZZ91" s="14" t="s">
        <v>173</v>
      </c>
    </row>
    <row r="92" spans="1:702" x14ac:dyDescent="0.25">
      <c r="A92" s="24"/>
      <c r="B92" s="25" t="s">
        <v>174</v>
      </c>
      <c r="C92" s="12"/>
      <c r="D92" s="12"/>
      <c r="E92" s="12"/>
      <c r="F92" s="12"/>
      <c r="G92" s="13"/>
    </row>
    <row r="93" spans="1:702" x14ac:dyDescent="0.25">
      <c r="A93" s="24"/>
      <c r="B93" s="26" t="s">
        <v>175</v>
      </c>
      <c r="C93" s="12"/>
      <c r="D93" s="12"/>
      <c r="E93" s="12"/>
      <c r="F93" s="12"/>
      <c r="G93" s="13"/>
    </row>
    <row r="94" spans="1:702" x14ac:dyDescent="0.25">
      <c r="A94" s="24"/>
      <c r="B94" s="26" t="s">
        <v>176</v>
      </c>
      <c r="C94" s="12"/>
      <c r="D94" s="12"/>
      <c r="E94" s="12"/>
      <c r="F94" s="12"/>
      <c r="G94" s="13"/>
    </row>
    <row r="95" spans="1:702" x14ac:dyDescent="0.25">
      <c r="A95" s="24"/>
      <c r="B95" s="26" t="s">
        <v>177</v>
      </c>
      <c r="C95" s="12"/>
      <c r="D95" s="12"/>
      <c r="E95" s="12"/>
      <c r="F95" s="12"/>
      <c r="G95" s="13"/>
    </row>
    <row r="96" spans="1:702" x14ac:dyDescent="0.25">
      <c r="A96" s="33" t="s">
        <v>178</v>
      </c>
      <c r="B96" s="34" t="s">
        <v>179</v>
      </c>
      <c r="C96" s="19" t="s">
        <v>180</v>
      </c>
      <c r="D96" s="35">
        <v>12</v>
      </c>
      <c r="E96" s="21"/>
      <c r="F96" s="22"/>
      <c r="G96" s="23">
        <f>ROUND(D96*F96,2)</f>
        <v>0</v>
      </c>
      <c r="ZY96" t="s">
        <v>181</v>
      </c>
      <c r="ZZ96" s="14" t="s">
        <v>182</v>
      </c>
    </row>
    <row r="97" spans="1:702" x14ac:dyDescent="0.25">
      <c r="A97" s="24"/>
      <c r="B97" s="25" t="s">
        <v>183</v>
      </c>
      <c r="C97" s="12"/>
      <c r="D97" s="12"/>
      <c r="E97" s="12"/>
      <c r="F97" s="12"/>
      <c r="G97" s="13"/>
    </row>
    <row r="98" spans="1:702" x14ac:dyDescent="0.25">
      <c r="A98" s="24"/>
      <c r="B98" s="26" t="s">
        <v>184</v>
      </c>
      <c r="C98" s="12"/>
      <c r="D98" s="12"/>
      <c r="E98" s="12"/>
      <c r="F98" s="12"/>
      <c r="G98" s="13"/>
    </row>
    <row r="99" spans="1:702" x14ac:dyDescent="0.25">
      <c r="A99" s="24"/>
      <c r="B99" s="26" t="s">
        <v>185</v>
      </c>
      <c r="C99" s="12"/>
      <c r="D99" s="12"/>
      <c r="E99" s="12"/>
      <c r="F99" s="12"/>
      <c r="G99" s="13"/>
    </row>
    <row r="100" spans="1:702" x14ac:dyDescent="0.25">
      <c r="A100" s="24"/>
      <c r="B100" s="26" t="s">
        <v>186</v>
      </c>
      <c r="C100" s="12"/>
      <c r="D100" s="12"/>
      <c r="E100" s="12"/>
      <c r="F100" s="12"/>
      <c r="G100" s="13"/>
    </row>
    <row r="101" spans="1:702" x14ac:dyDescent="0.25">
      <c r="A101" s="33" t="s">
        <v>187</v>
      </c>
      <c r="B101" s="34" t="s">
        <v>188</v>
      </c>
      <c r="C101" s="19" t="s">
        <v>189</v>
      </c>
      <c r="D101" s="20">
        <v>2</v>
      </c>
      <c r="E101" s="21"/>
      <c r="F101" s="22"/>
      <c r="G101" s="23">
        <f>ROUND(D101*F101,2)</f>
        <v>0</v>
      </c>
      <c r="ZY101" t="s">
        <v>190</v>
      </c>
      <c r="ZZ101" s="14" t="s">
        <v>191</v>
      </c>
    </row>
    <row r="102" spans="1:702" x14ac:dyDescent="0.25">
      <c r="A102" s="24"/>
      <c r="B102" s="25" t="s">
        <v>192</v>
      </c>
      <c r="C102" s="12"/>
      <c r="D102" s="12"/>
      <c r="E102" s="12"/>
      <c r="F102" s="12"/>
      <c r="G102" s="13"/>
    </row>
    <row r="103" spans="1:702" x14ac:dyDescent="0.25">
      <c r="A103" s="24"/>
      <c r="B103" s="26" t="s">
        <v>193</v>
      </c>
      <c r="C103" s="12"/>
      <c r="D103" s="12"/>
      <c r="E103" s="12"/>
      <c r="F103" s="12"/>
      <c r="G103" s="13"/>
    </row>
    <row r="104" spans="1:702" x14ac:dyDescent="0.25">
      <c r="A104" s="24"/>
      <c r="B104" s="26" t="s">
        <v>194</v>
      </c>
      <c r="C104" s="12"/>
      <c r="D104" s="12"/>
      <c r="E104" s="12"/>
      <c r="F104" s="12"/>
      <c r="G104" s="13"/>
    </row>
    <row r="105" spans="1:702" x14ac:dyDescent="0.25">
      <c r="A105" s="24"/>
      <c r="B105" s="26" t="s">
        <v>195</v>
      </c>
      <c r="C105" s="12"/>
      <c r="D105" s="12"/>
      <c r="E105" s="12"/>
      <c r="F105" s="12"/>
      <c r="G105" s="13"/>
    </row>
    <row r="106" spans="1:702" x14ac:dyDescent="0.25">
      <c r="A106" s="24"/>
      <c r="B106" s="26" t="s">
        <v>196</v>
      </c>
      <c r="C106" s="12"/>
      <c r="D106" s="12"/>
      <c r="E106" s="12"/>
      <c r="F106" s="12"/>
      <c r="G106" s="13"/>
    </row>
    <row r="107" spans="1:702" x14ac:dyDescent="0.25">
      <c r="A107" s="24"/>
      <c r="B107" s="27"/>
      <c r="C107" s="12"/>
      <c r="D107" s="12"/>
      <c r="E107" s="12"/>
      <c r="F107" s="12"/>
      <c r="G107" s="13"/>
    </row>
    <row r="108" spans="1:702" ht="30" x14ac:dyDescent="0.25">
      <c r="A108" s="28"/>
      <c r="B108" s="29" t="s">
        <v>197</v>
      </c>
      <c r="C108" s="12"/>
      <c r="D108" s="12"/>
      <c r="E108" s="12"/>
      <c r="F108" s="12"/>
      <c r="G108" s="30">
        <f>SUBTOTAL(109,G91:G107)</f>
        <v>0</v>
      </c>
      <c r="ZY108" t="s">
        <v>198</v>
      </c>
    </row>
    <row r="109" spans="1:702" x14ac:dyDescent="0.25">
      <c r="A109" s="24"/>
      <c r="B109" s="27"/>
      <c r="C109" s="12"/>
      <c r="D109" s="12"/>
      <c r="E109" s="12"/>
      <c r="F109" s="12"/>
      <c r="G109" s="13"/>
    </row>
    <row r="110" spans="1:702" x14ac:dyDescent="0.25">
      <c r="A110" s="31"/>
      <c r="B110" s="32"/>
      <c r="C110" s="12"/>
      <c r="D110" s="12"/>
      <c r="E110" s="12"/>
      <c r="F110" s="12"/>
      <c r="G110" s="36"/>
    </row>
    <row r="111" spans="1:702" ht="30" x14ac:dyDescent="0.25">
      <c r="A111" s="37"/>
      <c r="B111" s="38" t="s">
        <v>199</v>
      </c>
      <c r="C111" s="12"/>
      <c r="D111" s="12"/>
      <c r="E111" s="12"/>
      <c r="F111" s="12"/>
      <c r="G111" s="39">
        <f>SUBTOTAL(109,G90:G110)</f>
        <v>0</v>
      </c>
      <c r="H111" s="40"/>
      <c r="ZY111" t="s">
        <v>200</v>
      </c>
    </row>
    <row r="112" spans="1:702" x14ac:dyDescent="0.25">
      <c r="A112" s="6"/>
      <c r="B112" s="7"/>
      <c r="C112" s="12"/>
      <c r="D112" s="12"/>
      <c r="E112" s="12"/>
      <c r="F112" s="12"/>
      <c r="G112" s="9"/>
    </row>
    <row r="113" spans="1:702" ht="30" x14ac:dyDescent="0.25">
      <c r="A113" s="10" t="s">
        <v>201</v>
      </c>
      <c r="B113" s="11" t="s">
        <v>202</v>
      </c>
      <c r="C113" s="12"/>
      <c r="D113" s="12"/>
      <c r="E113" s="12"/>
      <c r="F113" s="12"/>
      <c r="G113" s="13"/>
      <c r="ZY113" t="s">
        <v>203</v>
      </c>
      <c r="ZZ113" s="14"/>
    </row>
    <row r="114" spans="1:702" ht="30" x14ac:dyDescent="0.25">
      <c r="A114" s="15" t="s">
        <v>204</v>
      </c>
      <c r="B114" s="16" t="s">
        <v>205</v>
      </c>
      <c r="C114" s="12"/>
      <c r="D114" s="12"/>
      <c r="E114" s="12"/>
      <c r="F114" s="12"/>
      <c r="G114" s="13"/>
      <c r="ZY114" t="s">
        <v>206</v>
      </c>
      <c r="ZZ114" s="14"/>
    </row>
    <row r="115" spans="1:702" x14ac:dyDescent="0.25">
      <c r="A115" s="17" t="s">
        <v>207</v>
      </c>
      <c r="B115" s="18" t="s">
        <v>208</v>
      </c>
      <c r="C115" s="19" t="s">
        <v>209</v>
      </c>
      <c r="D115" s="35">
        <v>5.99</v>
      </c>
      <c r="E115" s="21"/>
      <c r="F115" s="22"/>
      <c r="G115" s="23">
        <f>ROUND(D115*F115,2)</f>
        <v>0</v>
      </c>
      <c r="ZY115" t="s">
        <v>210</v>
      </c>
      <c r="ZZ115" s="14" t="s">
        <v>211</v>
      </c>
    </row>
    <row r="116" spans="1:702" x14ac:dyDescent="0.25">
      <c r="A116" s="24"/>
      <c r="B116" s="25" t="s">
        <v>212</v>
      </c>
      <c r="C116" s="12"/>
      <c r="D116" s="12"/>
      <c r="E116" s="12"/>
      <c r="F116" s="12"/>
      <c r="G116" s="13"/>
    </row>
    <row r="117" spans="1:702" x14ac:dyDescent="0.25">
      <c r="A117" s="24"/>
      <c r="B117" s="26" t="s">
        <v>213</v>
      </c>
      <c r="C117" s="12"/>
      <c r="D117" s="12"/>
      <c r="E117" s="12"/>
      <c r="F117" s="12"/>
      <c r="G117" s="13"/>
    </row>
    <row r="118" spans="1:702" x14ac:dyDescent="0.25">
      <c r="A118" s="24"/>
      <c r="B118" s="26" t="s">
        <v>214</v>
      </c>
      <c r="C118" s="12"/>
      <c r="D118" s="12"/>
      <c r="E118" s="12"/>
      <c r="F118" s="12"/>
      <c r="G118" s="13"/>
    </row>
    <row r="119" spans="1:702" x14ac:dyDescent="0.25">
      <c r="A119" s="33" t="s">
        <v>215</v>
      </c>
      <c r="B119" s="34" t="s">
        <v>216</v>
      </c>
      <c r="C119" s="19" t="s">
        <v>217</v>
      </c>
      <c r="D119" s="35">
        <v>12.88</v>
      </c>
      <c r="E119" s="21"/>
      <c r="F119" s="22"/>
      <c r="G119" s="23">
        <f>ROUND(D119*F119,2)</f>
        <v>0</v>
      </c>
      <c r="ZY119" t="s">
        <v>218</v>
      </c>
      <c r="ZZ119" s="14" t="s">
        <v>219</v>
      </c>
    </row>
    <row r="120" spans="1:702" x14ac:dyDescent="0.25">
      <c r="A120" s="24"/>
      <c r="B120" s="25" t="s">
        <v>220</v>
      </c>
      <c r="C120" s="12"/>
      <c r="D120" s="12"/>
      <c r="E120" s="12"/>
      <c r="F120" s="12"/>
      <c r="G120" s="13"/>
    </row>
    <row r="121" spans="1:702" x14ac:dyDescent="0.25">
      <c r="A121" s="24"/>
      <c r="B121" s="26" t="s">
        <v>221</v>
      </c>
      <c r="C121" s="12"/>
      <c r="D121" s="12"/>
      <c r="E121" s="12"/>
      <c r="F121" s="12"/>
      <c r="G121" s="13"/>
    </row>
    <row r="122" spans="1:702" x14ac:dyDescent="0.25">
      <c r="A122" s="24"/>
      <c r="B122" s="26" t="s">
        <v>222</v>
      </c>
      <c r="C122" s="12"/>
      <c r="D122" s="12"/>
      <c r="E122" s="12"/>
      <c r="F122" s="12"/>
      <c r="G122" s="13"/>
    </row>
    <row r="123" spans="1:702" x14ac:dyDescent="0.25">
      <c r="A123" s="33" t="s">
        <v>223</v>
      </c>
      <c r="B123" s="34" t="s">
        <v>224</v>
      </c>
      <c r="C123" s="19" t="s">
        <v>225</v>
      </c>
      <c r="D123" s="35">
        <v>39</v>
      </c>
      <c r="E123" s="21"/>
      <c r="F123" s="22"/>
      <c r="G123" s="23">
        <f>ROUND(D123*F123,2)</f>
        <v>0</v>
      </c>
      <c r="ZY123" t="s">
        <v>226</v>
      </c>
      <c r="ZZ123" s="14" t="s">
        <v>227</v>
      </c>
    </row>
    <row r="124" spans="1:702" x14ac:dyDescent="0.25">
      <c r="A124" s="24"/>
      <c r="B124" s="25" t="s">
        <v>228</v>
      </c>
      <c r="C124" s="12"/>
      <c r="D124" s="12"/>
      <c r="E124" s="12"/>
      <c r="F124" s="12"/>
      <c r="G124" s="13"/>
    </row>
    <row r="125" spans="1:702" x14ac:dyDescent="0.25">
      <c r="A125" s="24"/>
      <c r="B125" s="26" t="s">
        <v>229</v>
      </c>
      <c r="C125" s="12"/>
      <c r="D125" s="12"/>
      <c r="E125" s="12"/>
      <c r="F125" s="12"/>
      <c r="G125" s="13"/>
    </row>
    <row r="126" spans="1:702" x14ac:dyDescent="0.25">
      <c r="A126" s="24"/>
      <c r="B126" s="26" t="s">
        <v>230</v>
      </c>
      <c r="C126" s="12"/>
      <c r="D126" s="12"/>
      <c r="E126" s="12"/>
      <c r="F126" s="12"/>
      <c r="G126" s="13"/>
    </row>
    <row r="127" spans="1:702" x14ac:dyDescent="0.25">
      <c r="A127" s="33" t="s">
        <v>231</v>
      </c>
      <c r="B127" s="34" t="s">
        <v>232</v>
      </c>
      <c r="C127" s="19" t="s">
        <v>233</v>
      </c>
      <c r="D127" s="35">
        <v>1.44</v>
      </c>
      <c r="E127" s="21"/>
      <c r="F127" s="22"/>
      <c r="G127" s="23">
        <f>ROUND(D127*F127,2)</f>
        <v>0</v>
      </c>
      <c r="ZY127" t="s">
        <v>234</v>
      </c>
      <c r="ZZ127" s="14" t="s">
        <v>235</v>
      </c>
    </row>
    <row r="128" spans="1:702" x14ac:dyDescent="0.25">
      <c r="A128" s="24"/>
      <c r="B128" s="25" t="s">
        <v>236</v>
      </c>
      <c r="C128" s="12"/>
      <c r="D128" s="12"/>
      <c r="E128" s="12"/>
      <c r="F128" s="12"/>
      <c r="G128" s="13"/>
    </row>
    <row r="129" spans="1:702" x14ac:dyDescent="0.25">
      <c r="A129" s="24"/>
      <c r="B129" s="26" t="s">
        <v>237</v>
      </c>
      <c r="C129" s="12"/>
      <c r="D129" s="12"/>
      <c r="E129" s="12"/>
      <c r="F129" s="12"/>
      <c r="G129" s="13"/>
    </row>
    <row r="130" spans="1:702" x14ac:dyDescent="0.25">
      <c r="A130" s="24"/>
      <c r="B130" s="26" t="s">
        <v>238</v>
      </c>
      <c r="C130" s="12"/>
      <c r="D130" s="12"/>
      <c r="E130" s="12"/>
      <c r="F130" s="12"/>
      <c r="G130" s="13"/>
    </row>
    <row r="131" spans="1:702" x14ac:dyDescent="0.25">
      <c r="A131" s="33" t="s">
        <v>239</v>
      </c>
      <c r="B131" s="34" t="s">
        <v>240</v>
      </c>
      <c r="C131" s="19" t="s">
        <v>241</v>
      </c>
      <c r="D131" s="35">
        <v>2.82</v>
      </c>
      <c r="E131" s="21"/>
      <c r="F131" s="22"/>
      <c r="G131" s="23">
        <f>ROUND(D131*F131,2)</f>
        <v>0</v>
      </c>
      <c r="ZY131" t="s">
        <v>242</v>
      </c>
      <c r="ZZ131" s="14" t="s">
        <v>243</v>
      </c>
    </row>
    <row r="132" spans="1:702" x14ac:dyDescent="0.25">
      <c r="A132" s="24"/>
      <c r="B132" s="25" t="s">
        <v>244</v>
      </c>
      <c r="C132" s="12"/>
      <c r="D132" s="12"/>
      <c r="E132" s="12"/>
      <c r="F132" s="12"/>
      <c r="G132" s="13"/>
    </row>
    <row r="133" spans="1:702" x14ac:dyDescent="0.25">
      <c r="A133" s="24"/>
      <c r="B133" s="26" t="s">
        <v>245</v>
      </c>
      <c r="C133" s="12"/>
      <c r="D133" s="12"/>
      <c r="E133" s="12"/>
      <c r="F133" s="12"/>
      <c r="G133" s="13"/>
    </row>
    <row r="134" spans="1:702" x14ac:dyDescent="0.25">
      <c r="A134" s="24"/>
      <c r="B134" s="26" t="s">
        <v>246</v>
      </c>
      <c r="C134" s="12"/>
      <c r="D134" s="12"/>
      <c r="E134" s="12"/>
      <c r="F134" s="12"/>
      <c r="G134" s="13"/>
    </row>
    <row r="135" spans="1:702" x14ac:dyDescent="0.25">
      <c r="A135" s="33" t="s">
        <v>247</v>
      </c>
      <c r="B135" s="34" t="s">
        <v>248</v>
      </c>
      <c r="C135" s="19" t="s">
        <v>249</v>
      </c>
      <c r="D135" s="35">
        <v>4.88</v>
      </c>
      <c r="E135" s="21"/>
      <c r="F135" s="22"/>
      <c r="G135" s="23">
        <f>ROUND(D135*F135,2)</f>
        <v>0</v>
      </c>
      <c r="ZY135" t="s">
        <v>250</v>
      </c>
      <c r="ZZ135" s="14" t="s">
        <v>251</v>
      </c>
    </row>
    <row r="136" spans="1:702" x14ac:dyDescent="0.25">
      <c r="A136" s="24"/>
      <c r="B136" s="25" t="s">
        <v>252</v>
      </c>
      <c r="C136" s="12"/>
      <c r="D136" s="12"/>
      <c r="E136" s="12"/>
      <c r="F136" s="12"/>
      <c r="G136" s="13"/>
    </row>
    <row r="137" spans="1:702" x14ac:dyDescent="0.25">
      <c r="A137" s="24"/>
      <c r="B137" s="26" t="s">
        <v>253</v>
      </c>
      <c r="C137" s="12"/>
      <c r="D137" s="12"/>
      <c r="E137" s="12"/>
      <c r="F137" s="12"/>
      <c r="G137" s="13"/>
    </row>
    <row r="138" spans="1:702" x14ac:dyDescent="0.25">
      <c r="A138" s="24"/>
      <c r="B138" s="26" t="s">
        <v>254</v>
      </c>
      <c r="C138" s="12"/>
      <c r="D138" s="12"/>
      <c r="E138" s="12"/>
      <c r="F138" s="12"/>
      <c r="G138" s="13"/>
    </row>
    <row r="139" spans="1:702" x14ac:dyDescent="0.25">
      <c r="A139" s="33" t="s">
        <v>255</v>
      </c>
      <c r="B139" s="34" t="s">
        <v>256</v>
      </c>
      <c r="C139" s="19" t="s">
        <v>257</v>
      </c>
      <c r="D139" s="35">
        <v>6.56</v>
      </c>
      <c r="E139" s="21"/>
      <c r="F139" s="22"/>
      <c r="G139" s="23">
        <f>ROUND(D139*F139,2)</f>
        <v>0</v>
      </c>
      <c r="ZY139" t="s">
        <v>258</v>
      </c>
      <c r="ZZ139" s="14" t="s">
        <v>259</v>
      </c>
    </row>
    <row r="140" spans="1:702" x14ac:dyDescent="0.25">
      <c r="A140" s="24"/>
      <c r="B140" s="25" t="s">
        <v>260</v>
      </c>
      <c r="C140" s="12"/>
      <c r="D140" s="12"/>
      <c r="E140" s="12"/>
      <c r="F140" s="12"/>
      <c r="G140" s="13"/>
    </row>
    <row r="141" spans="1:702" x14ac:dyDescent="0.25">
      <c r="A141" s="24"/>
      <c r="B141" s="26" t="s">
        <v>261</v>
      </c>
      <c r="C141" s="12"/>
      <c r="D141" s="12"/>
      <c r="E141" s="12"/>
      <c r="F141" s="12"/>
      <c r="G141" s="13"/>
    </row>
    <row r="142" spans="1:702" x14ac:dyDescent="0.25">
      <c r="A142" s="24"/>
      <c r="B142" s="26" t="s">
        <v>262</v>
      </c>
      <c r="C142" s="12"/>
      <c r="D142" s="12"/>
      <c r="E142" s="12"/>
      <c r="F142" s="12"/>
      <c r="G142" s="13"/>
    </row>
    <row r="143" spans="1:702" x14ac:dyDescent="0.25">
      <c r="A143" s="33" t="s">
        <v>263</v>
      </c>
      <c r="B143" s="34" t="s">
        <v>264</v>
      </c>
      <c r="C143" s="19" t="s">
        <v>265</v>
      </c>
      <c r="D143" s="35">
        <v>79.52</v>
      </c>
      <c r="E143" s="21"/>
      <c r="F143" s="22"/>
      <c r="G143" s="23">
        <f>ROUND(D143*F143,2)</f>
        <v>0</v>
      </c>
      <c r="ZY143" t="s">
        <v>266</v>
      </c>
      <c r="ZZ143" s="14" t="s">
        <v>267</v>
      </c>
    </row>
    <row r="144" spans="1:702" x14ac:dyDescent="0.25">
      <c r="A144" s="24"/>
      <c r="B144" s="25" t="s">
        <v>268</v>
      </c>
      <c r="C144" s="12"/>
      <c r="D144" s="12"/>
      <c r="E144" s="12"/>
      <c r="F144" s="12"/>
      <c r="G144" s="13"/>
    </row>
    <row r="145" spans="1:702" x14ac:dyDescent="0.25">
      <c r="A145" s="24"/>
      <c r="B145" s="26" t="s">
        <v>269</v>
      </c>
      <c r="C145" s="12"/>
      <c r="D145" s="12"/>
      <c r="E145" s="12"/>
      <c r="F145" s="12"/>
      <c r="G145" s="13"/>
    </row>
    <row r="146" spans="1:702" x14ac:dyDescent="0.25">
      <c r="A146" s="24"/>
      <c r="B146" s="26" t="s">
        <v>270</v>
      </c>
      <c r="C146" s="12"/>
      <c r="D146" s="12"/>
      <c r="E146" s="12"/>
      <c r="F146" s="12"/>
      <c r="G146" s="13"/>
    </row>
    <row r="147" spans="1:702" x14ac:dyDescent="0.25">
      <c r="A147" s="33" t="s">
        <v>271</v>
      </c>
      <c r="B147" s="34" t="s">
        <v>272</v>
      </c>
      <c r="C147" s="19" t="s">
        <v>273</v>
      </c>
      <c r="D147" s="35">
        <v>18.72</v>
      </c>
      <c r="E147" s="21"/>
      <c r="F147" s="22"/>
      <c r="G147" s="23">
        <f>ROUND(D147*F147,2)</f>
        <v>0</v>
      </c>
      <c r="ZY147" t="s">
        <v>274</v>
      </c>
      <c r="ZZ147" s="14" t="s">
        <v>275</v>
      </c>
    </row>
    <row r="148" spans="1:702" x14ac:dyDescent="0.25">
      <c r="A148" s="24"/>
      <c r="B148" s="25" t="s">
        <v>276</v>
      </c>
      <c r="C148" s="12"/>
      <c r="D148" s="12"/>
      <c r="E148" s="12"/>
      <c r="F148" s="12"/>
      <c r="G148" s="13"/>
    </row>
    <row r="149" spans="1:702" x14ac:dyDescent="0.25">
      <c r="A149" s="24"/>
      <c r="B149" s="26" t="s">
        <v>277</v>
      </c>
      <c r="C149" s="12"/>
      <c r="D149" s="12"/>
      <c r="E149" s="12"/>
      <c r="F149" s="12"/>
      <c r="G149" s="13"/>
    </row>
    <row r="150" spans="1:702" x14ac:dyDescent="0.25">
      <c r="A150" s="24"/>
      <c r="B150" s="26" t="s">
        <v>278</v>
      </c>
      <c r="C150" s="12"/>
      <c r="D150" s="12"/>
      <c r="E150" s="12"/>
      <c r="F150" s="12"/>
      <c r="G150" s="13"/>
    </row>
    <row r="151" spans="1:702" x14ac:dyDescent="0.25">
      <c r="A151" s="33" t="s">
        <v>279</v>
      </c>
      <c r="B151" s="34" t="s">
        <v>280</v>
      </c>
      <c r="C151" s="19" t="s">
        <v>281</v>
      </c>
      <c r="D151" s="35">
        <v>45.49</v>
      </c>
      <c r="E151" s="21"/>
      <c r="F151" s="22"/>
      <c r="G151" s="23">
        <f>ROUND(D151*F151,2)</f>
        <v>0</v>
      </c>
      <c r="ZY151" t="s">
        <v>282</v>
      </c>
      <c r="ZZ151" s="14" t="s">
        <v>283</v>
      </c>
    </row>
    <row r="152" spans="1:702" x14ac:dyDescent="0.25">
      <c r="A152" s="24"/>
      <c r="B152" s="25" t="s">
        <v>284</v>
      </c>
      <c r="C152" s="12"/>
      <c r="D152" s="12"/>
      <c r="E152" s="12"/>
      <c r="F152" s="12"/>
      <c r="G152" s="13"/>
    </row>
    <row r="153" spans="1:702" x14ac:dyDescent="0.25">
      <c r="A153" s="24"/>
      <c r="B153" s="26" t="s">
        <v>285</v>
      </c>
      <c r="C153" s="12"/>
      <c r="D153" s="12"/>
      <c r="E153" s="12"/>
      <c r="F153" s="12"/>
      <c r="G153" s="13"/>
    </row>
    <row r="154" spans="1:702" x14ac:dyDescent="0.25">
      <c r="A154" s="24"/>
      <c r="B154" s="26" t="s">
        <v>286</v>
      </c>
      <c r="C154" s="12"/>
      <c r="D154" s="12"/>
      <c r="E154" s="12"/>
      <c r="F154" s="12"/>
      <c r="G154" s="13"/>
    </row>
    <row r="155" spans="1:702" x14ac:dyDescent="0.25">
      <c r="A155" s="33" t="s">
        <v>287</v>
      </c>
      <c r="B155" s="34" t="s">
        <v>288</v>
      </c>
      <c r="C155" s="19" t="s">
        <v>289</v>
      </c>
      <c r="D155" s="35">
        <v>56.16</v>
      </c>
      <c r="E155" s="21"/>
      <c r="F155" s="22"/>
      <c r="G155" s="23">
        <f>ROUND(D155*F155,2)</f>
        <v>0</v>
      </c>
      <c r="ZY155" t="s">
        <v>290</v>
      </c>
      <c r="ZZ155" s="14" t="s">
        <v>291</v>
      </c>
    </row>
    <row r="156" spans="1:702" x14ac:dyDescent="0.25">
      <c r="A156" s="24"/>
      <c r="B156" s="25" t="s">
        <v>292</v>
      </c>
      <c r="C156" s="12"/>
      <c r="D156" s="12"/>
      <c r="E156" s="12"/>
      <c r="F156" s="12"/>
      <c r="G156" s="13"/>
    </row>
    <row r="157" spans="1:702" x14ac:dyDescent="0.25">
      <c r="A157" s="24"/>
      <c r="B157" s="26" t="s">
        <v>293</v>
      </c>
      <c r="C157" s="12"/>
      <c r="D157" s="12"/>
      <c r="E157" s="12"/>
      <c r="F157" s="12"/>
      <c r="G157" s="13"/>
    </row>
    <row r="158" spans="1:702" x14ac:dyDescent="0.25">
      <c r="A158" s="24"/>
      <c r="B158" s="26" t="s">
        <v>294</v>
      </c>
      <c r="C158" s="12"/>
      <c r="D158" s="12"/>
      <c r="E158" s="12"/>
      <c r="F158" s="12"/>
      <c r="G158" s="13"/>
    </row>
    <row r="159" spans="1:702" x14ac:dyDescent="0.25">
      <c r="A159" s="33" t="s">
        <v>295</v>
      </c>
      <c r="B159" s="34" t="s">
        <v>296</v>
      </c>
      <c r="C159" s="19" t="s">
        <v>297</v>
      </c>
      <c r="D159" s="35">
        <v>10.92</v>
      </c>
      <c r="E159" s="21"/>
      <c r="F159" s="22"/>
      <c r="G159" s="23">
        <f>ROUND(D159*F159,2)</f>
        <v>0</v>
      </c>
      <c r="ZY159" t="s">
        <v>298</v>
      </c>
      <c r="ZZ159" s="14" t="s">
        <v>299</v>
      </c>
    </row>
    <row r="160" spans="1:702" x14ac:dyDescent="0.25">
      <c r="A160" s="24"/>
      <c r="B160" s="25" t="s">
        <v>300</v>
      </c>
      <c r="C160" s="12"/>
      <c r="D160" s="12"/>
      <c r="E160" s="12"/>
      <c r="F160" s="12"/>
      <c r="G160" s="13"/>
    </row>
    <row r="161" spans="1:702" x14ac:dyDescent="0.25">
      <c r="A161" s="24"/>
      <c r="B161" s="26" t="s">
        <v>301</v>
      </c>
      <c r="C161" s="12"/>
      <c r="D161" s="12"/>
      <c r="E161" s="12"/>
      <c r="F161" s="12"/>
      <c r="G161" s="13"/>
    </row>
    <row r="162" spans="1:702" x14ac:dyDescent="0.25">
      <c r="A162" s="24"/>
      <c r="B162" s="26" t="s">
        <v>302</v>
      </c>
      <c r="C162" s="12"/>
      <c r="D162" s="12"/>
      <c r="E162" s="12"/>
      <c r="F162" s="12"/>
      <c r="G162" s="13"/>
    </row>
    <row r="163" spans="1:702" x14ac:dyDescent="0.25">
      <c r="A163" s="33" t="s">
        <v>303</v>
      </c>
      <c r="B163" s="34" t="s">
        <v>304</v>
      </c>
      <c r="C163" s="19" t="s">
        <v>305</v>
      </c>
      <c r="D163" s="35">
        <v>2.12</v>
      </c>
      <c r="E163" s="21"/>
      <c r="F163" s="22"/>
      <c r="G163" s="23">
        <f>ROUND(D163*F163,2)</f>
        <v>0</v>
      </c>
      <c r="ZY163" t="s">
        <v>306</v>
      </c>
      <c r="ZZ163" s="14" t="s">
        <v>307</v>
      </c>
    </row>
    <row r="164" spans="1:702" x14ac:dyDescent="0.25">
      <c r="A164" s="24"/>
      <c r="B164" s="25" t="s">
        <v>308</v>
      </c>
      <c r="C164" s="12"/>
      <c r="D164" s="12"/>
      <c r="E164" s="12"/>
      <c r="F164" s="12"/>
      <c r="G164" s="13"/>
    </row>
    <row r="165" spans="1:702" x14ac:dyDescent="0.25">
      <c r="A165" s="24"/>
      <c r="B165" s="26" t="s">
        <v>309</v>
      </c>
      <c r="C165" s="12"/>
      <c r="D165" s="12"/>
      <c r="E165" s="12"/>
      <c r="F165" s="12"/>
      <c r="G165" s="13"/>
    </row>
    <row r="166" spans="1:702" x14ac:dyDescent="0.25">
      <c r="A166" s="24"/>
      <c r="B166" s="26" t="s">
        <v>310</v>
      </c>
      <c r="C166" s="12"/>
      <c r="D166" s="12"/>
      <c r="E166" s="12"/>
      <c r="F166" s="12"/>
      <c r="G166" s="13"/>
    </row>
    <row r="167" spans="1:702" x14ac:dyDescent="0.25">
      <c r="A167" s="33" t="s">
        <v>311</v>
      </c>
      <c r="B167" s="34" t="s">
        <v>312</v>
      </c>
      <c r="C167" s="19" t="s">
        <v>313</v>
      </c>
      <c r="D167" s="35">
        <v>137.83000000000001</v>
      </c>
      <c r="E167" s="21"/>
      <c r="F167" s="22"/>
      <c r="G167" s="23">
        <f>ROUND(D167*F167,2)</f>
        <v>0</v>
      </c>
      <c r="ZY167" t="s">
        <v>314</v>
      </c>
      <c r="ZZ167" s="14" t="s">
        <v>315</v>
      </c>
    </row>
    <row r="168" spans="1:702" x14ac:dyDescent="0.25">
      <c r="A168" s="24"/>
      <c r="B168" s="25" t="s">
        <v>316</v>
      </c>
      <c r="C168" s="12"/>
      <c r="D168" s="12"/>
      <c r="E168" s="12"/>
      <c r="F168" s="12"/>
      <c r="G168" s="13"/>
    </row>
    <row r="169" spans="1:702" x14ac:dyDescent="0.25">
      <c r="A169" s="24"/>
      <c r="B169" s="26" t="s">
        <v>317</v>
      </c>
      <c r="C169" s="12"/>
      <c r="D169" s="12"/>
      <c r="E169" s="12"/>
      <c r="F169" s="12"/>
      <c r="G169" s="13"/>
    </row>
    <row r="170" spans="1:702" x14ac:dyDescent="0.25">
      <c r="A170" s="33" t="s">
        <v>318</v>
      </c>
      <c r="B170" s="34" t="s">
        <v>319</v>
      </c>
      <c r="C170" s="19" t="s">
        <v>320</v>
      </c>
      <c r="D170" s="35">
        <v>149.76</v>
      </c>
      <c r="E170" s="21"/>
      <c r="F170" s="22"/>
      <c r="G170" s="23">
        <f>ROUND(D170*F170,2)</f>
        <v>0</v>
      </c>
      <c r="ZY170" t="s">
        <v>321</v>
      </c>
      <c r="ZZ170" s="14" t="s">
        <v>322</v>
      </c>
    </row>
    <row r="171" spans="1:702" x14ac:dyDescent="0.25">
      <c r="A171" s="24"/>
      <c r="B171" s="25" t="s">
        <v>323</v>
      </c>
      <c r="C171" s="12"/>
      <c r="D171" s="12"/>
      <c r="E171" s="12"/>
      <c r="F171" s="12"/>
      <c r="G171" s="13"/>
    </row>
    <row r="172" spans="1:702" x14ac:dyDescent="0.25">
      <c r="A172" s="24"/>
      <c r="B172" s="26" t="s">
        <v>324</v>
      </c>
      <c r="C172" s="12"/>
      <c r="D172" s="12"/>
      <c r="E172" s="12"/>
      <c r="F172" s="12"/>
      <c r="G172" s="13"/>
    </row>
    <row r="173" spans="1:702" x14ac:dyDescent="0.25">
      <c r="A173" s="33" t="s">
        <v>325</v>
      </c>
      <c r="B173" s="34" t="s">
        <v>326</v>
      </c>
      <c r="C173" s="19" t="s">
        <v>327</v>
      </c>
      <c r="D173" s="35">
        <v>90.97</v>
      </c>
      <c r="E173" s="21"/>
      <c r="F173" s="22"/>
      <c r="G173" s="23">
        <f>ROUND(D173*F173,2)</f>
        <v>0</v>
      </c>
      <c r="ZY173" t="s">
        <v>328</v>
      </c>
      <c r="ZZ173" s="14" t="s">
        <v>329</v>
      </c>
    </row>
    <row r="174" spans="1:702" x14ac:dyDescent="0.25">
      <c r="A174" s="24"/>
      <c r="B174" s="25" t="s">
        <v>330</v>
      </c>
      <c r="C174" s="12"/>
      <c r="D174" s="12"/>
      <c r="E174" s="12"/>
      <c r="F174" s="12"/>
      <c r="G174" s="13"/>
    </row>
    <row r="175" spans="1:702" x14ac:dyDescent="0.25">
      <c r="A175" s="24"/>
      <c r="B175" s="26" t="s">
        <v>331</v>
      </c>
      <c r="C175" s="12"/>
      <c r="D175" s="12"/>
      <c r="E175" s="12"/>
      <c r="F175" s="12"/>
      <c r="G175" s="13"/>
    </row>
    <row r="176" spans="1:702" x14ac:dyDescent="0.25">
      <c r="A176" s="24"/>
      <c r="B176" s="27"/>
      <c r="C176" s="12"/>
      <c r="D176" s="12"/>
      <c r="E176" s="12"/>
      <c r="F176" s="12"/>
      <c r="G176" s="13"/>
    </row>
    <row r="177" spans="1:702" ht="30" x14ac:dyDescent="0.25">
      <c r="A177" s="28"/>
      <c r="B177" s="29" t="s">
        <v>332</v>
      </c>
      <c r="C177" s="12"/>
      <c r="D177" s="12"/>
      <c r="E177" s="12"/>
      <c r="F177" s="12"/>
      <c r="G177" s="30">
        <f>SUBTOTAL(109,G115:G176)</f>
        <v>0</v>
      </c>
      <c r="ZY177" t="s">
        <v>333</v>
      </c>
    </row>
    <row r="178" spans="1:702" x14ac:dyDescent="0.25">
      <c r="A178" s="31"/>
      <c r="B178" s="32"/>
      <c r="C178" s="12"/>
      <c r="D178" s="12"/>
      <c r="E178" s="12"/>
      <c r="F178" s="12"/>
      <c r="G178" s="13"/>
    </row>
    <row r="179" spans="1:702" ht="30" x14ac:dyDescent="0.25">
      <c r="A179" s="15" t="s">
        <v>334</v>
      </c>
      <c r="B179" s="16" t="s">
        <v>335</v>
      </c>
      <c r="C179" s="12"/>
      <c r="D179" s="12"/>
      <c r="E179" s="12"/>
      <c r="F179" s="12"/>
      <c r="G179" s="13"/>
      <c r="ZY179" t="s">
        <v>336</v>
      </c>
      <c r="ZZ179" s="14"/>
    </row>
    <row r="180" spans="1:702" x14ac:dyDescent="0.25">
      <c r="A180" s="17" t="s">
        <v>337</v>
      </c>
      <c r="B180" s="18" t="s">
        <v>338</v>
      </c>
      <c r="C180" s="19" t="s">
        <v>339</v>
      </c>
      <c r="D180" s="35">
        <v>10.32</v>
      </c>
      <c r="E180" s="21"/>
      <c r="F180" s="22"/>
      <c r="G180" s="23">
        <f>ROUND(D180*F180,2)</f>
        <v>0</v>
      </c>
      <c r="ZY180" t="s">
        <v>340</v>
      </c>
      <c r="ZZ180" s="14" t="s">
        <v>341</v>
      </c>
    </row>
    <row r="181" spans="1:702" x14ac:dyDescent="0.25">
      <c r="A181" s="24"/>
      <c r="B181" s="25" t="s">
        <v>342</v>
      </c>
      <c r="C181" s="12"/>
      <c r="D181" s="12"/>
      <c r="E181" s="12"/>
      <c r="F181" s="12"/>
      <c r="G181" s="13"/>
    </row>
    <row r="182" spans="1:702" x14ac:dyDescent="0.25">
      <c r="A182" s="24"/>
      <c r="B182" s="26" t="s">
        <v>343</v>
      </c>
      <c r="C182" s="12"/>
      <c r="D182" s="12"/>
      <c r="E182" s="12"/>
      <c r="F182" s="12"/>
      <c r="G182" s="13"/>
    </row>
    <row r="183" spans="1:702" x14ac:dyDescent="0.25">
      <c r="A183" s="24"/>
      <c r="B183" s="26" t="s">
        <v>344</v>
      </c>
      <c r="C183" s="12"/>
      <c r="D183" s="12"/>
      <c r="E183" s="12"/>
      <c r="F183" s="12"/>
      <c r="G183" s="13"/>
    </row>
    <row r="184" spans="1:702" x14ac:dyDescent="0.25">
      <c r="A184" s="33" t="s">
        <v>345</v>
      </c>
      <c r="B184" s="34" t="s">
        <v>346</v>
      </c>
      <c r="C184" s="19" t="s">
        <v>347</v>
      </c>
      <c r="D184" s="35">
        <v>76.05</v>
      </c>
      <c r="E184" s="21"/>
      <c r="F184" s="22"/>
      <c r="G184" s="23">
        <f>ROUND(D184*F184,2)</f>
        <v>0</v>
      </c>
      <c r="ZY184" t="s">
        <v>348</v>
      </c>
      <c r="ZZ184" s="14" t="s">
        <v>349</v>
      </c>
    </row>
    <row r="185" spans="1:702" x14ac:dyDescent="0.25">
      <c r="A185" s="24"/>
      <c r="B185" s="25" t="s">
        <v>350</v>
      </c>
      <c r="C185" s="12"/>
      <c r="D185" s="12"/>
      <c r="E185" s="12"/>
      <c r="F185" s="12"/>
      <c r="G185" s="13"/>
    </row>
    <row r="186" spans="1:702" x14ac:dyDescent="0.25">
      <c r="A186" s="24"/>
      <c r="B186" s="26" t="s">
        <v>351</v>
      </c>
      <c r="C186" s="12"/>
      <c r="D186" s="12"/>
      <c r="E186" s="12"/>
      <c r="F186" s="12"/>
      <c r="G186" s="13"/>
    </row>
    <row r="187" spans="1:702" x14ac:dyDescent="0.25">
      <c r="A187" s="33" t="s">
        <v>352</v>
      </c>
      <c r="B187" s="34" t="s">
        <v>353</v>
      </c>
      <c r="C187" s="19" t="s">
        <v>354</v>
      </c>
      <c r="D187" s="35">
        <v>30.16</v>
      </c>
      <c r="E187" s="21"/>
      <c r="F187" s="22"/>
      <c r="G187" s="23">
        <f>ROUND(D187*F187,2)</f>
        <v>0</v>
      </c>
      <c r="ZY187" t="s">
        <v>355</v>
      </c>
      <c r="ZZ187" s="14" t="s">
        <v>356</v>
      </c>
    </row>
    <row r="188" spans="1:702" x14ac:dyDescent="0.25">
      <c r="A188" s="24"/>
      <c r="B188" s="25" t="s">
        <v>357</v>
      </c>
      <c r="C188" s="12"/>
      <c r="D188" s="12"/>
      <c r="E188" s="12"/>
      <c r="F188" s="12"/>
      <c r="G188" s="13"/>
    </row>
    <row r="189" spans="1:702" x14ac:dyDescent="0.25">
      <c r="A189" s="24"/>
      <c r="B189" s="26" t="s">
        <v>358</v>
      </c>
      <c r="C189" s="12"/>
      <c r="D189" s="12"/>
      <c r="E189" s="12"/>
      <c r="F189" s="12"/>
      <c r="G189" s="13"/>
    </row>
    <row r="190" spans="1:702" x14ac:dyDescent="0.25">
      <c r="A190" s="24"/>
      <c r="B190" s="26" t="s">
        <v>359</v>
      </c>
      <c r="C190" s="12"/>
      <c r="D190" s="12"/>
      <c r="E190" s="12"/>
      <c r="F190" s="12"/>
      <c r="G190" s="13"/>
    </row>
    <row r="191" spans="1:702" x14ac:dyDescent="0.25">
      <c r="A191" s="24"/>
      <c r="B191" s="27"/>
      <c r="C191" s="12"/>
      <c r="D191" s="12"/>
      <c r="E191" s="12"/>
      <c r="F191" s="12"/>
      <c r="G191" s="13"/>
    </row>
    <row r="192" spans="1:702" ht="30" x14ac:dyDescent="0.25">
      <c r="A192" s="28"/>
      <c r="B192" s="29" t="s">
        <v>360</v>
      </c>
      <c r="C192" s="12"/>
      <c r="D192" s="12"/>
      <c r="E192" s="12"/>
      <c r="F192" s="12"/>
      <c r="G192" s="30">
        <f>SUBTOTAL(109,G180:G191)</f>
        <v>0</v>
      </c>
      <c r="ZY192" t="s">
        <v>361</v>
      </c>
    </row>
    <row r="193" spans="1:701" x14ac:dyDescent="0.25">
      <c r="A193" s="24"/>
      <c r="B193" s="27"/>
      <c r="C193" s="12"/>
      <c r="D193" s="12"/>
      <c r="E193" s="12"/>
      <c r="F193" s="12"/>
      <c r="G193" s="13"/>
    </row>
    <row r="194" spans="1:701" x14ac:dyDescent="0.25">
      <c r="A194" s="31"/>
      <c r="B194" s="32"/>
      <c r="C194" s="12"/>
      <c r="D194" s="12"/>
      <c r="E194" s="12"/>
      <c r="F194" s="12"/>
      <c r="G194" s="36"/>
    </row>
    <row r="195" spans="1:701" ht="30" x14ac:dyDescent="0.25">
      <c r="A195" s="37"/>
      <c r="B195" s="38" t="s">
        <v>362</v>
      </c>
      <c r="C195" s="12"/>
      <c r="D195" s="12"/>
      <c r="E195" s="12"/>
      <c r="F195" s="12"/>
      <c r="G195" s="39">
        <f>SUBTOTAL(109,G114:G194)</f>
        <v>0</v>
      </c>
      <c r="H195" s="40"/>
      <c r="ZY195" t="s">
        <v>363</v>
      </c>
    </row>
    <row r="196" spans="1:701" x14ac:dyDescent="0.25">
      <c r="A196" s="41"/>
      <c r="B196" s="42"/>
      <c r="C196" s="12"/>
      <c r="D196" s="12"/>
      <c r="E196" s="12"/>
      <c r="F196" s="12"/>
      <c r="G196" s="9"/>
    </row>
    <row r="197" spans="1:701" x14ac:dyDescent="0.25">
      <c r="A197" s="31"/>
      <c r="B197" s="43"/>
      <c r="C197" s="44"/>
      <c r="D197" s="44"/>
      <c r="E197" s="44"/>
      <c r="F197" s="44"/>
      <c r="G197" s="36"/>
    </row>
    <row r="198" spans="1:701" x14ac:dyDescent="0.25">
      <c r="A198" s="45"/>
      <c r="B198" s="45"/>
      <c r="C198" s="45"/>
      <c r="D198" s="45"/>
      <c r="E198" s="45"/>
      <c r="F198" s="45"/>
      <c r="G198" s="45"/>
    </row>
    <row r="199" spans="1:701" ht="30" x14ac:dyDescent="0.25">
      <c r="B199" s="46" t="s">
        <v>364</v>
      </c>
      <c r="G199" s="47">
        <f>SUBTOTAL(109,G4:G197)</f>
        <v>0</v>
      </c>
      <c r="ZY199" t="s">
        <v>365</v>
      </c>
    </row>
    <row r="200" spans="1:701" x14ac:dyDescent="0.25">
      <c r="A200" s="48">
        <v>20</v>
      </c>
      <c r="B200" s="46" t="str">
        <f>CONCATENATE("Montant TVA (",A200,"%)")</f>
        <v>Montant TVA (20%)</v>
      </c>
      <c r="G200" s="47">
        <f>(G199*A200)/100</f>
        <v>0</v>
      </c>
      <c r="ZY200" t="s">
        <v>366</v>
      </c>
    </row>
    <row r="201" spans="1:701" x14ac:dyDescent="0.25">
      <c r="B201" s="46" t="s">
        <v>367</v>
      </c>
      <c r="G201" s="47">
        <f>G199+G200</f>
        <v>0</v>
      </c>
      <c r="ZY201" t="s">
        <v>368</v>
      </c>
    </row>
    <row r="202" spans="1:701" x14ac:dyDescent="0.25">
      <c r="G202" s="47"/>
    </row>
    <row r="203" spans="1:701" x14ac:dyDescent="0.25">
      <c r="G203" s="47"/>
    </row>
  </sheetData>
  <mergeCells count="1">
    <mergeCell ref="A1:G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DBD60-3392-4867-9833-57971271AFF3}">
  <sheetPr>
    <pageSetUpPr fitToPage="1"/>
  </sheetPr>
  <dimension ref="A1:ZZ46"/>
  <sheetViews>
    <sheetView showGridLines="0" workbookViewId="0">
      <pane xSplit="2" ySplit="2" topLeftCell="C21" activePane="bottomRight" state="frozen"/>
      <selection pane="topRight" activeCell="C1" sqref="C1"/>
      <selection pane="bottomLeft" activeCell="A3" sqref="A3"/>
      <selection pane="bottomRight" activeCell="F3" sqref="F3:F38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116.25" customHeight="1" x14ac:dyDescent="0.25">
      <c r="A1" s="49"/>
      <c r="B1" s="50"/>
      <c r="C1" s="50"/>
      <c r="D1" s="50"/>
      <c r="E1" s="50"/>
      <c r="F1" s="50"/>
      <c r="G1" s="51"/>
    </row>
    <row r="2" spans="1:702" ht="30" x14ac:dyDescent="0.25">
      <c r="A2" s="1"/>
      <c r="B2" s="2"/>
      <c r="C2" s="3" t="s">
        <v>369</v>
      </c>
      <c r="D2" s="4" t="s">
        <v>370</v>
      </c>
      <c r="E2" s="4" t="s">
        <v>371</v>
      </c>
      <c r="F2" s="5" t="s">
        <v>372</v>
      </c>
      <c r="G2" s="5" t="s">
        <v>373</v>
      </c>
    </row>
    <row r="3" spans="1:702" x14ac:dyDescent="0.25">
      <c r="A3" s="6"/>
      <c r="B3" s="7"/>
      <c r="C3" s="8"/>
      <c r="D3" s="8"/>
      <c r="E3" s="8"/>
      <c r="F3" s="8"/>
      <c r="G3" s="9"/>
    </row>
    <row r="4" spans="1:702" ht="30" x14ac:dyDescent="0.25">
      <c r="A4" s="10" t="s">
        <v>374</v>
      </c>
      <c r="B4" s="11" t="s">
        <v>375</v>
      </c>
      <c r="C4" s="12"/>
      <c r="D4" s="12"/>
      <c r="E4" s="12"/>
      <c r="F4" s="12"/>
      <c r="G4" s="13"/>
      <c r="ZY4" t="s">
        <v>376</v>
      </c>
      <c r="ZZ4" s="14"/>
    </row>
    <row r="5" spans="1:702" ht="30" x14ac:dyDescent="0.25">
      <c r="A5" s="15" t="s">
        <v>377</v>
      </c>
      <c r="B5" s="16" t="s">
        <v>378</v>
      </c>
      <c r="C5" s="12"/>
      <c r="D5" s="12"/>
      <c r="E5" s="12"/>
      <c r="F5" s="12"/>
      <c r="G5" s="13"/>
      <c r="ZY5" t="s">
        <v>379</v>
      </c>
      <c r="ZZ5" s="14"/>
    </row>
    <row r="6" spans="1:702" x14ac:dyDescent="0.25">
      <c r="A6" s="17" t="s">
        <v>380</v>
      </c>
      <c r="B6" s="18" t="s">
        <v>381</v>
      </c>
      <c r="C6" s="19" t="s">
        <v>382</v>
      </c>
      <c r="D6" s="20">
        <v>1</v>
      </c>
      <c r="E6" s="21"/>
      <c r="F6" s="22"/>
      <c r="G6" s="23">
        <f>ROUND(D6*F6,2)</f>
        <v>0</v>
      </c>
      <c r="ZY6" t="s">
        <v>383</v>
      </c>
      <c r="ZZ6" s="14" t="s">
        <v>384</v>
      </c>
    </row>
    <row r="7" spans="1:702" x14ac:dyDescent="0.25">
      <c r="A7" s="24"/>
      <c r="B7" s="25" t="s">
        <v>385</v>
      </c>
      <c r="C7" s="12"/>
      <c r="D7" s="12"/>
      <c r="E7" s="12"/>
      <c r="F7" s="12"/>
      <c r="G7" s="13"/>
    </row>
    <row r="8" spans="1:702" x14ac:dyDescent="0.25">
      <c r="A8" s="24"/>
      <c r="B8" s="26" t="s">
        <v>386</v>
      </c>
      <c r="C8" s="12"/>
      <c r="D8" s="12"/>
      <c r="E8" s="12"/>
      <c r="F8" s="12"/>
      <c r="G8" s="13"/>
    </row>
    <row r="9" spans="1:702" x14ac:dyDescent="0.25">
      <c r="A9" s="24"/>
      <c r="B9" s="26" t="s">
        <v>387</v>
      </c>
      <c r="C9" s="12"/>
      <c r="D9" s="12"/>
      <c r="E9" s="12"/>
      <c r="F9" s="12"/>
      <c r="G9" s="13"/>
    </row>
    <row r="10" spans="1:702" x14ac:dyDescent="0.25">
      <c r="A10" s="24"/>
      <c r="B10" s="27"/>
      <c r="C10" s="12"/>
      <c r="D10" s="12"/>
      <c r="E10" s="12"/>
      <c r="F10" s="12"/>
      <c r="G10" s="13"/>
    </row>
    <row r="11" spans="1:702" ht="30" x14ac:dyDescent="0.25">
      <c r="A11" s="28"/>
      <c r="B11" s="29" t="s">
        <v>388</v>
      </c>
      <c r="C11" s="12"/>
      <c r="D11" s="12"/>
      <c r="E11" s="12"/>
      <c r="F11" s="12"/>
      <c r="G11" s="30">
        <f>SUBTOTAL(109,G6:G10)</f>
        <v>0</v>
      </c>
      <c r="ZY11" t="s">
        <v>389</v>
      </c>
    </row>
    <row r="12" spans="1:702" x14ac:dyDescent="0.25">
      <c r="A12" s="31"/>
      <c r="B12" s="32"/>
      <c r="C12" s="12"/>
      <c r="D12" s="12"/>
      <c r="E12" s="12"/>
      <c r="F12" s="12"/>
      <c r="G12" s="13"/>
    </row>
    <row r="13" spans="1:702" x14ac:dyDescent="0.25">
      <c r="A13" s="15" t="s">
        <v>390</v>
      </c>
      <c r="B13" s="16" t="s">
        <v>391</v>
      </c>
      <c r="C13" s="12"/>
      <c r="D13" s="12"/>
      <c r="E13" s="12"/>
      <c r="F13" s="12"/>
      <c r="G13" s="13"/>
      <c r="ZY13" t="s">
        <v>392</v>
      </c>
      <c r="ZZ13" s="14"/>
    </row>
    <row r="14" spans="1:702" x14ac:dyDescent="0.25">
      <c r="A14" s="17" t="s">
        <v>393</v>
      </c>
      <c r="B14" s="18" t="s">
        <v>394</v>
      </c>
      <c r="C14" s="19" t="s">
        <v>395</v>
      </c>
      <c r="D14" s="20">
        <v>1</v>
      </c>
      <c r="E14" s="21"/>
      <c r="F14" s="22"/>
      <c r="G14" s="23">
        <f>ROUND(D14*F14,2)</f>
        <v>0</v>
      </c>
      <c r="ZY14" t="s">
        <v>396</v>
      </c>
      <c r="ZZ14" s="14" t="s">
        <v>397</v>
      </c>
    </row>
    <row r="15" spans="1:702" x14ac:dyDescent="0.25">
      <c r="A15" s="24"/>
      <c r="B15" s="25" t="s">
        <v>398</v>
      </c>
      <c r="C15" s="12"/>
      <c r="D15" s="12"/>
      <c r="E15" s="12"/>
      <c r="F15" s="12"/>
      <c r="G15" s="13"/>
    </row>
    <row r="16" spans="1:702" x14ac:dyDescent="0.25">
      <c r="A16" s="24"/>
      <c r="B16" s="26" t="s">
        <v>399</v>
      </c>
      <c r="C16" s="12"/>
      <c r="D16" s="12"/>
      <c r="E16" s="12"/>
      <c r="F16" s="12"/>
      <c r="G16" s="13"/>
    </row>
    <row r="17" spans="1:702" x14ac:dyDescent="0.25">
      <c r="A17" s="24"/>
      <c r="B17" s="26" t="s">
        <v>400</v>
      </c>
      <c r="C17" s="12"/>
      <c r="D17" s="12"/>
      <c r="E17" s="12"/>
      <c r="F17" s="12"/>
      <c r="G17" s="13"/>
    </row>
    <row r="18" spans="1:702" x14ac:dyDescent="0.25">
      <c r="A18" s="33" t="s">
        <v>401</v>
      </c>
      <c r="B18" s="34" t="s">
        <v>402</v>
      </c>
      <c r="C18" s="19" t="s">
        <v>403</v>
      </c>
      <c r="D18" s="20">
        <v>1</v>
      </c>
      <c r="E18" s="21"/>
      <c r="F18" s="22"/>
      <c r="G18" s="23">
        <f>ROUND(D18*F18,2)</f>
        <v>0</v>
      </c>
      <c r="ZY18" t="s">
        <v>404</v>
      </c>
      <c r="ZZ18" s="14" t="s">
        <v>405</v>
      </c>
    </row>
    <row r="19" spans="1:702" x14ac:dyDescent="0.25">
      <c r="A19" s="24"/>
      <c r="B19" s="25" t="s">
        <v>406</v>
      </c>
      <c r="C19" s="12"/>
      <c r="D19" s="12"/>
      <c r="E19" s="12"/>
      <c r="F19" s="12"/>
      <c r="G19" s="13"/>
    </row>
    <row r="20" spans="1:702" x14ac:dyDescent="0.25">
      <c r="A20" s="24"/>
      <c r="B20" s="26" t="s">
        <v>407</v>
      </c>
      <c r="C20" s="12"/>
      <c r="D20" s="12"/>
      <c r="E20" s="12"/>
      <c r="F20" s="12"/>
      <c r="G20" s="13"/>
    </row>
    <row r="21" spans="1:702" x14ac:dyDescent="0.25">
      <c r="A21" s="24"/>
      <c r="B21" s="26" t="s">
        <v>408</v>
      </c>
      <c r="C21" s="12"/>
      <c r="D21" s="12"/>
      <c r="E21" s="12"/>
      <c r="F21" s="12"/>
      <c r="G21" s="13"/>
    </row>
    <row r="22" spans="1:702" x14ac:dyDescent="0.25">
      <c r="A22" s="33" t="s">
        <v>409</v>
      </c>
      <c r="B22" s="34" t="s">
        <v>410</v>
      </c>
      <c r="C22" s="19" t="s">
        <v>411</v>
      </c>
      <c r="D22" s="20">
        <v>1</v>
      </c>
      <c r="E22" s="21"/>
      <c r="F22" s="22"/>
      <c r="G22" s="23">
        <f>ROUND(D22*F22,2)</f>
        <v>0</v>
      </c>
      <c r="ZY22" t="s">
        <v>412</v>
      </c>
      <c r="ZZ22" s="14" t="s">
        <v>413</v>
      </c>
    </row>
    <row r="23" spans="1:702" x14ac:dyDescent="0.25">
      <c r="A23" s="24"/>
      <c r="B23" s="25" t="s">
        <v>414</v>
      </c>
      <c r="C23" s="12"/>
      <c r="D23" s="12"/>
      <c r="E23" s="12"/>
      <c r="F23" s="12"/>
      <c r="G23" s="13"/>
    </row>
    <row r="24" spans="1:702" x14ac:dyDescent="0.25">
      <c r="A24" s="24"/>
      <c r="B24" s="26" t="s">
        <v>415</v>
      </c>
      <c r="C24" s="12"/>
      <c r="D24" s="12"/>
      <c r="E24" s="12"/>
      <c r="F24" s="12"/>
      <c r="G24" s="13"/>
    </row>
    <row r="25" spans="1:702" x14ac:dyDescent="0.25">
      <c r="A25" s="24"/>
      <c r="B25" s="26" t="s">
        <v>416</v>
      </c>
      <c r="C25" s="12"/>
      <c r="D25" s="12"/>
      <c r="E25" s="12"/>
      <c r="F25" s="12"/>
      <c r="G25" s="13"/>
    </row>
    <row r="26" spans="1:702" x14ac:dyDescent="0.25">
      <c r="A26" s="33" t="s">
        <v>417</v>
      </c>
      <c r="B26" s="34" t="s">
        <v>418</v>
      </c>
      <c r="C26" s="19" t="s">
        <v>419</v>
      </c>
      <c r="D26" s="20">
        <v>6</v>
      </c>
      <c r="E26" s="21"/>
      <c r="F26" s="22"/>
      <c r="G26" s="23">
        <f>ROUND(D26*F26,2)</f>
        <v>0</v>
      </c>
      <c r="ZY26" t="s">
        <v>420</v>
      </c>
      <c r="ZZ26" s="14" t="s">
        <v>421</v>
      </c>
    </row>
    <row r="27" spans="1:702" x14ac:dyDescent="0.25">
      <c r="A27" s="24"/>
      <c r="B27" s="25" t="s">
        <v>422</v>
      </c>
      <c r="C27" s="12"/>
      <c r="D27" s="12"/>
      <c r="E27" s="12"/>
      <c r="F27" s="12"/>
      <c r="G27" s="13"/>
    </row>
    <row r="28" spans="1:702" x14ac:dyDescent="0.25">
      <c r="A28" s="24"/>
      <c r="B28" s="26" t="s">
        <v>423</v>
      </c>
      <c r="C28" s="12"/>
      <c r="D28" s="12"/>
      <c r="E28" s="12"/>
      <c r="F28" s="12"/>
      <c r="G28" s="13"/>
    </row>
    <row r="29" spans="1:702" x14ac:dyDescent="0.25">
      <c r="A29" s="24"/>
      <c r="B29" s="26" t="s">
        <v>424</v>
      </c>
      <c r="C29" s="12"/>
      <c r="D29" s="12"/>
      <c r="E29" s="12"/>
      <c r="F29" s="12"/>
      <c r="G29" s="13"/>
    </row>
    <row r="30" spans="1:702" x14ac:dyDescent="0.25">
      <c r="A30" s="33" t="s">
        <v>425</v>
      </c>
      <c r="B30" s="34" t="s">
        <v>426</v>
      </c>
      <c r="C30" s="19" t="s">
        <v>427</v>
      </c>
      <c r="D30" s="20">
        <v>3</v>
      </c>
      <c r="E30" s="21"/>
      <c r="F30" s="22"/>
      <c r="G30" s="23">
        <f>ROUND(D30*F30,2)</f>
        <v>0</v>
      </c>
      <c r="ZY30" t="s">
        <v>428</v>
      </c>
      <c r="ZZ30" s="14" t="s">
        <v>429</v>
      </c>
    </row>
    <row r="31" spans="1:702" x14ac:dyDescent="0.25">
      <c r="A31" s="24"/>
      <c r="B31" s="25" t="s">
        <v>430</v>
      </c>
      <c r="C31" s="12"/>
      <c r="D31" s="12"/>
      <c r="E31" s="12"/>
      <c r="F31" s="12"/>
      <c r="G31" s="13"/>
    </row>
    <row r="32" spans="1:702" x14ac:dyDescent="0.25">
      <c r="A32" s="24"/>
      <c r="B32" s="26" t="s">
        <v>431</v>
      </c>
      <c r="C32" s="12"/>
      <c r="D32" s="12"/>
      <c r="E32" s="12"/>
      <c r="F32" s="12"/>
      <c r="G32" s="13"/>
    </row>
    <row r="33" spans="1:701" x14ac:dyDescent="0.25">
      <c r="A33" s="24"/>
      <c r="B33" s="26" t="s">
        <v>432</v>
      </c>
      <c r="C33" s="12"/>
      <c r="D33" s="12"/>
      <c r="E33" s="12"/>
      <c r="F33" s="12"/>
      <c r="G33" s="13"/>
    </row>
    <row r="34" spans="1:701" x14ac:dyDescent="0.25">
      <c r="A34" s="24"/>
      <c r="B34" s="27"/>
      <c r="C34" s="12"/>
      <c r="D34" s="12"/>
      <c r="E34" s="12"/>
      <c r="F34" s="12"/>
      <c r="G34" s="13"/>
    </row>
    <row r="35" spans="1:701" x14ac:dyDescent="0.25">
      <c r="A35" s="28"/>
      <c r="B35" s="29" t="s">
        <v>433</v>
      </c>
      <c r="C35" s="12"/>
      <c r="D35" s="12"/>
      <c r="E35" s="12"/>
      <c r="F35" s="12"/>
      <c r="G35" s="30">
        <f>SUBTOTAL(109,G14:G34)</f>
        <v>0</v>
      </c>
      <c r="ZY35" t="s">
        <v>434</v>
      </c>
    </row>
    <row r="36" spans="1:701" x14ac:dyDescent="0.25">
      <c r="A36" s="24"/>
      <c r="B36" s="27"/>
      <c r="C36" s="12"/>
      <c r="D36" s="12"/>
      <c r="E36" s="12"/>
      <c r="F36" s="12"/>
      <c r="G36" s="13"/>
    </row>
    <row r="37" spans="1:701" x14ac:dyDescent="0.25">
      <c r="A37" s="31"/>
      <c r="B37" s="32"/>
      <c r="C37" s="12"/>
      <c r="D37" s="12"/>
      <c r="E37" s="12"/>
      <c r="F37" s="12"/>
      <c r="G37" s="36"/>
    </row>
    <row r="38" spans="1:701" ht="30" x14ac:dyDescent="0.25">
      <c r="A38" s="37"/>
      <c r="B38" s="38" t="s">
        <v>435</v>
      </c>
      <c r="C38" s="12"/>
      <c r="D38" s="12"/>
      <c r="E38" s="12"/>
      <c r="F38" s="12"/>
      <c r="G38" s="39">
        <f>SUBTOTAL(109,G5:G37)</f>
        <v>0</v>
      </c>
      <c r="H38" s="40"/>
      <c r="ZY38" t="s">
        <v>436</v>
      </c>
    </row>
    <row r="39" spans="1:701" x14ac:dyDescent="0.25">
      <c r="A39" s="41"/>
      <c r="B39" s="42"/>
      <c r="C39" s="12"/>
      <c r="D39" s="12"/>
      <c r="E39" s="12"/>
      <c r="F39" s="12"/>
      <c r="G39" s="9"/>
    </row>
    <row r="40" spans="1:701" x14ac:dyDescent="0.25">
      <c r="A40" s="31"/>
      <c r="B40" s="43"/>
      <c r="C40" s="44"/>
      <c r="D40" s="44"/>
      <c r="E40" s="44"/>
      <c r="F40" s="44"/>
      <c r="G40" s="36"/>
    </row>
    <row r="41" spans="1:701" x14ac:dyDescent="0.25">
      <c r="A41" s="45"/>
      <c r="B41" s="45"/>
      <c r="C41" s="45"/>
      <c r="D41" s="45"/>
      <c r="E41" s="45"/>
      <c r="F41" s="45"/>
      <c r="G41" s="45"/>
    </row>
    <row r="42" spans="1:701" ht="30" x14ac:dyDescent="0.25">
      <c r="B42" s="46" t="s">
        <v>437</v>
      </c>
      <c r="G42" s="47">
        <f>SUBTOTAL(109,G4:G40)</f>
        <v>0</v>
      </c>
      <c r="ZY42" t="s">
        <v>438</v>
      </c>
    </row>
    <row r="43" spans="1:701" x14ac:dyDescent="0.25">
      <c r="A43" s="48">
        <v>20</v>
      </c>
      <c r="B43" s="46" t="str">
        <f>CONCATENATE("Montant TVA (",A43,"%)")</f>
        <v>Montant TVA (20%)</v>
      </c>
      <c r="G43" s="47">
        <f>(G42*A43)/100</f>
        <v>0</v>
      </c>
      <c r="ZY43" t="s">
        <v>439</v>
      </c>
    </row>
    <row r="44" spans="1:701" x14ac:dyDescent="0.25">
      <c r="B44" s="46" t="s">
        <v>440</v>
      </c>
      <c r="G44" s="47">
        <f>G42+G43</f>
        <v>0</v>
      </c>
      <c r="ZY44" t="s">
        <v>441</v>
      </c>
    </row>
    <row r="45" spans="1:701" x14ac:dyDescent="0.25">
      <c r="G45" s="47"/>
    </row>
    <row r="46" spans="1:701" x14ac:dyDescent="0.25">
      <c r="G46" s="47"/>
    </row>
  </sheetData>
  <mergeCells count="1">
    <mergeCell ref="A1:G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29409-2927-4613-8703-5C214C28EC47}">
  <sheetPr>
    <pageSetUpPr fitToPage="1"/>
  </sheetPr>
  <dimension ref="A1:ZZ44"/>
  <sheetViews>
    <sheetView showGridLines="0" workbookViewId="0">
      <pane xSplit="2" ySplit="2" topLeftCell="C16" activePane="bottomRight" state="frozen"/>
      <selection pane="topRight" activeCell="C1" sqref="C1"/>
      <selection pane="bottomLeft" activeCell="A3" sqref="A3"/>
      <selection pane="bottomRight" activeCell="F4" sqref="F4:F35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116.25" customHeight="1" x14ac:dyDescent="0.25">
      <c r="A1" s="49"/>
      <c r="B1" s="50"/>
      <c r="C1" s="50"/>
      <c r="D1" s="50"/>
      <c r="E1" s="50"/>
      <c r="F1" s="50"/>
      <c r="G1" s="51"/>
    </row>
    <row r="2" spans="1:702" ht="30" x14ac:dyDescent="0.25">
      <c r="A2" s="1"/>
      <c r="B2" s="2"/>
      <c r="C2" s="3" t="s">
        <v>442</v>
      </c>
      <c r="D2" s="4" t="s">
        <v>443</v>
      </c>
      <c r="E2" s="4" t="s">
        <v>444</v>
      </c>
      <c r="F2" s="5" t="s">
        <v>445</v>
      </c>
      <c r="G2" s="5" t="s">
        <v>446</v>
      </c>
    </row>
    <row r="3" spans="1:702" x14ac:dyDescent="0.25">
      <c r="A3" s="6"/>
      <c r="B3" s="7"/>
      <c r="C3" s="8"/>
      <c r="D3" s="8"/>
      <c r="E3" s="8"/>
      <c r="F3" s="8"/>
      <c r="G3" s="9"/>
    </row>
    <row r="4" spans="1:702" ht="30" x14ac:dyDescent="0.25">
      <c r="A4" s="10" t="s">
        <v>447</v>
      </c>
      <c r="B4" s="11" t="s">
        <v>448</v>
      </c>
      <c r="C4" s="12"/>
      <c r="D4" s="12"/>
      <c r="E4" s="12"/>
      <c r="F4" s="12"/>
      <c r="G4" s="13"/>
      <c r="ZY4" t="s">
        <v>449</v>
      </c>
      <c r="ZZ4" s="14"/>
    </row>
    <row r="5" spans="1:702" ht="30" x14ac:dyDescent="0.25">
      <c r="A5" s="15" t="s">
        <v>450</v>
      </c>
      <c r="B5" s="16" t="s">
        <v>451</v>
      </c>
      <c r="C5" s="12"/>
      <c r="D5" s="12"/>
      <c r="E5" s="12"/>
      <c r="F5" s="12"/>
      <c r="G5" s="13"/>
      <c r="ZY5" t="s">
        <v>452</v>
      </c>
      <c r="ZZ5" s="14"/>
    </row>
    <row r="6" spans="1:702" x14ac:dyDescent="0.25">
      <c r="A6" s="17" t="s">
        <v>453</v>
      </c>
      <c r="B6" s="18" t="s">
        <v>454</v>
      </c>
      <c r="C6" s="19" t="s">
        <v>455</v>
      </c>
      <c r="D6" s="20">
        <v>3</v>
      </c>
      <c r="E6" s="21"/>
      <c r="F6" s="22"/>
      <c r="G6" s="23">
        <f>ROUND(D6*F6,2)</f>
        <v>0</v>
      </c>
      <c r="ZY6" t="s">
        <v>456</v>
      </c>
      <c r="ZZ6" s="14" t="s">
        <v>457</v>
      </c>
    </row>
    <row r="7" spans="1:702" x14ac:dyDescent="0.25">
      <c r="A7" s="24"/>
      <c r="B7" s="25" t="s">
        <v>458</v>
      </c>
      <c r="C7" s="12"/>
      <c r="D7" s="12"/>
      <c r="E7" s="12"/>
      <c r="F7" s="12"/>
      <c r="G7" s="13"/>
    </row>
    <row r="8" spans="1:702" x14ac:dyDescent="0.25">
      <c r="A8" s="24"/>
      <c r="B8" s="26" t="s">
        <v>459</v>
      </c>
      <c r="C8" s="12"/>
      <c r="D8" s="12"/>
      <c r="E8" s="12"/>
      <c r="F8" s="12"/>
      <c r="G8" s="13"/>
    </row>
    <row r="9" spans="1:702" x14ac:dyDescent="0.25">
      <c r="A9" s="24"/>
      <c r="B9" s="26" t="s">
        <v>460</v>
      </c>
      <c r="C9" s="12"/>
      <c r="D9" s="12"/>
      <c r="E9" s="12"/>
      <c r="F9" s="12"/>
      <c r="G9" s="13"/>
    </row>
    <row r="10" spans="1:702" x14ac:dyDescent="0.25">
      <c r="A10" s="24"/>
      <c r="B10" s="26" t="s">
        <v>461</v>
      </c>
      <c r="C10" s="12"/>
      <c r="D10" s="12"/>
      <c r="E10" s="12"/>
      <c r="F10" s="12"/>
      <c r="G10" s="13"/>
    </row>
    <row r="11" spans="1:702" x14ac:dyDescent="0.25">
      <c r="A11" s="24"/>
      <c r="B11" s="26" t="s">
        <v>462</v>
      </c>
      <c r="C11" s="12"/>
      <c r="D11" s="12"/>
      <c r="E11" s="12"/>
      <c r="F11" s="12"/>
      <c r="G11" s="13"/>
    </row>
    <row r="12" spans="1:702" x14ac:dyDescent="0.25">
      <c r="A12" s="24"/>
      <c r="B12" s="27"/>
      <c r="C12" s="12"/>
      <c r="D12" s="12"/>
      <c r="E12" s="12"/>
      <c r="F12" s="12"/>
      <c r="G12" s="13"/>
    </row>
    <row r="13" spans="1:702" ht="30" x14ac:dyDescent="0.25">
      <c r="A13" s="28"/>
      <c r="B13" s="29" t="s">
        <v>463</v>
      </c>
      <c r="C13" s="12"/>
      <c r="D13" s="12"/>
      <c r="E13" s="12"/>
      <c r="F13" s="12"/>
      <c r="G13" s="30">
        <f>SUBTOTAL(109,G6:G12)</f>
        <v>0</v>
      </c>
      <c r="ZY13" t="s">
        <v>464</v>
      </c>
    </row>
    <row r="14" spans="1:702" x14ac:dyDescent="0.25">
      <c r="A14" s="31"/>
      <c r="B14" s="32"/>
      <c r="C14" s="12"/>
      <c r="D14" s="12"/>
      <c r="E14" s="12"/>
      <c r="F14" s="12"/>
      <c r="G14" s="13"/>
    </row>
    <row r="15" spans="1:702" x14ac:dyDescent="0.25">
      <c r="A15" s="15" t="s">
        <v>465</v>
      </c>
      <c r="B15" s="16" t="s">
        <v>466</v>
      </c>
      <c r="C15" s="12"/>
      <c r="D15" s="12"/>
      <c r="E15" s="12"/>
      <c r="F15" s="12"/>
      <c r="G15" s="13"/>
      <c r="ZY15" t="s">
        <v>467</v>
      </c>
      <c r="ZZ15" s="14"/>
    </row>
    <row r="16" spans="1:702" x14ac:dyDescent="0.25">
      <c r="A16" s="17" t="s">
        <v>468</v>
      </c>
      <c r="B16" s="18" t="s">
        <v>469</v>
      </c>
      <c r="C16" s="19" t="s">
        <v>470</v>
      </c>
      <c r="D16" s="20">
        <v>-3</v>
      </c>
      <c r="E16" s="21"/>
      <c r="F16" s="22"/>
      <c r="G16" s="23">
        <f>ROUND(D16*F16,2)</f>
        <v>0</v>
      </c>
      <c r="ZY16" t="s">
        <v>471</v>
      </c>
      <c r="ZZ16" s="14" t="s">
        <v>472</v>
      </c>
    </row>
    <row r="17" spans="1:702" x14ac:dyDescent="0.25">
      <c r="A17" s="24"/>
      <c r="B17" s="25" t="s">
        <v>473</v>
      </c>
      <c r="C17" s="12"/>
      <c r="D17" s="12"/>
      <c r="E17" s="12"/>
      <c r="F17" s="12"/>
      <c r="G17" s="13"/>
    </row>
    <row r="18" spans="1:702" x14ac:dyDescent="0.25">
      <c r="A18" s="24"/>
      <c r="B18" s="26" t="s">
        <v>474</v>
      </c>
      <c r="C18" s="12"/>
      <c r="D18" s="12"/>
      <c r="E18" s="12"/>
      <c r="F18" s="12"/>
      <c r="G18" s="13"/>
    </row>
    <row r="19" spans="1:702" x14ac:dyDescent="0.25">
      <c r="A19" s="24"/>
      <c r="B19" s="26" t="s">
        <v>475</v>
      </c>
      <c r="C19" s="12"/>
      <c r="D19" s="12"/>
      <c r="E19" s="12"/>
      <c r="F19" s="12"/>
      <c r="G19" s="13"/>
    </row>
    <row r="20" spans="1:702" x14ac:dyDescent="0.25">
      <c r="A20" s="24"/>
      <c r="B20" s="26" t="s">
        <v>476</v>
      </c>
      <c r="C20" s="12"/>
      <c r="D20" s="12"/>
      <c r="E20" s="12"/>
      <c r="F20" s="12"/>
      <c r="G20" s="13"/>
    </row>
    <row r="21" spans="1:702" x14ac:dyDescent="0.25">
      <c r="A21" s="24"/>
      <c r="B21" s="26" t="s">
        <v>477</v>
      </c>
      <c r="C21" s="12"/>
      <c r="D21" s="12"/>
      <c r="E21" s="12"/>
      <c r="F21" s="12"/>
      <c r="G21" s="13"/>
    </row>
    <row r="22" spans="1:702" x14ac:dyDescent="0.25">
      <c r="A22" s="24"/>
      <c r="B22" s="27"/>
      <c r="C22" s="12"/>
      <c r="D22" s="12"/>
      <c r="E22" s="12"/>
      <c r="F22" s="12"/>
      <c r="G22" s="13"/>
    </row>
    <row r="23" spans="1:702" x14ac:dyDescent="0.25">
      <c r="A23" s="28"/>
      <c r="B23" s="29" t="s">
        <v>478</v>
      </c>
      <c r="C23" s="12"/>
      <c r="D23" s="12"/>
      <c r="E23" s="12"/>
      <c r="F23" s="12"/>
      <c r="G23" s="30">
        <f>SUBTOTAL(109,G16:G22)</f>
        <v>0</v>
      </c>
      <c r="ZY23" t="s">
        <v>479</v>
      </c>
    </row>
    <row r="24" spans="1:702" x14ac:dyDescent="0.25">
      <c r="A24" s="31"/>
      <c r="B24" s="32"/>
      <c r="C24" s="12"/>
      <c r="D24" s="12"/>
      <c r="E24" s="12"/>
      <c r="F24" s="12"/>
      <c r="G24" s="13"/>
    </row>
    <row r="25" spans="1:702" x14ac:dyDescent="0.25">
      <c r="A25" s="15" t="s">
        <v>480</v>
      </c>
      <c r="B25" s="16" t="s">
        <v>481</v>
      </c>
      <c r="C25" s="12"/>
      <c r="D25" s="12"/>
      <c r="E25" s="12"/>
      <c r="F25" s="12"/>
      <c r="G25" s="13"/>
      <c r="ZY25" t="s">
        <v>482</v>
      </c>
      <c r="ZZ25" s="14"/>
    </row>
    <row r="26" spans="1:702" x14ac:dyDescent="0.25">
      <c r="A26" s="17" t="s">
        <v>483</v>
      </c>
      <c r="B26" s="18" t="s">
        <v>484</v>
      </c>
      <c r="C26" s="19" t="s">
        <v>485</v>
      </c>
      <c r="D26" s="35">
        <v>3</v>
      </c>
      <c r="E26" s="21"/>
      <c r="F26" s="22"/>
      <c r="G26" s="23">
        <f>ROUND(D26*F26,2)</f>
        <v>0</v>
      </c>
      <c r="ZY26" t="s">
        <v>486</v>
      </c>
      <c r="ZZ26" s="14" t="s">
        <v>487</v>
      </c>
    </row>
    <row r="27" spans="1:702" x14ac:dyDescent="0.25">
      <c r="A27" s="24"/>
      <c r="B27" s="25" t="s">
        <v>488</v>
      </c>
      <c r="C27" s="12"/>
      <c r="D27" s="12"/>
      <c r="E27" s="12"/>
      <c r="F27" s="12"/>
      <c r="G27" s="13"/>
    </row>
    <row r="28" spans="1:702" x14ac:dyDescent="0.25">
      <c r="A28" s="24"/>
      <c r="B28" s="26" t="s">
        <v>489</v>
      </c>
      <c r="C28" s="12"/>
      <c r="D28" s="12"/>
      <c r="E28" s="12"/>
      <c r="F28" s="12"/>
      <c r="G28" s="13"/>
    </row>
    <row r="29" spans="1:702" x14ac:dyDescent="0.25">
      <c r="A29" s="24"/>
      <c r="B29" s="26" t="s">
        <v>490</v>
      </c>
      <c r="C29" s="12"/>
      <c r="D29" s="12"/>
      <c r="E29" s="12"/>
      <c r="F29" s="12"/>
      <c r="G29" s="13"/>
    </row>
    <row r="30" spans="1:702" x14ac:dyDescent="0.25">
      <c r="A30" s="24"/>
      <c r="B30" s="26" t="s">
        <v>491</v>
      </c>
      <c r="C30" s="12"/>
      <c r="D30" s="12"/>
      <c r="E30" s="12"/>
      <c r="F30" s="12"/>
      <c r="G30" s="13"/>
    </row>
    <row r="31" spans="1:702" x14ac:dyDescent="0.25">
      <c r="A31" s="24"/>
      <c r="B31" s="26" t="s">
        <v>492</v>
      </c>
      <c r="C31" s="12"/>
      <c r="D31" s="12"/>
      <c r="E31" s="12"/>
      <c r="F31" s="12"/>
      <c r="G31" s="13"/>
    </row>
    <row r="32" spans="1:702" x14ac:dyDescent="0.25">
      <c r="A32" s="24"/>
      <c r="B32" s="27"/>
      <c r="C32" s="12"/>
      <c r="D32" s="12"/>
      <c r="E32" s="12"/>
      <c r="F32" s="12"/>
      <c r="G32" s="13"/>
    </row>
    <row r="33" spans="1:701" x14ac:dyDescent="0.25">
      <c r="A33" s="28"/>
      <c r="B33" s="29" t="s">
        <v>493</v>
      </c>
      <c r="C33" s="12"/>
      <c r="D33" s="12"/>
      <c r="E33" s="12"/>
      <c r="F33" s="12"/>
      <c r="G33" s="30">
        <f>SUBTOTAL(109,G26:G32)</f>
        <v>0</v>
      </c>
      <c r="ZY33" t="s">
        <v>494</v>
      </c>
    </row>
    <row r="34" spans="1:701" x14ac:dyDescent="0.25">
      <c r="A34" s="24"/>
      <c r="B34" s="27"/>
      <c r="C34" s="12"/>
      <c r="D34" s="12"/>
      <c r="E34" s="12"/>
      <c r="F34" s="12"/>
      <c r="G34" s="13"/>
    </row>
    <row r="35" spans="1:701" x14ac:dyDescent="0.25">
      <c r="A35" s="31"/>
      <c r="B35" s="32"/>
      <c r="C35" s="12"/>
      <c r="D35" s="12"/>
      <c r="E35" s="12"/>
      <c r="F35" s="12"/>
      <c r="G35" s="36"/>
    </row>
    <row r="36" spans="1:701" ht="30" x14ac:dyDescent="0.25">
      <c r="A36" s="37"/>
      <c r="B36" s="38" t="s">
        <v>495</v>
      </c>
      <c r="C36" s="12"/>
      <c r="D36" s="12"/>
      <c r="E36" s="12"/>
      <c r="F36" s="12"/>
      <c r="G36" s="39">
        <f>SUBTOTAL(109,G5:G35)</f>
        <v>0</v>
      </c>
      <c r="H36" s="40"/>
      <c r="ZY36" t="s">
        <v>496</v>
      </c>
    </row>
    <row r="37" spans="1:701" x14ac:dyDescent="0.25">
      <c r="A37" s="41"/>
      <c r="B37" s="42"/>
      <c r="C37" s="12"/>
      <c r="D37" s="12"/>
      <c r="E37" s="12"/>
      <c r="F37" s="12"/>
      <c r="G37" s="9"/>
    </row>
    <row r="38" spans="1:701" x14ac:dyDescent="0.25">
      <c r="A38" s="31"/>
      <c r="B38" s="43"/>
      <c r="C38" s="44"/>
      <c r="D38" s="44"/>
      <c r="E38" s="44"/>
      <c r="F38" s="44"/>
      <c r="G38" s="36"/>
    </row>
    <row r="39" spans="1:701" x14ac:dyDescent="0.25">
      <c r="A39" s="45"/>
      <c r="B39" s="45"/>
      <c r="C39" s="45"/>
      <c r="D39" s="45"/>
      <c r="E39" s="45"/>
      <c r="F39" s="45"/>
      <c r="G39" s="45"/>
    </row>
    <row r="40" spans="1:701" ht="30" x14ac:dyDescent="0.25">
      <c r="B40" s="46" t="s">
        <v>497</v>
      </c>
      <c r="G40" s="47">
        <f>SUBTOTAL(109,G4:G38)</f>
        <v>0</v>
      </c>
      <c r="ZY40" t="s">
        <v>498</v>
      </c>
    </row>
    <row r="41" spans="1:701" x14ac:dyDescent="0.25">
      <c r="A41" s="48">
        <v>20</v>
      </c>
      <c r="B41" s="46" t="str">
        <f>CONCATENATE("Montant TVA (",A41,"%)")</f>
        <v>Montant TVA (20%)</v>
      </c>
      <c r="G41" s="47">
        <f>(G40*A41)/100</f>
        <v>0</v>
      </c>
      <c r="ZY41" t="s">
        <v>499</v>
      </c>
    </row>
    <row r="42" spans="1:701" x14ac:dyDescent="0.25">
      <c r="B42" s="46" t="s">
        <v>500</v>
      </c>
      <c r="G42" s="47">
        <f>G40+G41</f>
        <v>0</v>
      </c>
      <c r="ZY42" t="s">
        <v>501</v>
      </c>
    </row>
    <row r="43" spans="1:701" x14ac:dyDescent="0.25">
      <c r="G43" s="47"/>
    </row>
    <row r="44" spans="1:701" x14ac:dyDescent="0.25">
      <c r="G44" s="47"/>
    </row>
  </sheetData>
  <mergeCells count="1">
    <mergeCell ref="A1:G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11A0F-21BE-4975-A8B9-B5DAC5C2939C}">
  <sheetPr>
    <pageSetUpPr fitToPage="1"/>
  </sheetPr>
  <dimension ref="A1:ZZ44"/>
  <sheetViews>
    <sheetView showGridLines="0" workbookViewId="0">
      <pane xSplit="2" ySplit="2" topLeftCell="C14" activePane="bottomRight" state="frozen"/>
      <selection pane="topRight" activeCell="C1" sqref="C1"/>
      <selection pane="bottomLeft" activeCell="A3" sqref="A3"/>
      <selection pane="bottomRight" activeCell="F4" sqref="F4:F3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116.25" customHeight="1" x14ac:dyDescent="0.25">
      <c r="A1" s="49"/>
      <c r="B1" s="50"/>
      <c r="C1" s="50"/>
      <c r="D1" s="50"/>
      <c r="E1" s="50"/>
      <c r="F1" s="50"/>
      <c r="G1" s="51"/>
    </row>
    <row r="2" spans="1:702" ht="30" x14ac:dyDescent="0.25">
      <c r="A2" s="1"/>
      <c r="B2" s="2"/>
      <c r="C2" s="3" t="s">
        <v>502</v>
      </c>
      <c r="D2" s="4" t="s">
        <v>503</v>
      </c>
      <c r="E2" s="4" t="s">
        <v>504</v>
      </c>
      <c r="F2" s="5" t="s">
        <v>505</v>
      </c>
      <c r="G2" s="5" t="s">
        <v>506</v>
      </c>
    </row>
    <row r="3" spans="1:702" x14ac:dyDescent="0.25">
      <c r="A3" s="6"/>
      <c r="B3" s="7"/>
      <c r="C3" s="8"/>
      <c r="D3" s="8"/>
      <c r="E3" s="8"/>
      <c r="F3" s="8"/>
      <c r="G3" s="9"/>
    </row>
    <row r="4" spans="1:702" ht="30" x14ac:dyDescent="0.25">
      <c r="A4" s="10" t="s">
        <v>507</v>
      </c>
      <c r="B4" s="11" t="s">
        <v>508</v>
      </c>
      <c r="C4" s="12"/>
      <c r="D4" s="12"/>
      <c r="E4" s="12"/>
      <c r="F4" s="12"/>
      <c r="G4" s="13"/>
      <c r="ZY4" t="s">
        <v>509</v>
      </c>
      <c r="ZZ4" s="14"/>
    </row>
    <row r="5" spans="1:702" ht="30" x14ac:dyDescent="0.25">
      <c r="A5" s="15" t="s">
        <v>510</v>
      </c>
      <c r="B5" s="16" t="s">
        <v>511</v>
      </c>
      <c r="C5" s="12"/>
      <c r="D5" s="12"/>
      <c r="E5" s="12"/>
      <c r="F5" s="12"/>
      <c r="G5" s="13"/>
      <c r="ZY5" t="s">
        <v>512</v>
      </c>
      <c r="ZZ5" s="14"/>
    </row>
    <row r="6" spans="1:702" x14ac:dyDescent="0.25">
      <c r="A6" s="17" t="s">
        <v>513</v>
      </c>
      <c r="B6" s="18" t="s">
        <v>514</v>
      </c>
      <c r="C6" s="19" t="s">
        <v>515</v>
      </c>
      <c r="D6" s="20">
        <v>1</v>
      </c>
      <c r="E6" s="21"/>
      <c r="F6" s="22"/>
      <c r="G6" s="23">
        <f>ROUND(D6*F6,2)</f>
        <v>0</v>
      </c>
      <c r="ZY6" t="s">
        <v>516</v>
      </c>
      <c r="ZZ6" s="14" t="s">
        <v>517</v>
      </c>
    </row>
    <row r="7" spans="1:702" x14ac:dyDescent="0.25">
      <c r="A7" s="24"/>
      <c r="B7" s="25" t="s">
        <v>518</v>
      </c>
      <c r="C7" s="12"/>
      <c r="D7" s="12"/>
      <c r="E7" s="12"/>
      <c r="F7" s="12"/>
      <c r="G7" s="13"/>
    </row>
    <row r="8" spans="1:702" x14ac:dyDescent="0.25">
      <c r="A8" s="24"/>
      <c r="B8" s="26" t="s">
        <v>519</v>
      </c>
      <c r="C8" s="12"/>
      <c r="D8" s="12"/>
      <c r="E8" s="12"/>
      <c r="F8" s="12"/>
      <c r="G8" s="13"/>
    </row>
    <row r="9" spans="1:702" x14ac:dyDescent="0.25">
      <c r="A9" s="24"/>
      <c r="B9" s="26" t="s">
        <v>520</v>
      </c>
      <c r="C9" s="12"/>
      <c r="D9" s="12"/>
      <c r="E9" s="12"/>
      <c r="F9" s="12"/>
      <c r="G9" s="13"/>
    </row>
    <row r="10" spans="1:702" x14ac:dyDescent="0.25">
      <c r="A10" s="24"/>
      <c r="B10" s="26" t="s">
        <v>521</v>
      </c>
      <c r="C10" s="12"/>
      <c r="D10" s="12"/>
      <c r="E10" s="12"/>
      <c r="F10" s="12"/>
      <c r="G10" s="13"/>
    </row>
    <row r="11" spans="1:702" x14ac:dyDescent="0.25">
      <c r="A11" s="24"/>
      <c r="B11" s="26" t="s">
        <v>522</v>
      </c>
      <c r="C11" s="12"/>
      <c r="D11" s="12"/>
      <c r="E11" s="12"/>
      <c r="F11" s="12"/>
      <c r="G11" s="13"/>
    </row>
    <row r="12" spans="1:702" x14ac:dyDescent="0.25">
      <c r="A12" s="24"/>
      <c r="B12" s="27"/>
      <c r="C12" s="12"/>
      <c r="D12" s="12"/>
      <c r="E12" s="12"/>
      <c r="F12" s="12"/>
      <c r="G12" s="13"/>
    </row>
    <row r="13" spans="1:702" ht="30" x14ac:dyDescent="0.25">
      <c r="A13" s="28"/>
      <c r="B13" s="29" t="s">
        <v>523</v>
      </c>
      <c r="C13" s="12"/>
      <c r="D13" s="12"/>
      <c r="E13" s="12"/>
      <c r="F13" s="12"/>
      <c r="G13" s="30">
        <f>SUBTOTAL(109,G6:G12)</f>
        <v>0</v>
      </c>
      <c r="ZY13" t="s">
        <v>524</v>
      </c>
    </row>
    <row r="14" spans="1:702" x14ac:dyDescent="0.25">
      <c r="A14" s="31"/>
      <c r="B14" s="32"/>
      <c r="C14" s="12"/>
      <c r="D14" s="12"/>
      <c r="E14" s="12"/>
      <c r="F14" s="12"/>
      <c r="G14" s="13"/>
    </row>
    <row r="15" spans="1:702" x14ac:dyDescent="0.25">
      <c r="A15" s="15" t="s">
        <v>525</v>
      </c>
      <c r="B15" s="16" t="s">
        <v>526</v>
      </c>
      <c r="C15" s="12"/>
      <c r="D15" s="12"/>
      <c r="E15" s="12"/>
      <c r="F15" s="12"/>
      <c r="G15" s="13"/>
      <c r="ZY15" t="s">
        <v>527</v>
      </c>
      <c r="ZZ15" s="14"/>
    </row>
    <row r="16" spans="1:702" x14ac:dyDescent="0.25">
      <c r="A16" s="17" t="s">
        <v>528</v>
      </c>
      <c r="B16" s="18" t="s">
        <v>529</v>
      </c>
      <c r="C16" s="19" t="s">
        <v>530</v>
      </c>
      <c r="D16" s="20">
        <v>-1</v>
      </c>
      <c r="E16" s="21"/>
      <c r="F16" s="22"/>
      <c r="G16" s="23">
        <f>ROUND(D16*F16,2)</f>
        <v>0</v>
      </c>
      <c r="ZY16" t="s">
        <v>531</v>
      </c>
      <c r="ZZ16" s="14" t="s">
        <v>532</v>
      </c>
    </row>
    <row r="17" spans="1:702" x14ac:dyDescent="0.25">
      <c r="A17" s="24"/>
      <c r="B17" s="25" t="s">
        <v>533</v>
      </c>
      <c r="C17" s="12"/>
      <c r="D17" s="12"/>
      <c r="E17" s="12"/>
      <c r="F17" s="12"/>
      <c r="G17" s="13"/>
    </row>
    <row r="18" spans="1:702" x14ac:dyDescent="0.25">
      <c r="A18" s="24"/>
      <c r="B18" s="26" t="s">
        <v>534</v>
      </c>
      <c r="C18" s="12"/>
      <c r="D18" s="12"/>
      <c r="E18" s="12"/>
      <c r="F18" s="12"/>
      <c r="G18" s="13"/>
    </row>
    <row r="19" spans="1:702" x14ac:dyDescent="0.25">
      <c r="A19" s="24"/>
      <c r="B19" s="26" t="s">
        <v>535</v>
      </c>
      <c r="C19" s="12"/>
      <c r="D19" s="12"/>
      <c r="E19" s="12"/>
      <c r="F19" s="12"/>
      <c r="G19" s="13"/>
    </row>
    <row r="20" spans="1:702" x14ac:dyDescent="0.25">
      <c r="A20" s="24"/>
      <c r="B20" s="26" t="s">
        <v>536</v>
      </c>
      <c r="C20" s="12"/>
      <c r="D20" s="12"/>
      <c r="E20" s="12"/>
      <c r="F20" s="12"/>
      <c r="G20" s="13"/>
    </row>
    <row r="21" spans="1:702" x14ac:dyDescent="0.25">
      <c r="A21" s="24"/>
      <c r="B21" s="26" t="s">
        <v>537</v>
      </c>
      <c r="C21" s="12"/>
      <c r="D21" s="12"/>
      <c r="E21" s="12"/>
      <c r="F21" s="12"/>
      <c r="G21" s="13"/>
    </row>
    <row r="22" spans="1:702" x14ac:dyDescent="0.25">
      <c r="A22" s="24"/>
      <c r="B22" s="27"/>
      <c r="C22" s="12"/>
      <c r="D22" s="12"/>
      <c r="E22" s="12"/>
      <c r="F22" s="12"/>
      <c r="G22" s="13"/>
    </row>
    <row r="23" spans="1:702" x14ac:dyDescent="0.25">
      <c r="A23" s="28"/>
      <c r="B23" s="29" t="s">
        <v>538</v>
      </c>
      <c r="C23" s="12"/>
      <c r="D23" s="12"/>
      <c r="E23" s="12"/>
      <c r="F23" s="12"/>
      <c r="G23" s="30">
        <f>SUBTOTAL(109,G16:G22)</f>
        <v>0</v>
      </c>
      <c r="ZY23" t="s">
        <v>539</v>
      </c>
    </row>
    <row r="24" spans="1:702" x14ac:dyDescent="0.25">
      <c r="A24" s="31"/>
      <c r="B24" s="32"/>
      <c r="C24" s="12"/>
      <c r="D24" s="12"/>
      <c r="E24" s="12"/>
      <c r="F24" s="12"/>
      <c r="G24" s="13"/>
    </row>
    <row r="25" spans="1:702" x14ac:dyDescent="0.25">
      <c r="A25" s="15" t="s">
        <v>540</v>
      </c>
      <c r="B25" s="16" t="s">
        <v>541</v>
      </c>
      <c r="C25" s="12"/>
      <c r="D25" s="12"/>
      <c r="E25" s="12"/>
      <c r="F25" s="12"/>
      <c r="G25" s="13"/>
      <c r="ZY25" t="s">
        <v>542</v>
      </c>
      <c r="ZZ25" s="14"/>
    </row>
    <row r="26" spans="1:702" x14ac:dyDescent="0.25">
      <c r="A26" s="17" t="s">
        <v>543</v>
      </c>
      <c r="B26" s="18" t="s">
        <v>544</v>
      </c>
      <c r="C26" s="19" t="s">
        <v>545</v>
      </c>
      <c r="D26" s="20">
        <v>1</v>
      </c>
      <c r="E26" s="21"/>
      <c r="F26" s="22"/>
      <c r="G26" s="23">
        <f>ROUND(D26*F26,2)</f>
        <v>0</v>
      </c>
      <c r="ZY26" t="s">
        <v>546</v>
      </c>
      <c r="ZZ26" s="14" t="s">
        <v>547</v>
      </c>
    </row>
    <row r="27" spans="1:702" x14ac:dyDescent="0.25">
      <c r="A27" s="24"/>
      <c r="B27" s="25" t="s">
        <v>548</v>
      </c>
      <c r="C27" s="12"/>
      <c r="D27" s="12"/>
      <c r="E27" s="12"/>
      <c r="F27" s="12"/>
      <c r="G27" s="13"/>
    </row>
    <row r="28" spans="1:702" x14ac:dyDescent="0.25">
      <c r="A28" s="24"/>
      <c r="B28" s="26" t="s">
        <v>549</v>
      </c>
      <c r="C28" s="12"/>
      <c r="D28" s="12"/>
      <c r="E28" s="12"/>
      <c r="F28" s="12"/>
      <c r="G28" s="13"/>
    </row>
    <row r="29" spans="1:702" x14ac:dyDescent="0.25">
      <c r="A29" s="24"/>
      <c r="B29" s="26" t="s">
        <v>550</v>
      </c>
      <c r="C29" s="12"/>
      <c r="D29" s="12"/>
      <c r="E29" s="12"/>
      <c r="F29" s="12"/>
      <c r="G29" s="13"/>
    </row>
    <row r="30" spans="1:702" x14ac:dyDescent="0.25">
      <c r="A30" s="24"/>
      <c r="B30" s="26" t="s">
        <v>551</v>
      </c>
      <c r="C30" s="12"/>
      <c r="D30" s="12"/>
      <c r="E30" s="12"/>
      <c r="F30" s="12"/>
      <c r="G30" s="13"/>
    </row>
    <row r="31" spans="1:702" x14ac:dyDescent="0.25">
      <c r="A31" s="24"/>
      <c r="B31" s="26" t="s">
        <v>552</v>
      </c>
      <c r="C31" s="12"/>
      <c r="D31" s="12"/>
      <c r="E31" s="12"/>
      <c r="F31" s="12"/>
      <c r="G31" s="13"/>
    </row>
    <row r="32" spans="1:702" x14ac:dyDescent="0.25">
      <c r="A32" s="24"/>
      <c r="B32" s="27"/>
      <c r="C32" s="12"/>
      <c r="D32" s="12"/>
      <c r="E32" s="12"/>
      <c r="F32" s="12"/>
      <c r="G32" s="13"/>
    </row>
    <row r="33" spans="1:701" x14ac:dyDescent="0.25">
      <c r="A33" s="28"/>
      <c r="B33" s="29" t="s">
        <v>553</v>
      </c>
      <c r="C33" s="12"/>
      <c r="D33" s="12"/>
      <c r="E33" s="12"/>
      <c r="F33" s="12"/>
      <c r="G33" s="30">
        <f>SUBTOTAL(109,G26:G32)</f>
        <v>0</v>
      </c>
      <c r="ZY33" t="s">
        <v>554</v>
      </c>
    </row>
    <row r="34" spans="1:701" x14ac:dyDescent="0.25">
      <c r="A34" s="24"/>
      <c r="B34" s="27"/>
      <c r="C34" s="12"/>
      <c r="D34" s="12"/>
      <c r="E34" s="12"/>
      <c r="F34" s="12"/>
      <c r="G34" s="13"/>
    </row>
    <row r="35" spans="1:701" x14ac:dyDescent="0.25">
      <c r="A35" s="31"/>
      <c r="B35" s="32"/>
      <c r="C35" s="12"/>
      <c r="D35" s="12"/>
      <c r="E35" s="12"/>
      <c r="F35" s="12"/>
      <c r="G35" s="36"/>
    </row>
    <row r="36" spans="1:701" ht="30" x14ac:dyDescent="0.25">
      <c r="A36" s="37"/>
      <c r="B36" s="38" t="s">
        <v>555</v>
      </c>
      <c r="C36" s="12"/>
      <c r="D36" s="12"/>
      <c r="E36" s="12"/>
      <c r="F36" s="12"/>
      <c r="G36" s="39">
        <f>SUBTOTAL(109,G5:G35)</f>
        <v>0</v>
      </c>
      <c r="H36" s="40"/>
      <c r="ZY36" t="s">
        <v>556</v>
      </c>
    </row>
    <row r="37" spans="1:701" x14ac:dyDescent="0.25">
      <c r="A37" s="41"/>
      <c r="B37" s="42"/>
      <c r="C37" s="12"/>
      <c r="D37" s="12"/>
      <c r="E37" s="12"/>
      <c r="F37" s="12"/>
      <c r="G37" s="9"/>
    </row>
    <row r="38" spans="1:701" x14ac:dyDescent="0.25">
      <c r="A38" s="31"/>
      <c r="B38" s="43"/>
      <c r="C38" s="44"/>
      <c r="D38" s="44"/>
      <c r="E38" s="44"/>
      <c r="F38" s="44"/>
      <c r="G38" s="36"/>
    </row>
    <row r="39" spans="1:701" x14ac:dyDescent="0.25">
      <c r="A39" s="45"/>
      <c r="B39" s="45"/>
      <c r="C39" s="45"/>
      <c r="D39" s="45"/>
      <c r="E39" s="45"/>
      <c r="F39" s="45"/>
      <c r="G39" s="45"/>
    </row>
    <row r="40" spans="1:701" ht="30" x14ac:dyDescent="0.25">
      <c r="B40" s="46" t="s">
        <v>557</v>
      </c>
      <c r="G40" s="47">
        <f>SUBTOTAL(109,G4:G38)</f>
        <v>0</v>
      </c>
      <c r="ZY40" t="s">
        <v>558</v>
      </c>
    </row>
    <row r="41" spans="1:701" x14ac:dyDescent="0.25">
      <c r="A41" s="48">
        <v>20</v>
      </c>
      <c r="B41" s="46" t="str">
        <f>CONCATENATE("Montant TVA (",A41,"%)")</f>
        <v>Montant TVA (20%)</v>
      </c>
      <c r="G41" s="47">
        <f>(G40*A41)/100</f>
        <v>0</v>
      </c>
      <c r="ZY41" t="s">
        <v>559</v>
      </c>
    </row>
    <row r="42" spans="1:701" x14ac:dyDescent="0.25">
      <c r="B42" s="46" t="s">
        <v>560</v>
      </c>
      <c r="G42" s="47">
        <f>G40+G41</f>
        <v>0</v>
      </c>
      <c r="ZY42" t="s">
        <v>561</v>
      </c>
    </row>
    <row r="43" spans="1:701" x14ac:dyDescent="0.25">
      <c r="G43" s="47"/>
    </row>
    <row r="44" spans="1:701" x14ac:dyDescent="0.25">
      <c r="G44" s="47"/>
    </row>
  </sheetData>
  <mergeCells count="1">
    <mergeCell ref="A1:G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8CB2B-D2D6-4C9D-81B4-FCED1A0CDDEC}">
  <sheetPr>
    <pageSetUpPr fitToPage="1"/>
  </sheetPr>
  <dimension ref="A1:ZZ44"/>
  <sheetViews>
    <sheetView showGridLines="0" workbookViewId="0">
      <pane xSplit="2" ySplit="2" topLeftCell="C19" activePane="bottomRight" state="frozen"/>
      <selection pane="topRight" activeCell="C1" sqref="C1"/>
      <selection pane="bottomLeft" activeCell="A3" sqref="A3"/>
      <selection pane="bottomRight" activeCell="F4" sqref="F4:F38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116.25" customHeight="1" x14ac:dyDescent="0.25">
      <c r="A1" s="49"/>
      <c r="B1" s="50"/>
      <c r="C1" s="50"/>
      <c r="D1" s="50"/>
      <c r="E1" s="50"/>
      <c r="F1" s="50"/>
      <c r="G1" s="51"/>
    </row>
    <row r="2" spans="1:702" ht="30" x14ac:dyDescent="0.25">
      <c r="A2" s="1"/>
      <c r="B2" s="2"/>
      <c r="C2" s="3" t="s">
        <v>562</v>
      </c>
      <c r="D2" s="4" t="s">
        <v>563</v>
      </c>
      <c r="E2" s="4" t="s">
        <v>564</v>
      </c>
      <c r="F2" s="5" t="s">
        <v>565</v>
      </c>
      <c r="G2" s="5" t="s">
        <v>566</v>
      </c>
    </row>
    <row r="3" spans="1:702" x14ac:dyDescent="0.25">
      <c r="A3" s="6"/>
      <c r="B3" s="7"/>
      <c r="C3" s="8"/>
      <c r="D3" s="8"/>
      <c r="E3" s="8"/>
      <c r="F3" s="8"/>
      <c r="G3" s="9"/>
    </row>
    <row r="4" spans="1:702" ht="30" x14ac:dyDescent="0.25">
      <c r="A4" s="10" t="s">
        <v>567</v>
      </c>
      <c r="B4" s="11" t="s">
        <v>568</v>
      </c>
      <c r="C4" s="12"/>
      <c r="D4" s="12"/>
      <c r="E4" s="12"/>
      <c r="F4" s="12"/>
      <c r="G4" s="13"/>
      <c r="ZY4" t="s">
        <v>569</v>
      </c>
      <c r="ZZ4" s="14"/>
    </row>
    <row r="5" spans="1:702" ht="30" x14ac:dyDescent="0.25">
      <c r="A5" s="15" t="s">
        <v>570</v>
      </c>
      <c r="B5" s="16" t="s">
        <v>571</v>
      </c>
      <c r="C5" s="12"/>
      <c r="D5" s="12"/>
      <c r="E5" s="12"/>
      <c r="F5" s="12"/>
      <c r="G5" s="13"/>
      <c r="ZY5" t="s">
        <v>572</v>
      </c>
      <c r="ZZ5" s="14"/>
    </row>
    <row r="6" spans="1:702" x14ac:dyDescent="0.25">
      <c r="A6" s="17" t="s">
        <v>573</v>
      </c>
      <c r="B6" s="18" t="s">
        <v>574</v>
      </c>
      <c r="C6" s="19" t="s">
        <v>575</v>
      </c>
      <c r="D6" s="20">
        <v>1</v>
      </c>
      <c r="E6" s="21"/>
      <c r="F6" s="22"/>
      <c r="G6" s="23">
        <f>ROUND(D6*F6,2)</f>
        <v>0</v>
      </c>
      <c r="ZY6" t="s">
        <v>576</v>
      </c>
      <c r="ZZ6" s="14" t="s">
        <v>577</v>
      </c>
    </row>
    <row r="7" spans="1:702" x14ac:dyDescent="0.25">
      <c r="A7" s="24"/>
      <c r="B7" s="25" t="s">
        <v>578</v>
      </c>
      <c r="C7" s="12"/>
      <c r="D7" s="12"/>
      <c r="E7" s="12"/>
      <c r="F7" s="12"/>
      <c r="G7" s="13"/>
    </row>
    <row r="8" spans="1:702" x14ac:dyDescent="0.25">
      <c r="A8" s="24"/>
      <c r="B8" s="26" t="s">
        <v>579</v>
      </c>
      <c r="C8" s="12"/>
      <c r="D8" s="12"/>
      <c r="E8" s="12"/>
      <c r="F8" s="12"/>
      <c r="G8" s="13"/>
    </row>
    <row r="9" spans="1:702" x14ac:dyDescent="0.25">
      <c r="A9" s="24"/>
      <c r="B9" s="26" t="s">
        <v>580</v>
      </c>
      <c r="C9" s="12"/>
      <c r="D9" s="12"/>
      <c r="E9" s="12"/>
      <c r="F9" s="12"/>
      <c r="G9" s="13"/>
    </row>
    <row r="10" spans="1:702" x14ac:dyDescent="0.25">
      <c r="A10" s="24"/>
      <c r="B10" s="26" t="s">
        <v>581</v>
      </c>
      <c r="C10" s="12"/>
      <c r="D10" s="12"/>
      <c r="E10" s="12"/>
      <c r="F10" s="12"/>
      <c r="G10" s="13"/>
    </row>
    <row r="11" spans="1:702" x14ac:dyDescent="0.25">
      <c r="A11" s="24"/>
      <c r="B11" s="26" t="s">
        <v>582</v>
      </c>
      <c r="C11" s="12"/>
      <c r="D11" s="12"/>
      <c r="E11" s="12"/>
      <c r="F11" s="12"/>
      <c r="G11" s="13"/>
    </row>
    <row r="12" spans="1:702" x14ac:dyDescent="0.25">
      <c r="A12" s="24"/>
      <c r="B12" s="27"/>
      <c r="C12" s="12"/>
      <c r="D12" s="12"/>
      <c r="E12" s="12"/>
      <c r="F12" s="12"/>
      <c r="G12" s="13"/>
    </row>
    <row r="13" spans="1:702" ht="30" x14ac:dyDescent="0.25">
      <c r="A13" s="28"/>
      <c r="B13" s="29" t="s">
        <v>583</v>
      </c>
      <c r="C13" s="12"/>
      <c r="D13" s="12"/>
      <c r="E13" s="12"/>
      <c r="F13" s="12"/>
      <c r="G13" s="30">
        <f>SUBTOTAL(109,G6:G12)</f>
        <v>0</v>
      </c>
      <c r="ZY13" t="s">
        <v>584</v>
      </c>
    </row>
    <row r="14" spans="1:702" x14ac:dyDescent="0.25">
      <c r="A14" s="31"/>
      <c r="B14" s="32"/>
      <c r="C14" s="12"/>
      <c r="D14" s="12"/>
      <c r="E14" s="12"/>
      <c r="F14" s="12"/>
      <c r="G14" s="13"/>
    </row>
    <row r="15" spans="1:702" x14ac:dyDescent="0.25">
      <c r="A15" s="15" t="s">
        <v>585</v>
      </c>
      <c r="B15" s="16" t="s">
        <v>586</v>
      </c>
      <c r="C15" s="12"/>
      <c r="D15" s="12"/>
      <c r="E15" s="12"/>
      <c r="F15" s="12"/>
      <c r="G15" s="13"/>
      <c r="ZY15" t="s">
        <v>587</v>
      </c>
      <c r="ZZ15" s="14"/>
    </row>
    <row r="16" spans="1:702" x14ac:dyDescent="0.25">
      <c r="A16" s="17" t="s">
        <v>588</v>
      </c>
      <c r="B16" s="18" t="s">
        <v>589</v>
      </c>
      <c r="C16" s="19" t="s">
        <v>590</v>
      </c>
      <c r="D16" s="20">
        <v>-1</v>
      </c>
      <c r="E16" s="21"/>
      <c r="F16" s="22"/>
      <c r="G16" s="23">
        <f>ROUND(D16*F16,2)</f>
        <v>0</v>
      </c>
      <c r="ZY16" t="s">
        <v>591</v>
      </c>
      <c r="ZZ16" s="14" t="s">
        <v>592</v>
      </c>
    </row>
    <row r="17" spans="1:702" x14ac:dyDescent="0.25">
      <c r="A17" s="24"/>
      <c r="B17" s="25" t="s">
        <v>593</v>
      </c>
      <c r="C17" s="12"/>
      <c r="D17" s="12"/>
      <c r="E17" s="12"/>
      <c r="F17" s="12"/>
      <c r="G17" s="13"/>
    </row>
    <row r="18" spans="1:702" x14ac:dyDescent="0.25">
      <c r="A18" s="24"/>
      <c r="B18" s="26" t="s">
        <v>594</v>
      </c>
      <c r="C18" s="12"/>
      <c r="D18" s="12"/>
      <c r="E18" s="12"/>
      <c r="F18" s="12"/>
      <c r="G18" s="13"/>
    </row>
    <row r="19" spans="1:702" x14ac:dyDescent="0.25">
      <c r="A19" s="24"/>
      <c r="B19" s="26" t="s">
        <v>595</v>
      </c>
      <c r="C19" s="12"/>
      <c r="D19" s="12"/>
      <c r="E19" s="12"/>
      <c r="F19" s="12"/>
      <c r="G19" s="13"/>
    </row>
    <row r="20" spans="1:702" x14ac:dyDescent="0.25">
      <c r="A20" s="24"/>
      <c r="B20" s="26" t="s">
        <v>596</v>
      </c>
      <c r="C20" s="12"/>
      <c r="D20" s="12"/>
      <c r="E20" s="12"/>
      <c r="F20" s="12"/>
      <c r="G20" s="13"/>
    </row>
    <row r="21" spans="1:702" x14ac:dyDescent="0.25">
      <c r="A21" s="24"/>
      <c r="B21" s="26" t="s">
        <v>597</v>
      </c>
      <c r="C21" s="12"/>
      <c r="D21" s="12"/>
      <c r="E21" s="12"/>
      <c r="F21" s="12"/>
      <c r="G21" s="13"/>
    </row>
    <row r="22" spans="1:702" x14ac:dyDescent="0.25">
      <c r="A22" s="24"/>
      <c r="B22" s="27"/>
      <c r="C22" s="12"/>
      <c r="D22" s="12"/>
      <c r="E22" s="12"/>
      <c r="F22" s="12"/>
      <c r="G22" s="13"/>
    </row>
    <row r="23" spans="1:702" x14ac:dyDescent="0.25">
      <c r="A23" s="28"/>
      <c r="B23" s="29" t="s">
        <v>598</v>
      </c>
      <c r="C23" s="12"/>
      <c r="D23" s="12"/>
      <c r="E23" s="12"/>
      <c r="F23" s="12"/>
      <c r="G23" s="30">
        <f>SUBTOTAL(109,G16:G22)</f>
        <v>0</v>
      </c>
      <c r="ZY23" t="s">
        <v>599</v>
      </c>
    </row>
    <row r="24" spans="1:702" x14ac:dyDescent="0.25">
      <c r="A24" s="31"/>
      <c r="B24" s="32"/>
      <c r="C24" s="12"/>
      <c r="D24" s="12"/>
      <c r="E24" s="12"/>
      <c r="F24" s="12"/>
      <c r="G24" s="13"/>
    </row>
    <row r="25" spans="1:702" x14ac:dyDescent="0.25">
      <c r="A25" s="15" t="s">
        <v>600</v>
      </c>
      <c r="B25" s="16" t="s">
        <v>601</v>
      </c>
      <c r="C25" s="12"/>
      <c r="D25" s="12"/>
      <c r="E25" s="12"/>
      <c r="F25" s="12"/>
      <c r="G25" s="13"/>
      <c r="ZY25" t="s">
        <v>602</v>
      </c>
      <c r="ZZ25" s="14"/>
    </row>
    <row r="26" spans="1:702" x14ac:dyDescent="0.25">
      <c r="A26" s="17" t="s">
        <v>603</v>
      </c>
      <c r="B26" s="18" t="s">
        <v>604</v>
      </c>
      <c r="C26" s="19" t="s">
        <v>605</v>
      </c>
      <c r="D26" s="20">
        <v>1</v>
      </c>
      <c r="E26" s="21"/>
      <c r="F26" s="22"/>
      <c r="G26" s="23">
        <f>ROUND(D26*F26,2)</f>
        <v>0</v>
      </c>
      <c r="ZY26" t="s">
        <v>606</v>
      </c>
      <c r="ZZ26" s="14" t="s">
        <v>607</v>
      </c>
    </row>
    <row r="27" spans="1:702" x14ac:dyDescent="0.25">
      <c r="A27" s="24"/>
      <c r="B27" s="25" t="s">
        <v>608</v>
      </c>
      <c r="C27" s="12"/>
      <c r="D27" s="12"/>
      <c r="E27" s="12"/>
      <c r="F27" s="12"/>
      <c r="G27" s="13"/>
    </row>
    <row r="28" spans="1:702" x14ac:dyDescent="0.25">
      <c r="A28" s="24"/>
      <c r="B28" s="26" t="s">
        <v>609</v>
      </c>
      <c r="C28" s="12"/>
      <c r="D28" s="12"/>
      <c r="E28" s="12"/>
      <c r="F28" s="12"/>
      <c r="G28" s="13"/>
    </row>
    <row r="29" spans="1:702" x14ac:dyDescent="0.25">
      <c r="A29" s="24"/>
      <c r="B29" s="26" t="s">
        <v>610</v>
      </c>
      <c r="C29" s="12"/>
      <c r="D29" s="12"/>
      <c r="E29" s="12"/>
      <c r="F29" s="12"/>
      <c r="G29" s="13"/>
    </row>
    <row r="30" spans="1:702" x14ac:dyDescent="0.25">
      <c r="A30" s="24"/>
      <c r="B30" s="26" t="s">
        <v>611</v>
      </c>
      <c r="C30" s="12"/>
      <c r="D30" s="12"/>
      <c r="E30" s="12"/>
      <c r="F30" s="12"/>
      <c r="G30" s="13"/>
    </row>
    <row r="31" spans="1:702" x14ac:dyDescent="0.25">
      <c r="A31" s="24"/>
      <c r="B31" s="26" t="s">
        <v>612</v>
      </c>
      <c r="C31" s="12"/>
      <c r="D31" s="12"/>
      <c r="E31" s="12"/>
      <c r="F31" s="12"/>
      <c r="G31" s="13"/>
    </row>
    <row r="32" spans="1:702" x14ac:dyDescent="0.25">
      <c r="A32" s="24"/>
      <c r="B32" s="27"/>
      <c r="C32" s="12"/>
      <c r="D32" s="12"/>
      <c r="E32" s="12"/>
      <c r="F32" s="12"/>
      <c r="G32" s="13"/>
    </row>
    <row r="33" spans="1:701" x14ac:dyDescent="0.25">
      <c r="A33" s="28"/>
      <c r="B33" s="29" t="s">
        <v>613</v>
      </c>
      <c r="C33" s="12"/>
      <c r="D33" s="12"/>
      <c r="E33" s="12"/>
      <c r="F33" s="12"/>
      <c r="G33" s="30">
        <f>SUBTOTAL(109,G26:G32)</f>
        <v>0</v>
      </c>
      <c r="ZY33" t="s">
        <v>614</v>
      </c>
    </row>
    <row r="34" spans="1:701" x14ac:dyDescent="0.25">
      <c r="A34" s="24"/>
      <c r="B34" s="27"/>
      <c r="C34" s="12"/>
      <c r="D34" s="12"/>
      <c r="E34" s="12"/>
      <c r="F34" s="12"/>
      <c r="G34" s="13"/>
    </row>
    <row r="35" spans="1:701" x14ac:dyDescent="0.25">
      <c r="A35" s="31"/>
      <c r="B35" s="32"/>
      <c r="C35" s="12"/>
      <c r="D35" s="12"/>
      <c r="E35" s="12"/>
      <c r="F35" s="12"/>
      <c r="G35" s="36"/>
    </row>
    <row r="36" spans="1:701" ht="30" x14ac:dyDescent="0.25">
      <c r="A36" s="37"/>
      <c r="B36" s="38" t="s">
        <v>615</v>
      </c>
      <c r="C36" s="12"/>
      <c r="D36" s="12"/>
      <c r="E36" s="12"/>
      <c r="F36" s="12"/>
      <c r="G36" s="39">
        <f>SUBTOTAL(109,G5:G35)</f>
        <v>0</v>
      </c>
      <c r="H36" s="40"/>
      <c r="ZY36" t="s">
        <v>616</v>
      </c>
    </row>
    <row r="37" spans="1:701" x14ac:dyDescent="0.25">
      <c r="A37" s="41"/>
      <c r="B37" s="42"/>
      <c r="C37" s="12"/>
      <c r="D37" s="12"/>
      <c r="E37" s="12"/>
      <c r="F37" s="12"/>
      <c r="G37" s="9"/>
    </row>
    <row r="38" spans="1:701" x14ac:dyDescent="0.25">
      <c r="A38" s="31"/>
      <c r="B38" s="43"/>
      <c r="C38" s="44"/>
      <c r="D38" s="44"/>
      <c r="E38" s="44"/>
      <c r="F38" s="44"/>
      <c r="G38" s="36"/>
    </row>
    <row r="39" spans="1:701" x14ac:dyDescent="0.25">
      <c r="A39" s="45"/>
      <c r="B39" s="45"/>
      <c r="C39" s="45"/>
      <c r="D39" s="45"/>
      <c r="E39" s="45"/>
      <c r="F39" s="45"/>
      <c r="G39" s="45"/>
    </row>
    <row r="40" spans="1:701" ht="30" x14ac:dyDescent="0.25">
      <c r="B40" s="46" t="s">
        <v>617</v>
      </c>
      <c r="G40" s="47">
        <f>SUBTOTAL(109,G4:G38)</f>
        <v>0</v>
      </c>
      <c r="ZY40" t="s">
        <v>618</v>
      </c>
    </row>
    <row r="41" spans="1:701" x14ac:dyDescent="0.25">
      <c r="A41" s="48">
        <v>20</v>
      </c>
      <c r="B41" s="46" t="str">
        <f>CONCATENATE("Montant TVA (",A41,"%)")</f>
        <v>Montant TVA (20%)</v>
      </c>
      <c r="G41" s="47">
        <f>(G40*A41)/100</f>
        <v>0</v>
      </c>
      <c r="ZY41" t="s">
        <v>619</v>
      </c>
    </row>
    <row r="42" spans="1:701" x14ac:dyDescent="0.25">
      <c r="B42" s="46" t="s">
        <v>620</v>
      </c>
      <c r="G42" s="47">
        <f>G40+G41</f>
        <v>0</v>
      </c>
      <c r="ZY42" t="s">
        <v>621</v>
      </c>
    </row>
    <row r="43" spans="1:701" x14ac:dyDescent="0.25">
      <c r="G43" s="47"/>
    </row>
    <row r="44" spans="1:701" x14ac:dyDescent="0.25">
      <c r="G44" s="47"/>
    </row>
  </sheetData>
  <mergeCells count="1">
    <mergeCell ref="A1:G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8FF49-D1CE-463E-802D-EFCCB4F90F38}">
  <sheetPr>
    <pageSetUpPr fitToPage="1"/>
  </sheetPr>
  <dimension ref="A1:ZZ32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F3" sqref="F3:F18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116.25" customHeight="1" x14ac:dyDescent="0.25">
      <c r="A1" s="49"/>
      <c r="B1" s="50"/>
      <c r="C1" s="50"/>
      <c r="D1" s="50"/>
      <c r="E1" s="50"/>
      <c r="F1" s="50"/>
      <c r="G1" s="51"/>
    </row>
    <row r="2" spans="1:702" ht="30" x14ac:dyDescent="0.25">
      <c r="A2" s="1"/>
      <c r="B2" s="2"/>
      <c r="C2" s="3" t="s">
        <v>622</v>
      </c>
      <c r="D2" s="4" t="s">
        <v>623</v>
      </c>
      <c r="E2" s="4" t="s">
        <v>624</v>
      </c>
      <c r="F2" s="5" t="s">
        <v>625</v>
      </c>
      <c r="G2" s="5" t="s">
        <v>626</v>
      </c>
    </row>
    <row r="3" spans="1:702" x14ac:dyDescent="0.25">
      <c r="A3" s="6"/>
      <c r="B3" s="7"/>
      <c r="C3" s="8"/>
      <c r="D3" s="8"/>
      <c r="E3" s="8"/>
      <c r="F3" s="8"/>
      <c r="G3" s="9"/>
    </row>
    <row r="4" spans="1:702" ht="30" x14ac:dyDescent="0.25">
      <c r="A4" s="10" t="s">
        <v>627</v>
      </c>
      <c r="B4" s="11" t="s">
        <v>628</v>
      </c>
      <c r="C4" s="12"/>
      <c r="D4" s="12"/>
      <c r="E4" s="12"/>
      <c r="F4" s="12"/>
      <c r="G4" s="13"/>
      <c r="ZY4" t="s">
        <v>629</v>
      </c>
      <c r="ZZ4" s="14"/>
    </row>
    <row r="5" spans="1:702" ht="30" x14ac:dyDescent="0.25">
      <c r="A5" s="15" t="s">
        <v>630</v>
      </c>
      <c r="B5" s="16" t="s">
        <v>631</v>
      </c>
      <c r="C5" s="12"/>
      <c r="D5" s="12"/>
      <c r="E5" s="12"/>
      <c r="F5" s="12"/>
      <c r="G5" s="13"/>
      <c r="ZY5" t="s">
        <v>632</v>
      </c>
      <c r="ZZ5" s="14"/>
    </row>
    <row r="6" spans="1:702" x14ac:dyDescent="0.25">
      <c r="A6" s="17" t="s">
        <v>633</v>
      </c>
      <c r="B6" s="18" t="s">
        <v>634</v>
      </c>
      <c r="C6" s="19" t="s">
        <v>635</v>
      </c>
      <c r="D6" s="20">
        <v>1</v>
      </c>
      <c r="E6" s="21"/>
      <c r="F6" s="22"/>
      <c r="G6" s="23">
        <f>ROUND(D6*F6,2)</f>
        <v>0</v>
      </c>
      <c r="ZY6" t="s">
        <v>636</v>
      </c>
      <c r="ZZ6" s="14" t="s">
        <v>637</v>
      </c>
    </row>
    <row r="7" spans="1:702" x14ac:dyDescent="0.25">
      <c r="A7" s="24"/>
      <c r="B7" s="27"/>
      <c r="C7" s="12"/>
      <c r="D7" s="12"/>
      <c r="E7" s="12"/>
      <c r="F7" s="12"/>
      <c r="G7" s="13"/>
    </row>
    <row r="8" spans="1:702" ht="30" x14ac:dyDescent="0.25">
      <c r="A8" s="28"/>
      <c r="B8" s="29" t="s">
        <v>638</v>
      </c>
      <c r="C8" s="12"/>
      <c r="D8" s="12"/>
      <c r="E8" s="12"/>
      <c r="F8" s="12"/>
      <c r="G8" s="30">
        <f>SUBTOTAL(109,G6:G7)</f>
        <v>0</v>
      </c>
      <c r="ZY8" t="s">
        <v>639</v>
      </c>
    </row>
    <row r="9" spans="1:702" x14ac:dyDescent="0.25">
      <c r="A9" s="31"/>
      <c r="B9" s="32"/>
      <c r="C9" s="12"/>
      <c r="D9" s="12"/>
      <c r="E9" s="12"/>
      <c r="F9" s="12"/>
      <c r="G9" s="13"/>
    </row>
    <row r="10" spans="1:702" x14ac:dyDescent="0.25">
      <c r="A10" s="15" t="s">
        <v>640</v>
      </c>
      <c r="B10" s="16" t="s">
        <v>641</v>
      </c>
      <c r="C10" s="12"/>
      <c r="D10" s="12"/>
      <c r="E10" s="12"/>
      <c r="F10" s="12"/>
      <c r="G10" s="13"/>
      <c r="ZY10" t="s">
        <v>642</v>
      </c>
      <c r="ZZ10" s="14"/>
    </row>
    <row r="11" spans="1:702" x14ac:dyDescent="0.25">
      <c r="A11" s="17" t="s">
        <v>643</v>
      </c>
      <c r="B11" s="18" t="s">
        <v>644</v>
      </c>
      <c r="C11" s="19" t="s">
        <v>645</v>
      </c>
      <c r="D11" s="20">
        <v>-3</v>
      </c>
      <c r="E11" s="21"/>
      <c r="F11" s="22"/>
      <c r="G11" s="23">
        <f>ROUND(D11*F11,2)</f>
        <v>0</v>
      </c>
      <c r="ZY11" t="s">
        <v>646</v>
      </c>
      <c r="ZZ11" s="14" t="s">
        <v>647</v>
      </c>
    </row>
    <row r="12" spans="1:702" x14ac:dyDescent="0.25">
      <c r="A12" s="24"/>
      <c r="B12" s="27"/>
      <c r="C12" s="12"/>
      <c r="D12" s="12"/>
      <c r="E12" s="12"/>
      <c r="F12" s="12"/>
      <c r="G12" s="13"/>
    </row>
    <row r="13" spans="1:702" x14ac:dyDescent="0.25">
      <c r="A13" s="28"/>
      <c r="B13" s="29" t="s">
        <v>648</v>
      </c>
      <c r="C13" s="12"/>
      <c r="D13" s="12"/>
      <c r="E13" s="12"/>
      <c r="F13" s="12"/>
      <c r="G13" s="30">
        <f>SUBTOTAL(109,G11:G12)</f>
        <v>0</v>
      </c>
      <c r="ZY13" t="s">
        <v>649</v>
      </c>
    </row>
    <row r="14" spans="1:702" x14ac:dyDescent="0.25">
      <c r="A14" s="31"/>
      <c r="B14" s="32"/>
      <c r="C14" s="12"/>
      <c r="D14" s="12"/>
      <c r="E14" s="12"/>
      <c r="F14" s="12"/>
      <c r="G14" s="13"/>
    </row>
    <row r="15" spans="1:702" x14ac:dyDescent="0.25">
      <c r="A15" s="15" t="s">
        <v>650</v>
      </c>
      <c r="B15" s="16" t="s">
        <v>651</v>
      </c>
      <c r="C15" s="12"/>
      <c r="D15" s="12"/>
      <c r="E15" s="12"/>
      <c r="F15" s="12"/>
      <c r="G15" s="13"/>
      <c r="ZY15" t="s">
        <v>652</v>
      </c>
      <c r="ZZ15" s="14"/>
    </row>
    <row r="16" spans="1:702" x14ac:dyDescent="0.25">
      <c r="A16" s="17" t="s">
        <v>653</v>
      </c>
      <c r="B16" s="18" t="s">
        <v>654</v>
      </c>
      <c r="C16" s="19" t="s">
        <v>655</v>
      </c>
      <c r="D16" s="35">
        <v>6</v>
      </c>
      <c r="E16" s="21"/>
      <c r="F16" s="22"/>
      <c r="G16" s="23">
        <f>ROUND(D16*F16,2)</f>
        <v>0</v>
      </c>
      <c r="ZY16" t="s">
        <v>656</v>
      </c>
      <c r="ZZ16" s="14" t="s">
        <v>657</v>
      </c>
    </row>
    <row r="17" spans="1:701" x14ac:dyDescent="0.25">
      <c r="A17" s="24"/>
      <c r="B17" s="25" t="s">
        <v>658</v>
      </c>
      <c r="C17" s="12"/>
      <c r="D17" s="12"/>
      <c r="E17" s="12"/>
      <c r="F17" s="12"/>
      <c r="G17" s="13"/>
    </row>
    <row r="18" spans="1:701" x14ac:dyDescent="0.25">
      <c r="A18" s="24"/>
      <c r="B18" s="26" t="s">
        <v>659</v>
      </c>
      <c r="C18" s="12"/>
      <c r="D18" s="12"/>
      <c r="E18" s="12"/>
      <c r="F18" s="12"/>
      <c r="G18" s="13"/>
    </row>
    <row r="19" spans="1:701" x14ac:dyDescent="0.25">
      <c r="A19" s="24"/>
      <c r="B19" s="26" t="s">
        <v>660</v>
      </c>
      <c r="C19" s="12"/>
      <c r="D19" s="12"/>
      <c r="E19" s="12"/>
      <c r="F19" s="12"/>
      <c r="G19" s="13"/>
    </row>
    <row r="20" spans="1:701" x14ac:dyDescent="0.25">
      <c r="A20" s="24"/>
      <c r="B20" s="27"/>
      <c r="C20" s="12"/>
      <c r="D20" s="12"/>
      <c r="E20" s="12"/>
      <c r="F20" s="12"/>
      <c r="G20" s="13"/>
    </row>
    <row r="21" spans="1:701" x14ac:dyDescent="0.25">
      <c r="A21" s="28"/>
      <c r="B21" s="29" t="s">
        <v>661</v>
      </c>
      <c r="C21" s="12"/>
      <c r="D21" s="12"/>
      <c r="E21" s="12"/>
      <c r="F21" s="12"/>
      <c r="G21" s="30">
        <f>SUBTOTAL(109,G16:G20)</f>
        <v>0</v>
      </c>
      <c r="ZY21" t="s">
        <v>662</v>
      </c>
    </row>
    <row r="22" spans="1:701" x14ac:dyDescent="0.25">
      <c r="A22" s="24"/>
      <c r="B22" s="27"/>
      <c r="C22" s="12"/>
      <c r="D22" s="12"/>
      <c r="E22" s="12"/>
      <c r="F22" s="12"/>
      <c r="G22" s="13"/>
    </row>
    <row r="23" spans="1:701" x14ac:dyDescent="0.25">
      <c r="A23" s="31"/>
      <c r="B23" s="32"/>
      <c r="C23" s="12"/>
      <c r="D23" s="12"/>
      <c r="E23" s="12"/>
      <c r="F23" s="12"/>
      <c r="G23" s="36"/>
    </row>
    <row r="24" spans="1:701" ht="30" x14ac:dyDescent="0.25">
      <c r="A24" s="37"/>
      <c r="B24" s="38" t="s">
        <v>663</v>
      </c>
      <c r="C24" s="12"/>
      <c r="D24" s="12"/>
      <c r="E24" s="12"/>
      <c r="F24" s="12"/>
      <c r="G24" s="39">
        <f>SUBTOTAL(109,G5:G23)</f>
        <v>0</v>
      </c>
      <c r="H24" s="40"/>
      <c r="ZY24" t="s">
        <v>664</v>
      </c>
    </row>
    <row r="25" spans="1:701" x14ac:dyDescent="0.25">
      <c r="A25" s="41"/>
      <c r="B25" s="42"/>
      <c r="C25" s="12"/>
      <c r="D25" s="12"/>
      <c r="E25" s="12"/>
      <c r="F25" s="12"/>
      <c r="G25" s="9"/>
    </row>
    <row r="26" spans="1:701" x14ac:dyDescent="0.25">
      <c r="A26" s="31"/>
      <c r="B26" s="43"/>
      <c r="C26" s="44"/>
      <c r="D26" s="44"/>
      <c r="E26" s="44"/>
      <c r="F26" s="44"/>
      <c r="G26" s="36"/>
    </row>
    <row r="27" spans="1:701" x14ac:dyDescent="0.25">
      <c r="A27" s="45"/>
      <c r="B27" s="45"/>
      <c r="C27" s="45"/>
      <c r="D27" s="45"/>
      <c r="E27" s="45"/>
      <c r="F27" s="45"/>
      <c r="G27" s="45"/>
    </row>
    <row r="28" spans="1:701" ht="30" x14ac:dyDescent="0.25">
      <c r="B28" s="46" t="s">
        <v>665</v>
      </c>
      <c r="G28" s="47">
        <f>SUBTOTAL(109,G4:G26)</f>
        <v>0</v>
      </c>
      <c r="ZY28" t="s">
        <v>666</v>
      </c>
    </row>
    <row r="29" spans="1:701" x14ac:dyDescent="0.25">
      <c r="A29" s="48">
        <v>20</v>
      </c>
      <c r="B29" s="46" t="str">
        <f>CONCATENATE("Montant TVA (",A29,"%)")</f>
        <v>Montant TVA (20%)</v>
      </c>
      <c r="G29" s="47">
        <f>(G28*A29)/100</f>
        <v>0</v>
      </c>
      <c r="ZY29" t="s">
        <v>667</v>
      </c>
    </row>
    <row r="30" spans="1:701" x14ac:dyDescent="0.25">
      <c r="B30" s="46" t="s">
        <v>668</v>
      </c>
      <c r="G30" s="47">
        <f>G28+G29</f>
        <v>0</v>
      </c>
      <c r="ZY30" t="s">
        <v>669</v>
      </c>
    </row>
    <row r="31" spans="1:701" x14ac:dyDescent="0.25">
      <c r="G31" s="47"/>
    </row>
    <row r="32" spans="1:701" x14ac:dyDescent="0.25">
      <c r="G32" s="47"/>
    </row>
  </sheetData>
  <mergeCells count="1">
    <mergeCell ref="A1:G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12</vt:i4>
      </vt:variant>
    </vt:vector>
  </HeadingPairs>
  <TitlesOfParts>
    <vt:vector size="19" baseType="lpstr">
      <vt:lpstr>Lot N°03 Page de garde</vt:lpstr>
      <vt:lpstr>Lot N°03 MENUISERIE - FERRONNE</vt:lpstr>
      <vt:lpstr>Lot N°03 OPTION 0   Façade Nor</vt:lpstr>
      <vt:lpstr>Lot N°03 OPTION 1   Porte fenê</vt:lpstr>
      <vt:lpstr>Lot N°03 OPTION 2   Porte faça</vt:lpstr>
      <vt:lpstr>Lot N°03 OPTION 3   Porte Faça</vt:lpstr>
      <vt:lpstr>Lot N°03 OPTION 6   Remplaceme</vt:lpstr>
      <vt:lpstr>'Lot N°03 MENUISERIE - FERRONNE'!Impression_des_titres</vt:lpstr>
      <vt:lpstr>'Lot N°03 OPTION 0   Façade Nor'!Impression_des_titres</vt:lpstr>
      <vt:lpstr>'Lot N°03 OPTION 1   Porte fenê'!Impression_des_titres</vt:lpstr>
      <vt:lpstr>'Lot N°03 OPTION 2   Porte faça'!Impression_des_titres</vt:lpstr>
      <vt:lpstr>'Lot N°03 OPTION 3   Porte Faça'!Impression_des_titres</vt:lpstr>
      <vt:lpstr>'Lot N°03 OPTION 6   Remplaceme'!Impression_des_titres</vt:lpstr>
      <vt:lpstr>'Lot N°03 MENUISERIE - FERRONNE'!Zone_d_impression</vt:lpstr>
      <vt:lpstr>'Lot N°03 OPTION 0   Façade Nor'!Zone_d_impression</vt:lpstr>
      <vt:lpstr>'Lot N°03 OPTION 1   Porte fenê'!Zone_d_impression</vt:lpstr>
      <vt:lpstr>'Lot N°03 OPTION 2   Porte faça'!Zone_d_impression</vt:lpstr>
      <vt:lpstr>'Lot N°03 OPTION 3   Porte Faça'!Zone_d_impression</vt:lpstr>
      <vt:lpstr>'Lot N°03 OPTION 6   Remplaceme'!Zone_d_impression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ECOBIS2</dc:creator>
  <cp:lastModifiedBy>Fabien EMERY</cp:lastModifiedBy>
  <dcterms:created xsi:type="dcterms:W3CDTF">2024-10-28T11:12:39Z</dcterms:created>
  <dcterms:modified xsi:type="dcterms:W3CDTF">2024-10-28T11:19:12Z</dcterms:modified>
</cp:coreProperties>
</file>