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8 DOSSIERS\FABRICA\24-080-GAP Charance\3-ETUDES\3.4 PRO-DCE\0- ECOBIS\RELECTURE\Edition du 241028\"/>
    </mc:Choice>
  </mc:AlternateContent>
  <xr:revisionPtr revIDLastSave="0" documentId="13_ncr:1_{BCECC104-53E1-4277-9A35-5A1D197B2E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02 Page de garde" sheetId="1" r:id="rId1"/>
    <sheet name="Lot N°02 COUVERTURE" sheetId="2" r:id="rId2"/>
    <sheet name="Lot N°02 OPTION 5   Restitutio" sheetId="3" r:id="rId3"/>
  </sheets>
  <definedNames>
    <definedName name="_xlnm.Print_Titles" localSheetId="1">'Lot N°02 COUVERTURE'!$1:$2</definedName>
    <definedName name="_xlnm.Print_Titles" localSheetId="2">'Lot N°02 OPTION 5   Restitutio'!$1:$2</definedName>
    <definedName name="_xlnm.Print_Area" localSheetId="1">'Lot N°02 COUVERTURE'!$A$1:$G$95</definedName>
    <definedName name="_xlnm.Print_Area" localSheetId="2">'Lot N°02 OPTION 5   Restitutio'!$A$1:$G$31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12" i="2" s="1"/>
  <c r="G15" i="2"/>
  <c r="G20" i="2"/>
  <c r="G25" i="2"/>
  <c r="G28" i="2"/>
  <c r="G38" i="2" s="1"/>
  <c r="G33" i="2"/>
  <c r="G41" i="2"/>
  <c r="G54" i="2" s="1"/>
  <c r="G45" i="2"/>
  <c r="G48" i="2"/>
  <c r="G58" i="2"/>
  <c r="G78" i="2" s="1"/>
  <c r="G61" i="2"/>
  <c r="G64" i="2"/>
  <c r="G68" i="2"/>
  <c r="G71" i="2"/>
  <c r="G74" i="2"/>
  <c r="G81" i="2"/>
  <c r="G87" i="2"/>
  <c r="B93" i="2"/>
  <c r="G6" i="3"/>
  <c r="G13" i="3"/>
  <c r="G24" i="3" s="1"/>
  <c r="G28" i="3" s="1"/>
  <c r="G16" i="3"/>
  <c r="G23" i="3" s="1"/>
  <c r="B29" i="3"/>
  <c r="G88" i="2" l="1"/>
  <c r="G92" i="2" s="1"/>
  <c r="G29" i="3"/>
  <c r="G30" i="3" s="1"/>
  <c r="G93" i="2" l="1"/>
  <c r="G94" i="2"/>
</calcChain>
</file>

<file path=xl/sharedStrings.xml><?xml version="1.0" encoding="utf-8"?>
<sst xmlns="http://schemas.openxmlformats.org/spreadsheetml/2006/main" count="210" uniqueCount="210">
  <si>
    <t>U</t>
  </si>
  <si>
    <t>Quantité</t>
  </si>
  <si>
    <t>Quantité entreprise</t>
  </si>
  <si>
    <t>Prix en €</t>
  </si>
  <si>
    <t>Total en €</t>
  </si>
  <si>
    <t>3</t>
  </si>
  <si>
    <t>DESCRIPTION DES OUVRAGES DE COUVERTURE</t>
  </si>
  <si>
    <t>CH3</t>
  </si>
  <si>
    <t>3.1</t>
  </si>
  <si>
    <t>TRAVAUX PREPARATOIRES COMMUNS</t>
  </si>
  <si>
    <t>CH4</t>
  </si>
  <si>
    <t xml:space="preserve">3.1 1 </t>
  </si>
  <si>
    <t>Nettoyage / Démoussage des couvertures existantes</t>
  </si>
  <si>
    <t>m²</t>
  </si>
  <si>
    <t>ART</t>
  </si>
  <si>
    <t>001-C807</t>
  </si>
  <si>
    <t>Localisation :</t>
  </si>
  <si>
    <t>Ensemble de la couverture</t>
  </si>
  <si>
    <t>Suivant Plan de toiture E01 et P02</t>
  </si>
  <si>
    <t>Total TRAVAUX PREPARATOIRES COMMUNS</t>
  </si>
  <si>
    <t>STOT</t>
  </si>
  <si>
    <t>3.2</t>
  </si>
  <si>
    <t>REFECTION DES COUVERTURES</t>
  </si>
  <si>
    <t>CH4</t>
  </si>
  <si>
    <t xml:space="preserve">3.2 1 </t>
  </si>
  <si>
    <t>Fenetre de toit 45 x 55 cm</t>
  </si>
  <si>
    <t>U</t>
  </si>
  <si>
    <t>ART</t>
  </si>
  <si>
    <t>002-D553</t>
  </si>
  <si>
    <t>Localisation :</t>
  </si>
  <si>
    <t>Toiture Est et Ouest</t>
  </si>
  <si>
    <t>Suivant Plan de toiture P02</t>
  </si>
  <si>
    <t>Suivant Plan détail D01 et D02</t>
  </si>
  <si>
    <t xml:space="preserve">3.2 2 </t>
  </si>
  <si>
    <t>Réfection des solins</t>
  </si>
  <si>
    <t>ml</t>
  </si>
  <si>
    <t>ART</t>
  </si>
  <si>
    <t>001-E669</t>
  </si>
  <si>
    <t>Localisation :</t>
  </si>
  <si>
    <t>Lucarne en toiture</t>
  </si>
  <si>
    <t>Total REFECTION DES COUVERTURES</t>
  </si>
  <si>
    <t>STOT</t>
  </si>
  <si>
    <t>3.3</t>
  </si>
  <si>
    <t>COUVERTURE EN ARDOISES</t>
  </si>
  <si>
    <t>CH4</t>
  </si>
  <si>
    <t xml:space="preserve">3.3 1 </t>
  </si>
  <si>
    <t>Révision de couverture existante</t>
  </si>
  <si>
    <t>m²</t>
  </si>
  <si>
    <t>ART</t>
  </si>
  <si>
    <t>001-D025</t>
  </si>
  <si>
    <t>Localisation :</t>
  </si>
  <si>
    <t>Ensemble de la couverture</t>
  </si>
  <si>
    <t>Suivant Plan de toiture E01 et P02</t>
  </si>
  <si>
    <t>Suivant Plan de détail D03</t>
  </si>
  <si>
    <t xml:space="preserve">3.3 2 </t>
  </si>
  <si>
    <t>Révision Crochets de sécurité</t>
  </si>
  <si>
    <t>U</t>
  </si>
  <si>
    <t>ART</t>
  </si>
  <si>
    <t>001-C143</t>
  </si>
  <si>
    <t>Localisation :</t>
  </si>
  <si>
    <t>Suivant plan toiture</t>
  </si>
  <si>
    <t>E01 et P02</t>
  </si>
  <si>
    <t>Total COUVERTURE EN ARDOISES</t>
  </si>
  <si>
    <t>STOT</t>
  </si>
  <si>
    <t>3.4</t>
  </si>
  <si>
    <t>COUVERTURE EN ZINC</t>
  </si>
  <si>
    <t>CH4</t>
  </si>
  <si>
    <t xml:space="preserve">3.4 2 </t>
  </si>
  <si>
    <t>Protection zinc sur linteau</t>
  </si>
  <si>
    <t>ml</t>
  </si>
  <si>
    <t>ART</t>
  </si>
  <si>
    <t>000-I114</t>
  </si>
  <si>
    <t>Localisation :</t>
  </si>
  <si>
    <t>Façade Sud</t>
  </si>
  <si>
    <t>Suivant plan projeté P04</t>
  </si>
  <si>
    <t xml:space="preserve">3.4 3 </t>
  </si>
  <si>
    <t>Réfection de l’abergement de la Tabatière</t>
  </si>
  <si>
    <t>u</t>
  </si>
  <si>
    <t>ART</t>
  </si>
  <si>
    <t>001-A011</t>
  </si>
  <si>
    <t>Localisation :</t>
  </si>
  <si>
    <t>Suivant plan projeté P02 et P07</t>
  </si>
  <si>
    <t xml:space="preserve">3.4 4 </t>
  </si>
  <si>
    <t>Révision du faitage</t>
  </si>
  <si>
    <t>ml</t>
  </si>
  <si>
    <t>ART</t>
  </si>
  <si>
    <t>CO01-A75</t>
  </si>
  <si>
    <t>Localisation :</t>
  </si>
  <si>
    <t>Faîtage du château</t>
  </si>
  <si>
    <t>Suivant plan de détail D03</t>
  </si>
  <si>
    <t>Suivant plan toiture P02</t>
  </si>
  <si>
    <t>Total COUVERTURE EN ZINC</t>
  </si>
  <si>
    <t>STOT</t>
  </si>
  <si>
    <t>3.5</t>
  </si>
  <si>
    <t>EVACUATION DES EAUX PLUVIALES</t>
  </si>
  <si>
    <t>CH4</t>
  </si>
  <si>
    <t>3.5.1</t>
  </si>
  <si>
    <t>Zinguerie</t>
  </si>
  <si>
    <t>CH5</t>
  </si>
  <si>
    <t xml:space="preserve">3.5.1 1 </t>
  </si>
  <si>
    <t>Dépose des descentes EP existantes</t>
  </si>
  <si>
    <t>ml</t>
  </si>
  <si>
    <t>ART</t>
  </si>
  <si>
    <t>001-E579</t>
  </si>
  <si>
    <t>Localisation :</t>
  </si>
  <si>
    <t>Suivant Plan P02 à P08</t>
  </si>
  <si>
    <t xml:space="preserve">3.5.1 2 </t>
  </si>
  <si>
    <t>Repose des descentes EP existantes</t>
  </si>
  <si>
    <t>ml</t>
  </si>
  <si>
    <t>ART</t>
  </si>
  <si>
    <t>000-J340</t>
  </si>
  <si>
    <t>Localisation :</t>
  </si>
  <si>
    <t>Suivant Plan P02 à P08</t>
  </si>
  <si>
    <t xml:space="preserve">3.5.1 3 </t>
  </si>
  <si>
    <t>Modification Descente zinc</t>
  </si>
  <si>
    <t>ml</t>
  </si>
  <si>
    <t>ART</t>
  </si>
  <si>
    <t>CO01-C96</t>
  </si>
  <si>
    <t>Localisation :</t>
  </si>
  <si>
    <t xml:space="preserve">Façade Nord - Angle Nord-Est </t>
  </si>
  <si>
    <t>Suivant Plan Projet P06</t>
  </si>
  <si>
    <t xml:space="preserve">3.5.1 4 </t>
  </si>
  <si>
    <t>Dépose des gouttières pendantes existantes</t>
  </si>
  <si>
    <t>ml</t>
  </si>
  <si>
    <t>ART</t>
  </si>
  <si>
    <t>001-E578</t>
  </si>
  <si>
    <t>Localisation :</t>
  </si>
  <si>
    <t>Suivant Plan P02 à P08</t>
  </si>
  <si>
    <t xml:space="preserve">3.5.1 5 </t>
  </si>
  <si>
    <t>Gouttières pendantes zinc</t>
  </si>
  <si>
    <t>ml</t>
  </si>
  <si>
    <t>ART</t>
  </si>
  <si>
    <t>CO01-C92</t>
  </si>
  <si>
    <t>Localisation :</t>
  </si>
  <si>
    <t>Suivant Plan P02 à P08</t>
  </si>
  <si>
    <t xml:space="preserve">3.5.1 6 </t>
  </si>
  <si>
    <t>Dauphin fonte</t>
  </si>
  <si>
    <t>U</t>
  </si>
  <si>
    <t>ART</t>
  </si>
  <si>
    <t>CO01-C98</t>
  </si>
  <si>
    <t>Localisation :</t>
  </si>
  <si>
    <t>Suivant Plan P02 à P08</t>
  </si>
  <si>
    <t>Total EVACUATION DES EAUX PLUVIALES</t>
  </si>
  <si>
    <t>STOT</t>
  </si>
  <si>
    <t>3.6</t>
  </si>
  <si>
    <t>OUVRAGES EN PLOMB</t>
  </si>
  <si>
    <t>CH4</t>
  </si>
  <si>
    <t xml:space="preserve">3.6 1 </t>
  </si>
  <si>
    <t>Restauration d'épi</t>
  </si>
  <si>
    <t>U</t>
  </si>
  <si>
    <t>ART</t>
  </si>
  <si>
    <t>001-A041</t>
  </si>
  <si>
    <t>Localisation :</t>
  </si>
  <si>
    <t>Suivant plan toiture P02</t>
  </si>
  <si>
    <t>Suivant plan P07 et P08</t>
  </si>
  <si>
    <t>Suivant Plan de détail D03</t>
  </si>
  <si>
    <t>Total OUVRAGES EN PLOMB</t>
  </si>
  <si>
    <t>STOT</t>
  </si>
  <si>
    <t>Total DESCRIPTION DES OUVRAGES DE COUVERTURE</t>
  </si>
  <si>
    <t>STOT</t>
  </si>
  <si>
    <t>Montant HT du Lot N°02 COUVERTURE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</si>
  <si>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</si>
  <si>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</si>
  <si>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</si>
  <si>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</si>
  <si>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</si>
  <si>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</si>
  <si>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</si>
  <si>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</si>
  <si>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Total en €</t>
  </si>
  <si>
    <t>4</t>
  </si>
  <si>
    <t>DESCRIPTION DES OUVRAGES DE COUVERTURE</t>
  </si>
  <si>
    <t>CH3</t>
  </si>
  <si>
    <t>4.1</t>
  </si>
  <si>
    <t>COUVERTURE EN ZINC</t>
  </si>
  <si>
    <t>CH4</t>
  </si>
  <si>
    <t xml:space="preserve">4.1 1 </t>
  </si>
  <si>
    <t>Révision du faitage</t>
  </si>
  <si>
    <t>ml</t>
  </si>
  <si>
    <t>ART</t>
  </si>
  <si>
    <t>CO01-A75</t>
  </si>
  <si>
    <t>Localisation :</t>
  </si>
  <si>
    <t>Faîtage du château</t>
  </si>
  <si>
    <t>Suivant plan existant E01 et E02</t>
  </si>
  <si>
    <t>Suivant plan projet P02 P04 et P08</t>
  </si>
  <si>
    <t>Suivant plan détail D03</t>
  </si>
  <si>
    <t>Total COUVERTURE EN ZINC</t>
  </si>
  <si>
    <t>STOT</t>
  </si>
  <si>
    <t>4.2</t>
  </si>
  <si>
    <t>OUVRAGES EN PLOMB</t>
  </si>
  <si>
    <t>CH4</t>
  </si>
  <si>
    <t xml:space="preserve">4.2 1 </t>
  </si>
  <si>
    <t>Crête de Faitage</t>
  </si>
  <si>
    <t>ml</t>
  </si>
  <si>
    <t>ART</t>
  </si>
  <si>
    <t>001-B626</t>
  </si>
  <si>
    <t>Localisation :</t>
  </si>
  <si>
    <t>Faîtage du château</t>
  </si>
  <si>
    <t>Suivant plan existant E01 et E02</t>
  </si>
  <si>
    <t>Suivant plan projet P02 P04 et P08</t>
  </si>
  <si>
    <t>Suivant plan détail D03</t>
  </si>
  <si>
    <t>Total OUVRAGES EN PLOMB</t>
  </si>
  <si>
    <t>STOT</t>
  </si>
  <si>
    <t>Total DESCRIPTION DES OUVRAGES DE COUVERTURE</t>
  </si>
  <si>
    <t>STOT</t>
  </si>
  <si>
    <t>Montant HT du Lot N°02 COUVERTURE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</si>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</sst>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882525"/>
      <name val="Arial"/>
      <family val="1"/>
    </font>
    <font>
      <i/>
      <sz val="10"/>
      <color rgb="FF000000"/>
      <name val="Arial"/>
      <family val="1"/>
    </font>
    <font>
      <u/>
      <sz val="10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b/>
      <u/>
      <sz val="9"/>
      <color rgb="FF000000"/>
      <name val="Arial"/>
      <family val="1"/>
    </font>
    <font>
      <b/>
      <sz val="9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AAAAAA"/>
        <bgColor indexed="64"/>
      </patternFill>
    </fill>
    <fill>
      <patternFill patternType="solid">
        <fgColor rgb="FFAFAFAF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3" borderId="0">
      <alignment horizontal="righ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6" fillId="0" borderId="0" applyFill="0">
      <alignment horizontal="left" vertical="top" wrapText="1" indent="3"/>
    </xf>
    <xf numFmtId="0" fontId="6" fillId="0" borderId="0" applyFill="0">
      <alignment horizontal="left" vertical="top" wrapText="1" indent="3"/>
    </xf>
    <xf numFmtId="0" fontId="9" fillId="0" borderId="0" applyFill="0">
      <alignment horizontal="left" vertical="top" wrapText="1" indent="3"/>
    </xf>
    <xf numFmtId="0" fontId="6" fillId="0" borderId="0" applyFill="0">
      <alignment horizontal="left" vertical="top" wrapText="1" indent="3"/>
    </xf>
    <xf numFmtId="0" fontId="6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</cellStyleXfs>
  <cellXfs count="57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1" fillId="0" borderId="21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2" borderId="13" xfId="10" applyBorder="1">
      <alignment horizontal="left" vertical="top" wrapText="1"/>
    </xf>
    <xf numFmtId="0" fontId="2" fillId="2" borderId="10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0" borderId="13" xfId="14" applyBorder="1">
      <alignment horizontal="left" vertical="top" wrapText="1"/>
    </xf>
    <xf numFmtId="0" fontId="3" fillId="0" borderId="10" xfId="14" applyBorder="1">
      <alignment horizontal="left" vertical="top" wrapText="1"/>
    </xf>
    <xf numFmtId="0" fontId="5" fillId="0" borderId="9" xfId="26" applyBorder="1">
      <alignment horizontal="left" vertical="top" wrapText="1"/>
    </xf>
    <xf numFmtId="0" fontId="5" fillId="0" borderId="6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4" fontId="0" fillId="0" borderId="16" xfId="0" applyNumberFormat="1" applyBorder="1" applyAlignment="1" applyProtection="1">
      <alignment horizontal="right" vertical="top" wrapText="1"/>
      <protection locked="0"/>
    </xf>
    <xf numFmtId="0" fontId="0" fillId="0" borderId="15" xfId="0" applyBorder="1" applyAlignment="1">
      <alignment horizontal="left" vertical="top" wrapText="1"/>
    </xf>
    <xf numFmtId="0" fontId="8" fillId="0" borderId="18" xfId="35" applyBorder="1">
      <alignment horizontal="left" vertical="top" wrapText="1" indent="3"/>
    </xf>
    <xf numFmtId="0" fontId="9" fillId="0" borderId="18" xfId="38" applyBorder="1">
      <alignment horizontal="left" vertical="top" wrapText="1" indent="3"/>
    </xf>
    <xf numFmtId="0" fontId="0" fillId="0" borderId="17" xfId="0" applyBorder="1" applyAlignment="1">
      <alignment horizontal="left" vertical="top" wrapText="1"/>
    </xf>
    <xf numFmtId="0" fontId="3" fillId="0" borderId="15" xfId="17" applyBorder="1">
      <alignment horizontal="left" vertical="top" wrapText="1"/>
    </xf>
    <xf numFmtId="0" fontId="3" fillId="0" borderId="18" xfId="17" applyBorder="1">
      <alignment horizontal="left" vertical="top" wrapText="1"/>
    </xf>
    <xf numFmtId="164" fontId="0" fillId="0" borderId="16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5" fillId="0" borderId="15" xfId="26" applyBorder="1">
      <alignment horizontal="left" vertical="top" wrapText="1"/>
    </xf>
    <xf numFmtId="0" fontId="5" fillId="0" borderId="18" xfId="26" applyBorder="1">
      <alignment horizontal="left" vertical="top" wrapText="1"/>
    </xf>
    <xf numFmtId="0" fontId="1" fillId="0" borderId="13" xfId="18" applyBorder="1">
      <alignment horizontal="left" vertical="top" wrapText="1"/>
    </xf>
    <xf numFmtId="0" fontId="1" fillId="0" borderId="10" xfId="18" applyBorder="1">
      <alignment horizontal="left" vertical="top" wrapText="1"/>
    </xf>
    <xf numFmtId="0" fontId="3" fillId="0" borderId="5" xfId="17" applyBorder="1">
      <alignment horizontal="left" vertical="top" wrapText="1"/>
    </xf>
    <xf numFmtId="0" fontId="3" fillId="0" borderId="14" xfId="17" applyBorder="1">
      <alignment horizontal="left" vertical="top" wrapText="1"/>
    </xf>
    <xf numFmtId="164" fontId="0" fillId="0" borderId="4" xfId="0" applyNumberFormat="1" applyBorder="1" applyAlignment="1">
      <alignment horizontal="right" vertical="top" wrapText="1"/>
    </xf>
    <xf numFmtId="0" fontId="2" fillId="3" borderId="13" xfId="13" applyBorder="1" applyAlignment="1">
      <alignment horizontal="left" vertical="top" wrapText="1"/>
    </xf>
    <xf numFmtId="0" fontId="2" fillId="3" borderId="10" xfId="13" applyBorder="1">
      <alignment horizontal="righ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11" fillId="0" borderId="0" xfId="0" applyNumberFormat="1" applyFont="1" applyAlignment="1">
      <alignment horizontal="right" vertical="top" wrapText="1"/>
    </xf>
    <xf numFmtId="165" fontId="12" fillId="4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3276000</xdr:colOff>
      <xdr:row>29</xdr:row>
      <xdr:rowOff>85865</xdr:rowOff>
    </xdr:from>
    <xdr:to>
      <xdr:col>0</xdr:col>
      <xdr:colOff>6408000</xdr:colOff>
      <xdr:row>33</xdr:row>
      <xdr:rowOff>129952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288835" y="5610365"/>
          <a:ext cx="3127617" cy="806087"/>
        </a:xfrm>
        <a:prstGeom prst="rect">
          <a:avLst/>
        </a:prstGeom>
        <a:noFill/>
        <a:ln w="952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1217" tIns="64487" rIns="64487" bIns="64487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Raleway Medium"/>
            </a:rPr>
            <a:t>MAITRISE D'OUVRAGE</a:t>
          </a:r>
        </a:p>
        <a:p>
          <a:pPr algn="ctr"/>
          <a:endParaRPr sz="500" b="1">
            <a:solidFill>
              <a:srgbClr val="882525"/>
            </a:solidFill>
            <a:latin typeface="Raleway Medium"/>
          </a:endParaRPr>
        </a:p>
        <a:p>
          <a:pPr algn="ctr"/>
          <a:r>
            <a:rPr lang="fr-FR" sz="1000" b="1" i="0">
              <a:solidFill>
                <a:srgbClr val="882525"/>
              </a:solidFill>
              <a:latin typeface="Raleway Medium"/>
            </a:rPr>
            <a:t>Ville de GAP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3 r. Colonel Roux - BP 92 05000  GAP</a:t>
          </a:r>
        </a:p>
      </xdr:txBody>
    </xdr:sp>
    <xdr:clientData/>
  </xdr:twoCellAnchor>
  <xdr:twoCellAnchor editAs="absolute">
    <xdr:from>
      <xdr:col>0</xdr:col>
      <xdr:colOff>3276000</xdr:colOff>
      <xdr:row>34</xdr:row>
      <xdr:rowOff>36183</xdr:rowOff>
    </xdr:from>
    <xdr:to>
      <xdr:col>0</xdr:col>
      <xdr:colOff>6408000</xdr:colOff>
      <xdr:row>37</xdr:row>
      <xdr:rowOff>109552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288835" y="6513183"/>
          <a:ext cx="3127617" cy="64487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1217" tIns="64487" rIns="64487" bIns="64487" rtlCol="0" anchor="ctr"/>
        <a:lstStyle/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N°02 COUVERTURE</a:t>
          </a:r>
        </a:p>
      </xdr:txBody>
    </xdr:sp>
    <xdr:clientData/>
  </xdr:twoCellAnchor>
  <xdr:twoCellAnchor editAs="absolute">
    <xdr:from>
      <xdr:col>0</xdr:col>
      <xdr:colOff>3276000</xdr:colOff>
      <xdr:row>6</xdr:row>
      <xdr:rowOff>66130</xdr:rowOff>
    </xdr:from>
    <xdr:to>
      <xdr:col>0</xdr:col>
      <xdr:colOff>6480000</xdr:colOff>
      <xdr:row>9</xdr:row>
      <xdr:rowOff>58891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288835" y="1209130"/>
          <a:ext cx="3224348" cy="56426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1217" tIns="64487" rIns="64487" bIns="64487" rtlCol="0" anchor="ctr"/>
        <a:lstStyle/>
        <a:p>
          <a:pPr algn="ctr"/>
          <a:r>
            <a:rPr lang="fr-FR" sz="1200" b="1" i="0">
              <a:solidFill>
                <a:srgbClr val="882525"/>
              </a:solidFill>
              <a:latin typeface="Raleway Medium"/>
            </a:rPr>
            <a:t>GAP - Chateau de Charance</a:t>
          </a:r>
        </a:p>
        <a:p>
          <a:pPr algn="ctr"/>
          <a:r>
            <a:rPr lang="fr-FR" sz="1100" b="0" i="0">
              <a:solidFill>
                <a:srgbClr val="000000"/>
              </a:solidFill>
              <a:latin typeface="Raleway Medium"/>
            </a:rPr>
            <a:t> 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0</xdr:rowOff>
    </xdr:from>
    <xdr:to>
      <xdr:col>0</xdr:col>
      <xdr:colOff>3132000</xdr:colOff>
      <xdr:row>49</xdr:row>
      <xdr:rowOff>145083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-16122" y="0"/>
          <a:ext cx="3175983" cy="9479583"/>
        </a:xfrm>
        <a:prstGeom prst="rect">
          <a:avLst/>
        </a:prstGeom>
        <a:solidFill>
          <a:srgbClr val="C0C0C0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828000</xdr:colOff>
      <xdr:row>36</xdr:row>
      <xdr:rowOff>187200</xdr:rowOff>
    </xdr:from>
    <xdr:to>
      <xdr:col>0</xdr:col>
      <xdr:colOff>3096000</xdr:colOff>
      <xdr:row>40</xdr:row>
      <xdr:rowOff>102313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854452" y="7045200"/>
          <a:ext cx="2273165" cy="677113"/>
        </a:xfrm>
        <a:prstGeom prst="rect">
          <a:avLst/>
        </a:prstGeom>
        <a:noFill/>
        <a:ln w="3175">
          <a:solidFill>
            <a:srgbClr val="C0C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Raleway Medium"/>
            </a:rPr>
            <a:t>Maitre d'Ouvrage Délégué - Parc National des Écrins </a:t>
          </a:r>
          <a:r>
            <a:rPr lang="fr-FR" sz="1000" b="0" i="0">
              <a:solidFill>
                <a:srgbClr val="000000"/>
              </a:solidFill>
              <a:latin typeface="Raleway Medium"/>
            </a:rPr>
            <a:t>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</a:rPr>
            <a:t>Domaine de Charance - 05000 - GAP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</a:rPr>
            <a:t>Tel : 04 95 40 20 10 - </a:t>
          </a:r>
        </a:p>
      </xdr:txBody>
    </xdr:sp>
    <xdr:clientData/>
  </xdr:twoCellAnchor>
  <xdr:twoCellAnchor editAs="absolute">
    <xdr:from>
      <xdr:col>0</xdr:col>
      <xdr:colOff>108000</xdr:colOff>
      <xdr:row>37</xdr:row>
      <xdr:rowOff>28943</xdr:rowOff>
    </xdr:from>
    <xdr:to>
      <xdr:col>0</xdr:col>
      <xdr:colOff>684000</xdr:colOff>
      <xdr:row>40</xdr:row>
      <xdr:rowOff>21704</xdr:rowOff>
    </xdr:to>
    <xdr:pic>
      <xdr:nvPicPr>
        <xdr:cNvPr id="8" name="Forme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974" y="7077443"/>
          <a:ext cx="16" cy="16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44</xdr:row>
      <xdr:rowOff>178643</xdr:rowOff>
    </xdr:from>
    <xdr:to>
      <xdr:col>0</xdr:col>
      <xdr:colOff>756000</xdr:colOff>
      <xdr:row>48</xdr:row>
      <xdr:rowOff>109878</xdr:rowOff>
    </xdr:to>
    <xdr:pic>
      <xdr:nvPicPr>
        <xdr:cNvPr id="9" name="Forme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52" y="8560643"/>
          <a:ext cx="18" cy="19"/>
        </a:xfrm>
        <a:prstGeom prst="rect">
          <a:avLst/>
        </a:prstGeom>
      </xdr:spPr>
    </xdr:pic>
    <xdr:clientData/>
  </xdr:twoCellAnchor>
  <xdr:twoCellAnchor editAs="absolute">
    <xdr:from>
      <xdr:col>0</xdr:col>
      <xdr:colOff>4896000</xdr:colOff>
      <xdr:row>45</xdr:row>
      <xdr:rowOff>117117</xdr:rowOff>
    </xdr:from>
    <xdr:to>
      <xdr:col>0</xdr:col>
      <xdr:colOff>5688000</xdr:colOff>
      <xdr:row>46</xdr:row>
      <xdr:rowOff>103957</xdr:rowOff>
    </xdr:to>
    <xdr:sp macro="" textlink="">
      <xdr:nvSpPr>
        <xdr:cNvPr id="10" name="Forme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4901009" y="8689617"/>
          <a:ext cx="806087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4896000</xdr:colOff>
      <xdr:row>44</xdr:row>
      <xdr:rowOff>146400</xdr:rowOff>
    </xdr:from>
    <xdr:to>
      <xdr:col>0</xdr:col>
      <xdr:colOff>5688000</xdr:colOff>
      <xdr:row>45</xdr:row>
      <xdr:rowOff>133239</xdr:rowOff>
    </xdr:to>
    <xdr:sp macro="" textlink="">
      <xdr:nvSpPr>
        <xdr:cNvPr id="11" name="Forme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901009" y="8528400"/>
          <a:ext cx="806087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PRO</a:t>
          </a:r>
        </a:p>
      </xdr:txBody>
    </xdr:sp>
    <xdr:clientData/>
  </xdr:twoCellAnchor>
  <xdr:twoCellAnchor editAs="absolute">
    <xdr:from>
      <xdr:col>0</xdr:col>
      <xdr:colOff>4896000</xdr:colOff>
      <xdr:row>43</xdr:row>
      <xdr:rowOff>175683</xdr:rowOff>
    </xdr:from>
    <xdr:to>
      <xdr:col>0</xdr:col>
      <xdr:colOff>5688000</xdr:colOff>
      <xdr:row>44</xdr:row>
      <xdr:rowOff>162522</xdr:rowOff>
    </xdr:to>
    <xdr:sp macro="" textlink="">
      <xdr:nvSpPr>
        <xdr:cNvPr id="12" name="Forme1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901009" y="8367183"/>
          <a:ext cx="806087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28/10/2024</a:t>
          </a:r>
        </a:p>
      </xdr:txBody>
    </xdr:sp>
    <xdr:clientData/>
  </xdr:twoCellAnchor>
  <xdr:twoCellAnchor editAs="absolute">
    <xdr:from>
      <xdr:col>0</xdr:col>
      <xdr:colOff>3276000</xdr:colOff>
      <xdr:row>38</xdr:row>
      <xdr:rowOff>96391</xdr:rowOff>
    </xdr:from>
    <xdr:to>
      <xdr:col>0</xdr:col>
      <xdr:colOff>6480000</xdr:colOff>
      <xdr:row>41</xdr:row>
      <xdr:rowOff>89152</xdr:rowOff>
    </xdr:to>
    <xdr:sp macro="" textlink="">
      <xdr:nvSpPr>
        <xdr:cNvPr id="13" name="Forme1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3288835" y="7335391"/>
          <a:ext cx="3224348" cy="564261"/>
        </a:xfrm>
        <a:prstGeom prst="roundRect">
          <a:avLst>
            <a:gd name="adj" fmla="val 6670"/>
          </a:avLst>
        </a:prstGeom>
        <a:solidFill>
          <a:srgbClr val="C0C0C0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882525"/>
              </a:solidFill>
              <a:latin typeface="Raleway Medium"/>
            </a:rPr>
            <a:t>D.P.G.F</a:t>
          </a:r>
        </a:p>
      </xdr:txBody>
    </xdr:sp>
    <xdr:clientData/>
  </xdr:twoCellAnchor>
  <xdr:twoCellAnchor editAs="absolute">
    <xdr:from>
      <xdr:col>0</xdr:col>
      <xdr:colOff>828000</xdr:colOff>
      <xdr:row>40</xdr:row>
      <xdr:rowOff>57151</xdr:rowOff>
    </xdr:from>
    <xdr:to>
      <xdr:col>0</xdr:col>
      <xdr:colOff>3096000</xdr:colOff>
      <xdr:row>44</xdr:row>
      <xdr:rowOff>146401</xdr:rowOff>
    </xdr:to>
    <xdr:sp macro="" textlink="">
      <xdr:nvSpPr>
        <xdr:cNvPr id="14" name="Forme1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828000" y="7677151"/>
          <a:ext cx="2268000" cy="851250"/>
        </a:xfrm>
        <a:prstGeom prst="rect">
          <a:avLst/>
        </a:prstGeom>
        <a:noFill/>
        <a:ln w="3175">
          <a:solidFill>
            <a:srgbClr val="C0C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Architecte</a:t>
          </a:r>
          <a:r>
            <a:rPr lang="fr-FR" sz="1000" b="0" i="0">
              <a:solidFill>
                <a:srgbClr val="000000"/>
              </a:solidFill>
              <a:latin typeface="Arial"/>
            </a:rPr>
            <a:t> </a:t>
          </a:r>
          <a:r>
            <a:rPr lang="fr-FR" sz="1000" b="1" i="0">
              <a:solidFill>
                <a:srgbClr val="000000"/>
              </a:solidFill>
              <a:latin typeface="Raleway Medium"/>
              <a:ea typeface="+mn-ea"/>
              <a:cs typeface="+mn-cs"/>
            </a:rPr>
            <a:t>associé</a:t>
          </a:r>
          <a:r>
            <a:rPr lang="fr-FR" sz="1000" b="0" i="0">
              <a:solidFill>
                <a:srgbClr val="000000"/>
              </a:solidFill>
              <a:latin typeface="Arial"/>
            </a:rPr>
            <a:t> - </a:t>
          </a:r>
        </a:p>
        <a:p>
          <a:pPr algn="l"/>
          <a:r>
            <a:rPr lang="fr-FR" sz="1000" b="1" i="0">
              <a:solidFill>
                <a:srgbClr val="000000"/>
              </a:solidFill>
              <a:latin typeface="Raleway Medium" panose="020B0003030101060003" pitchFamily="2" charset="0"/>
            </a:rPr>
            <a:t>FABRICA TRACEORUM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  <a:ea typeface="+mn-ea"/>
              <a:cs typeface="+mn-cs"/>
            </a:rPr>
            <a:t>Immeuble</a:t>
          </a:r>
          <a:r>
            <a:rPr lang="fr-FR" sz="1000" b="0" i="0">
              <a:solidFill>
                <a:srgbClr val="000000"/>
              </a:solidFill>
              <a:latin typeface="Arial"/>
            </a:rPr>
            <a:t> Le </a:t>
          </a:r>
          <a:r>
            <a:rPr lang="fr-FR" sz="800" b="0" i="0">
              <a:solidFill>
                <a:srgbClr val="000000"/>
              </a:solidFill>
              <a:latin typeface="Raleway Medium"/>
              <a:ea typeface="+mn-ea"/>
              <a:cs typeface="+mn-cs"/>
            </a:rPr>
            <a:t>Corbusier</a:t>
          </a:r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,  Appt 147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280, boulevard </a:t>
          </a:r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  <a:ea typeface="+mn-ea"/>
              <a:cs typeface="+mn-cs"/>
            </a:rPr>
            <a:t>Michelet</a:t>
          </a:r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 - 13008 - MARSEILLE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Tel : 04 91 04 66 36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Email : contact@fabrica-traceorum.eu</a:t>
          </a:r>
        </a:p>
      </xdr:txBody>
    </xdr:sp>
    <xdr:clientData/>
  </xdr:twoCellAnchor>
  <xdr:twoCellAnchor editAs="absolute">
    <xdr:from>
      <xdr:col>0</xdr:col>
      <xdr:colOff>828000</xdr:colOff>
      <xdr:row>45</xdr:row>
      <xdr:rowOff>4265</xdr:rowOff>
    </xdr:from>
    <xdr:to>
      <xdr:col>0</xdr:col>
      <xdr:colOff>3096000</xdr:colOff>
      <xdr:row>48</xdr:row>
      <xdr:rowOff>109878</xdr:rowOff>
    </xdr:to>
    <xdr:sp macro="" textlink="">
      <xdr:nvSpPr>
        <xdr:cNvPr id="15" name="Forme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854452" y="8576765"/>
          <a:ext cx="2273165" cy="677113"/>
        </a:xfrm>
        <a:prstGeom prst="rect">
          <a:avLst/>
        </a:prstGeom>
        <a:noFill/>
        <a:ln w="3175">
          <a:solidFill>
            <a:srgbClr val="C0C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Raleway Medium"/>
            </a:rPr>
            <a:t>Economiste de la construction - Société ECOBIS </a:t>
          </a:r>
          <a:r>
            <a:rPr lang="fr-FR" sz="1000" b="0" i="0">
              <a:solidFill>
                <a:srgbClr val="000000"/>
              </a:solidFill>
              <a:latin typeface="Raleway Medium"/>
            </a:rPr>
            <a:t>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</a:rPr>
            <a:t>Les Physalis 24, Chemin de la Cressonnière - 38210 - TULLINS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</a:rPr>
            <a:t>Tel : 04 76 05 90 25 - Email : contact@ecobis.eu</a:t>
          </a:r>
        </a:p>
      </xdr:txBody>
    </xdr:sp>
    <xdr:clientData/>
  </xdr:twoCellAnchor>
  <xdr:twoCellAnchor editAs="absolute">
    <xdr:from>
      <xdr:col>0</xdr:col>
      <xdr:colOff>4104000</xdr:colOff>
      <xdr:row>45</xdr:row>
      <xdr:rowOff>117117</xdr:rowOff>
    </xdr:from>
    <xdr:to>
      <xdr:col>0</xdr:col>
      <xdr:colOff>4896000</xdr:colOff>
      <xdr:row>46</xdr:row>
      <xdr:rowOff>103957</xdr:rowOff>
    </xdr:to>
    <xdr:sp macro="" textlink="">
      <xdr:nvSpPr>
        <xdr:cNvPr id="16" name="Forme14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4111043" y="8689617"/>
          <a:ext cx="806087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Indice</a:t>
          </a:r>
        </a:p>
      </xdr:txBody>
    </xdr:sp>
    <xdr:clientData/>
  </xdr:twoCellAnchor>
  <xdr:twoCellAnchor editAs="absolute">
    <xdr:from>
      <xdr:col>0</xdr:col>
      <xdr:colOff>4104000</xdr:colOff>
      <xdr:row>44</xdr:row>
      <xdr:rowOff>146400</xdr:rowOff>
    </xdr:from>
    <xdr:to>
      <xdr:col>0</xdr:col>
      <xdr:colOff>4896000</xdr:colOff>
      <xdr:row>45</xdr:row>
      <xdr:rowOff>133239</xdr:rowOff>
    </xdr:to>
    <xdr:sp macro="" textlink="">
      <xdr:nvSpPr>
        <xdr:cNvPr id="17" name="Forme1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4111043" y="8528400"/>
          <a:ext cx="806087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Phase</a:t>
          </a:r>
        </a:p>
      </xdr:txBody>
    </xdr:sp>
    <xdr:clientData/>
  </xdr:twoCellAnchor>
  <xdr:twoCellAnchor editAs="absolute">
    <xdr:from>
      <xdr:col>0</xdr:col>
      <xdr:colOff>4104000</xdr:colOff>
      <xdr:row>43</xdr:row>
      <xdr:rowOff>175683</xdr:rowOff>
    </xdr:from>
    <xdr:to>
      <xdr:col>0</xdr:col>
      <xdr:colOff>4896000</xdr:colOff>
      <xdr:row>44</xdr:row>
      <xdr:rowOff>162522</xdr:rowOff>
    </xdr:to>
    <xdr:sp macro="" textlink="">
      <xdr:nvSpPr>
        <xdr:cNvPr id="18" name="Forme16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4111043" y="8367183"/>
          <a:ext cx="806087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Date</a:t>
          </a:r>
        </a:p>
      </xdr:txBody>
    </xdr:sp>
    <xdr:clientData/>
  </xdr:twoCellAnchor>
  <xdr:twoCellAnchor editAs="absolute">
    <xdr:from>
      <xdr:col>0</xdr:col>
      <xdr:colOff>3276000</xdr:colOff>
      <xdr:row>13</xdr:row>
      <xdr:rowOff>38491</xdr:rowOff>
    </xdr:from>
    <xdr:to>
      <xdr:col>0</xdr:col>
      <xdr:colOff>6480000</xdr:colOff>
      <xdr:row>25</xdr:row>
      <xdr:rowOff>170752</xdr:rowOff>
    </xdr:to>
    <xdr:pic>
      <xdr:nvPicPr>
        <xdr:cNvPr id="19" name="Forme17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8835" y="2514991"/>
          <a:ext cx="90" cy="67"/>
        </a:xfrm>
        <a:prstGeom prst="rect">
          <a:avLst/>
        </a:prstGeom>
      </xdr:spPr>
    </xdr:pic>
    <xdr:clientData/>
  </xdr:twoCellAnchor>
  <xdr:twoCellAnchor editAs="absolute">
    <xdr:from>
      <xdr:col>0</xdr:col>
      <xdr:colOff>972000</xdr:colOff>
      <xdr:row>32</xdr:row>
      <xdr:rowOff>62504</xdr:rowOff>
    </xdr:from>
    <xdr:to>
      <xdr:col>0</xdr:col>
      <xdr:colOff>3132000</xdr:colOff>
      <xdr:row>35</xdr:row>
      <xdr:rowOff>168117</xdr:rowOff>
    </xdr:to>
    <xdr:sp macro="" textlink="">
      <xdr:nvSpPr>
        <xdr:cNvPr id="20" name="Forme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983426" y="6158504"/>
          <a:ext cx="2160313" cy="677113"/>
        </a:xfrm>
        <a:prstGeom prst="rect">
          <a:avLst/>
        </a:prstGeom>
        <a:noFill/>
        <a:ln w="3175">
          <a:solidFill>
            <a:srgbClr val="C0C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Ville de GAP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3 r. Colonel Roux - BP 92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05000GAP</a:t>
          </a:r>
        </a:p>
      </xdr:txBody>
    </xdr:sp>
    <xdr:clientData/>
  </xdr:twoCellAnchor>
  <xdr:twoCellAnchor editAs="absolute">
    <xdr:from>
      <xdr:col>0</xdr:col>
      <xdr:colOff>0</xdr:colOff>
      <xdr:row>33</xdr:row>
      <xdr:rowOff>978</xdr:rowOff>
    </xdr:from>
    <xdr:to>
      <xdr:col>0</xdr:col>
      <xdr:colOff>936000</xdr:colOff>
      <xdr:row>34</xdr:row>
      <xdr:rowOff>100670</xdr:rowOff>
    </xdr:to>
    <xdr:pic>
      <xdr:nvPicPr>
        <xdr:cNvPr id="21" name="Forme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36" y="6287478"/>
          <a:ext cx="26" cy="8"/>
        </a:xfrm>
        <a:prstGeom prst="rect">
          <a:avLst/>
        </a:prstGeom>
      </xdr:spPr>
    </xdr:pic>
    <xdr:clientData/>
  </xdr:twoCellAnchor>
  <xdr:twoCellAnchor editAs="absolute">
    <xdr:from>
      <xdr:col>0</xdr:col>
      <xdr:colOff>124950</xdr:colOff>
      <xdr:row>41</xdr:row>
      <xdr:rowOff>15880</xdr:rowOff>
    </xdr:from>
    <xdr:to>
      <xdr:col>0</xdr:col>
      <xdr:colOff>700950</xdr:colOff>
      <xdr:row>44</xdr:row>
      <xdr:rowOff>40885</xdr:rowOff>
    </xdr:to>
    <xdr:pic>
      <xdr:nvPicPr>
        <xdr:cNvPr id="22" name="Forme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950" y="7826380"/>
          <a:ext cx="576000" cy="5965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396000</xdr:colOff>
      <xdr:row>0</xdr:row>
      <xdr:rowOff>80609</xdr:rowOff>
    </xdr:from>
    <xdr:to>
      <xdr:col>6</xdr:col>
      <xdr:colOff>0</xdr:colOff>
      <xdr:row>0</xdr:row>
      <xdr:rowOff>1241374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3043" y="80609"/>
          <a:ext cx="5852191" cy="1160765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GAP - Chateau de Charance </a:t>
          </a: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r>
            <a:rPr lang="fr-FR" sz="1100" b="1" i="0">
              <a:solidFill>
                <a:srgbClr val="000000"/>
              </a:solidFill>
              <a:latin typeface="Raleway Medium"/>
            </a:rPr>
            <a:t>PRO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D.P.G.F. (Décomposition de Prix Global et Forfaitaire)</a:t>
          </a:r>
        </a:p>
        <a:p>
          <a:pPr algn="ctr"/>
          <a:endParaRPr sz="1200">
            <a:solidFill>
              <a:srgbClr val="009999"/>
            </a:solidFill>
            <a:latin typeface="Raleway Medium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N°02 COUVERTURE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396000</xdr:colOff>
      <xdr:row>0</xdr:row>
      <xdr:rowOff>80609</xdr:rowOff>
    </xdr:from>
    <xdr:to>
      <xdr:col>6</xdr:col>
      <xdr:colOff>0</xdr:colOff>
      <xdr:row>0</xdr:row>
      <xdr:rowOff>1241374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03043" y="80609"/>
          <a:ext cx="5852191" cy="1160765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GAP - Chateau de Charance </a:t>
          </a: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r>
            <a:rPr lang="fr-FR" sz="1100" b="1" i="0">
              <a:solidFill>
                <a:srgbClr val="000000"/>
              </a:solidFill>
              <a:latin typeface="Raleway Medium"/>
            </a:rPr>
            <a:t>PRO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D.P.G.F. (Décomposition de Prix Global et Forfaitaire)</a:t>
          </a:r>
        </a:p>
        <a:p>
          <a:pPr algn="ctr"/>
          <a:r>
            <a:rPr lang="fr-FR" sz="1200" b="1" i="0">
              <a:solidFill>
                <a:srgbClr val="009999"/>
              </a:solidFill>
              <a:latin typeface="Raleway Medium"/>
            </a:rPr>
            <a:t>OPTION 5 : Restitution de la Crête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N°02 COUVERTURE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DACFC-1935-4C21-9FF8-F8CC1EC63662}">
  <sheetPr>
    <pageSetUpPr fitToPage="1"/>
  </sheetPr>
  <dimension ref="A1"/>
  <sheetViews>
    <sheetView showGridLines="0" tabSelected="1" workbookViewId="0">
      <selection activeCell="A55" sqref="A55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321BA-6DAB-4059-9653-24D114156155}">
  <sheetPr>
    <pageSetUpPr fitToPage="1"/>
  </sheetPr>
  <dimension ref="A1:ZZ96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77" sqref="E7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116.25" customHeight="1" x14ac:dyDescent="0.25">
      <c r="A1" s="54"/>
      <c r="B1" s="55"/>
      <c r="C1" s="55"/>
      <c r="D1" s="55"/>
      <c r="E1" s="55"/>
      <c r="F1" s="55"/>
      <c r="G1" s="56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0" x14ac:dyDescent="0.25">
      <c r="A4" s="10" t="s">
        <v>5</v>
      </c>
      <c r="B4" s="11" t="s">
        <v>6</v>
      </c>
      <c r="C4" s="12"/>
      <c r="D4" s="12"/>
      <c r="E4" s="12"/>
      <c r="F4" s="12"/>
      <c r="G4" s="13"/>
      <c r="ZY4" t="s">
        <v>7</v>
      </c>
      <c r="ZZ4" s="14"/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9" t="s">
        <v>13</v>
      </c>
      <c r="D6" s="20">
        <v>521.33000000000004</v>
      </c>
      <c r="E6" s="21"/>
      <c r="F6" s="22"/>
      <c r="G6" s="23">
        <f>ROUND(D6*F6,2)</f>
        <v>0</v>
      </c>
      <c r="ZY6" t="s">
        <v>14</v>
      </c>
      <c r="ZZ6" s="14" t="s">
        <v>15</v>
      </c>
    </row>
    <row r="7" spans="1:702" x14ac:dyDescent="0.25">
      <c r="A7" s="24"/>
      <c r="B7" s="25" t="s">
        <v>16</v>
      </c>
      <c r="C7" s="12"/>
      <c r="D7" s="12"/>
      <c r="E7" s="12"/>
      <c r="F7" s="12"/>
      <c r="G7" s="13"/>
    </row>
    <row r="8" spans="1:702" x14ac:dyDescent="0.25">
      <c r="A8" s="24"/>
      <c r="B8" s="26" t="s">
        <v>17</v>
      </c>
      <c r="C8" s="12"/>
      <c r="D8" s="12"/>
      <c r="E8" s="12"/>
      <c r="F8" s="12"/>
      <c r="G8" s="13"/>
    </row>
    <row r="9" spans="1:702" x14ac:dyDescent="0.25">
      <c r="A9" s="24"/>
      <c r="B9" s="26" t="s">
        <v>18</v>
      </c>
      <c r="C9" s="12"/>
      <c r="D9" s="12"/>
      <c r="E9" s="12"/>
      <c r="F9" s="12"/>
      <c r="G9" s="13"/>
    </row>
    <row r="10" spans="1:702" x14ac:dyDescent="0.25">
      <c r="A10" s="24"/>
      <c r="B10" s="26"/>
      <c r="C10" s="12"/>
      <c r="D10" s="12"/>
      <c r="E10" s="12"/>
      <c r="F10" s="12"/>
      <c r="G10" s="13"/>
    </row>
    <row r="11" spans="1:702" x14ac:dyDescent="0.25">
      <c r="A11" s="24"/>
      <c r="B11" s="27"/>
      <c r="C11" s="12"/>
      <c r="D11" s="12"/>
      <c r="E11" s="12"/>
      <c r="F11" s="12"/>
      <c r="G11" s="13"/>
    </row>
    <row r="12" spans="1:702" ht="30" x14ac:dyDescent="0.25">
      <c r="A12" s="28"/>
      <c r="B12" s="29" t="s">
        <v>19</v>
      </c>
      <c r="C12" s="12"/>
      <c r="D12" s="12"/>
      <c r="E12" s="12"/>
      <c r="F12" s="12"/>
      <c r="G12" s="30">
        <f>SUBTOTAL(109,G6:G11)</f>
        <v>0</v>
      </c>
      <c r="ZY12" t="s">
        <v>20</v>
      </c>
    </row>
    <row r="13" spans="1:702" x14ac:dyDescent="0.25">
      <c r="A13" s="31"/>
      <c r="B13" s="32"/>
      <c r="C13" s="12"/>
      <c r="D13" s="12"/>
      <c r="E13" s="12"/>
      <c r="F13" s="12"/>
      <c r="G13" s="13"/>
    </row>
    <row r="14" spans="1:702" x14ac:dyDescent="0.25">
      <c r="A14" s="15" t="s">
        <v>21</v>
      </c>
      <c r="B14" s="16" t="s">
        <v>22</v>
      </c>
      <c r="C14" s="12"/>
      <c r="D14" s="12"/>
      <c r="E14" s="12"/>
      <c r="F14" s="12"/>
      <c r="G14" s="13"/>
      <c r="ZY14" t="s">
        <v>23</v>
      </c>
      <c r="ZZ14" s="14"/>
    </row>
    <row r="15" spans="1:702" x14ac:dyDescent="0.25">
      <c r="A15" s="17" t="s">
        <v>24</v>
      </c>
      <c r="B15" s="18" t="s">
        <v>25</v>
      </c>
      <c r="C15" s="19" t="s">
        <v>26</v>
      </c>
      <c r="D15" s="33">
        <v>2</v>
      </c>
      <c r="E15" s="21"/>
      <c r="F15" s="22"/>
      <c r="G15" s="23">
        <f>ROUND(D15*F15,2)</f>
        <v>0</v>
      </c>
      <c r="ZY15" t="s">
        <v>27</v>
      </c>
      <c r="ZZ15" s="14" t="s">
        <v>28</v>
      </c>
    </row>
    <row r="16" spans="1:702" x14ac:dyDescent="0.25">
      <c r="A16" s="24"/>
      <c r="B16" s="25" t="s">
        <v>29</v>
      </c>
      <c r="C16" s="12"/>
      <c r="D16" s="12"/>
      <c r="E16" s="12"/>
      <c r="F16" s="12"/>
      <c r="G16" s="13"/>
    </row>
    <row r="17" spans="1:702" x14ac:dyDescent="0.25">
      <c r="A17" s="24"/>
      <c r="B17" s="26" t="s">
        <v>30</v>
      </c>
      <c r="C17" s="12"/>
      <c r="D17" s="12"/>
      <c r="E17" s="12"/>
      <c r="F17" s="12"/>
      <c r="G17" s="13"/>
    </row>
    <row r="18" spans="1:702" x14ac:dyDescent="0.25">
      <c r="A18" s="24"/>
      <c r="B18" s="26" t="s">
        <v>31</v>
      </c>
      <c r="C18" s="12"/>
      <c r="D18" s="12"/>
      <c r="E18" s="12"/>
      <c r="F18" s="12"/>
      <c r="G18" s="13"/>
    </row>
    <row r="19" spans="1:702" x14ac:dyDescent="0.25">
      <c r="A19" s="24"/>
      <c r="B19" s="26" t="s">
        <v>32</v>
      </c>
      <c r="C19" s="12"/>
      <c r="D19" s="12"/>
      <c r="E19" s="12"/>
      <c r="F19" s="12"/>
      <c r="G19" s="13"/>
    </row>
    <row r="20" spans="1:702" x14ac:dyDescent="0.25">
      <c r="A20" s="34" t="s">
        <v>33</v>
      </c>
      <c r="B20" s="35" t="s">
        <v>34</v>
      </c>
      <c r="C20" s="19" t="s">
        <v>35</v>
      </c>
      <c r="D20" s="20">
        <v>12.32</v>
      </c>
      <c r="E20" s="21"/>
      <c r="F20" s="22"/>
      <c r="G20" s="23">
        <f>ROUND(D20*F20,2)</f>
        <v>0</v>
      </c>
      <c r="ZY20" t="s">
        <v>36</v>
      </c>
      <c r="ZZ20" s="14" t="s">
        <v>37</v>
      </c>
    </row>
    <row r="21" spans="1:702" x14ac:dyDescent="0.25">
      <c r="A21" s="24"/>
      <c r="B21" s="25" t="s">
        <v>38</v>
      </c>
      <c r="C21" s="12"/>
      <c r="D21" s="12"/>
      <c r="E21" s="12"/>
      <c r="F21" s="12"/>
      <c r="G21" s="13"/>
    </row>
    <row r="22" spans="1:702" x14ac:dyDescent="0.25">
      <c r="A22" s="24"/>
      <c r="B22" s="26" t="s">
        <v>39</v>
      </c>
      <c r="C22" s="12"/>
      <c r="D22" s="12"/>
      <c r="E22" s="12"/>
      <c r="F22" s="12"/>
      <c r="G22" s="13"/>
    </row>
    <row r="23" spans="1:702" x14ac:dyDescent="0.25">
      <c r="A23" s="24"/>
      <c r="B23" s="26"/>
      <c r="C23" s="12"/>
      <c r="D23" s="12"/>
      <c r="E23" s="12"/>
      <c r="F23" s="12"/>
      <c r="G23" s="13"/>
    </row>
    <row r="24" spans="1:702" x14ac:dyDescent="0.25">
      <c r="A24" s="24"/>
      <c r="B24" s="27"/>
      <c r="C24" s="12"/>
      <c r="D24" s="12"/>
      <c r="E24" s="12"/>
      <c r="F24" s="12"/>
      <c r="G24" s="13"/>
    </row>
    <row r="25" spans="1:702" x14ac:dyDescent="0.25">
      <c r="A25" s="28"/>
      <c r="B25" s="29" t="s">
        <v>40</v>
      </c>
      <c r="C25" s="12"/>
      <c r="D25" s="12"/>
      <c r="E25" s="12"/>
      <c r="F25" s="12"/>
      <c r="G25" s="30">
        <f>SUBTOTAL(109,G15:G24)</f>
        <v>0</v>
      </c>
      <c r="ZY25" t="s">
        <v>41</v>
      </c>
    </row>
    <row r="26" spans="1:702" x14ac:dyDescent="0.25">
      <c r="A26" s="31"/>
      <c r="B26" s="32"/>
      <c r="C26" s="12"/>
      <c r="D26" s="12"/>
      <c r="E26" s="12"/>
      <c r="F26" s="12"/>
      <c r="G26" s="13"/>
    </row>
    <row r="27" spans="1:702" x14ac:dyDescent="0.25">
      <c r="A27" s="15" t="s">
        <v>42</v>
      </c>
      <c r="B27" s="16" t="s">
        <v>43</v>
      </c>
      <c r="C27" s="12"/>
      <c r="D27" s="12"/>
      <c r="E27" s="12"/>
      <c r="F27" s="12"/>
      <c r="G27" s="13"/>
      <c r="ZY27" t="s">
        <v>44</v>
      </c>
      <c r="ZZ27" s="14"/>
    </row>
    <row r="28" spans="1:702" x14ac:dyDescent="0.25">
      <c r="A28" s="17" t="s">
        <v>45</v>
      </c>
      <c r="B28" s="18" t="s">
        <v>46</v>
      </c>
      <c r="C28" s="19" t="s">
        <v>47</v>
      </c>
      <c r="D28" s="20">
        <v>52.13</v>
      </c>
      <c r="E28" s="21"/>
      <c r="F28" s="22"/>
      <c r="G28" s="23">
        <f>ROUND(D28*F28,2)</f>
        <v>0</v>
      </c>
      <c r="ZY28" t="s">
        <v>48</v>
      </c>
      <c r="ZZ28" s="14" t="s">
        <v>49</v>
      </c>
    </row>
    <row r="29" spans="1:702" x14ac:dyDescent="0.25">
      <c r="A29" s="24"/>
      <c r="B29" s="25" t="s">
        <v>50</v>
      </c>
      <c r="C29" s="12"/>
      <c r="D29" s="12"/>
      <c r="E29" s="12"/>
      <c r="F29" s="12"/>
      <c r="G29" s="13"/>
    </row>
    <row r="30" spans="1:702" x14ac:dyDescent="0.25">
      <c r="A30" s="24"/>
      <c r="B30" s="26" t="s">
        <v>51</v>
      </c>
      <c r="C30" s="12"/>
      <c r="D30" s="12"/>
      <c r="E30" s="12"/>
      <c r="F30" s="12"/>
      <c r="G30" s="13"/>
    </row>
    <row r="31" spans="1:702" x14ac:dyDescent="0.25">
      <c r="A31" s="24"/>
      <c r="B31" s="26" t="s">
        <v>52</v>
      </c>
      <c r="C31" s="12"/>
      <c r="D31" s="12"/>
      <c r="E31" s="12"/>
      <c r="F31" s="12"/>
      <c r="G31" s="13"/>
    </row>
    <row r="32" spans="1:702" x14ac:dyDescent="0.25">
      <c r="A32" s="24"/>
      <c r="B32" s="26" t="s">
        <v>53</v>
      </c>
      <c r="C32" s="12"/>
      <c r="D32" s="12"/>
      <c r="E32" s="12"/>
      <c r="F32" s="12"/>
      <c r="G32" s="13"/>
    </row>
    <row r="33" spans="1:702" x14ac:dyDescent="0.25">
      <c r="A33" s="34" t="s">
        <v>54</v>
      </c>
      <c r="B33" s="35" t="s">
        <v>55</v>
      </c>
      <c r="C33" s="19" t="s">
        <v>56</v>
      </c>
      <c r="D33" s="33">
        <v>11</v>
      </c>
      <c r="E33" s="21"/>
      <c r="F33" s="22"/>
      <c r="G33" s="23">
        <f>ROUND(D33*F33,2)</f>
        <v>0</v>
      </c>
      <c r="ZY33" t="s">
        <v>57</v>
      </c>
      <c r="ZZ33" s="14" t="s">
        <v>58</v>
      </c>
    </row>
    <row r="34" spans="1:702" x14ac:dyDescent="0.25">
      <c r="A34" s="24"/>
      <c r="B34" s="25" t="s">
        <v>59</v>
      </c>
      <c r="C34" s="12"/>
      <c r="D34" s="12"/>
      <c r="E34" s="12"/>
      <c r="F34" s="12"/>
      <c r="G34" s="13"/>
    </row>
    <row r="35" spans="1:702" x14ac:dyDescent="0.25">
      <c r="A35" s="24"/>
      <c r="B35" s="26" t="s">
        <v>60</v>
      </c>
      <c r="C35" s="12"/>
      <c r="D35" s="12"/>
      <c r="E35" s="12"/>
      <c r="F35" s="12"/>
      <c r="G35" s="13"/>
    </row>
    <row r="36" spans="1:702" x14ac:dyDescent="0.25">
      <c r="A36" s="24"/>
      <c r="B36" s="26" t="s">
        <v>61</v>
      </c>
      <c r="C36" s="12"/>
      <c r="D36" s="12"/>
      <c r="E36" s="12"/>
      <c r="F36" s="12"/>
      <c r="G36" s="13"/>
    </row>
    <row r="37" spans="1:702" x14ac:dyDescent="0.25">
      <c r="A37" s="24"/>
      <c r="B37" s="27"/>
      <c r="C37" s="12"/>
      <c r="D37" s="12"/>
      <c r="E37" s="12"/>
      <c r="F37" s="12"/>
      <c r="G37" s="13"/>
    </row>
    <row r="38" spans="1:702" x14ac:dyDescent="0.25">
      <c r="A38" s="28"/>
      <c r="B38" s="29" t="s">
        <v>62</v>
      </c>
      <c r="C38" s="12"/>
      <c r="D38" s="12"/>
      <c r="E38" s="12"/>
      <c r="F38" s="12"/>
      <c r="G38" s="30">
        <f>SUBTOTAL(109,G28:G37)</f>
        <v>0</v>
      </c>
      <c r="ZY38" t="s">
        <v>63</v>
      </c>
    </row>
    <row r="39" spans="1:702" x14ac:dyDescent="0.25">
      <c r="A39" s="31"/>
      <c r="B39" s="32"/>
      <c r="C39" s="12"/>
      <c r="D39" s="12"/>
      <c r="E39" s="12"/>
      <c r="F39" s="12"/>
      <c r="G39" s="13"/>
    </row>
    <row r="40" spans="1:702" x14ac:dyDescent="0.25">
      <c r="A40" s="15" t="s">
        <v>64</v>
      </c>
      <c r="B40" s="16" t="s">
        <v>65</v>
      </c>
      <c r="C40" s="12"/>
      <c r="D40" s="12"/>
      <c r="E40" s="12"/>
      <c r="F40" s="12"/>
      <c r="G40" s="13"/>
      <c r="ZY40" t="s">
        <v>66</v>
      </c>
      <c r="ZZ40" s="14"/>
    </row>
    <row r="41" spans="1:702" x14ac:dyDescent="0.25">
      <c r="A41" s="17" t="s">
        <v>67</v>
      </c>
      <c r="B41" s="18" t="s">
        <v>68</v>
      </c>
      <c r="C41" s="19" t="s">
        <v>69</v>
      </c>
      <c r="D41" s="20">
        <v>57</v>
      </c>
      <c r="E41" s="21"/>
      <c r="F41" s="22"/>
      <c r="G41" s="23">
        <f>ROUND(D41*F41,2)</f>
        <v>0</v>
      </c>
      <c r="ZY41" t="s">
        <v>70</v>
      </c>
      <c r="ZZ41" s="14" t="s">
        <v>71</v>
      </c>
    </row>
    <row r="42" spans="1:702" x14ac:dyDescent="0.25">
      <c r="A42" s="24"/>
      <c r="B42" s="25" t="s">
        <v>72</v>
      </c>
      <c r="C42" s="12"/>
      <c r="D42" s="12"/>
      <c r="E42" s="12"/>
      <c r="F42" s="12"/>
      <c r="G42" s="13"/>
    </row>
    <row r="43" spans="1:702" x14ac:dyDescent="0.25">
      <c r="A43" s="24"/>
      <c r="B43" s="26" t="s">
        <v>73</v>
      </c>
      <c r="C43" s="12"/>
      <c r="D43" s="12"/>
      <c r="E43" s="12"/>
      <c r="F43" s="12"/>
      <c r="G43" s="13"/>
    </row>
    <row r="44" spans="1:702" x14ac:dyDescent="0.25">
      <c r="A44" s="24"/>
      <c r="B44" s="26" t="s">
        <v>74</v>
      </c>
      <c r="C44" s="12"/>
      <c r="D44" s="12"/>
      <c r="E44" s="12"/>
      <c r="F44" s="12"/>
      <c r="G44" s="13"/>
    </row>
    <row r="45" spans="1:702" x14ac:dyDescent="0.25">
      <c r="A45" s="34" t="s">
        <v>75</v>
      </c>
      <c r="B45" s="35" t="s">
        <v>76</v>
      </c>
      <c r="C45" s="19" t="s">
        <v>77</v>
      </c>
      <c r="D45" s="33">
        <v>2</v>
      </c>
      <c r="E45" s="21"/>
      <c r="F45" s="22"/>
      <c r="G45" s="23">
        <f>ROUND(D45*F45,2)</f>
        <v>0</v>
      </c>
      <c r="ZY45" t="s">
        <v>78</v>
      </c>
      <c r="ZZ45" s="14" t="s">
        <v>79</v>
      </c>
    </row>
    <row r="46" spans="1:702" x14ac:dyDescent="0.25">
      <c r="A46" s="24"/>
      <c r="B46" s="25" t="s">
        <v>80</v>
      </c>
      <c r="C46" s="12"/>
      <c r="D46" s="12"/>
      <c r="E46" s="12"/>
      <c r="F46" s="12"/>
      <c r="G46" s="13"/>
    </row>
    <row r="47" spans="1:702" x14ac:dyDescent="0.25">
      <c r="A47" s="24"/>
      <c r="B47" s="26" t="s">
        <v>81</v>
      </c>
      <c r="C47" s="12"/>
      <c r="D47" s="12"/>
      <c r="E47" s="12"/>
      <c r="F47" s="12"/>
      <c r="G47" s="13"/>
    </row>
    <row r="48" spans="1:702" x14ac:dyDescent="0.25">
      <c r="A48" s="34" t="s">
        <v>82</v>
      </c>
      <c r="B48" s="35" t="s">
        <v>83</v>
      </c>
      <c r="C48" s="19" t="s">
        <v>84</v>
      </c>
      <c r="D48" s="20">
        <v>20.47</v>
      </c>
      <c r="E48" s="21"/>
      <c r="F48" s="22"/>
      <c r="G48" s="23">
        <f>ROUND(D48*F48,2)</f>
        <v>0</v>
      </c>
      <c r="ZY48" t="s">
        <v>85</v>
      </c>
      <c r="ZZ48" s="14" t="s">
        <v>86</v>
      </c>
    </row>
    <row r="49" spans="1:702" x14ac:dyDescent="0.25">
      <c r="A49" s="24"/>
      <c r="B49" s="25" t="s">
        <v>87</v>
      </c>
      <c r="C49" s="12"/>
      <c r="D49" s="12"/>
      <c r="E49" s="12"/>
      <c r="F49" s="12"/>
      <c r="G49" s="13"/>
    </row>
    <row r="50" spans="1:702" x14ac:dyDescent="0.25">
      <c r="A50" s="24"/>
      <c r="B50" s="26" t="s">
        <v>88</v>
      </c>
      <c r="C50" s="12"/>
      <c r="D50" s="12"/>
      <c r="E50" s="12"/>
      <c r="F50" s="12"/>
      <c r="G50" s="13"/>
    </row>
    <row r="51" spans="1:702" x14ac:dyDescent="0.25">
      <c r="A51" s="24"/>
      <c r="B51" s="26" t="s">
        <v>89</v>
      </c>
      <c r="C51" s="12"/>
      <c r="D51" s="12"/>
      <c r="E51" s="12"/>
      <c r="F51" s="12"/>
      <c r="G51" s="13"/>
    </row>
    <row r="52" spans="1:702" x14ac:dyDescent="0.25">
      <c r="A52" s="24"/>
      <c r="B52" s="26" t="s">
        <v>90</v>
      </c>
      <c r="C52" s="12"/>
      <c r="D52" s="12"/>
      <c r="E52" s="12"/>
      <c r="F52" s="12"/>
      <c r="G52" s="13"/>
    </row>
    <row r="53" spans="1:702" x14ac:dyDescent="0.25">
      <c r="A53" s="24"/>
      <c r="B53" s="27"/>
      <c r="C53" s="12"/>
      <c r="D53" s="12"/>
      <c r="E53" s="12"/>
      <c r="F53" s="12"/>
      <c r="G53" s="13"/>
    </row>
    <row r="54" spans="1:702" x14ac:dyDescent="0.25">
      <c r="A54" s="28"/>
      <c r="B54" s="29" t="s">
        <v>91</v>
      </c>
      <c r="C54" s="12"/>
      <c r="D54" s="12"/>
      <c r="E54" s="12"/>
      <c r="F54" s="12"/>
      <c r="G54" s="30">
        <f>SUBTOTAL(109,G41:G53)</f>
        <v>0</v>
      </c>
      <c r="ZY54" t="s">
        <v>92</v>
      </c>
    </row>
    <row r="55" spans="1:702" x14ac:dyDescent="0.25">
      <c r="A55" s="31"/>
      <c r="B55" s="32"/>
      <c r="C55" s="12"/>
      <c r="D55" s="12"/>
      <c r="E55" s="12"/>
      <c r="F55" s="12"/>
      <c r="G55" s="13"/>
    </row>
    <row r="56" spans="1:702" x14ac:dyDescent="0.25">
      <c r="A56" s="15" t="s">
        <v>93</v>
      </c>
      <c r="B56" s="16" t="s">
        <v>94</v>
      </c>
      <c r="C56" s="12"/>
      <c r="D56" s="12"/>
      <c r="E56" s="12"/>
      <c r="F56" s="12"/>
      <c r="G56" s="13"/>
      <c r="ZY56" t="s">
        <v>95</v>
      </c>
      <c r="ZZ56" s="14"/>
    </row>
    <row r="57" spans="1:702" x14ac:dyDescent="0.25">
      <c r="A57" s="36" t="s">
        <v>96</v>
      </c>
      <c r="B57" s="37" t="s">
        <v>97</v>
      </c>
      <c r="C57" s="12"/>
      <c r="D57" s="12"/>
      <c r="E57" s="12"/>
      <c r="F57" s="12"/>
      <c r="G57" s="13"/>
      <c r="ZY57" t="s">
        <v>98</v>
      </c>
      <c r="ZZ57" s="14"/>
    </row>
    <row r="58" spans="1:702" x14ac:dyDescent="0.25">
      <c r="A58" s="17" t="s">
        <v>99</v>
      </c>
      <c r="B58" s="18" t="s">
        <v>100</v>
      </c>
      <c r="C58" s="19" t="s">
        <v>101</v>
      </c>
      <c r="D58" s="20">
        <v>67.3</v>
      </c>
      <c r="E58" s="21"/>
      <c r="F58" s="22"/>
      <c r="G58" s="23">
        <f>ROUND(D58*F58,2)</f>
        <v>0</v>
      </c>
      <c r="ZY58" t="s">
        <v>102</v>
      </c>
      <c r="ZZ58" s="14" t="s">
        <v>103</v>
      </c>
    </row>
    <row r="59" spans="1:702" x14ac:dyDescent="0.25">
      <c r="A59" s="24"/>
      <c r="B59" s="25" t="s">
        <v>104</v>
      </c>
      <c r="C59" s="12"/>
      <c r="D59" s="12"/>
      <c r="E59" s="12"/>
      <c r="F59" s="12"/>
      <c r="G59" s="13"/>
    </row>
    <row r="60" spans="1:702" x14ac:dyDescent="0.25">
      <c r="A60" s="24"/>
      <c r="B60" s="26" t="s">
        <v>105</v>
      </c>
      <c r="C60" s="12"/>
      <c r="D60" s="12"/>
      <c r="E60" s="12"/>
      <c r="F60" s="12"/>
      <c r="G60" s="13"/>
    </row>
    <row r="61" spans="1:702" x14ac:dyDescent="0.25">
      <c r="A61" s="34" t="s">
        <v>106</v>
      </c>
      <c r="B61" s="35" t="s">
        <v>107</v>
      </c>
      <c r="C61" s="19" t="s">
        <v>108</v>
      </c>
      <c r="D61" s="20">
        <v>55.7</v>
      </c>
      <c r="E61" s="21"/>
      <c r="F61" s="22"/>
      <c r="G61" s="23">
        <f>ROUND(D61*F61,2)</f>
        <v>0</v>
      </c>
      <c r="ZY61" t="s">
        <v>109</v>
      </c>
      <c r="ZZ61" s="14" t="s">
        <v>110</v>
      </c>
    </row>
    <row r="62" spans="1:702" x14ac:dyDescent="0.25">
      <c r="A62" s="24"/>
      <c r="B62" s="25" t="s">
        <v>111</v>
      </c>
      <c r="C62" s="12"/>
      <c r="D62" s="12"/>
      <c r="E62" s="12"/>
      <c r="F62" s="12"/>
      <c r="G62" s="13"/>
    </row>
    <row r="63" spans="1:702" x14ac:dyDescent="0.25">
      <c r="A63" s="24"/>
      <c r="B63" s="26" t="s">
        <v>112</v>
      </c>
      <c r="C63" s="12"/>
      <c r="D63" s="12"/>
      <c r="E63" s="12"/>
      <c r="F63" s="12"/>
      <c r="G63" s="13"/>
    </row>
    <row r="64" spans="1:702" x14ac:dyDescent="0.25">
      <c r="A64" s="34" t="s">
        <v>113</v>
      </c>
      <c r="B64" s="35" t="s">
        <v>114</v>
      </c>
      <c r="C64" s="19" t="s">
        <v>115</v>
      </c>
      <c r="D64" s="20">
        <v>8.2100000000000009</v>
      </c>
      <c r="E64" s="21"/>
      <c r="F64" s="22"/>
      <c r="G64" s="23">
        <f>ROUND(D64*F64,2)</f>
        <v>0</v>
      </c>
      <c r="ZY64" t="s">
        <v>116</v>
      </c>
      <c r="ZZ64" s="14" t="s">
        <v>117</v>
      </c>
    </row>
    <row r="65" spans="1:702" x14ac:dyDescent="0.25">
      <c r="A65" s="24"/>
      <c r="B65" s="25" t="s">
        <v>118</v>
      </c>
      <c r="C65" s="12"/>
      <c r="D65" s="12"/>
      <c r="E65" s="12"/>
      <c r="F65" s="12"/>
      <c r="G65" s="13"/>
    </row>
    <row r="66" spans="1:702" x14ac:dyDescent="0.25">
      <c r="A66" s="24"/>
      <c r="B66" s="26" t="s">
        <v>119</v>
      </c>
      <c r="C66" s="12"/>
      <c r="D66" s="12"/>
      <c r="E66" s="12"/>
      <c r="F66" s="12"/>
      <c r="G66" s="13"/>
    </row>
    <row r="67" spans="1:702" x14ac:dyDescent="0.25">
      <c r="A67" s="24"/>
      <c r="B67" s="26" t="s">
        <v>120</v>
      </c>
      <c r="C67" s="12"/>
      <c r="D67" s="12"/>
      <c r="E67" s="12"/>
      <c r="F67" s="12"/>
      <c r="G67" s="13"/>
    </row>
    <row r="68" spans="1:702" x14ac:dyDescent="0.25">
      <c r="A68" s="34" t="s">
        <v>121</v>
      </c>
      <c r="B68" s="35" t="s">
        <v>122</v>
      </c>
      <c r="C68" s="19" t="s">
        <v>123</v>
      </c>
      <c r="D68" s="20">
        <v>88.26</v>
      </c>
      <c r="E68" s="21"/>
      <c r="F68" s="22"/>
      <c r="G68" s="23">
        <f>ROUND(D68*F68,2)</f>
        <v>0</v>
      </c>
      <c r="ZY68" t="s">
        <v>124</v>
      </c>
      <c r="ZZ68" s="14" t="s">
        <v>125</v>
      </c>
    </row>
    <row r="69" spans="1:702" x14ac:dyDescent="0.25">
      <c r="A69" s="24"/>
      <c r="B69" s="25" t="s">
        <v>126</v>
      </c>
      <c r="C69" s="12"/>
      <c r="D69" s="12"/>
      <c r="E69" s="12"/>
      <c r="F69" s="12"/>
      <c r="G69" s="13"/>
    </row>
    <row r="70" spans="1:702" x14ac:dyDescent="0.25">
      <c r="A70" s="24"/>
      <c r="B70" s="26" t="s">
        <v>127</v>
      </c>
      <c r="C70" s="12"/>
      <c r="D70" s="12"/>
      <c r="E70" s="12"/>
      <c r="F70" s="12"/>
      <c r="G70" s="13"/>
    </row>
    <row r="71" spans="1:702" x14ac:dyDescent="0.25">
      <c r="A71" s="34" t="s">
        <v>128</v>
      </c>
      <c r="B71" s="35" t="s">
        <v>129</v>
      </c>
      <c r="C71" s="19" t="s">
        <v>130</v>
      </c>
      <c r="D71" s="20">
        <v>88.26</v>
      </c>
      <c r="E71" s="21"/>
      <c r="F71" s="22"/>
      <c r="G71" s="23">
        <f>ROUND(D71*F71,2)</f>
        <v>0</v>
      </c>
      <c r="ZY71" t="s">
        <v>131</v>
      </c>
      <c r="ZZ71" s="14" t="s">
        <v>132</v>
      </c>
    </row>
    <row r="72" spans="1:702" x14ac:dyDescent="0.25">
      <c r="A72" s="24"/>
      <c r="B72" s="25" t="s">
        <v>133</v>
      </c>
      <c r="C72" s="12"/>
      <c r="D72" s="12"/>
      <c r="E72" s="12"/>
      <c r="F72" s="12"/>
      <c r="G72" s="13"/>
    </row>
    <row r="73" spans="1:702" x14ac:dyDescent="0.25">
      <c r="A73" s="24"/>
      <c r="B73" s="26" t="s">
        <v>134</v>
      </c>
      <c r="C73" s="12"/>
      <c r="D73" s="12"/>
      <c r="E73" s="12"/>
      <c r="F73" s="12"/>
      <c r="G73" s="13"/>
    </row>
    <row r="74" spans="1:702" x14ac:dyDescent="0.25">
      <c r="A74" s="34" t="s">
        <v>135</v>
      </c>
      <c r="B74" s="35" t="s">
        <v>136</v>
      </c>
      <c r="C74" s="19" t="s">
        <v>137</v>
      </c>
      <c r="D74" s="33">
        <v>4</v>
      </c>
      <c r="E74" s="21"/>
      <c r="F74" s="22"/>
      <c r="G74" s="23">
        <f>ROUND(D74*F74,2)</f>
        <v>0</v>
      </c>
      <c r="ZY74" t="s">
        <v>138</v>
      </c>
      <c r="ZZ74" s="14" t="s">
        <v>139</v>
      </c>
    </row>
    <row r="75" spans="1:702" x14ac:dyDescent="0.25">
      <c r="A75" s="24"/>
      <c r="B75" s="25" t="s">
        <v>140</v>
      </c>
      <c r="C75" s="12"/>
      <c r="D75" s="12"/>
      <c r="E75" s="12"/>
      <c r="F75" s="12"/>
      <c r="G75" s="13"/>
    </row>
    <row r="76" spans="1:702" x14ac:dyDescent="0.25">
      <c r="A76" s="24"/>
      <c r="B76" s="26" t="s">
        <v>141</v>
      </c>
      <c r="C76" s="12"/>
      <c r="D76" s="12"/>
      <c r="E76" s="12"/>
      <c r="F76" s="12"/>
      <c r="G76" s="13"/>
    </row>
    <row r="77" spans="1:702" x14ac:dyDescent="0.25">
      <c r="A77" s="24"/>
      <c r="B77" s="27"/>
      <c r="C77" s="12"/>
      <c r="D77" s="12"/>
      <c r="E77" s="12"/>
      <c r="F77" s="12"/>
      <c r="G77" s="13"/>
    </row>
    <row r="78" spans="1:702" x14ac:dyDescent="0.25">
      <c r="A78" s="28"/>
      <c r="B78" s="29" t="s">
        <v>142</v>
      </c>
      <c r="C78" s="12"/>
      <c r="D78" s="12"/>
      <c r="E78" s="12"/>
      <c r="F78" s="12"/>
      <c r="G78" s="30">
        <f>SUBTOTAL(109,G57:G77)</f>
        <v>0</v>
      </c>
      <c r="ZY78" t="s">
        <v>143</v>
      </c>
    </row>
    <row r="79" spans="1:702" x14ac:dyDescent="0.25">
      <c r="A79" s="31"/>
      <c r="B79" s="32"/>
      <c r="C79" s="12"/>
      <c r="D79" s="12"/>
      <c r="E79" s="12"/>
      <c r="F79" s="12"/>
      <c r="G79" s="13"/>
    </row>
    <row r="80" spans="1:702" x14ac:dyDescent="0.25">
      <c r="A80" s="15" t="s">
        <v>144</v>
      </c>
      <c r="B80" s="16" t="s">
        <v>145</v>
      </c>
      <c r="C80" s="12"/>
      <c r="D80" s="12"/>
      <c r="E80" s="12"/>
      <c r="F80" s="12"/>
      <c r="G80" s="13"/>
      <c r="ZY80" t="s">
        <v>146</v>
      </c>
      <c r="ZZ80" s="14"/>
    </row>
    <row r="81" spans="1:702" x14ac:dyDescent="0.25">
      <c r="A81" s="17" t="s">
        <v>147</v>
      </c>
      <c r="B81" s="18" t="s">
        <v>148</v>
      </c>
      <c r="C81" s="19" t="s">
        <v>149</v>
      </c>
      <c r="D81" s="33">
        <v>2</v>
      </c>
      <c r="E81" s="21"/>
      <c r="F81" s="22"/>
      <c r="G81" s="23">
        <f>ROUND(D81*F81,2)</f>
        <v>0</v>
      </c>
      <c r="ZY81" t="s">
        <v>150</v>
      </c>
      <c r="ZZ81" s="14" t="s">
        <v>151</v>
      </c>
    </row>
    <row r="82" spans="1:702" x14ac:dyDescent="0.25">
      <c r="A82" s="24"/>
      <c r="B82" s="25" t="s">
        <v>152</v>
      </c>
      <c r="C82" s="12"/>
      <c r="D82" s="12"/>
      <c r="E82" s="12"/>
      <c r="F82" s="12"/>
      <c r="G82" s="13"/>
    </row>
    <row r="83" spans="1:702" x14ac:dyDescent="0.25">
      <c r="A83" s="24"/>
      <c r="B83" s="26" t="s">
        <v>153</v>
      </c>
      <c r="C83" s="12"/>
      <c r="D83" s="12"/>
      <c r="E83" s="12"/>
      <c r="F83" s="12"/>
      <c r="G83" s="13"/>
    </row>
    <row r="84" spans="1:702" x14ac:dyDescent="0.25">
      <c r="A84" s="24"/>
      <c r="B84" s="26" t="s">
        <v>154</v>
      </c>
      <c r="C84" s="12"/>
      <c r="D84" s="12"/>
      <c r="E84" s="12"/>
      <c r="F84" s="12"/>
      <c r="G84" s="13"/>
    </row>
    <row r="85" spans="1:702" x14ac:dyDescent="0.25">
      <c r="A85" s="24"/>
      <c r="B85" s="26" t="s">
        <v>155</v>
      </c>
      <c r="C85" s="12"/>
      <c r="D85" s="12"/>
      <c r="E85" s="12"/>
      <c r="F85" s="12"/>
      <c r="G85" s="13"/>
    </row>
    <row r="86" spans="1:702" x14ac:dyDescent="0.25">
      <c r="A86" s="24"/>
      <c r="B86" s="27"/>
      <c r="C86" s="12"/>
      <c r="D86" s="12"/>
      <c r="E86" s="12"/>
      <c r="F86" s="12"/>
      <c r="G86" s="13"/>
    </row>
    <row r="87" spans="1:702" x14ac:dyDescent="0.25">
      <c r="A87" s="38"/>
      <c r="B87" s="39" t="s">
        <v>156</v>
      </c>
      <c r="C87" s="12"/>
      <c r="D87" s="12"/>
      <c r="E87" s="12"/>
      <c r="F87" s="12"/>
      <c r="G87" s="40">
        <f>SUBTOTAL(109,G81:G86)</f>
        <v>0</v>
      </c>
      <c r="ZY87" t="s">
        <v>157</v>
      </c>
    </row>
    <row r="88" spans="1:702" ht="30" x14ac:dyDescent="0.25">
      <c r="A88" s="41"/>
      <c r="B88" s="42" t="s">
        <v>158</v>
      </c>
      <c r="C88" s="12"/>
      <c r="D88" s="12"/>
      <c r="E88" s="12"/>
      <c r="F88" s="12"/>
      <c r="G88" s="43">
        <f>SUBTOTAL(109,G5:G87)</f>
        <v>0</v>
      </c>
      <c r="H88" s="44"/>
      <c r="ZY88" t="s">
        <v>159</v>
      </c>
    </row>
    <row r="89" spans="1:702" x14ac:dyDescent="0.25">
      <c r="A89" s="45"/>
      <c r="B89" s="46"/>
      <c r="C89" s="12"/>
      <c r="D89" s="12"/>
      <c r="E89" s="12"/>
      <c r="F89" s="12"/>
      <c r="G89" s="9"/>
    </row>
    <row r="90" spans="1:702" x14ac:dyDescent="0.25">
      <c r="A90" s="31"/>
      <c r="B90" s="47"/>
      <c r="C90" s="48"/>
      <c r="D90" s="48"/>
      <c r="E90" s="48"/>
      <c r="F90" s="48"/>
      <c r="G90" s="49"/>
    </row>
    <row r="91" spans="1:702" x14ac:dyDescent="0.25">
      <c r="A91" s="50"/>
      <c r="B91" s="50"/>
      <c r="C91" s="50"/>
      <c r="D91" s="50"/>
      <c r="E91" s="50"/>
      <c r="F91" s="50"/>
      <c r="G91" s="50"/>
    </row>
    <row r="92" spans="1:702" x14ac:dyDescent="0.25">
      <c r="B92" s="51" t="s">
        <v>160</v>
      </c>
      <c r="G92" s="52">
        <f>SUBTOTAL(109,G4:G90)</f>
        <v>0</v>
      </c>
      <c r="ZY92" t="s">
        <v>161</v>
      </c>
    </row>
    <row r="93" spans="1:702" x14ac:dyDescent="0.25">
      <c r="A93" s="53">
        <v>20</v>
      </c>
      <c r="B93" s="51" t="str">
        <f>CONCATENATE("Montant TVA (",A93,"%)")</f>
        <v>Montant TVA (20%)</v>
      </c>
      <c r="G93" s="52">
        <f>(G92*A93)/100</f>
        <v>0</v>
      </c>
      <c r="ZY93" t="s">
        <v>162</v>
      </c>
    </row>
    <row r="94" spans="1:702" x14ac:dyDescent="0.25">
      <c r="B94" s="51" t="s">
        <v>163</v>
      </c>
      <c r="G94" s="52">
        <f>G92+G93</f>
        <v>0</v>
      </c>
      <c r="ZY94" t="s">
        <v>164</v>
      </c>
    </row>
    <row r="95" spans="1:702" x14ac:dyDescent="0.25">
      <c r="G95" s="52"/>
    </row>
    <row r="96" spans="1:702" x14ac:dyDescent="0.25">
      <c r="G96" s="52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EA2DE-DA5A-4871-BF9D-538BBC460352}">
  <sheetPr>
    <pageSetUpPr fitToPage="1"/>
  </sheetPr>
  <dimension ref="A1:ZZ3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0" sqref="D2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116.25" customHeight="1" x14ac:dyDescent="0.25">
      <c r="A1" s="54"/>
      <c r="B1" s="55"/>
      <c r="C1" s="55"/>
      <c r="D1" s="55"/>
      <c r="E1" s="55"/>
      <c r="F1" s="55"/>
      <c r="G1" s="56"/>
    </row>
    <row r="2" spans="1:702" ht="30" x14ac:dyDescent="0.25">
      <c r="A2" s="1"/>
      <c r="B2" s="2"/>
      <c r="C2" s="3" t="s">
        <v>165</v>
      </c>
      <c r="D2" s="4" t="s">
        <v>166</v>
      </c>
      <c r="E2" s="4" t="s">
        <v>167</v>
      </c>
      <c r="F2" s="5" t="s">
        <v>168</v>
      </c>
      <c r="G2" s="5" t="s">
        <v>169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0" x14ac:dyDescent="0.25">
      <c r="A4" s="10" t="s">
        <v>170</v>
      </c>
      <c r="B4" s="11" t="s">
        <v>171</v>
      </c>
      <c r="C4" s="12"/>
      <c r="D4" s="12"/>
      <c r="E4" s="12"/>
      <c r="F4" s="12"/>
      <c r="G4" s="13"/>
      <c r="ZY4" t="s">
        <v>172</v>
      </c>
      <c r="ZZ4" s="14"/>
    </row>
    <row r="5" spans="1:702" x14ac:dyDescent="0.25">
      <c r="A5" s="15" t="s">
        <v>173</v>
      </c>
      <c r="B5" s="16" t="s">
        <v>174</v>
      </c>
      <c r="C5" s="12"/>
      <c r="D5" s="12"/>
      <c r="E5" s="12"/>
      <c r="F5" s="12"/>
      <c r="G5" s="13"/>
      <c r="ZY5" t="s">
        <v>175</v>
      </c>
      <c r="ZZ5" s="14"/>
    </row>
    <row r="6" spans="1:702" x14ac:dyDescent="0.25">
      <c r="A6" s="17" t="s">
        <v>176</v>
      </c>
      <c r="B6" s="18" t="s">
        <v>177</v>
      </c>
      <c r="C6" s="19" t="s">
        <v>178</v>
      </c>
      <c r="D6" s="20">
        <v>-20.55</v>
      </c>
      <c r="E6" s="21"/>
      <c r="F6" s="22"/>
      <c r="G6" s="23">
        <f>ROUND(D6*F6,2)</f>
        <v>0</v>
      </c>
      <c r="ZY6" t="s">
        <v>179</v>
      </c>
      <c r="ZZ6" s="14" t="s">
        <v>180</v>
      </c>
    </row>
    <row r="7" spans="1:702" x14ac:dyDescent="0.25">
      <c r="A7" s="24"/>
      <c r="B7" s="25" t="s">
        <v>181</v>
      </c>
      <c r="C7" s="12"/>
      <c r="D7" s="12"/>
      <c r="E7" s="12"/>
      <c r="F7" s="12"/>
      <c r="G7" s="13"/>
    </row>
    <row r="8" spans="1:702" x14ac:dyDescent="0.25">
      <c r="A8" s="24"/>
      <c r="B8" s="26" t="s">
        <v>182</v>
      </c>
      <c r="C8" s="12"/>
      <c r="D8" s="12"/>
      <c r="E8" s="12"/>
      <c r="F8" s="12"/>
      <c r="G8" s="13"/>
    </row>
    <row r="9" spans="1:702" x14ac:dyDescent="0.25">
      <c r="A9" s="24"/>
      <c r="B9" s="26" t="s">
        <v>183</v>
      </c>
      <c r="C9" s="12"/>
      <c r="D9" s="12"/>
      <c r="E9" s="12"/>
      <c r="F9" s="12"/>
      <c r="G9" s="13"/>
    </row>
    <row r="10" spans="1:702" x14ac:dyDescent="0.25">
      <c r="A10" s="24"/>
      <c r="B10" s="26" t="s">
        <v>184</v>
      </c>
      <c r="C10" s="12"/>
      <c r="D10" s="12"/>
      <c r="E10" s="12"/>
      <c r="F10" s="12"/>
      <c r="G10" s="13"/>
    </row>
    <row r="11" spans="1:702" x14ac:dyDescent="0.25">
      <c r="A11" s="24"/>
      <c r="B11" s="26" t="s">
        <v>185</v>
      </c>
      <c r="C11" s="12"/>
      <c r="D11" s="12"/>
      <c r="E11" s="12"/>
      <c r="F11" s="12"/>
      <c r="G11" s="13"/>
    </row>
    <row r="12" spans="1:702" x14ac:dyDescent="0.25">
      <c r="A12" s="24"/>
      <c r="B12" s="27"/>
      <c r="C12" s="12"/>
      <c r="D12" s="12"/>
      <c r="E12" s="12"/>
      <c r="F12" s="12"/>
      <c r="G12" s="13"/>
    </row>
    <row r="13" spans="1:702" x14ac:dyDescent="0.25">
      <c r="A13" s="28"/>
      <c r="B13" s="29" t="s">
        <v>186</v>
      </c>
      <c r="C13" s="12"/>
      <c r="D13" s="12"/>
      <c r="E13" s="12"/>
      <c r="F13" s="12"/>
      <c r="G13" s="30">
        <f>SUBTOTAL(109,G6:G12)</f>
        <v>0</v>
      </c>
      <c r="ZY13" t="s">
        <v>187</v>
      </c>
    </row>
    <row r="14" spans="1:702" x14ac:dyDescent="0.25">
      <c r="A14" s="31"/>
      <c r="B14" s="32"/>
      <c r="C14" s="12"/>
      <c r="D14" s="12"/>
      <c r="E14" s="12"/>
      <c r="F14" s="12"/>
      <c r="G14" s="13"/>
    </row>
    <row r="15" spans="1:702" x14ac:dyDescent="0.25">
      <c r="A15" s="15" t="s">
        <v>188</v>
      </c>
      <c r="B15" s="16" t="s">
        <v>189</v>
      </c>
      <c r="C15" s="12"/>
      <c r="D15" s="12"/>
      <c r="E15" s="12"/>
      <c r="F15" s="12"/>
      <c r="G15" s="13"/>
      <c r="ZY15" t="s">
        <v>190</v>
      </c>
      <c r="ZZ15" s="14"/>
    </row>
    <row r="16" spans="1:702" x14ac:dyDescent="0.25">
      <c r="A16" s="17" t="s">
        <v>191</v>
      </c>
      <c r="B16" s="18" t="s">
        <v>192</v>
      </c>
      <c r="C16" s="19" t="s">
        <v>193</v>
      </c>
      <c r="D16" s="20">
        <v>20.55</v>
      </c>
      <c r="E16" s="21"/>
      <c r="F16" s="22"/>
      <c r="G16" s="23">
        <f>ROUND(D16*F16,2)</f>
        <v>0</v>
      </c>
      <c r="ZY16" t="s">
        <v>194</v>
      </c>
      <c r="ZZ16" s="14" t="s">
        <v>195</v>
      </c>
    </row>
    <row r="17" spans="1:701" x14ac:dyDescent="0.25">
      <c r="A17" s="24"/>
      <c r="B17" s="25" t="s">
        <v>196</v>
      </c>
      <c r="C17" s="12"/>
      <c r="D17" s="12"/>
      <c r="E17" s="12"/>
      <c r="F17" s="12"/>
      <c r="G17" s="13"/>
    </row>
    <row r="18" spans="1:701" x14ac:dyDescent="0.25">
      <c r="A18" s="24"/>
      <c r="B18" s="26" t="s">
        <v>197</v>
      </c>
      <c r="C18" s="12"/>
      <c r="D18" s="12"/>
      <c r="E18" s="12"/>
      <c r="F18" s="12"/>
      <c r="G18" s="13"/>
    </row>
    <row r="19" spans="1:701" x14ac:dyDescent="0.25">
      <c r="A19" s="24"/>
      <c r="B19" s="26" t="s">
        <v>198</v>
      </c>
      <c r="C19" s="12"/>
      <c r="D19" s="12"/>
      <c r="E19" s="12"/>
      <c r="F19" s="12"/>
      <c r="G19" s="13"/>
    </row>
    <row r="20" spans="1:701" x14ac:dyDescent="0.25">
      <c r="A20" s="24"/>
      <c r="B20" s="26" t="s">
        <v>199</v>
      </c>
      <c r="C20" s="12"/>
      <c r="D20" s="12"/>
      <c r="E20" s="12"/>
      <c r="F20" s="12"/>
      <c r="G20" s="13"/>
    </row>
    <row r="21" spans="1:701" x14ac:dyDescent="0.25">
      <c r="A21" s="24"/>
      <c r="B21" s="26" t="s">
        <v>200</v>
      </c>
      <c r="C21" s="12"/>
      <c r="D21" s="12"/>
      <c r="E21" s="12"/>
      <c r="F21" s="12"/>
      <c r="G21" s="13"/>
    </row>
    <row r="22" spans="1:701" x14ac:dyDescent="0.25">
      <c r="A22" s="24"/>
      <c r="B22" s="27"/>
      <c r="C22" s="12"/>
      <c r="D22" s="12"/>
      <c r="E22" s="12"/>
      <c r="F22" s="12"/>
      <c r="G22" s="13"/>
    </row>
    <row r="23" spans="1:701" x14ac:dyDescent="0.25">
      <c r="A23" s="38"/>
      <c r="B23" s="39" t="s">
        <v>201</v>
      </c>
      <c r="C23" s="12"/>
      <c r="D23" s="12"/>
      <c r="E23" s="12"/>
      <c r="F23" s="12"/>
      <c r="G23" s="40">
        <f>SUBTOTAL(109,G16:G22)</f>
        <v>0</v>
      </c>
      <c r="ZY23" t="s">
        <v>202</v>
      </c>
    </row>
    <row r="24" spans="1:701" ht="30" x14ac:dyDescent="0.25">
      <c r="A24" s="41"/>
      <c r="B24" s="42" t="s">
        <v>203</v>
      </c>
      <c r="C24" s="12"/>
      <c r="D24" s="12"/>
      <c r="E24" s="12"/>
      <c r="F24" s="12"/>
      <c r="G24" s="43">
        <f>SUBTOTAL(109,G5:G23)</f>
        <v>0</v>
      </c>
      <c r="H24" s="44"/>
      <c r="ZY24" t="s">
        <v>204</v>
      </c>
    </row>
    <row r="25" spans="1:701" x14ac:dyDescent="0.25">
      <c r="A25" s="45"/>
      <c r="B25" s="46"/>
      <c r="C25" s="12"/>
      <c r="D25" s="12"/>
      <c r="E25" s="12"/>
      <c r="F25" s="12"/>
      <c r="G25" s="9"/>
    </row>
    <row r="26" spans="1:701" x14ac:dyDescent="0.25">
      <c r="A26" s="31"/>
      <c r="B26" s="47"/>
      <c r="C26" s="48"/>
      <c r="D26" s="48"/>
      <c r="E26" s="48"/>
      <c r="F26" s="48"/>
      <c r="G26" s="49"/>
    </row>
    <row r="27" spans="1:701" x14ac:dyDescent="0.25">
      <c r="A27" s="50"/>
      <c r="B27" s="50"/>
      <c r="C27" s="50"/>
      <c r="D27" s="50"/>
      <c r="E27" s="50"/>
      <c r="F27" s="50"/>
      <c r="G27" s="50"/>
    </row>
    <row r="28" spans="1:701" x14ac:dyDescent="0.25">
      <c r="B28" s="51" t="s">
        <v>205</v>
      </c>
      <c r="G28" s="52">
        <f>SUBTOTAL(109,G4:G26)</f>
        <v>0</v>
      </c>
      <c r="ZY28" t="s">
        <v>206</v>
      </c>
    </row>
    <row r="29" spans="1:701" x14ac:dyDescent="0.25">
      <c r="A29" s="53">
        <v>20</v>
      </c>
      <c r="B29" s="51" t="str">
        <f>CONCATENATE("Montant TVA (",A29,"%)")</f>
        <v>Montant TVA (20%)</v>
      </c>
      <c r="G29" s="52">
        <f>(G28*A29)/100</f>
        <v>0</v>
      </c>
      <c r="ZY29" t="s">
        <v>207</v>
      </c>
    </row>
    <row r="30" spans="1:701" x14ac:dyDescent="0.25">
      <c r="B30" s="51" t="s">
        <v>208</v>
      </c>
      <c r="G30" s="52">
        <f>G28+G29</f>
        <v>0</v>
      </c>
      <c r="ZY30" t="s">
        <v>209</v>
      </c>
    </row>
    <row r="31" spans="1:701" x14ac:dyDescent="0.25">
      <c r="G31" s="52"/>
    </row>
    <row r="32" spans="1:701" x14ac:dyDescent="0.25">
      <c r="G32" s="52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N°02 Page de garde</vt:lpstr>
      <vt:lpstr>Lot N°02 COUVERTURE</vt:lpstr>
      <vt:lpstr>Lot N°02 OPTION 5   Restitutio</vt:lpstr>
      <vt:lpstr>'Lot N°02 COUVERTURE'!Impression_des_titres</vt:lpstr>
      <vt:lpstr>'Lot N°02 OPTION 5   Restitutio'!Impression_des_titres</vt:lpstr>
      <vt:lpstr>'Lot N°02 COUVERTURE'!Zone_d_impression</vt:lpstr>
      <vt:lpstr>'Lot N°02 OPTION 5   Restitutio'!Zone_d_impression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ECOBIS2</dc:creator>
  <cp:lastModifiedBy>Fabien EMERY</cp:lastModifiedBy>
  <dcterms:created xsi:type="dcterms:W3CDTF">2024-10-28T11:12:37Z</dcterms:created>
  <dcterms:modified xsi:type="dcterms:W3CDTF">2024-10-28T11:18:33Z</dcterms:modified>
</cp:coreProperties>
</file>