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U:\EPSM-CELLULE-MARCHES\MARCHES FOURNITURES PRESTATIONS\électro ménager\DCE\DCE 2024-72\"/>
    </mc:Choice>
  </mc:AlternateContent>
  <xr:revisionPtr revIDLastSave="0" documentId="8_{B51039E9-1718-4A2B-A575-014CBEA16CF8}" xr6:coauthVersionLast="47" xr6:coauthVersionMax="47" xr10:uidLastSave="{00000000-0000-0000-0000-000000000000}"/>
  <bookViews>
    <workbookView xWindow="-120" yWindow="-120" windowWidth="29040" windowHeight="15840" xr2:uid="{35DE74CC-CDBA-459C-B1D3-B4D676A9968B}"/>
  </bookViews>
  <sheets>
    <sheet name=" BPU lot n°1" sheetId="1" r:id="rId1"/>
    <sheet name=" DQE lot n°1 " sheetId="2" r:id="rId2"/>
  </sheets>
  <definedNames>
    <definedName name="_xlnm.Print_Area" localSheetId="0">' BPU lot n°1'!$A$11:$N$30</definedName>
    <definedName name="_xlnm.Print_Area" localSheetId="1">' DQE lot n°1 '!$A$1:$K$33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2" l="1"/>
  <c r="F13" i="2"/>
  <c r="H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J13" i="2"/>
  <c r="I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13" i="2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13" i="1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K30" i="2" l="1"/>
  <c r="K13" i="2"/>
  <c r="K31" i="2" s="1"/>
</calcChain>
</file>

<file path=xl/sharedStrings.xml><?xml version="1.0" encoding="utf-8"?>
<sst xmlns="http://schemas.openxmlformats.org/spreadsheetml/2006/main" count="144" uniqueCount="75">
  <si>
    <t>Numéro
Produit</t>
  </si>
  <si>
    <t>Descriptif</t>
  </si>
  <si>
    <t>Désignation du produit proposé 
(marque, référence, niveau sonore le cas échéant  ….)</t>
  </si>
  <si>
    <t>Classe énergétique</t>
  </si>
  <si>
    <t>Indice de réparabilité</t>
  </si>
  <si>
    <r>
      <t xml:space="preserve">Prix Unitaire
Hors Taxe                </t>
    </r>
    <r>
      <rPr>
        <b/>
        <i/>
        <sz val="10"/>
        <rFont val="Calibri"/>
        <family val="2"/>
        <scheme val="minor"/>
      </rPr>
      <t xml:space="preserve">   (sans éco-contribution)</t>
    </r>
  </si>
  <si>
    <t>Montant de                l'éco-contribution en € HT</t>
  </si>
  <si>
    <t xml:space="preserve">TVA
</t>
  </si>
  <si>
    <r>
      <t xml:space="preserve">Prix Unitaire
TTC                           </t>
    </r>
    <r>
      <rPr>
        <b/>
        <i/>
        <sz val="10"/>
        <rFont val="Calibri"/>
        <family val="2"/>
        <scheme val="minor"/>
      </rPr>
      <t xml:space="preserve">   (éco-contribution incluse)</t>
    </r>
  </si>
  <si>
    <t>Garantie 
légale 
du produit
(exprimée en mois)</t>
  </si>
  <si>
    <t>Garantie 
commerciale 
du produit
(au-delà de la garantie légale exprimée en mois)</t>
  </si>
  <si>
    <t>1.1</t>
  </si>
  <si>
    <t xml:space="preserve">Four Micro-ondes  sans grill - Capacité 25 litres  - Puissance 900 W - Cavité laqué  </t>
  </si>
  <si>
    <t>1.2</t>
  </si>
  <si>
    <t>Réfrigérateur type table top  - volume net total : 85 litres (Réfrigérateur : 73 L / Zone à glaçons : 12 L) dimensions déballé L.47,5 -H.81,8 - P.50  - Pose libre</t>
  </si>
  <si>
    <t>E</t>
  </si>
  <si>
    <t>1.3</t>
  </si>
  <si>
    <t xml:space="preserve">Réfrigérateur 1 porte  - volume total 252 litres - pas de congélateur - pose libre
sans freezer (toute hauteur)
</t>
  </si>
  <si>
    <t>1.4</t>
  </si>
  <si>
    <t>Réfrigérateur combiné 2 portes -  volume total 262 Litres (volume net du réfrigérateur : 175 L - volume net du congélateur : 87 L) . Dimensions : L.54 - H.170,80 - P. 57,40 cm</t>
  </si>
  <si>
    <t>F</t>
  </si>
  <si>
    <t>1.5</t>
  </si>
  <si>
    <t>Four multifonctions pyrolyse encastrable - 72 Litres - chaleur tournante pulsée</t>
  </si>
  <si>
    <t xml:space="preserve">A+ </t>
  </si>
  <si>
    <t>1.6</t>
  </si>
  <si>
    <t xml:space="preserve">Cuisinière induction  avec catalyse - Cavité de 66 Litres - largeur 60 cm - four multifonction chaleur tournante -  table de cuisson 3 feux </t>
  </si>
  <si>
    <t>A</t>
  </si>
  <si>
    <t>1.7</t>
  </si>
  <si>
    <t xml:space="preserve">Table de cuisson à  induction 3 feux - Largeur  58 cm - Puissance 7200 W  </t>
  </si>
  <si>
    <t>1.8</t>
  </si>
  <si>
    <t xml:space="preserve">Table de cuisson à induction 2 feux -  puissance 3400 W </t>
  </si>
  <si>
    <t>1.9</t>
  </si>
  <si>
    <t>Lave-linge frontal - capacité 6 kg  -1200 tours/min - Niveau sonore mode essorage : 74 dB</t>
  </si>
  <si>
    <t>D</t>
  </si>
  <si>
    <t>1.10</t>
  </si>
  <si>
    <t>Lave-linge hublot - capacité 8 kg  - 1400 tours/min -  niveau sonore mode essorage : 79 dB  - Pose libre</t>
  </si>
  <si>
    <t>1.11</t>
  </si>
  <si>
    <t>Sèche linge à condensation frontale - capacité 7 kg - niveau sonore maximum 65 Db</t>
  </si>
  <si>
    <t>B</t>
  </si>
  <si>
    <t>1.12</t>
  </si>
  <si>
    <t>Lave-vaisselle 12 couverts - Largeur 60 cm  - niveau sonore maximum 47 dB avec cycle court , moyen et long -  pose libre</t>
  </si>
  <si>
    <t>1.13</t>
  </si>
  <si>
    <t xml:space="preserve">Cafetière blanche / noire 12 tasses - Matière plastique -  non programmable - Sytème anti-goutte - Filtre papier jetable - Bouton marche/arrêt avec témoin lumineux - Sécurité anti surchauffe - Arrêt automatique - Puissance 900 W </t>
  </si>
  <si>
    <t>1.14</t>
  </si>
  <si>
    <t xml:space="preserve">Bouilloire blanche / noire en plastique - Capacité 1,7 litres -  Puissance 2200 watts environ - Niveau eau visible - Filtre anti calcaire - Bouton marche/arrêt avec témoin lumineux - Arrêt automatique de sécurité - </t>
  </si>
  <si>
    <t>1.15</t>
  </si>
  <si>
    <t>Ventilateur de table 3 vitesses - Puissance 35 W  -  Tête ajustable orientable et inclinable - grille de protection - Sélecteur de vitesse manuel.</t>
  </si>
  <si>
    <t>1.16</t>
  </si>
  <si>
    <t xml:space="preserve">Ventilateur colonne 3 vitesses - Puissance  50 W - 3 vitesses - Mécanisme d'oscillation et d'inclinaison de la tête - Colonne télescopique réglable en hauteur - grille de protection - Sélecteur de vitesse manuel  </t>
  </si>
  <si>
    <t>1.17</t>
  </si>
  <si>
    <t>Hotte murale pyramide 60cm - 3 vitesses d'aspiration - Commandes par boutons poussoirs - Niveau sonore maximal à la vitesse : 67 dB - 1 moteur 150 W</t>
  </si>
  <si>
    <t>1.18</t>
  </si>
  <si>
    <t xml:space="preserve">Aspirateur balai à poussière sans fil -  Autonomie : 40 minutes - Rechargeable sans fil - 3 niveaux de filtration - </t>
  </si>
  <si>
    <r>
      <t xml:space="preserve">Pour une commande sur catalogue - Taux de remise : …......................................................%
Ce % sera appliqué pour toutes les références n'étant pas listées dans le BPU ci-dessus
</t>
    </r>
    <r>
      <rPr>
        <b/>
        <sz val="11"/>
        <color rgb="FFFF0000"/>
        <rFont val="Calibri"/>
        <family val="2"/>
        <scheme val="minor"/>
      </rPr>
      <t>(le catalogue et/ou tarif des prix publics devra être fourni à votre offre)</t>
    </r>
  </si>
  <si>
    <t xml:space="preserve">PRESTATIONS COMPLEMENTAIRES
</t>
  </si>
  <si>
    <t xml:space="preserve">
Le candidat indiquera le coût inhérent au montage, à l'installation, au branchement et à la mise en service des équipements : </t>
  </si>
  <si>
    <t xml:space="preserve">
Date, signature et cachet de la société : </t>
  </si>
  <si>
    <t>Quantité</t>
  </si>
  <si>
    <t>8</t>
  </si>
  <si>
    <t>5</t>
  </si>
  <si>
    <t>3</t>
  </si>
  <si>
    <t>2</t>
  </si>
  <si>
    <t>4</t>
  </si>
  <si>
    <t>10</t>
  </si>
  <si>
    <t>6</t>
  </si>
  <si>
    <t>7</t>
  </si>
  <si>
    <t xml:space="preserve">TOTAL </t>
  </si>
  <si>
    <t>Délai maximum de livraison
(exprimé en heure)</t>
  </si>
  <si>
    <t>Délai maximum 
d'intervention 
dans le cadre la garantie
(exprimé en heure)</t>
  </si>
  <si>
    <r>
      <t xml:space="preserve">Classe 
ENERGIE
</t>
    </r>
    <r>
      <rPr>
        <b/>
        <u/>
        <sz val="10"/>
        <rFont val="Calibri"/>
        <family val="2"/>
        <scheme val="minor"/>
      </rPr>
      <t>minimum imposée</t>
    </r>
  </si>
  <si>
    <t>Descriptif (*)</t>
  </si>
  <si>
    <t xml:space="preserve"> *  Les valeurs indiquées dans les caractéristiques techniques pourront variées de +/- 10%</t>
  </si>
  <si>
    <r>
      <t xml:space="preserve">Prix Unitaire
Hors Taxe    
en €             </t>
    </r>
    <r>
      <rPr>
        <b/>
        <i/>
        <sz val="10"/>
        <rFont val="Calibri"/>
        <family val="2"/>
        <scheme val="minor"/>
      </rPr>
      <t xml:space="preserve">   (sans éco-contribution)</t>
    </r>
  </si>
  <si>
    <r>
      <t xml:space="preserve">Prix Unitaire
TTC  en €                    </t>
    </r>
    <r>
      <rPr>
        <b/>
        <i/>
        <sz val="10"/>
        <rFont val="Calibri"/>
        <family val="2"/>
        <scheme val="minor"/>
      </rPr>
      <t xml:space="preserve">   (éco-contribution incluse)</t>
    </r>
  </si>
  <si>
    <r>
      <t xml:space="preserve">Montant 
TTC  en €                    </t>
    </r>
    <r>
      <rPr>
        <b/>
        <i/>
        <sz val="10"/>
        <rFont val="Calibri"/>
        <family val="2"/>
        <scheme val="minor"/>
      </rPr>
      <t xml:space="preserve">   (éco-contribution incluse)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</si>
</sst>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Verdana"/>
      <family val="2"/>
    </font>
    <font>
      <sz val="10"/>
      <name val="Arial"/>
      <family val="2"/>
    </font>
    <font>
      <b/>
      <sz val="11"/>
      <color theme="1"/>
      <name val="Verdana"/>
      <family val="2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u/>
      <sz val="11"/>
      <color rgb="FF002060"/>
      <name val="Calibri"/>
      <family val="2"/>
    </font>
    <font>
      <b/>
      <u/>
      <sz val="9"/>
      <name val="Verdana"/>
      <family val="2"/>
    </font>
    <font>
      <sz val="9"/>
      <name val="Verdana"/>
      <family val="2"/>
    </font>
    <font>
      <sz val="10"/>
      <name val="Verdana"/>
      <family val="2"/>
    </font>
    <font>
      <sz val="8"/>
      <name val="Verdana"/>
      <family val="2"/>
    </font>
    <font>
      <b/>
      <u/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/>
      <right/>
      <top style="medium">
        <color rgb="FF002060"/>
      </top>
      <bottom/>
      <diagonal/>
    </border>
    <border>
      <left/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5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/>
    <xf numFmtId="0" fontId="8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4" fontId="12" fillId="3" borderId="0" xfId="0" applyNumberFormat="1" applyFont="1" applyFill="1" applyAlignment="1" applyProtection="1">
      <alignment horizontal="center" vertical="center" wrapText="1"/>
      <protection hidden="1"/>
    </xf>
    <xf numFmtId="4" fontId="12" fillId="0" borderId="0" xfId="0" applyNumberFormat="1" applyFont="1" applyAlignment="1" applyProtection="1">
      <alignment horizontal="center" vertical="center" wrapText="1"/>
      <protection hidden="1"/>
    </xf>
    <xf numFmtId="164" fontId="14" fillId="0" borderId="0" xfId="0" applyNumberFormat="1" applyFont="1" applyAlignment="1" applyProtection="1">
      <alignment horizontal="center" vertical="center" wrapText="1"/>
      <protection hidden="1"/>
    </xf>
    <xf numFmtId="0" fontId="18" fillId="3" borderId="0" xfId="0" applyFont="1" applyFill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4" fontId="18" fillId="3" borderId="0" xfId="0" applyNumberFormat="1" applyFont="1" applyFill="1" applyAlignment="1" applyProtection="1">
      <alignment horizontal="center" vertical="center" wrapText="1"/>
      <protection hidden="1"/>
    </xf>
    <xf numFmtId="4" fontId="18" fillId="0" borderId="0" xfId="0" applyNumberFormat="1" applyFont="1" applyAlignment="1" applyProtection="1">
      <alignment horizontal="center" vertical="center" wrapText="1"/>
      <protection hidden="1"/>
    </xf>
    <xf numFmtId="164" fontId="20" fillId="0" borderId="0" xfId="0" applyNumberFormat="1" applyFont="1" applyAlignment="1" applyProtection="1">
      <alignment horizontal="center" vertical="center" wrapText="1"/>
      <protection hidden="1"/>
    </xf>
    <xf numFmtId="2" fontId="9" fillId="3" borderId="1" xfId="0" applyNumberFormat="1" applyFont="1" applyFill="1" applyBorder="1" applyAlignment="1">
      <alignment horizontal="center" vertical="center" wrapText="1"/>
    </xf>
    <xf numFmtId="9" fontId="8" fillId="3" borderId="1" xfId="1" applyFont="1" applyFill="1" applyBorder="1" applyAlignment="1" applyProtection="1">
      <alignment horizontal="center" vertical="center" wrapText="1"/>
      <protection hidden="1"/>
    </xf>
    <xf numFmtId="0" fontId="8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49" fontId="9" fillId="3" borderId="0" xfId="0" applyNumberFormat="1" applyFont="1" applyFill="1" applyAlignment="1">
      <alignment horizontal="left" vertical="center" wrapText="1"/>
    </xf>
    <xf numFmtId="2" fontId="9" fillId="3" borderId="0" xfId="0" applyNumberFormat="1" applyFont="1" applyFill="1" applyAlignment="1">
      <alignment horizontal="center" vertical="center" wrapText="1"/>
    </xf>
    <xf numFmtId="4" fontId="8" fillId="3" borderId="0" xfId="0" applyNumberFormat="1" applyFont="1" applyFill="1" applyAlignment="1" applyProtection="1">
      <alignment horizontal="center" vertical="center" wrapText="1"/>
      <protection hidden="1"/>
    </xf>
    <xf numFmtId="4" fontId="0" fillId="5" borderId="1" xfId="0" applyNumberFormat="1" applyFill="1" applyBorder="1" applyAlignment="1">
      <alignment horizontal="center" vertical="center"/>
    </xf>
    <xf numFmtId="44" fontId="0" fillId="3" borderId="1" xfId="2" applyFont="1" applyFill="1" applyBorder="1" applyAlignment="1" applyProtection="1">
      <alignment horizontal="center" vertical="center"/>
      <protection locked="0"/>
    </xf>
    <xf numFmtId="44" fontId="13" fillId="3" borderId="1" xfId="2" applyFont="1" applyFill="1" applyBorder="1" applyAlignment="1" applyProtection="1">
      <alignment horizontal="center" vertical="center"/>
      <protection locked="0"/>
    </xf>
    <xf numFmtId="49" fontId="9" fillId="6" borderId="1" xfId="0" applyNumberFormat="1" applyFont="1" applyFill="1" applyBorder="1" applyAlignment="1" applyProtection="1">
      <alignment horizontal="left" vertical="center" wrapText="1"/>
      <protection locked="0"/>
    </xf>
    <xf numFmtId="44" fontId="13" fillId="6" borderId="1" xfId="2" applyFont="1" applyFill="1" applyBorder="1" applyAlignment="1" applyProtection="1">
      <alignment horizontal="center" vertical="center"/>
      <protection locked="0"/>
    </xf>
    <xf numFmtId="9" fontId="8" fillId="6" borderId="18" xfId="1" applyFont="1" applyFill="1" applyBorder="1" applyAlignment="1" applyProtection="1">
      <alignment horizontal="center" vertical="center" wrapText="1"/>
      <protection locked="0"/>
    </xf>
    <xf numFmtId="44" fontId="0" fillId="6" borderId="1" xfId="2" applyFont="1" applyFill="1" applyBorder="1" applyAlignment="1" applyProtection="1">
      <alignment horizontal="center" vertical="center"/>
      <protection locked="0"/>
    </xf>
    <xf numFmtId="2" fontId="8" fillId="6" borderId="18" xfId="0" applyNumberFormat="1" applyFont="1" applyFill="1" applyBorder="1" applyAlignment="1" applyProtection="1">
      <alignment horizontal="center" vertical="center" wrapText="1"/>
      <protection locked="0"/>
    </xf>
    <xf numFmtId="2" fontId="8" fillId="6" borderId="1" xfId="0" applyNumberFormat="1" applyFont="1" applyFill="1" applyBorder="1" applyAlignment="1" applyProtection="1">
      <alignment horizontal="center" vertical="center" wrapText="1"/>
      <protection locked="0"/>
    </xf>
    <xf numFmtId="2" fontId="10" fillId="6" borderId="1" xfId="0" applyNumberFormat="1" applyFont="1" applyFill="1" applyBorder="1" applyAlignment="1" applyProtection="1">
      <alignment horizontal="center" vertical="center" wrapText="1"/>
      <protection locked="0"/>
    </xf>
    <xf numFmtId="49" fontId="11" fillId="6" borderId="1" xfId="0" applyNumberFormat="1" applyFont="1" applyFill="1" applyBorder="1" applyAlignment="1" applyProtection="1">
      <alignment horizontal="left" vertical="center" wrapText="1"/>
      <protection locked="0"/>
    </xf>
    <xf numFmtId="2" fontId="16" fillId="3" borderId="8" xfId="0" applyNumberFormat="1" applyFont="1" applyFill="1" applyBorder="1" applyAlignment="1">
      <alignment horizontal="center" vertical="top" wrapText="1"/>
    </xf>
    <xf numFmtId="0" fontId="17" fillId="3" borderId="13" xfId="0" applyFont="1" applyFill="1" applyBorder="1" applyAlignment="1" applyProtection="1">
      <alignment horizontal="left" vertical="top" wrapText="1"/>
      <protection locked="0"/>
    </xf>
    <xf numFmtId="0" fontId="17" fillId="3" borderId="14" xfId="0" applyFont="1" applyFill="1" applyBorder="1" applyAlignment="1" applyProtection="1">
      <alignment horizontal="left" vertical="top" wrapText="1"/>
      <protection locked="0"/>
    </xf>
    <xf numFmtId="0" fontId="17" fillId="3" borderId="15" xfId="0" applyFont="1" applyFill="1" applyBorder="1" applyAlignment="1" applyProtection="1">
      <alignment horizontal="left" vertical="top" wrapText="1"/>
      <protection locked="0"/>
    </xf>
    <xf numFmtId="0" fontId="5" fillId="2" borderId="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left" vertical="center" wrapText="1"/>
    </xf>
    <xf numFmtId="0" fontId="5" fillId="3" borderId="17" xfId="0" applyFont="1" applyFill="1" applyBorder="1" applyAlignment="1">
      <alignment horizontal="left" vertical="center" wrapText="1"/>
    </xf>
    <xf numFmtId="0" fontId="5" fillId="3" borderId="18" xfId="0" applyFont="1" applyFill="1" applyBorder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9" fillId="0" borderId="4" xfId="0" applyFont="1" applyBorder="1" applyAlignment="1" applyProtection="1">
      <alignment horizontal="left" vertical="center" wrapText="1"/>
      <protection locked="0"/>
    </xf>
    <xf numFmtId="0" fontId="9" fillId="0" borderId="5" xfId="0" applyFont="1" applyBorder="1" applyAlignment="1" applyProtection="1">
      <alignment horizontal="left" vertical="center"/>
      <protection locked="0"/>
    </xf>
    <xf numFmtId="0" fontId="9" fillId="0" borderId="6" xfId="0" applyFont="1" applyBorder="1" applyAlignment="1" applyProtection="1">
      <alignment horizontal="left" vertical="center"/>
      <protection locked="0"/>
    </xf>
    <xf numFmtId="0" fontId="15" fillId="4" borderId="7" xfId="0" applyFont="1" applyFill="1" applyBorder="1" applyAlignment="1">
      <alignment horizontal="center" vertical="center"/>
    </xf>
    <xf numFmtId="0" fontId="15" fillId="4" borderId="8" xfId="0" applyFont="1" applyFill="1" applyBorder="1" applyAlignment="1">
      <alignment horizontal="center" vertical="center"/>
    </xf>
    <xf numFmtId="0" fontId="15" fillId="4" borderId="9" xfId="0" applyFont="1" applyFill="1" applyBorder="1" applyAlignment="1">
      <alignment horizontal="center" vertical="center"/>
    </xf>
    <xf numFmtId="2" fontId="16" fillId="3" borderId="10" xfId="0" applyNumberFormat="1" applyFont="1" applyFill="1" applyBorder="1" applyAlignment="1" applyProtection="1">
      <alignment horizontal="left" vertical="top" wrapText="1"/>
      <protection locked="0"/>
    </xf>
    <xf numFmtId="2" fontId="16" fillId="3" borderId="11" xfId="0" applyNumberFormat="1" applyFont="1" applyFill="1" applyBorder="1" applyAlignment="1" applyProtection="1">
      <alignment horizontal="left" vertical="top" wrapText="1"/>
      <protection locked="0"/>
    </xf>
    <xf numFmtId="2" fontId="16" fillId="3" borderId="12" xfId="0" applyNumberFormat="1" applyFont="1" applyFill="1" applyBorder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8" fillId="5" borderId="1" xfId="0" applyNumberFormat="1" applyFont="1" applyFill="1" applyBorder="1" applyAlignment="1" applyProtection="1">
      <alignment horizontal="center" vertical="center" wrapText="1"/>
      <protection hidden="1"/>
    </xf>
  </cellXfs>
  <cellStyles count="3">
    <cellStyle name="Monétaire" xfId="2" builtinId="4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8</xdr:row>
      <xdr:rowOff>76200</xdr:rowOff>
    </xdr:from>
    <xdr:to>
      <xdr:col>3</xdr:col>
      <xdr:colOff>1847850</xdr:colOff>
      <xdr:row>8</xdr:row>
      <xdr:rowOff>1019175</xdr:rowOff>
    </xdr:to>
    <xdr:sp macro="" textlink="">
      <xdr:nvSpPr>
        <xdr:cNvPr id="2" name="BORDEREAU DES PRIX" descr="Rectangle à coins arrondis: A N A L Y S E   D E S   O F F R E S">
          <a:extLst>
            <a:ext uri="{FF2B5EF4-FFF2-40B4-BE49-F238E27FC236}">
              <a16:creationId xmlns:a16="http://schemas.microsoft.com/office/drawing/2014/main" id="{FDF542D8-88B4-492E-B344-81515046B711}"/>
            </a:ext>
          </a:extLst>
        </xdr:cNvPr>
        <xdr:cNvSpPr>
          <a:spLocks noChangeArrowheads="1"/>
        </xdr:cNvSpPr>
      </xdr:nvSpPr>
      <xdr:spPr bwMode="auto">
        <a:xfrm>
          <a:off x="647700" y="1638300"/>
          <a:ext cx="7781925" cy="942975"/>
        </a:xfrm>
        <a:prstGeom prst="roundRect">
          <a:avLst>
            <a:gd name="adj" fmla="val 16667"/>
          </a:avLst>
        </a:prstGeom>
        <a:solidFill>
          <a:schemeClr val="accent1">
            <a:lumMod val="20000"/>
            <a:lumOff val="80000"/>
            <a:alpha val="50000"/>
          </a:scheme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ffectLst/>
      </xdr:spPr>
      <xdr:txBody>
        <a:bodyPr vertOverflow="clip" wrap="square" lIns="54864" tIns="45720" rIns="54864" bIns="45720" anchor="ctr" upright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fr-FR" sz="1600" b="1" i="0" u="none" strike="noStrike" baseline="0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BORDEREAU DES PRIX UNITAIRES</a:t>
          </a:r>
        </a:p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fr-FR" sz="1600" b="1" i="0" u="none" strike="noStrike" baseline="0">
              <a:solidFill>
                <a:schemeClr val="tx2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LOT N°1 : Fourniture de matériels électroménagers grand public</a:t>
          </a:r>
        </a:p>
      </xdr:txBody>
    </xdr:sp>
    <xdr:clientData/>
  </xdr:twoCellAnchor>
  <xdr:oneCellAnchor>
    <xdr:from>
      <xdr:col>0</xdr:col>
      <xdr:colOff>0</xdr:colOff>
      <xdr:row>0</xdr:row>
      <xdr:rowOff>0</xdr:rowOff>
    </xdr:from>
    <xdr:ext cx="2571750" cy="857249"/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3DF8B145-C561-43F7-AAA7-35D48A28C9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2571750" cy="857249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square" lIns="18288" tIns="27432" rIns="0" bIns="0" anchor="t" upright="1">
          <a:noAutofit/>
        </a:bodyPr>
        <a:lstStyle/>
        <a:p>
          <a:pPr algn="l" rtl="0">
            <a:lnSpc>
              <a:spcPts val="900"/>
            </a:lnSpc>
            <a:defRPr sz="1000"/>
          </a:pPr>
          <a:endParaRPr lang="fr-FR" sz="900" b="0" i="1" u="none" strike="noStrike" baseline="0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</xdr:txBody>
    </xdr:sp>
    <xdr:clientData/>
  </xdr:oneCellAnchor>
  <xdr:twoCellAnchor editAs="oneCell">
    <xdr:from>
      <xdr:col>0</xdr:col>
      <xdr:colOff>0</xdr:colOff>
      <xdr:row>0</xdr:row>
      <xdr:rowOff>133350</xdr:rowOff>
    </xdr:from>
    <xdr:to>
      <xdr:col>1</xdr:col>
      <xdr:colOff>638175</xdr:colOff>
      <xdr:row>5</xdr:row>
      <xdr:rowOff>294640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7D5BD43-E3BE-4969-9672-A6FEAAD942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107" b="3569"/>
        <a:stretch>
          <a:fillRect/>
        </a:stretch>
      </xdr:blipFill>
      <xdr:spPr bwMode="auto">
        <a:xfrm>
          <a:off x="0" y="133350"/>
          <a:ext cx="1247775" cy="970915"/>
        </a:xfrm>
        <a:prstGeom prst="rect">
          <a:avLst/>
        </a:prstGeom>
        <a:noFill/>
      </xdr:spPr>
    </xdr:pic>
    <xdr:clientData/>
  </xdr:twoCellAnchor>
  <xdr:twoCellAnchor editAs="oneCell">
    <xdr:from>
      <xdr:col>9</xdr:col>
      <xdr:colOff>0</xdr:colOff>
      <xdr:row>2</xdr:row>
      <xdr:rowOff>0</xdr:rowOff>
    </xdr:from>
    <xdr:to>
      <xdr:col>9</xdr:col>
      <xdr:colOff>304800</xdr:colOff>
      <xdr:row>3</xdr:row>
      <xdr:rowOff>114300</xdr:rowOff>
    </xdr:to>
    <xdr:sp macro="" textlink="">
      <xdr:nvSpPr>
        <xdr:cNvPr id="5" name="AutoShape 1">
          <a:extLst>
            <a:ext uri="{FF2B5EF4-FFF2-40B4-BE49-F238E27FC236}">
              <a16:creationId xmlns:a16="http://schemas.microsoft.com/office/drawing/2014/main" id="{6EC7B604-BEC9-4E06-BCC0-1F36B7EF91DA}"/>
            </a:ext>
          </a:extLst>
        </xdr:cNvPr>
        <xdr:cNvSpPr>
          <a:spLocks noChangeAspect="1" noChangeArrowheads="1"/>
        </xdr:cNvSpPr>
      </xdr:nvSpPr>
      <xdr:spPr bwMode="auto">
        <a:xfrm>
          <a:off x="12525375" y="38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11</xdr:col>
      <xdr:colOff>647700</xdr:colOff>
      <xdr:row>2</xdr:row>
      <xdr:rowOff>123825</xdr:rowOff>
    </xdr:from>
    <xdr:to>
      <xdr:col>13</xdr:col>
      <xdr:colOff>600075</xdr:colOff>
      <xdr:row>7</xdr:row>
      <xdr:rowOff>152400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77A28311-60CF-451E-AF62-59EFFE679A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039975" y="504825"/>
          <a:ext cx="1981200" cy="990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8</xdr:row>
      <xdr:rowOff>76200</xdr:rowOff>
    </xdr:from>
    <xdr:to>
      <xdr:col>4</xdr:col>
      <xdr:colOff>47625</xdr:colOff>
      <xdr:row>8</xdr:row>
      <xdr:rowOff>1019175</xdr:rowOff>
    </xdr:to>
    <xdr:sp macro="" textlink="">
      <xdr:nvSpPr>
        <xdr:cNvPr id="2" name="BORDEREAU DES PRIX" descr="Rectangle à coins arrondis: A N A L Y S E   D E S   O F F R E S">
          <a:extLst>
            <a:ext uri="{FF2B5EF4-FFF2-40B4-BE49-F238E27FC236}">
              <a16:creationId xmlns:a16="http://schemas.microsoft.com/office/drawing/2014/main" id="{FB166C27-E777-47B8-8A85-D2F7993F3BD8}"/>
            </a:ext>
          </a:extLst>
        </xdr:cNvPr>
        <xdr:cNvSpPr>
          <a:spLocks noChangeArrowheads="1"/>
        </xdr:cNvSpPr>
      </xdr:nvSpPr>
      <xdr:spPr bwMode="auto">
        <a:xfrm>
          <a:off x="647700" y="1638300"/>
          <a:ext cx="7781925" cy="942975"/>
        </a:xfrm>
        <a:prstGeom prst="roundRect">
          <a:avLst>
            <a:gd name="adj" fmla="val 16667"/>
          </a:avLst>
        </a:prstGeom>
        <a:solidFill>
          <a:schemeClr val="accent1">
            <a:lumMod val="20000"/>
            <a:lumOff val="80000"/>
            <a:alpha val="50000"/>
          </a:scheme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ffectLst/>
      </xdr:spPr>
      <xdr:txBody>
        <a:bodyPr vertOverflow="clip" wrap="square" lIns="54864" tIns="45720" rIns="54864" bIns="45720" anchor="ctr" upright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fr-FR" sz="1600" b="1" i="0" u="none" strike="noStrike" baseline="0">
              <a:solidFill>
                <a:srgbClr val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DETAIL QUANTITATIF ESTIMATIF</a:t>
          </a:r>
        </a:p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fr-FR" sz="1600" b="1" i="0" u="none" strike="noStrike" baseline="0">
              <a:solidFill>
                <a:schemeClr val="tx2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LOT N°1 : Fourniture de matériels électroménagers grand public</a:t>
          </a:r>
        </a:p>
      </xdr:txBody>
    </xdr:sp>
    <xdr:clientData/>
  </xdr:twoCellAnchor>
  <xdr:oneCellAnchor>
    <xdr:from>
      <xdr:col>0</xdr:col>
      <xdr:colOff>0</xdr:colOff>
      <xdr:row>0</xdr:row>
      <xdr:rowOff>0</xdr:rowOff>
    </xdr:from>
    <xdr:ext cx="2571750" cy="857249"/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95ABFC0F-9668-4AF3-9E0F-E64CC04289C7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2571750" cy="857249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square" lIns="18288" tIns="27432" rIns="0" bIns="0" anchor="t" upright="1">
          <a:noAutofit/>
        </a:bodyPr>
        <a:lstStyle/>
        <a:p>
          <a:pPr algn="l" rtl="0">
            <a:lnSpc>
              <a:spcPts val="900"/>
            </a:lnSpc>
            <a:defRPr sz="1000"/>
          </a:pPr>
          <a:endParaRPr lang="fr-FR" sz="900" b="0" i="1" u="none" strike="noStrike" baseline="0">
            <a:solidFill>
              <a:srgbClr val="000000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</xdr:txBody>
    </xdr:sp>
    <xdr:clientData/>
  </xdr:oneCellAnchor>
  <xdr:twoCellAnchor editAs="oneCell">
    <xdr:from>
      <xdr:col>0</xdr:col>
      <xdr:colOff>0</xdr:colOff>
      <xdr:row>0</xdr:row>
      <xdr:rowOff>133350</xdr:rowOff>
    </xdr:from>
    <xdr:to>
      <xdr:col>1</xdr:col>
      <xdr:colOff>638175</xdr:colOff>
      <xdr:row>5</xdr:row>
      <xdr:rowOff>294640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865F326-BA64-4FAA-A5C0-90C1046DE1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107" b="3569"/>
        <a:stretch>
          <a:fillRect/>
        </a:stretch>
      </xdr:blipFill>
      <xdr:spPr bwMode="auto">
        <a:xfrm>
          <a:off x="0" y="133350"/>
          <a:ext cx="1247775" cy="970915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0</xdr:colOff>
      <xdr:row>2</xdr:row>
      <xdr:rowOff>0</xdr:rowOff>
    </xdr:from>
    <xdr:to>
      <xdr:col>10</xdr:col>
      <xdr:colOff>485775</xdr:colOff>
      <xdr:row>7</xdr:row>
      <xdr:rowOff>28575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484B4C50-3ED7-41F2-979A-922C5B756E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649075" y="381000"/>
          <a:ext cx="1981200" cy="990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3F1CF6-B630-41CC-A414-1224FEBDD665}">
  <sheetPr>
    <pageSetUpPr fitToPage="1"/>
  </sheetPr>
  <dimension ref="A5:N45"/>
  <sheetViews>
    <sheetView tabSelected="1" zoomScale="84" zoomScaleNormal="84" workbookViewId="0">
      <selection activeCell="J5" sqref="J5"/>
    </sheetView>
  </sheetViews>
  <sheetFormatPr baseColWidth="10" defaultRowHeight="15" x14ac:dyDescent="0.25"/>
  <cols>
    <col min="1" max="1" width="9.140625" customWidth="1"/>
    <col min="2" max="2" width="77" customWidth="1"/>
    <col min="3" max="3" width="12.5703125" bestFit="1" customWidth="1"/>
    <col min="4" max="4" width="32.140625" customWidth="1"/>
    <col min="5" max="5" width="11.5703125" customWidth="1"/>
    <col min="6" max="6" width="13.140625" customWidth="1"/>
    <col min="7" max="7" width="12.85546875" customWidth="1"/>
    <col min="8" max="8" width="11" customWidth="1"/>
    <col min="9" max="9" width="10.85546875" customWidth="1"/>
    <col min="10" max="11" width="14" customWidth="1"/>
    <col min="12" max="12" width="17.85546875" customWidth="1"/>
    <col min="13" max="13" width="12.5703125" customWidth="1"/>
    <col min="14" max="14" width="14.42578125" customWidth="1"/>
  </cols>
  <sheetData>
    <row r="5" spans="1:14" ht="3.75" customHeight="1" x14ac:dyDescent="0.25"/>
    <row r="6" spans="1:14" ht="24.75" customHeight="1" x14ac:dyDescent="0.25"/>
    <row r="7" spans="1:14" ht="17.25" customHeight="1" x14ac:dyDescent="0.25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</row>
    <row r="8" spans="1:14" ht="17.25" customHeight="1" x14ac:dyDescent="0.25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</row>
    <row r="9" spans="1:14" ht="84.75" customHeight="1" x14ac:dyDescent="0.25">
      <c r="A9" s="1"/>
      <c r="B9" s="1"/>
      <c r="C9" s="1"/>
      <c r="D9" s="1"/>
      <c r="E9" s="1"/>
      <c r="F9" s="1"/>
      <c r="G9" s="2"/>
      <c r="H9" s="2"/>
      <c r="I9" s="2"/>
      <c r="J9" s="2"/>
      <c r="K9" s="2"/>
      <c r="L9" s="2"/>
      <c r="M9" s="2"/>
    </row>
    <row r="10" spans="1:14" ht="22.5" customHeight="1" x14ac:dyDescent="0.25">
      <c r="A10" s="54"/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</row>
    <row r="11" spans="1:14" ht="15" customHeight="1" x14ac:dyDescent="0.25">
      <c r="A11" s="39" t="s">
        <v>0</v>
      </c>
      <c r="B11" s="57" t="s">
        <v>70</v>
      </c>
      <c r="C11" s="58" t="s">
        <v>69</v>
      </c>
      <c r="D11" s="58" t="s">
        <v>2</v>
      </c>
      <c r="E11" s="58" t="s">
        <v>3</v>
      </c>
      <c r="F11" s="58" t="s">
        <v>4</v>
      </c>
      <c r="G11" s="58" t="s">
        <v>72</v>
      </c>
      <c r="H11" s="58" t="s">
        <v>6</v>
      </c>
      <c r="I11" s="61" t="s">
        <v>7</v>
      </c>
      <c r="J11" s="58" t="s">
        <v>73</v>
      </c>
      <c r="K11" s="58" t="s">
        <v>9</v>
      </c>
      <c r="L11" s="58" t="s">
        <v>10</v>
      </c>
      <c r="M11" s="39" t="s">
        <v>67</v>
      </c>
      <c r="N11" s="39" t="s">
        <v>68</v>
      </c>
    </row>
    <row r="12" spans="1:14" ht="65.25" customHeight="1" x14ac:dyDescent="0.25">
      <c r="A12" s="56"/>
      <c r="B12" s="57"/>
      <c r="C12" s="59"/>
      <c r="D12" s="59"/>
      <c r="E12" s="60"/>
      <c r="F12" s="59"/>
      <c r="G12" s="60"/>
      <c r="H12" s="60"/>
      <c r="I12" s="62"/>
      <c r="J12" s="60"/>
      <c r="K12" s="60"/>
      <c r="L12" s="60"/>
      <c r="M12" s="39"/>
      <c r="N12" s="39"/>
    </row>
    <row r="13" spans="1:14" ht="48.75" customHeight="1" x14ac:dyDescent="0.25">
      <c r="A13" s="3" t="s">
        <v>11</v>
      </c>
      <c r="B13" s="4" t="s">
        <v>12</v>
      </c>
      <c r="C13" s="4"/>
      <c r="D13" s="27"/>
      <c r="E13" s="27"/>
      <c r="F13" s="27"/>
      <c r="G13" s="28">
        <v>0</v>
      </c>
      <c r="H13" s="28">
        <v>0</v>
      </c>
      <c r="I13" s="29">
        <v>0</v>
      </c>
      <c r="J13" s="30">
        <f>(G13+H13)*(1+I13)</f>
        <v>0</v>
      </c>
      <c r="K13" s="31"/>
      <c r="L13" s="32"/>
      <c r="M13" s="33"/>
      <c r="N13" s="33"/>
    </row>
    <row r="14" spans="1:14" ht="48.75" customHeight="1" x14ac:dyDescent="0.25">
      <c r="A14" s="3" t="s">
        <v>13</v>
      </c>
      <c r="B14" s="4" t="s">
        <v>14</v>
      </c>
      <c r="C14" s="5" t="s">
        <v>15</v>
      </c>
      <c r="D14" s="27"/>
      <c r="E14" s="27"/>
      <c r="F14" s="27"/>
      <c r="G14" s="28">
        <v>0</v>
      </c>
      <c r="H14" s="28">
        <v>0</v>
      </c>
      <c r="I14" s="29">
        <v>0</v>
      </c>
      <c r="J14" s="30">
        <f t="shared" ref="J14:J30" si="0">(G14+H14)*(1+I14)</f>
        <v>0</v>
      </c>
      <c r="K14" s="31"/>
      <c r="L14" s="32"/>
      <c r="M14" s="33"/>
      <c r="N14" s="33"/>
    </row>
    <row r="15" spans="1:14" ht="51.75" customHeight="1" x14ac:dyDescent="0.25">
      <c r="A15" s="3" t="s">
        <v>16</v>
      </c>
      <c r="B15" s="4" t="s">
        <v>17</v>
      </c>
      <c r="C15" s="5" t="s">
        <v>15</v>
      </c>
      <c r="D15" s="27"/>
      <c r="E15" s="27"/>
      <c r="F15" s="27"/>
      <c r="G15" s="28">
        <v>0</v>
      </c>
      <c r="H15" s="28">
        <v>0</v>
      </c>
      <c r="I15" s="29">
        <v>0</v>
      </c>
      <c r="J15" s="30">
        <f t="shared" si="0"/>
        <v>0</v>
      </c>
      <c r="K15" s="31"/>
      <c r="L15" s="32"/>
      <c r="M15" s="33"/>
      <c r="N15" s="33"/>
    </row>
    <row r="16" spans="1:14" ht="65.25" customHeight="1" x14ac:dyDescent="0.25">
      <c r="A16" s="3" t="s">
        <v>18</v>
      </c>
      <c r="B16" s="4" t="s">
        <v>19</v>
      </c>
      <c r="C16" s="5" t="s">
        <v>20</v>
      </c>
      <c r="D16" s="27"/>
      <c r="E16" s="27"/>
      <c r="F16" s="27"/>
      <c r="G16" s="28">
        <v>0</v>
      </c>
      <c r="H16" s="28">
        <v>0</v>
      </c>
      <c r="I16" s="29">
        <v>0</v>
      </c>
      <c r="J16" s="30">
        <f t="shared" si="0"/>
        <v>0</v>
      </c>
      <c r="K16" s="31"/>
      <c r="L16" s="32"/>
      <c r="M16" s="33"/>
      <c r="N16" s="33"/>
    </row>
    <row r="17" spans="1:14" ht="39.75" customHeight="1" x14ac:dyDescent="0.25">
      <c r="A17" s="3" t="s">
        <v>21</v>
      </c>
      <c r="B17" s="4" t="s">
        <v>22</v>
      </c>
      <c r="C17" s="5" t="s">
        <v>23</v>
      </c>
      <c r="D17" s="27"/>
      <c r="E17" s="27"/>
      <c r="F17" s="27"/>
      <c r="G17" s="28">
        <v>0</v>
      </c>
      <c r="H17" s="28">
        <v>0</v>
      </c>
      <c r="I17" s="29">
        <v>0</v>
      </c>
      <c r="J17" s="30">
        <f t="shared" si="0"/>
        <v>0</v>
      </c>
      <c r="K17" s="31"/>
      <c r="L17" s="32"/>
      <c r="M17" s="33"/>
      <c r="N17" s="33"/>
    </row>
    <row r="18" spans="1:14" ht="54" customHeight="1" x14ac:dyDescent="0.25">
      <c r="A18" s="3" t="s">
        <v>24</v>
      </c>
      <c r="B18" s="4" t="s">
        <v>25</v>
      </c>
      <c r="C18" s="5" t="s">
        <v>26</v>
      </c>
      <c r="D18" s="34"/>
      <c r="E18" s="34"/>
      <c r="F18" s="34"/>
      <c r="G18" s="28">
        <v>0</v>
      </c>
      <c r="H18" s="28">
        <v>0</v>
      </c>
      <c r="I18" s="29">
        <v>0</v>
      </c>
      <c r="J18" s="30">
        <f t="shared" si="0"/>
        <v>0</v>
      </c>
      <c r="K18" s="31"/>
      <c r="L18" s="32"/>
      <c r="M18" s="33"/>
      <c r="N18" s="33"/>
    </row>
    <row r="19" spans="1:14" ht="48" customHeight="1" x14ac:dyDescent="0.25">
      <c r="A19" s="3" t="s">
        <v>27</v>
      </c>
      <c r="B19" s="4" t="s">
        <v>28</v>
      </c>
      <c r="C19" s="5"/>
      <c r="D19" s="27"/>
      <c r="E19" s="27"/>
      <c r="F19" s="27"/>
      <c r="G19" s="28">
        <v>0</v>
      </c>
      <c r="H19" s="28">
        <v>0</v>
      </c>
      <c r="I19" s="29">
        <v>0</v>
      </c>
      <c r="J19" s="30">
        <f t="shared" si="0"/>
        <v>0</v>
      </c>
      <c r="K19" s="31"/>
      <c r="L19" s="32"/>
      <c r="M19" s="33"/>
      <c r="N19" s="33"/>
    </row>
    <row r="20" spans="1:14" ht="50.25" customHeight="1" x14ac:dyDescent="0.25">
      <c r="A20" s="3" t="s">
        <v>29</v>
      </c>
      <c r="B20" s="4" t="s">
        <v>30</v>
      </c>
      <c r="C20" s="5"/>
      <c r="D20" s="27"/>
      <c r="E20" s="27"/>
      <c r="F20" s="27"/>
      <c r="G20" s="28">
        <v>0</v>
      </c>
      <c r="H20" s="28">
        <v>0</v>
      </c>
      <c r="I20" s="29">
        <v>0</v>
      </c>
      <c r="J20" s="30">
        <f t="shared" si="0"/>
        <v>0</v>
      </c>
      <c r="K20" s="31"/>
      <c r="L20" s="32"/>
      <c r="M20" s="33"/>
      <c r="N20" s="33"/>
    </row>
    <row r="21" spans="1:14" ht="54.75" customHeight="1" x14ac:dyDescent="0.25">
      <c r="A21" s="3" t="s">
        <v>31</v>
      </c>
      <c r="B21" s="4" t="s">
        <v>32</v>
      </c>
      <c r="C21" s="5" t="s">
        <v>33</v>
      </c>
      <c r="D21" s="27"/>
      <c r="E21" s="27"/>
      <c r="F21" s="27"/>
      <c r="G21" s="28">
        <v>0</v>
      </c>
      <c r="H21" s="28">
        <v>0</v>
      </c>
      <c r="I21" s="29">
        <v>0</v>
      </c>
      <c r="J21" s="30">
        <f t="shared" si="0"/>
        <v>0</v>
      </c>
      <c r="K21" s="31"/>
      <c r="L21" s="32"/>
      <c r="M21" s="33"/>
      <c r="N21" s="33"/>
    </row>
    <row r="22" spans="1:14" ht="54.75" customHeight="1" x14ac:dyDescent="0.25">
      <c r="A22" s="3" t="s">
        <v>34</v>
      </c>
      <c r="B22" s="4" t="s">
        <v>35</v>
      </c>
      <c r="C22" s="5" t="s">
        <v>33</v>
      </c>
      <c r="D22" s="34"/>
      <c r="E22" s="34"/>
      <c r="F22" s="34"/>
      <c r="G22" s="28">
        <v>0</v>
      </c>
      <c r="H22" s="28">
        <v>0</v>
      </c>
      <c r="I22" s="29">
        <v>0</v>
      </c>
      <c r="J22" s="30">
        <f t="shared" si="0"/>
        <v>0</v>
      </c>
      <c r="K22" s="31"/>
      <c r="L22" s="32"/>
      <c r="M22" s="33"/>
      <c r="N22" s="33"/>
    </row>
    <row r="23" spans="1:14" ht="54.75" customHeight="1" x14ac:dyDescent="0.25">
      <c r="A23" s="3" t="s">
        <v>36</v>
      </c>
      <c r="B23" s="4" t="s">
        <v>37</v>
      </c>
      <c r="C23" s="5" t="s">
        <v>38</v>
      </c>
      <c r="D23" s="34"/>
      <c r="E23" s="34"/>
      <c r="F23" s="34"/>
      <c r="G23" s="28">
        <v>0</v>
      </c>
      <c r="H23" s="28">
        <v>0</v>
      </c>
      <c r="I23" s="29">
        <v>0</v>
      </c>
      <c r="J23" s="30">
        <f t="shared" si="0"/>
        <v>0</v>
      </c>
      <c r="K23" s="31"/>
      <c r="L23" s="32"/>
      <c r="M23" s="33"/>
      <c r="N23" s="33"/>
    </row>
    <row r="24" spans="1:14" ht="52.5" customHeight="1" x14ac:dyDescent="0.25">
      <c r="A24" s="3" t="s">
        <v>39</v>
      </c>
      <c r="B24" s="4" t="s">
        <v>40</v>
      </c>
      <c r="C24" s="5" t="s">
        <v>15</v>
      </c>
      <c r="D24" s="27"/>
      <c r="E24" s="27"/>
      <c r="F24" s="27"/>
      <c r="G24" s="28">
        <v>0</v>
      </c>
      <c r="H24" s="28">
        <v>0</v>
      </c>
      <c r="I24" s="29">
        <v>0</v>
      </c>
      <c r="J24" s="30">
        <f t="shared" si="0"/>
        <v>0</v>
      </c>
      <c r="K24" s="31"/>
      <c r="L24" s="32"/>
      <c r="M24" s="33"/>
      <c r="N24" s="33"/>
    </row>
    <row r="25" spans="1:14" ht="48.75" customHeight="1" x14ac:dyDescent="0.25">
      <c r="A25" s="3" t="s">
        <v>41</v>
      </c>
      <c r="B25" s="4" t="s">
        <v>42</v>
      </c>
      <c r="C25" s="5"/>
      <c r="D25" s="27"/>
      <c r="E25" s="27"/>
      <c r="F25" s="27"/>
      <c r="G25" s="28">
        <v>0</v>
      </c>
      <c r="H25" s="28">
        <v>0</v>
      </c>
      <c r="I25" s="29">
        <v>0</v>
      </c>
      <c r="J25" s="30">
        <f t="shared" si="0"/>
        <v>0</v>
      </c>
      <c r="K25" s="31"/>
      <c r="L25" s="32"/>
      <c r="M25" s="33"/>
      <c r="N25" s="33"/>
    </row>
    <row r="26" spans="1:14" ht="41.25" customHeight="1" x14ac:dyDescent="0.25">
      <c r="A26" s="3" t="s">
        <v>43</v>
      </c>
      <c r="B26" s="4" t="s">
        <v>44</v>
      </c>
      <c r="C26" s="5"/>
      <c r="D26" s="27"/>
      <c r="E26" s="27"/>
      <c r="F26" s="27"/>
      <c r="G26" s="28">
        <v>0</v>
      </c>
      <c r="H26" s="28">
        <v>0</v>
      </c>
      <c r="I26" s="29">
        <v>0</v>
      </c>
      <c r="J26" s="30">
        <f t="shared" si="0"/>
        <v>0</v>
      </c>
      <c r="K26" s="31"/>
      <c r="L26" s="32"/>
      <c r="M26" s="33"/>
      <c r="N26" s="33"/>
    </row>
    <row r="27" spans="1:14" ht="40.5" customHeight="1" x14ac:dyDescent="0.25">
      <c r="A27" s="3" t="s">
        <v>45</v>
      </c>
      <c r="B27" s="4" t="s">
        <v>46</v>
      </c>
      <c r="C27" s="5"/>
      <c r="D27" s="27"/>
      <c r="E27" s="27"/>
      <c r="F27" s="27"/>
      <c r="G27" s="28">
        <v>0</v>
      </c>
      <c r="H27" s="28">
        <v>0</v>
      </c>
      <c r="I27" s="29">
        <v>0</v>
      </c>
      <c r="J27" s="30">
        <f t="shared" si="0"/>
        <v>0</v>
      </c>
      <c r="K27" s="31"/>
      <c r="L27" s="32"/>
      <c r="M27" s="33"/>
      <c r="N27" s="33"/>
    </row>
    <row r="28" spans="1:14" ht="45" customHeight="1" x14ac:dyDescent="0.25">
      <c r="A28" s="3" t="s">
        <v>47</v>
      </c>
      <c r="B28" s="4" t="s">
        <v>48</v>
      </c>
      <c r="C28" s="5"/>
      <c r="D28" s="27"/>
      <c r="E28" s="27"/>
      <c r="F28" s="27"/>
      <c r="G28" s="28">
        <v>0</v>
      </c>
      <c r="H28" s="28">
        <v>0</v>
      </c>
      <c r="I28" s="29">
        <v>0</v>
      </c>
      <c r="J28" s="30">
        <f t="shared" si="0"/>
        <v>0</v>
      </c>
      <c r="K28" s="31"/>
      <c r="L28" s="32"/>
      <c r="M28" s="33"/>
      <c r="N28" s="33"/>
    </row>
    <row r="29" spans="1:14" ht="45" customHeight="1" x14ac:dyDescent="0.25">
      <c r="A29" s="3" t="s">
        <v>49</v>
      </c>
      <c r="B29" s="4" t="s">
        <v>50</v>
      </c>
      <c r="C29" s="5"/>
      <c r="D29" s="27"/>
      <c r="E29" s="27"/>
      <c r="F29" s="27"/>
      <c r="G29" s="28">
        <v>0</v>
      </c>
      <c r="H29" s="28">
        <v>0</v>
      </c>
      <c r="I29" s="29">
        <v>0</v>
      </c>
      <c r="J29" s="30">
        <f t="shared" si="0"/>
        <v>0</v>
      </c>
      <c r="K29" s="31"/>
      <c r="L29" s="32"/>
      <c r="M29" s="33"/>
      <c r="N29" s="33"/>
    </row>
    <row r="30" spans="1:14" ht="45" customHeight="1" x14ac:dyDescent="0.25">
      <c r="A30" s="3" t="s">
        <v>51</v>
      </c>
      <c r="B30" s="4" t="s">
        <v>52</v>
      </c>
      <c r="C30" s="5"/>
      <c r="D30" s="27"/>
      <c r="E30" s="27"/>
      <c r="F30" s="27"/>
      <c r="G30" s="28">
        <v>0</v>
      </c>
      <c r="H30" s="28">
        <v>0</v>
      </c>
      <c r="I30" s="29">
        <v>0</v>
      </c>
      <c r="J30" s="30">
        <f t="shared" si="0"/>
        <v>0</v>
      </c>
      <c r="K30" s="31"/>
      <c r="L30" s="32"/>
      <c r="M30" s="33"/>
      <c r="N30" s="33"/>
    </row>
    <row r="31" spans="1:14" ht="29.25" customHeight="1" x14ac:dyDescent="0.25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</row>
    <row r="32" spans="1:14" ht="32.25" customHeight="1" x14ac:dyDescent="0.25">
      <c r="A32" s="40" t="s">
        <v>71</v>
      </c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2"/>
    </row>
    <row r="33" spans="1:14" ht="17.25" customHeight="1" thickBot="1" x14ac:dyDescent="0.3">
      <c r="A33" s="6"/>
      <c r="B33" s="7"/>
      <c r="C33" s="7"/>
      <c r="D33" s="7"/>
      <c r="E33" s="7"/>
      <c r="F33" s="7"/>
      <c r="G33" s="8"/>
      <c r="H33" s="8"/>
      <c r="I33" s="9"/>
      <c r="J33" s="9"/>
      <c r="K33" s="9"/>
      <c r="L33" s="9"/>
      <c r="M33" s="10"/>
    </row>
    <row r="34" spans="1:14" ht="54" customHeight="1" thickBot="1" x14ac:dyDescent="0.3">
      <c r="A34" s="44" t="s">
        <v>53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6"/>
    </row>
    <row r="35" spans="1:14" ht="17.25" customHeight="1" thickBot="1" x14ac:dyDescent="0.3">
      <c r="A35" s="6"/>
      <c r="B35" s="7"/>
      <c r="C35" s="7"/>
      <c r="D35" s="7"/>
      <c r="E35" s="7"/>
      <c r="F35" s="7"/>
      <c r="G35" s="8"/>
      <c r="H35" s="8"/>
      <c r="I35" s="9"/>
      <c r="J35" s="9"/>
      <c r="K35" s="9"/>
      <c r="L35" s="9"/>
      <c r="M35" s="10"/>
    </row>
    <row r="36" spans="1:14" ht="44.25" customHeight="1" thickBot="1" x14ac:dyDescent="0.3">
      <c r="A36" s="47" t="s">
        <v>54</v>
      </c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9"/>
    </row>
    <row r="37" spans="1:14" ht="84.75" customHeight="1" thickBot="1" x14ac:dyDescent="0.3">
      <c r="A37" s="50" t="s">
        <v>55</v>
      </c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2"/>
    </row>
    <row r="38" spans="1:14" ht="35.25" customHeight="1" thickBot="1" x14ac:dyDescent="0.3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</row>
    <row r="39" spans="1:14" ht="79.5" customHeight="1" thickBot="1" x14ac:dyDescent="0.3">
      <c r="A39" s="36" t="s">
        <v>56</v>
      </c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8"/>
    </row>
    <row r="40" spans="1:14" ht="96.75" customHeight="1" x14ac:dyDescent="0.25">
      <c r="A40" s="11"/>
      <c r="B40" s="12"/>
      <c r="C40" s="12"/>
      <c r="D40" s="12"/>
      <c r="E40" s="12"/>
      <c r="F40" s="12"/>
      <c r="G40" s="13"/>
      <c r="H40" s="13"/>
      <c r="I40" s="14"/>
      <c r="J40" s="14"/>
      <c r="K40" s="14"/>
      <c r="L40" s="14"/>
      <c r="M40" s="15"/>
    </row>
    <row r="41" spans="1:14" ht="108" customHeight="1" x14ac:dyDescent="0.25">
      <c r="A41" s="11"/>
      <c r="B41" s="12"/>
      <c r="C41" s="12"/>
      <c r="D41" s="12"/>
      <c r="E41" s="12"/>
      <c r="F41" s="12"/>
      <c r="G41" s="13"/>
      <c r="H41" s="13"/>
      <c r="I41" s="14"/>
      <c r="J41" s="14"/>
      <c r="K41" s="14"/>
      <c r="L41" s="14"/>
      <c r="M41" s="15"/>
    </row>
    <row r="42" spans="1:14" ht="72.75" customHeight="1" x14ac:dyDescent="0.25">
      <c r="A42" s="11"/>
      <c r="B42" s="12"/>
      <c r="C42" s="12"/>
      <c r="D42" s="12"/>
      <c r="E42" s="12"/>
      <c r="F42" s="12"/>
      <c r="G42" s="13"/>
      <c r="H42" s="13"/>
      <c r="I42" s="14"/>
      <c r="J42" s="14"/>
      <c r="K42" s="14"/>
      <c r="L42" s="14"/>
      <c r="M42" s="15"/>
    </row>
    <row r="43" spans="1:14" ht="111.75" customHeight="1" x14ac:dyDescent="0.25">
      <c r="A43" s="11"/>
      <c r="B43" s="12"/>
      <c r="C43" s="12"/>
      <c r="D43" s="12"/>
      <c r="E43" s="12"/>
      <c r="F43" s="12"/>
      <c r="G43" s="13"/>
      <c r="H43" s="13"/>
      <c r="I43" s="14"/>
      <c r="J43" s="14"/>
      <c r="K43" s="14"/>
      <c r="L43" s="14"/>
      <c r="M43" s="15"/>
    </row>
    <row r="44" spans="1:14" ht="102" customHeight="1" x14ac:dyDescent="0.25">
      <c r="A44" s="11"/>
      <c r="B44" s="12"/>
      <c r="C44" s="12"/>
      <c r="D44" s="12"/>
      <c r="E44" s="12"/>
      <c r="F44" s="12"/>
      <c r="G44" s="13"/>
      <c r="H44" s="13"/>
      <c r="I44" s="14"/>
      <c r="J44" s="14"/>
      <c r="K44" s="14"/>
      <c r="L44" s="14"/>
      <c r="M44" s="15"/>
    </row>
    <row r="45" spans="1:14" ht="70.5" customHeight="1" x14ac:dyDescent="0.25">
      <c r="A45" s="11"/>
      <c r="B45" s="12"/>
      <c r="C45" s="12"/>
      <c r="D45" s="12"/>
      <c r="E45" s="12"/>
      <c r="F45" s="12"/>
      <c r="G45" s="13"/>
      <c r="H45" s="13"/>
      <c r="I45" s="14"/>
      <c r="J45" s="14"/>
      <c r="K45" s="14"/>
      <c r="L45" s="14"/>
    </row>
  </sheetData>
  <sheetProtection algorithmName="SHA-512" hashValue="beZA4ejKaotVFenZUHjEj7FGAEBzsQOkRx6FG0q3Tsf+h+7/5NSKmFMtVP4hebf6nof6dlOiW5VdeQeVYD2t2A==" saltValue="cJ9JjsdtAm9qma1QMOgcRA==" spinCount="100000" sheet="1"/>
  <mergeCells count="23">
    <mergeCell ref="A7:M8"/>
    <mergeCell ref="A10:M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A38:N38"/>
    <mergeCell ref="A39:N39"/>
    <mergeCell ref="N11:N12"/>
    <mergeCell ref="A32:N32"/>
    <mergeCell ref="A31:N31"/>
    <mergeCell ref="A34:N34"/>
    <mergeCell ref="A36:N36"/>
    <mergeCell ref="A37:N37"/>
  </mergeCells>
  <pageMargins left="0.39370078740157483" right="0" top="0" bottom="0" header="0.31496062992125984" footer="0"/>
  <pageSetup paperSize="8" scale="7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870063-B83E-49AA-9B78-DD6264F4BEF7}">
  <sheetPr>
    <pageSetUpPr fitToPage="1"/>
  </sheetPr>
  <dimension ref="A5:K39"/>
  <sheetViews>
    <sheetView zoomScaleNormal="100" workbookViewId="0">
      <selection activeCell="D14" sqref="D14"/>
    </sheetView>
  </sheetViews>
  <sheetFormatPr baseColWidth="10" defaultRowHeight="15" x14ac:dyDescent="0.25"/>
  <cols>
    <col min="1" max="1" width="9.140625" customWidth="1"/>
    <col min="2" max="2" width="71.85546875" customWidth="1"/>
    <col min="3" max="3" width="12.5703125" bestFit="1" customWidth="1"/>
    <col min="4" max="4" width="32.140625" customWidth="1"/>
    <col min="5" max="5" width="11.5703125" customWidth="1"/>
    <col min="6" max="6" width="13.140625" customWidth="1"/>
    <col min="7" max="7" width="11.42578125" customWidth="1"/>
    <col min="8" max="8" width="12.85546875" customWidth="1"/>
    <col min="9" max="9" width="11" customWidth="1"/>
    <col min="10" max="10" width="11.42578125" customWidth="1"/>
    <col min="11" max="11" width="14" customWidth="1"/>
  </cols>
  <sheetData>
    <row r="5" spans="1:11" ht="3.75" customHeight="1" x14ac:dyDescent="0.25"/>
    <row r="6" spans="1:11" ht="24.75" customHeight="1" x14ac:dyDescent="0.25"/>
    <row r="7" spans="1:11" ht="17.25" customHeight="1" x14ac:dyDescent="0.25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</row>
    <row r="8" spans="1:11" ht="17.25" customHeight="1" x14ac:dyDescent="0.25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</row>
    <row r="9" spans="1:11" ht="84.75" customHeight="1" x14ac:dyDescent="0.25">
      <c r="A9" s="1"/>
      <c r="B9" s="1"/>
      <c r="C9" s="1"/>
      <c r="D9" s="1"/>
      <c r="E9" s="1"/>
      <c r="F9" s="1"/>
      <c r="G9" s="1"/>
      <c r="H9" s="2"/>
      <c r="I9" s="2"/>
      <c r="J9" s="2"/>
      <c r="K9" s="2"/>
    </row>
    <row r="10" spans="1:11" ht="22.5" customHeight="1" x14ac:dyDescent="0.25">
      <c r="A10" s="54"/>
      <c r="B10" s="55"/>
      <c r="C10" s="55"/>
      <c r="D10" s="55"/>
      <c r="E10" s="55"/>
      <c r="F10" s="55"/>
      <c r="G10" s="55"/>
      <c r="H10" s="55"/>
      <c r="I10" s="55"/>
      <c r="J10" s="55"/>
      <c r="K10" s="55"/>
    </row>
    <row r="11" spans="1:11" ht="15" customHeight="1" x14ac:dyDescent="0.25">
      <c r="A11" s="39" t="s">
        <v>0</v>
      </c>
      <c r="B11" s="57" t="s">
        <v>1</v>
      </c>
      <c r="C11" s="58" t="s">
        <v>69</v>
      </c>
      <c r="D11" s="58" t="s">
        <v>2</v>
      </c>
      <c r="E11" s="58" t="s">
        <v>3</v>
      </c>
      <c r="F11" s="58" t="s">
        <v>4</v>
      </c>
      <c r="G11" s="58" t="s">
        <v>57</v>
      </c>
      <c r="H11" s="58" t="s">
        <v>72</v>
      </c>
      <c r="I11" s="58" t="s">
        <v>6</v>
      </c>
      <c r="J11" s="61" t="s">
        <v>7</v>
      </c>
      <c r="K11" s="58" t="s">
        <v>74</v>
      </c>
    </row>
    <row r="12" spans="1:11" ht="65.25" customHeight="1" x14ac:dyDescent="0.25">
      <c r="A12" s="56"/>
      <c r="B12" s="57"/>
      <c r="C12" s="59"/>
      <c r="D12" s="59"/>
      <c r="E12" s="60"/>
      <c r="F12" s="59"/>
      <c r="G12" s="60"/>
      <c r="H12" s="60"/>
      <c r="I12" s="60"/>
      <c r="J12" s="62"/>
      <c r="K12" s="60"/>
    </row>
    <row r="13" spans="1:11" ht="48.75" customHeight="1" x14ac:dyDescent="0.25">
      <c r="A13" s="3" t="s">
        <v>11</v>
      </c>
      <c r="B13" s="4" t="s">
        <v>12</v>
      </c>
      <c r="C13" s="4"/>
      <c r="D13" s="4" t="str">
        <f>IF(' BPU lot n°1'!D13="","",' BPU lot n°1'!D13)</f>
        <v/>
      </c>
      <c r="E13" s="4" t="str">
        <f>IF(' BPU lot n°1'!E13="","",' BPU lot n°1'!E13)</f>
        <v/>
      </c>
      <c r="F13" s="4" t="str">
        <f>IF(' BPU lot n°1'!F13="","",' BPU lot n°1'!F13)</f>
        <v/>
      </c>
      <c r="G13" s="16" t="s">
        <v>58</v>
      </c>
      <c r="H13" s="26">
        <f>' BPU lot n°1'!G13</f>
        <v>0</v>
      </c>
      <c r="I13" s="26">
        <f>' BPU lot n°1'!H13</f>
        <v>0</v>
      </c>
      <c r="J13" s="17">
        <f>' BPU lot n°1'!I13</f>
        <v>0</v>
      </c>
      <c r="K13" s="25">
        <f>((H13+I13)*(1+J13))*G13</f>
        <v>0</v>
      </c>
    </row>
    <row r="14" spans="1:11" ht="48.75" customHeight="1" x14ac:dyDescent="0.25">
      <c r="A14" s="3" t="s">
        <v>13</v>
      </c>
      <c r="B14" s="4" t="s">
        <v>14</v>
      </c>
      <c r="C14" s="5" t="s">
        <v>15</v>
      </c>
      <c r="D14" s="4" t="str">
        <f>IF(' BPU lot n°1'!D14="","",' BPU lot n°1'!D14)</f>
        <v/>
      </c>
      <c r="E14" s="4" t="str">
        <f>IF(' BPU lot n°1'!E14="","",' BPU lot n°1'!E14)</f>
        <v/>
      </c>
      <c r="F14" s="4" t="str">
        <f>IF(' BPU lot n°1'!F14="","",' BPU lot n°1'!F14)</f>
        <v/>
      </c>
      <c r="G14" s="16" t="s">
        <v>59</v>
      </c>
      <c r="H14" s="26">
        <f>' BPU lot n°1'!G14</f>
        <v>0</v>
      </c>
      <c r="I14" s="26">
        <f>' BPU lot n°1'!H14</f>
        <v>0</v>
      </c>
      <c r="J14" s="17">
        <f>' BPU lot n°1'!I14</f>
        <v>0</v>
      </c>
      <c r="K14" s="25">
        <f t="shared" ref="K14:K30" si="0">((H14+I14)*(1+J14))*G14</f>
        <v>0</v>
      </c>
    </row>
    <row r="15" spans="1:11" ht="51.75" customHeight="1" x14ac:dyDescent="0.25">
      <c r="A15" s="3" t="s">
        <v>16</v>
      </c>
      <c r="B15" s="4" t="s">
        <v>17</v>
      </c>
      <c r="C15" s="5" t="s">
        <v>15</v>
      </c>
      <c r="D15" s="4" t="str">
        <f>IF(' BPU lot n°1'!D15="","",' BPU lot n°1'!D15)</f>
        <v/>
      </c>
      <c r="E15" s="4" t="str">
        <f>IF(' BPU lot n°1'!E15="","",' BPU lot n°1'!E15)</f>
        <v/>
      </c>
      <c r="F15" s="4" t="str">
        <f>IF(' BPU lot n°1'!F15="","",' BPU lot n°1'!F15)</f>
        <v/>
      </c>
      <c r="G15" s="16" t="s">
        <v>60</v>
      </c>
      <c r="H15" s="26">
        <f>' BPU lot n°1'!G15</f>
        <v>0</v>
      </c>
      <c r="I15" s="26">
        <f>' BPU lot n°1'!H15</f>
        <v>0</v>
      </c>
      <c r="J15" s="17">
        <f>' BPU lot n°1'!I15</f>
        <v>0</v>
      </c>
      <c r="K15" s="25">
        <f t="shared" si="0"/>
        <v>0</v>
      </c>
    </row>
    <row r="16" spans="1:11" ht="65.25" customHeight="1" x14ac:dyDescent="0.25">
      <c r="A16" s="3" t="s">
        <v>18</v>
      </c>
      <c r="B16" s="4" t="s">
        <v>19</v>
      </c>
      <c r="C16" s="5" t="s">
        <v>20</v>
      </c>
      <c r="D16" s="4" t="str">
        <f>IF(' BPU lot n°1'!D16="","",' BPU lot n°1'!D16)</f>
        <v/>
      </c>
      <c r="E16" s="4" t="str">
        <f>IF(' BPU lot n°1'!E16="","",' BPU lot n°1'!E16)</f>
        <v/>
      </c>
      <c r="F16" s="4" t="str">
        <f>IF(' BPU lot n°1'!F16="","",' BPU lot n°1'!F16)</f>
        <v/>
      </c>
      <c r="G16" s="16" t="s">
        <v>60</v>
      </c>
      <c r="H16" s="26">
        <f>' BPU lot n°1'!G16</f>
        <v>0</v>
      </c>
      <c r="I16" s="26">
        <f>' BPU lot n°1'!H16</f>
        <v>0</v>
      </c>
      <c r="J16" s="17">
        <f>' BPU lot n°1'!I16</f>
        <v>0</v>
      </c>
      <c r="K16" s="25">
        <f t="shared" si="0"/>
        <v>0</v>
      </c>
    </row>
    <row r="17" spans="1:11" ht="39.75" customHeight="1" x14ac:dyDescent="0.25">
      <c r="A17" s="3" t="s">
        <v>21</v>
      </c>
      <c r="B17" s="4" t="s">
        <v>22</v>
      </c>
      <c r="C17" s="5" t="s">
        <v>23</v>
      </c>
      <c r="D17" s="4" t="str">
        <f>IF(' BPU lot n°1'!D17="","",' BPU lot n°1'!D17)</f>
        <v/>
      </c>
      <c r="E17" s="4" t="str">
        <f>IF(' BPU lot n°1'!E17="","",' BPU lot n°1'!E17)</f>
        <v/>
      </c>
      <c r="F17" s="4" t="str">
        <f>IF(' BPU lot n°1'!F17="","",' BPU lot n°1'!F17)</f>
        <v/>
      </c>
      <c r="G17" s="16" t="s">
        <v>59</v>
      </c>
      <c r="H17" s="26">
        <f>' BPU lot n°1'!G17</f>
        <v>0</v>
      </c>
      <c r="I17" s="26">
        <f>' BPU lot n°1'!H17</f>
        <v>0</v>
      </c>
      <c r="J17" s="17">
        <f>' BPU lot n°1'!I17</f>
        <v>0</v>
      </c>
      <c r="K17" s="25">
        <f t="shared" si="0"/>
        <v>0</v>
      </c>
    </row>
    <row r="18" spans="1:11" ht="54" customHeight="1" x14ac:dyDescent="0.25">
      <c r="A18" s="3" t="s">
        <v>24</v>
      </c>
      <c r="B18" s="4" t="s">
        <v>25</v>
      </c>
      <c r="C18" s="5" t="s">
        <v>26</v>
      </c>
      <c r="D18" s="4" t="str">
        <f>IF(' BPU lot n°1'!D18="","",' BPU lot n°1'!D18)</f>
        <v/>
      </c>
      <c r="E18" s="4" t="str">
        <f>IF(' BPU lot n°1'!E18="","",' BPU lot n°1'!E18)</f>
        <v/>
      </c>
      <c r="F18" s="4" t="str">
        <f>IF(' BPU lot n°1'!F18="","",' BPU lot n°1'!F18)</f>
        <v/>
      </c>
      <c r="G18" s="16" t="s">
        <v>61</v>
      </c>
      <c r="H18" s="26">
        <f>' BPU lot n°1'!G18</f>
        <v>0</v>
      </c>
      <c r="I18" s="26">
        <f>' BPU lot n°1'!H18</f>
        <v>0</v>
      </c>
      <c r="J18" s="17">
        <f>' BPU lot n°1'!I18</f>
        <v>0</v>
      </c>
      <c r="K18" s="25">
        <f t="shared" si="0"/>
        <v>0</v>
      </c>
    </row>
    <row r="19" spans="1:11" ht="48" customHeight="1" x14ac:dyDescent="0.25">
      <c r="A19" s="3" t="s">
        <v>27</v>
      </c>
      <c r="B19" s="4" t="s">
        <v>28</v>
      </c>
      <c r="C19" s="5"/>
      <c r="D19" s="4" t="str">
        <f>IF(' BPU lot n°1'!D19="","",' BPU lot n°1'!D19)</f>
        <v/>
      </c>
      <c r="E19" s="4" t="str">
        <f>IF(' BPU lot n°1'!E19="","",' BPU lot n°1'!E19)</f>
        <v/>
      </c>
      <c r="F19" s="4" t="str">
        <f>IF(' BPU lot n°1'!F19="","",' BPU lot n°1'!F19)</f>
        <v/>
      </c>
      <c r="G19" s="16" t="s">
        <v>62</v>
      </c>
      <c r="H19" s="26">
        <f>' BPU lot n°1'!G19</f>
        <v>0</v>
      </c>
      <c r="I19" s="26">
        <f>' BPU lot n°1'!H19</f>
        <v>0</v>
      </c>
      <c r="J19" s="17">
        <f>' BPU lot n°1'!I19</f>
        <v>0</v>
      </c>
      <c r="K19" s="25">
        <f t="shared" si="0"/>
        <v>0</v>
      </c>
    </row>
    <row r="20" spans="1:11" ht="50.25" customHeight="1" x14ac:dyDescent="0.25">
      <c r="A20" s="3" t="s">
        <v>29</v>
      </c>
      <c r="B20" s="4" t="s">
        <v>30</v>
      </c>
      <c r="C20" s="5"/>
      <c r="D20" s="4" t="str">
        <f>IF(' BPU lot n°1'!D20="","",' BPU lot n°1'!D20)</f>
        <v/>
      </c>
      <c r="E20" s="4" t="str">
        <f>IF(' BPU lot n°1'!E20="","",' BPU lot n°1'!E20)</f>
        <v/>
      </c>
      <c r="F20" s="4" t="str">
        <f>IF(' BPU lot n°1'!F20="","",' BPU lot n°1'!F20)</f>
        <v/>
      </c>
      <c r="G20" s="16" t="s">
        <v>60</v>
      </c>
      <c r="H20" s="26">
        <f>' BPU lot n°1'!G20</f>
        <v>0</v>
      </c>
      <c r="I20" s="26">
        <f>' BPU lot n°1'!H20</f>
        <v>0</v>
      </c>
      <c r="J20" s="17">
        <f>' BPU lot n°1'!I20</f>
        <v>0</v>
      </c>
      <c r="K20" s="25">
        <f t="shared" si="0"/>
        <v>0</v>
      </c>
    </row>
    <row r="21" spans="1:11" ht="54.75" customHeight="1" x14ac:dyDescent="0.25">
      <c r="A21" s="3" t="s">
        <v>31</v>
      </c>
      <c r="B21" s="4" t="s">
        <v>32</v>
      </c>
      <c r="C21" s="5" t="s">
        <v>33</v>
      </c>
      <c r="D21" s="4" t="str">
        <f>IF(' BPU lot n°1'!D21="","",' BPU lot n°1'!D21)</f>
        <v/>
      </c>
      <c r="E21" s="4" t="str">
        <f>IF(' BPU lot n°1'!E21="","",' BPU lot n°1'!E21)</f>
        <v/>
      </c>
      <c r="F21" s="4" t="str">
        <f>IF(' BPU lot n°1'!F21="","",' BPU lot n°1'!F21)</f>
        <v/>
      </c>
      <c r="G21" s="16" t="s">
        <v>60</v>
      </c>
      <c r="H21" s="26">
        <f>' BPU lot n°1'!G21</f>
        <v>0</v>
      </c>
      <c r="I21" s="26">
        <f>' BPU lot n°1'!H21</f>
        <v>0</v>
      </c>
      <c r="J21" s="17">
        <f>' BPU lot n°1'!I21</f>
        <v>0</v>
      </c>
      <c r="K21" s="25">
        <f t="shared" si="0"/>
        <v>0</v>
      </c>
    </row>
    <row r="22" spans="1:11" ht="54.75" customHeight="1" x14ac:dyDescent="0.25">
      <c r="A22" s="3" t="s">
        <v>34</v>
      </c>
      <c r="B22" s="4" t="s">
        <v>35</v>
      </c>
      <c r="C22" s="5" t="s">
        <v>33</v>
      </c>
      <c r="D22" s="4" t="str">
        <f>IF(' BPU lot n°1'!D22="","",' BPU lot n°1'!D22)</f>
        <v/>
      </c>
      <c r="E22" s="4" t="str">
        <f>IF(' BPU lot n°1'!E22="","",' BPU lot n°1'!E22)</f>
        <v/>
      </c>
      <c r="F22" s="4" t="str">
        <f>IF(' BPU lot n°1'!F22="","",' BPU lot n°1'!F22)</f>
        <v/>
      </c>
      <c r="G22" s="16" t="s">
        <v>60</v>
      </c>
      <c r="H22" s="26">
        <f>' BPU lot n°1'!G22</f>
        <v>0</v>
      </c>
      <c r="I22" s="26">
        <f>' BPU lot n°1'!H22</f>
        <v>0</v>
      </c>
      <c r="J22" s="17">
        <f>' BPU lot n°1'!I22</f>
        <v>0</v>
      </c>
      <c r="K22" s="25">
        <f t="shared" si="0"/>
        <v>0</v>
      </c>
    </row>
    <row r="23" spans="1:11" ht="54.75" customHeight="1" x14ac:dyDescent="0.25">
      <c r="A23" s="3" t="s">
        <v>36</v>
      </c>
      <c r="B23" s="4" t="s">
        <v>37</v>
      </c>
      <c r="C23" s="5" t="s">
        <v>38</v>
      </c>
      <c r="D23" s="4" t="str">
        <f>IF(' BPU lot n°1'!D23="","",' BPU lot n°1'!D23)</f>
        <v/>
      </c>
      <c r="E23" s="4" t="str">
        <f>IF(' BPU lot n°1'!E23="","",' BPU lot n°1'!E23)</f>
        <v/>
      </c>
      <c r="F23" s="4" t="str">
        <f>IF(' BPU lot n°1'!F23="","",' BPU lot n°1'!F23)</f>
        <v/>
      </c>
      <c r="G23" s="16" t="s">
        <v>61</v>
      </c>
      <c r="H23" s="26">
        <f>' BPU lot n°1'!G23</f>
        <v>0</v>
      </c>
      <c r="I23" s="26">
        <f>' BPU lot n°1'!H23</f>
        <v>0</v>
      </c>
      <c r="J23" s="17">
        <f>' BPU lot n°1'!I23</f>
        <v>0</v>
      </c>
      <c r="K23" s="25">
        <f t="shared" si="0"/>
        <v>0</v>
      </c>
    </row>
    <row r="24" spans="1:11" ht="52.5" customHeight="1" x14ac:dyDescent="0.25">
      <c r="A24" s="3" t="s">
        <v>39</v>
      </c>
      <c r="B24" s="4" t="s">
        <v>40</v>
      </c>
      <c r="C24" s="5" t="s">
        <v>15</v>
      </c>
      <c r="D24" s="4" t="str">
        <f>IF(' BPU lot n°1'!D24="","",' BPU lot n°1'!D24)</f>
        <v/>
      </c>
      <c r="E24" s="4" t="str">
        <f>IF(' BPU lot n°1'!E24="","",' BPU lot n°1'!E24)</f>
        <v/>
      </c>
      <c r="F24" s="4" t="str">
        <f>IF(' BPU lot n°1'!F24="","",' BPU lot n°1'!F24)</f>
        <v/>
      </c>
      <c r="G24" s="16" t="s">
        <v>60</v>
      </c>
      <c r="H24" s="26">
        <f>' BPU lot n°1'!G24</f>
        <v>0</v>
      </c>
      <c r="I24" s="26">
        <f>' BPU lot n°1'!H24</f>
        <v>0</v>
      </c>
      <c r="J24" s="17">
        <f>' BPU lot n°1'!I24</f>
        <v>0</v>
      </c>
      <c r="K24" s="25">
        <f t="shared" si="0"/>
        <v>0</v>
      </c>
    </row>
    <row r="25" spans="1:11" ht="48.75" customHeight="1" x14ac:dyDescent="0.25">
      <c r="A25" s="3" t="s">
        <v>41</v>
      </c>
      <c r="B25" s="4" t="s">
        <v>42</v>
      </c>
      <c r="C25" s="5"/>
      <c r="D25" s="4" t="str">
        <f>IF(' BPU lot n°1'!D25="","",' BPU lot n°1'!D25)</f>
        <v/>
      </c>
      <c r="E25" s="4" t="str">
        <f>IF(' BPU lot n°1'!E25="","",' BPU lot n°1'!E25)</f>
        <v/>
      </c>
      <c r="F25" s="4" t="str">
        <f>IF(' BPU lot n°1'!F25="","",' BPU lot n°1'!F25)</f>
        <v/>
      </c>
      <c r="G25" s="16" t="s">
        <v>62</v>
      </c>
      <c r="H25" s="26">
        <f>' BPU lot n°1'!G25</f>
        <v>0</v>
      </c>
      <c r="I25" s="26">
        <f>' BPU lot n°1'!H25</f>
        <v>0</v>
      </c>
      <c r="J25" s="17">
        <f>' BPU lot n°1'!I25</f>
        <v>0</v>
      </c>
      <c r="K25" s="25">
        <f t="shared" si="0"/>
        <v>0</v>
      </c>
    </row>
    <row r="26" spans="1:11" ht="41.25" customHeight="1" x14ac:dyDescent="0.25">
      <c r="A26" s="3" t="s">
        <v>43</v>
      </c>
      <c r="B26" s="4" t="s">
        <v>44</v>
      </c>
      <c r="C26" s="5"/>
      <c r="D26" s="4" t="str">
        <f>IF(' BPU lot n°1'!D26="","",' BPU lot n°1'!D26)</f>
        <v/>
      </c>
      <c r="E26" s="4" t="str">
        <f>IF(' BPU lot n°1'!E26="","",' BPU lot n°1'!E26)</f>
        <v/>
      </c>
      <c r="F26" s="4" t="str">
        <f>IF(' BPU lot n°1'!F26="","",' BPU lot n°1'!F26)</f>
        <v/>
      </c>
      <c r="G26" s="16" t="s">
        <v>58</v>
      </c>
      <c r="H26" s="26">
        <f>' BPU lot n°1'!G26</f>
        <v>0</v>
      </c>
      <c r="I26" s="26">
        <f>' BPU lot n°1'!H26</f>
        <v>0</v>
      </c>
      <c r="J26" s="17">
        <f>' BPU lot n°1'!I26</f>
        <v>0</v>
      </c>
      <c r="K26" s="25">
        <f t="shared" si="0"/>
        <v>0</v>
      </c>
    </row>
    <row r="27" spans="1:11" ht="40.5" customHeight="1" x14ac:dyDescent="0.25">
      <c r="A27" s="3" t="s">
        <v>45</v>
      </c>
      <c r="B27" s="4" t="s">
        <v>46</v>
      </c>
      <c r="C27" s="5"/>
      <c r="D27" s="4" t="str">
        <f>IF(' BPU lot n°1'!D27="","",' BPU lot n°1'!D27)</f>
        <v/>
      </c>
      <c r="E27" s="4" t="str">
        <f>IF(' BPU lot n°1'!E27="","",' BPU lot n°1'!E27)</f>
        <v/>
      </c>
      <c r="F27" s="4" t="str">
        <f>IF(' BPU lot n°1'!F27="","",' BPU lot n°1'!F27)</f>
        <v/>
      </c>
      <c r="G27" s="16" t="s">
        <v>63</v>
      </c>
      <c r="H27" s="26">
        <f>' BPU lot n°1'!G27</f>
        <v>0</v>
      </c>
      <c r="I27" s="26">
        <f>' BPU lot n°1'!H27</f>
        <v>0</v>
      </c>
      <c r="J27" s="17">
        <f>' BPU lot n°1'!I27</f>
        <v>0</v>
      </c>
      <c r="K27" s="25">
        <f t="shared" si="0"/>
        <v>0</v>
      </c>
    </row>
    <row r="28" spans="1:11" ht="45" customHeight="1" x14ac:dyDescent="0.25">
      <c r="A28" s="3" t="s">
        <v>47</v>
      </c>
      <c r="B28" s="4" t="s">
        <v>48</v>
      </c>
      <c r="C28" s="5"/>
      <c r="D28" s="4" t="str">
        <f>IF(' BPU lot n°1'!D28="","",' BPU lot n°1'!D28)</f>
        <v/>
      </c>
      <c r="E28" s="4" t="str">
        <f>IF(' BPU lot n°1'!E28="","",' BPU lot n°1'!E28)</f>
        <v/>
      </c>
      <c r="F28" s="4" t="str">
        <f>IF(' BPU lot n°1'!F28="","",' BPU lot n°1'!F28)</f>
        <v/>
      </c>
      <c r="G28" s="16" t="s">
        <v>62</v>
      </c>
      <c r="H28" s="26">
        <f>' BPU lot n°1'!G28</f>
        <v>0</v>
      </c>
      <c r="I28" s="26">
        <f>' BPU lot n°1'!H28</f>
        <v>0</v>
      </c>
      <c r="J28" s="17">
        <f>' BPU lot n°1'!I28</f>
        <v>0</v>
      </c>
      <c r="K28" s="25">
        <f t="shared" si="0"/>
        <v>0</v>
      </c>
    </row>
    <row r="29" spans="1:11" ht="45" customHeight="1" x14ac:dyDescent="0.25">
      <c r="A29" s="3" t="s">
        <v>49</v>
      </c>
      <c r="B29" s="4" t="s">
        <v>50</v>
      </c>
      <c r="C29" s="5"/>
      <c r="D29" s="4" t="str">
        <f>IF(' BPU lot n°1'!D29="","",' BPU lot n°1'!D29)</f>
        <v/>
      </c>
      <c r="E29" s="4" t="str">
        <f>IF(' BPU lot n°1'!E29="","",' BPU lot n°1'!E29)</f>
        <v/>
      </c>
      <c r="F29" s="4" t="str">
        <f>IF(' BPU lot n°1'!F29="","",' BPU lot n°1'!F29)</f>
        <v/>
      </c>
      <c r="G29" s="16" t="s">
        <v>64</v>
      </c>
      <c r="H29" s="26">
        <f>' BPU lot n°1'!G29</f>
        <v>0</v>
      </c>
      <c r="I29" s="26">
        <f>' BPU lot n°1'!H29</f>
        <v>0</v>
      </c>
      <c r="J29" s="17">
        <f>' BPU lot n°1'!I29</f>
        <v>0</v>
      </c>
      <c r="K29" s="25">
        <f t="shared" si="0"/>
        <v>0</v>
      </c>
    </row>
    <row r="30" spans="1:11" ht="45" customHeight="1" x14ac:dyDescent="0.25">
      <c r="A30" s="3" t="s">
        <v>51</v>
      </c>
      <c r="B30" s="4" t="s">
        <v>52</v>
      </c>
      <c r="C30" s="5"/>
      <c r="D30" s="4" t="str">
        <f>IF(' BPU lot n°1'!D30="","",' BPU lot n°1'!D30)</f>
        <v/>
      </c>
      <c r="E30" s="4" t="str">
        <f>IF(' BPU lot n°1'!E30="","",' BPU lot n°1'!E30)</f>
        <v/>
      </c>
      <c r="F30" s="4" t="str">
        <f>IF(' BPU lot n°1'!F30="","",' BPU lot n°1'!F30)</f>
        <v/>
      </c>
      <c r="G30" s="16" t="s">
        <v>65</v>
      </c>
      <c r="H30" s="26">
        <f>' BPU lot n°1'!G30</f>
        <v>0</v>
      </c>
      <c r="I30" s="26">
        <f>' BPU lot n°1'!H30</f>
        <v>0</v>
      </c>
      <c r="J30" s="17">
        <f>' BPU lot n°1'!I30</f>
        <v>0</v>
      </c>
      <c r="K30" s="25">
        <f t="shared" si="0"/>
        <v>0</v>
      </c>
    </row>
    <row r="31" spans="1:11" ht="36" customHeight="1" x14ac:dyDescent="0.25">
      <c r="A31" s="18"/>
      <c r="B31" s="19"/>
      <c r="C31" s="20"/>
      <c r="D31" s="21"/>
      <c r="E31" s="21"/>
      <c r="F31" s="21"/>
      <c r="G31" s="22"/>
      <c r="H31" s="23"/>
      <c r="I31" s="64" t="s">
        <v>66</v>
      </c>
      <c r="J31" s="64"/>
      <c r="K31" s="24">
        <f>SUM(K13:K30)</f>
        <v>0</v>
      </c>
    </row>
    <row r="32" spans="1:11" ht="17.25" customHeight="1" thickBot="1" x14ac:dyDescent="0.3">
      <c r="A32" s="6"/>
      <c r="B32" s="7"/>
      <c r="C32" s="7"/>
      <c r="D32" s="7"/>
      <c r="E32" s="7"/>
      <c r="F32" s="7"/>
      <c r="G32" s="7"/>
      <c r="H32" s="8"/>
      <c r="I32" s="8"/>
      <c r="J32" s="9"/>
      <c r="K32" s="9"/>
    </row>
    <row r="33" spans="1:11" ht="79.5" customHeight="1" thickBot="1" x14ac:dyDescent="0.3">
      <c r="A33" s="36" t="s">
        <v>56</v>
      </c>
      <c r="B33" s="37"/>
      <c r="C33" s="37"/>
      <c r="D33" s="37"/>
      <c r="E33" s="37"/>
      <c r="F33" s="37"/>
      <c r="G33" s="37"/>
      <c r="H33" s="37"/>
      <c r="I33" s="37"/>
      <c r="J33" s="37"/>
      <c r="K33" s="38"/>
    </row>
    <row r="34" spans="1:11" ht="96.75" customHeight="1" x14ac:dyDescent="0.25">
      <c r="A34" s="11"/>
      <c r="B34" s="12"/>
      <c r="C34" s="12"/>
      <c r="D34" s="12"/>
      <c r="E34" s="12"/>
      <c r="F34" s="12"/>
      <c r="G34" s="12"/>
      <c r="H34" s="13"/>
      <c r="I34" s="13"/>
      <c r="J34" s="14"/>
      <c r="K34" s="14"/>
    </row>
    <row r="35" spans="1:11" ht="108" customHeight="1" x14ac:dyDescent="0.25">
      <c r="A35" s="11"/>
      <c r="B35" s="12"/>
      <c r="C35" s="12"/>
      <c r="D35" s="12"/>
      <c r="E35" s="12"/>
      <c r="F35" s="12"/>
      <c r="G35" s="39" t="s">
        <v>5</v>
      </c>
      <c r="H35" s="39" t="s">
        <v>6</v>
      </c>
      <c r="I35" s="63" t="s">
        <v>7</v>
      </c>
      <c r="J35" s="39" t="s">
        <v>8</v>
      </c>
      <c r="K35" s="14"/>
    </row>
    <row r="36" spans="1:11" ht="72.75" customHeight="1" x14ac:dyDescent="0.25">
      <c r="A36" s="11"/>
      <c r="B36" s="12"/>
      <c r="C36" s="12"/>
      <c r="D36" s="12"/>
      <c r="E36" s="12"/>
      <c r="F36" s="12"/>
      <c r="G36" s="39"/>
      <c r="H36" s="39"/>
      <c r="I36" s="63"/>
      <c r="J36" s="39"/>
      <c r="K36" s="14"/>
    </row>
    <row r="37" spans="1:11" ht="111.75" customHeight="1" x14ac:dyDescent="0.25">
      <c r="A37" s="11"/>
      <c r="B37" s="12"/>
      <c r="C37" s="12"/>
      <c r="D37" s="12"/>
      <c r="E37" s="12"/>
      <c r="F37" s="12"/>
      <c r="G37" s="12"/>
      <c r="H37" s="13"/>
      <c r="I37" s="13"/>
      <c r="J37" s="14"/>
      <c r="K37" s="14"/>
    </row>
    <row r="38" spans="1:11" ht="102" customHeight="1" x14ac:dyDescent="0.25">
      <c r="A38" s="11"/>
      <c r="B38" s="12"/>
      <c r="C38" s="12"/>
      <c r="D38" s="12"/>
      <c r="E38" s="12"/>
      <c r="F38" s="12"/>
      <c r="G38" s="12"/>
      <c r="H38" s="13"/>
      <c r="I38" s="13"/>
      <c r="J38" s="14"/>
      <c r="K38" s="14"/>
    </row>
    <row r="39" spans="1:11" ht="70.5" customHeight="1" x14ac:dyDescent="0.25">
      <c r="A39" s="11"/>
      <c r="B39" s="12"/>
      <c r="C39" s="12"/>
      <c r="D39" s="12"/>
      <c r="E39" s="12"/>
      <c r="F39" s="12"/>
      <c r="G39" s="12"/>
      <c r="H39" s="13"/>
      <c r="I39" s="13"/>
      <c r="J39" s="14"/>
      <c r="K39" s="14"/>
    </row>
  </sheetData>
  <sheetProtection algorithmName="SHA-512" hashValue="tWg1VMH95TMP+Xm9FVaIw9nhE85qGmKT+A3zSX8DeOOC+HYmadHRymOB64dw5biW6i+qnBNhi0KvTOvpoiRcww==" saltValue="IsgLTIJj9JSvjoF2lyup/Q==" spinCount="100000" sheet="1" objects="1" scenarios="1"/>
  <mergeCells count="19">
    <mergeCell ref="G35:G36"/>
    <mergeCell ref="H35:H36"/>
    <mergeCell ref="I35:I36"/>
    <mergeCell ref="J35:J36"/>
    <mergeCell ref="I31:J31"/>
    <mergeCell ref="A33:K33"/>
    <mergeCell ref="A7:K8"/>
    <mergeCell ref="A10:K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K11:K12"/>
  </mergeCells>
  <pageMargins left="0.39370078740157483" right="0" top="0" bottom="0" header="0.31496062992125984" footer="0"/>
  <pageSetup paperSize="8" scale="55" orientation="landscape" r:id="rId1"/>
  <ignoredErrors>
    <ignoredError sqref="G13:G30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 BPU lot n°1</vt:lpstr>
      <vt:lpstr> DQE lot n°1 </vt:lpstr>
      <vt:lpstr>' BPU lot n°1'!Zone_d_impression</vt:lpstr>
      <vt:lpstr>' DQE lot n°1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ESNOL Aurelie</dc:creator>
  <cp:lastModifiedBy>ESNOL Aurelie</cp:lastModifiedBy>
  <cp:lastPrinted>2025-01-02T11:24:28Z</cp:lastPrinted>
  <dcterms:created xsi:type="dcterms:W3CDTF">2024-12-05T11:22:32Z</dcterms:created>
  <dcterms:modified xsi:type="dcterms:W3CDTF">2025-01-02T16:48:14Z</dcterms:modified>
</cp:coreProperties>
</file>