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-Services Generaux\4- Thèmes\MARCHES\MARCHES 2024\3 - P.Mutualisée\AOO 08-2024-MENAGE\5 - DCE\DCE\Annexe prestations fréquences\UIOSS 35\"/>
    </mc:Choice>
  </mc:AlternateContent>
  <xr:revisionPtr revIDLastSave="0" documentId="13_ncr:1_{A5E4498D-691F-4E56-96B9-DF8D9684EEB1}" xr6:coauthVersionLast="47" xr6:coauthVersionMax="47" xr10:uidLastSave="{00000000-0000-0000-0000-000000000000}"/>
  <bookViews>
    <workbookView xWindow="330" yWindow="-120" windowWidth="28590" windowHeight="15225" xr2:uid="{C8CAFB7C-F2CC-40E3-9B2A-489D3E109C17}"/>
  </bookViews>
  <sheets>
    <sheet name="fréquence minimale exigée" sheetId="6" r:id="rId1"/>
    <sheet name="UIOSS 35-Siège Administratif 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3" l="1"/>
  <c r="E4" i="3"/>
  <c r="E3" i="3"/>
  <c r="D11" i="3"/>
  <c r="F4" i="3" s="1"/>
  <c r="D10" i="3"/>
  <c r="E5" i="3"/>
  <c r="D3" i="3" l="1"/>
  <c r="F3" i="3"/>
  <c r="F5" i="3"/>
  <c r="B8" i="3"/>
  <c r="D4" i="3" l="1"/>
  <c r="D5" i="3" l="1"/>
  <c r="D12" i="3" l="1"/>
</calcChain>
</file>

<file path=xl/sharedStrings.xml><?xml version="1.0" encoding="utf-8"?>
<sst xmlns="http://schemas.openxmlformats.org/spreadsheetml/2006/main" count="31" uniqueCount="27">
  <si>
    <t>LOT 16- UIOSS 35 - NETTOYAGE DES VITRERIES DU SIEGE ADMINISTRATIF - RENNES</t>
  </si>
  <si>
    <t>Type de prestation</t>
  </si>
  <si>
    <t>Fréquence exigée minimale</t>
  </si>
  <si>
    <t>Prestations hors SOLS</t>
  </si>
  <si>
    <t>Vitrages accessibles</t>
  </si>
  <si>
    <t>1 fois par an - 2ème trimestre</t>
  </si>
  <si>
    <t>Type de prestation à la commande</t>
  </si>
  <si>
    <t>Fréquence estimée</t>
  </si>
  <si>
    <t xml:space="preserve">Périodicité des prestations par selon la SPECIFICITE </t>
  </si>
  <si>
    <t>Vitrages non accessibles</t>
  </si>
  <si>
    <t>1 fois par an</t>
  </si>
  <si>
    <t>Lot 16 - UIOSS 35 - LOT RESERVE "pour des prestations vitrerie"</t>
  </si>
  <si>
    <t>SITE : SIEGE ADMINISTRATIF  - Immeuble IGH
2 Cours des Alliés - 35028 RENNES Cedex 7</t>
  </si>
  <si>
    <t>Nombre d'étage à réaliser</t>
  </si>
  <si>
    <t>Superficie totale : m2</t>
  </si>
  <si>
    <t>Accessible m²</t>
  </si>
  <si>
    <t>Non Accessible m²</t>
  </si>
  <si>
    <t xml:space="preserve">ANNEE 2026 </t>
  </si>
  <si>
    <t>ANNEE 2027</t>
  </si>
  <si>
    <t>ANNEE 2028</t>
  </si>
  <si>
    <r>
      <t xml:space="preserve">Superficie totale une face 
</t>
    </r>
    <r>
      <rPr>
        <b/>
        <u/>
        <sz val="11"/>
        <color theme="1"/>
        <rFont val="Calibri"/>
        <family val="2"/>
        <scheme val="minor"/>
      </rPr>
      <t>pour 1 étage</t>
    </r>
    <r>
      <rPr>
        <b/>
        <sz val="11"/>
        <color theme="1"/>
        <rFont val="Calibri"/>
        <family val="2"/>
        <scheme val="minor"/>
      </rPr>
      <t xml:space="preserve"> :</t>
    </r>
  </si>
  <si>
    <t>m²</t>
  </si>
  <si>
    <t>Intervention ANNUELLE - 
prestations réalisées en période estivale</t>
  </si>
  <si>
    <t>VITRERIES Accessibles - face extérieure et intérieure(2 faces)</t>
  </si>
  <si>
    <t>- Début de changement des fenêtres en 2025
- Fenêtres avec ouverture à la française et 1 garde-corps vitré par fenêtre
- 1 étage = 70 fenêtres accessibles et 2 fenêtres non accessibles dans chaque angle soit 8 fenêtres non accessibes
- demande que l'agent soit sécurisé "attache réglementaire" car risque de chute</t>
  </si>
  <si>
    <t xml:space="preserve">VITRERIES Accessibles - garde-corps exterieur vitré (2 faces) </t>
  </si>
  <si>
    <t>VITRERIES Non Accessibles des "4 ANGLES"-(2 faces)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</si>
</sst>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Protection="1"/>
    <xf numFmtId="0" fontId="0" fillId="0" borderId="0" xfId="0" applyProtection="1"/>
    <xf numFmtId="0" fontId="1" fillId="0" borderId="19" xfId="0" applyFont="1" applyBorder="1" applyAlignment="1" applyProtection="1">
      <alignment horizontal="center" wrapText="1"/>
    </xf>
    <xf numFmtId="0" fontId="1" fillId="0" borderId="5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right" wrapText="1"/>
    </xf>
    <xf numFmtId="0" fontId="1" fillId="0" borderId="0" xfId="0" applyFont="1" applyAlignment="1" applyProtection="1">
      <alignment horizontal="center" wrapText="1"/>
    </xf>
    <xf numFmtId="0" fontId="1" fillId="4" borderId="22" xfId="0" applyFont="1" applyFill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center"/>
    </xf>
    <xf numFmtId="1" fontId="1" fillId="0" borderId="2" xfId="0" applyNumberFormat="1" applyFont="1" applyBorder="1" applyAlignment="1" applyProtection="1">
      <alignment horizontal="center" vertical="center"/>
    </xf>
    <xf numFmtId="1" fontId="0" fillId="0" borderId="2" xfId="0" applyNumberFormat="1" applyBorder="1" applyProtection="1"/>
    <xf numFmtId="0" fontId="1" fillId="4" borderId="6" xfId="0" applyFont="1" applyFill="1" applyBorder="1" applyAlignment="1" applyProtection="1">
      <alignment vertical="center" wrapText="1"/>
    </xf>
    <xf numFmtId="0" fontId="1" fillId="0" borderId="3" xfId="0" applyFont="1" applyBorder="1" applyAlignment="1" applyProtection="1">
      <alignment horizontal="center"/>
    </xf>
    <xf numFmtId="1" fontId="1" fillId="0" borderId="3" xfId="0" applyNumberFormat="1" applyFont="1" applyBorder="1" applyAlignment="1" applyProtection="1">
      <alignment horizontal="center" vertical="center"/>
    </xf>
    <xf numFmtId="1" fontId="0" fillId="0" borderId="3" xfId="0" applyNumberFormat="1" applyBorder="1" applyProtection="1"/>
    <xf numFmtId="0" fontId="1" fillId="4" borderId="7" xfId="0" applyFont="1" applyFill="1" applyBorder="1" applyAlignment="1" applyProtection="1">
      <alignment vertical="center" wrapText="1"/>
    </xf>
    <xf numFmtId="0" fontId="1" fillId="0" borderId="4" xfId="0" applyFont="1" applyBorder="1" applyAlignment="1" applyProtection="1">
      <alignment horizontal="center"/>
    </xf>
    <xf numFmtId="1" fontId="1" fillId="0" borderId="4" xfId="0" applyNumberFormat="1" applyFont="1" applyBorder="1" applyAlignment="1" applyProtection="1">
      <alignment horizontal="center" vertical="center"/>
    </xf>
    <xf numFmtId="1" fontId="0" fillId="0" borderId="4" xfId="0" applyNumberFormat="1" applyBorder="1" applyProtection="1"/>
    <xf numFmtId="1" fontId="0" fillId="0" borderId="1" xfId="0" applyNumberFormat="1" applyBorder="1" applyProtection="1"/>
    <xf numFmtId="0" fontId="0" fillId="0" borderId="0" xfId="0" applyAlignment="1" applyProtection="1">
      <alignment horizontal="right" wrapText="1"/>
    </xf>
    <xf numFmtId="0" fontId="0" fillId="0" borderId="12" xfId="0" applyBorder="1" applyProtection="1"/>
    <xf numFmtId="0" fontId="2" fillId="0" borderId="11" xfId="0" applyFont="1" applyBorder="1" applyAlignment="1" applyProtection="1">
      <alignment horizontal="center"/>
    </xf>
    <xf numFmtId="0" fontId="0" fillId="0" borderId="18" xfId="0" applyBorder="1" applyProtection="1"/>
    <xf numFmtId="0" fontId="1" fillId="0" borderId="5" xfId="0" applyFont="1" applyBorder="1" applyAlignment="1" applyProtection="1">
      <alignment horizontal="center" vertical="center" wrapText="1"/>
    </xf>
    <xf numFmtId="2" fontId="4" fillId="0" borderId="1" xfId="0" applyNumberFormat="1" applyFont="1" applyBorder="1" applyAlignment="1" applyProtection="1">
      <alignment horizontal="center" vertical="center" wrapText="1"/>
    </xf>
    <xf numFmtId="1" fontId="8" fillId="0" borderId="1" xfId="0" applyNumberFormat="1" applyFont="1" applyBorder="1" applyAlignment="1" applyProtection="1">
      <alignment horizontal="right" vertical="top" wrapText="1"/>
    </xf>
    <xf numFmtId="0" fontId="2" fillId="0" borderId="8" xfId="0" applyFont="1" applyBorder="1" applyAlignment="1" applyProtection="1">
      <alignment horizontal="left" vertical="top" wrapText="1"/>
    </xf>
    <xf numFmtId="0" fontId="1" fillId="0" borderId="1" xfId="0" applyFont="1" applyBorder="1" applyAlignment="1" applyProtection="1">
      <alignment horizontal="right" wrapText="1"/>
    </xf>
    <xf numFmtId="1" fontId="3" fillId="0" borderId="1" xfId="0" applyNumberFormat="1" applyFont="1" applyBorder="1" applyProtection="1"/>
    <xf numFmtId="0" fontId="0" fillId="0" borderId="0" xfId="0" applyAlignment="1" applyProtection="1">
      <alignment horizontal="center"/>
    </xf>
    <xf numFmtId="0" fontId="6" fillId="0" borderId="0" xfId="0" applyFont="1" applyAlignment="1" applyProtection="1">
      <alignment horizontal="left"/>
    </xf>
    <xf numFmtId="0" fontId="4" fillId="0" borderId="8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2" fillId="3" borderId="6" xfId="0" applyFont="1" applyFill="1" applyBorder="1" applyProtection="1"/>
    <xf numFmtId="0" fontId="2" fillId="3" borderId="3" xfId="0" applyFont="1" applyFill="1" applyBorder="1" applyAlignment="1" applyProtection="1">
      <alignment vertical="center" wrapText="1"/>
    </xf>
    <xf numFmtId="0" fontId="2" fillId="0" borderId="7" xfId="0" applyFont="1" applyBorder="1" applyProtection="1"/>
    <xf numFmtId="0" fontId="2" fillId="0" borderId="4" xfId="0" applyFont="1" applyBorder="1" applyAlignment="1" applyProtection="1">
      <alignment vertical="center" wrapText="1"/>
    </xf>
    <xf numFmtId="0" fontId="2" fillId="0" borderId="15" xfId="0" applyFont="1" applyBorder="1" applyProtection="1"/>
    <xf numFmtId="0" fontId="2" fillId="0" borderId="0" xfId="0" applyFont="1" applyAlignment="1" applyProtection="1">
      <alignment vertical="center" wrapText="1"/>
    </xf>
    <xf numFmtId="0" fontId="4" fillId="0" borderId="16" xfId="0" applyFont="1" applyBorder="1" applyAlignment="1" applyProtection="1">
      <alignment horizontal="center" vertical="center"/>
    </xf>
    <xf numFmtId="0" fontId="1" fillId="0" borderId="17" xfId="0" applyFont="1" applyBorder="1" applyAlignment="1" applyProtection="1">
      <alignment horizontal="center" vertical="center"/>
    </xf>
    <xf numFmtId="0" fontId="2" fillId="3" borderId="13" xfId="0" applyFont="1" applyFill="1" applyBorder="1" applyProtection="1"/>
    <xf numFmtId="0" fontId="0" fillId="3" borderId="14" xfId="0" applyFill="1" applyBorder="1" applyProtection="1"/>
    <xf numFmtId="0" fontId="7" fillId="5" borderId="8" xfId="0" applyFont="1" applyFill="1" applyBorder="1" applyAlignment="1" applyProtection="1">
      <alignment horizontal="center" vertical="center"/>
    </xf>
    <xf numFmtId="0" fontId="7" fillId="5" borderId="10" xfId="0" applyFont="1" applyFill="1" applyBorder="1" applyAlignment="1" applyProtection="1">
      <alignment horizontal="center" vertical="center"/>
    </xf>
    <xf numFmtId="0" fontId="7" fillId="5" borderId="9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left" vertical="center" wrapText="1"/>
    </xf>
    <xf numFmtId="0" fontId="1" fillId="2" borderId="18" xfId="0" applyFont="1" applyFill="1" applyBorder="1" applyAlignment="1" applyProtection="1">
      <alignment horizontal="left" vertical="center" wrapText="1"/>
    </xf>
    <xf numFmtId="0" fontId="1" fillId="2" borderId="8" xfId="0" applyFont="1" applyFill="1" applyBorder="1" applyAlignment="1" applyProtection="1">
      <alignment horizontal="left" vertical="center" wrapText="1"/>
    </xf>
    <xf numFmtId="0" fontId="1" fillId="2" borderId="10" xfId="0" applyFont="1" applyFill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/>
    </xf>
    <xf numFmtId="0" fontId="2" fillId="0" borderId="19" xfId="0" quotePrefix="1" applyFont="1" applyBorder="1" applyAlignment="1" applyProtection="1">
      <alignment horizontal="left" vertical="top" wrapText="1"/>
    </xf>
    <xf numFmtId="0" fontId="2" fillId="0" borderId="12" xfId="0" applyFont="1" applyBorder="1" applyAlignment="1" applyProtection="1">
      <alignment horizontal="left" vertical="top" wrapText="1"/>
    </xf>
    <xf numFmtId="0" fontId="2" fillId="0" borderId="20" xfId="0" applyFont="1" applyBorder="1" applyAlignment="1" applyProtection="1">
      <alignment horizontal="left" vertical="top" wrapText="1"/>
    </xf>
    <xf numFmtId="0" fontId="2" fillId="0" borderId="13" xfId="0" quotePrefix="1" applyFont="1" applyBorder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top" wrapText="1"/>
    </xf>
    <xf numFmtId="0" fontId="2" fillId="0" borderId="21" xfId="0" applyFont="1" applyBorder="1" applyAlignment="1" applyProtection="1">
      <alignment horizontal="left" vertical="top" wrapText="1"/>
    </xf>
    <xf numFmtId="0" fontId="2" fillId="0" borderId="15" xfId="0" applyFont="1" applyBorder="1" applyAlignment="1" applyProtection="1">
      <alignment horizontal="left" vertical="top" wrapText="1"/>
    </xf>
    <xf numFmtId="0" fontId="2" fillId="0" borderId="18" xfId="0" applyFont="1" applyBorder="1" applyAlignment="1" applyProtection="1">
      <alignment horizontal="left" vertical="top" wrapText="1"/>
    </xf>
    <xf numFmtId="0" fontId="2" fillId="0" borderId="23" xfId="0" applyFont="1" applyBorder="1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19050</xdr:colOff>
      <xdr:row>1</xdr:row>
      <xdr:rowOff>0</xdr:rowOff>
    </xdr:from>
    <xdr:ext cx="9753600" cy="3848100"/>
    <xdr:pic>
      <xdr:nvPicPr>
        <xdr:cNvPr id="2" name="Image 1">
          <a:extLst>
            <a:ext uri="{FF2B5EF4-FFF2-40B4-BE49-F238E27FC236}">
              <a16:creationId xmlns:a16="http://schemas.microsoft.com/office/drawing/2014/main" id="{52D3A03F-3606-4A1F-9ADB-5D56F392AF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73050" y="190500"/>
          <a:ext cx="9753600" cy="384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A24F7-C01F-4B1D-8713-942E19BC3D27}">
  <dimension ref="B1:C9"/>
  <sheetViews>
    <sheetView tabSelected="1" workbookViewId="0">
      <selection sqref="A1:XFD1048576"/>
    </sheetView>
  </sheetViews>
  <sheetFormatPr baseColWidth="10" defaultColWidth="11.42578125" defaultRowHeight="15" x14ac:dyDescent="0.25"/>
  <cols>
    <col min="1" max="1" width="11.42578125" style="1"/>
    <col min="2" max="2" width="46.42578125" style="1" customWidth="1"/>
    <col min="3" max="3" width="84.5703125" style="1" customWidth="1"/>
    <col min="4" max="6" width="16.42578125" style="1" customWidth="1"/>
    <col min="7" max="7" width="20.5703125" style="1" customWidth="1"/>
    <col min="8" max="13" width="16.42578125" style="1" customWidth="1"/>
    <col min="14" max="29" width="11.42578125" style="1"/>
    <col min="30" max="30" width="16.28515625" style="1" customWidth="1"/>
    <col min="31" max="16384" width="11.42578125" style="1"/>
  </cols>
  <sheetData>
    <row r="1" spans="2:3" x14ac:dyDescent="0.25">
      <c r="B1" s="31" t="s">
        <v>0</v>
      </c>
    </row>
    <row r="3" spans="2:3" ht="27.75" customHeight="1" x14ac:dyDescent="0.25">
      <c r="B3" s="32" t="s">
        <v>1</v>
      </c>
      <c r="C3" s="33" t="s">
        <v>2</v>
      </c>
    </row>
    <row r="4" spans="2:3" x14ac:dyDescent="0.25">
      <c r="B4" s="34" t="s">
        <v>3</v>
      </c>
      <c r="C4" s="35"/>
    </row>
    <row r="5" spans="2:3" x14ac:dyDescent="0.25">
      <c r="B5" s="36" t="s">
        <v>4</v>
      </c>
      <c r="C5" s="37" t="s">
        <v>5</v>
      </c>
    </row>
    <row r="6" spans="2:3" x14ac:dyDescent="0.25">
      <c r="B6" s="38"/>
      <c r="C6" s="39"/>
    </row>
    <row r="7" spans="2:3" x14ac:dyDescent="0.25">
      <c r="B7" s="40" t="s">
        <v>6</v>
      </c>
      <c r="C7" s="41" t="s">
        <v>7</v>
      </c>
    </row>
    <row r="8" spans="2:3" x14ac:dyDescent="0.25">
      <c r="B8" s="42" t="s">
        <v>8</v>
      </c>
      <c r="C8" s="43"/>
    </row>
    <row r="9" spans="2:3" x14ac:dyDescent="0.25">
      <c r="B9" s="36" t="s">
        <v>9</v>
      </c>
      <c r="C9" s="37" t="s">
        <v>10</v>
      </c>
    </row>
  </sheetData>
  <sheetProtection algorithmName="SHA-512" hashValue="0w3J+P+0QOS1NFLzWb8Ig4lypM3XvErd4EfsR0AkYC3hDxcb6D2+PesnyF+Qu+CwU+amDG8cBxyU6hjPKhZUJw==" saltValue="lFofim/g8dp/47Hz+Q7eHw==" spinCount="100000" sheet="1" objects="1" scenarios="1"/>
  <phoneticPr fontId="5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8CB9B-A5AF-4850-AA26-A97263080922}">
  <dimension ref="B1:I41"/>
  <sheetViews>
    <sheetView zoomScale="85" zoomScaleNormal="85" workbookViewId="0">
      <selection sqref="A1:XFD1048576"/>
    </sheetView>
  </sheetViews>
  <sheetFormatPr baseColWidth="10" defaultColWidth="11.42578125" defaultRowHeight="15" x14ac:dyDescent="0.25"/>
  <cols>
    <col min="1" max="1" width="11.42578125" style="2"/>
    <col min="2" max="2" width="52.28515625" style="2" customWidth="1"/>
    <col min="3" max="3" width="23.28515625" style="2" customWidth="1"/>
    <col min="4" max="4" width="16.42578125" style="2" customWidth="1"/>
    <col min="5" max="5" width="19.28515625" style="1" customWidth="1"/>
    <col min="6" max="6" width="17.42578125" style="2" bestFit="1" customWidth="1"/>
    <col min="7" max="7" width="11.42578125" style="2"/>
    <col min="8" max="8" width="32.28515625" style="2" bestFit="1" customWidth="1"/>
    <col min="9" max="9" width="16.7109375" style="2" bestFit="1" customWidth="1"/>
    <col min="10" max="10" width="9.28515625" style="2" bestFit="1" customWidth="1"/>
    <col min="11" max="11" width="24.28515625" style="2" customWidth="1"/>
    <col min="12" max="12" width="3.7109375" style="2" customWidth="1"/>
    <col min="13" max="32" width="18.7109375" style="2" customWidth="1"/>
    <col min="33" max="16384" width="11.42578125" style="2"/>
  </cols>
  <sheetData>
    <row r="1" spans="2:9" x14ac:dyDescent="0.25">
      <c r="B1" s="44" t="s">
        <v>11</v>
      </c>
      <c r="C1" s="45"/>
      <c r="D1" s="46"/>
    </row>
    <row r="2" spans="2:9" ht="30" x14ac:dyDescent="0.25">
      <c r="B2" s="3" t="s">
        <v>12</v>
      </c>
      <c r="C2" s="4" t="s">
        <v>13</v>
      </c>
      <c r="D2" s="5" t="s">
        <v>14</v>
      </c>
      <c r="E2" s="4" t="s">
        <v>15</v>
      </c>
      <c r="F2" s="4" t="s">
        <v>16</v>
      </c>
      <c r="H2" s="6"/>
    </row>
    <row r="3" spans="2:9" x14ac:dyDescent="0.25">
      <c r="B3" s="7" t="s">
        <v>17</v>
      </c>
      <c r="C3" s="8">
        <v>6</v>
      </c>
      <c r="D3" s="9">
        <f>SUM(E3:F3)</f>
        <v>751.51103999999998</v>
      </c>
      <c r="E3" s="10">
        <f>($D$9+$D$10)*C3</f>
        <v>728.57399999999996</v>
      </c>
      <c r="F3" s="10">
        <f>$D$11*C3</f>
        <v>22.937040000000003</v>
      </c>
      <c r="H3" s="6"/>
    </row>
    <row r="4" spans="2:9" x14ac:dyDescent="0.25">
      <c r="B4" s="11" t="s">
        <v>18</v>
      </c>
      <c r="C4" s="12">
        <v>12</v>
      </c>
      <c r="D4" s="13">
        <f>SUM(E4:F4)</f>
        <v>1503.02208</v>
      </c>
      <c r="E4" s="14">
        <f>($D$9+$D$10)*C4</f>
        <v>1457.1479999999999</v>
      </c>
      <c r="F4" s="10">
        <f t="shared" ref="F4:F5" si="0">$D$11*C4</f>
        <v>45.874080000000006</v>
      </c>
      <c r="H4" s="6"/>
    </row>
    <row r="5" spans="2:9" x14ac:dyDescent="0.25">
      <c r="B5" s="15" t="s">
        <v>19</v>
      </c>
      <c r="C5" s="16">
        <v>16.5</v>
      </c>
      <c r="D5" s="17">
        <f>SUM(E5:F5)</f>
        <v>2066.6553599999997</v>
      </c>
      <c r="E5" s="18">
        <f>($D$9+$D$10)*C5</f>
        <v>2003.5784999999998</v>
      </c>
      <c r="F5" s="19">
        <f t="shared" si="0"/>
        <v>63.076860000000003</v>
      </c>
    </row>
    <row r="6" spans="2:9" x14ac:dyDescent="0.25">
      <c r="B6" s="20"/>
      <c r="D6" s="21"/>
      <c r="E6" s="22"/>
      <c r="H6" s="20"/>
    </row>
    <row r="7" spans="2:9" x14ac:dyDescent="0.25">
      <c r="B7" s="20"/>
      <c r="D7" s="23"/>
      <c r="E7" s="22"/>
      <c r="H7" s="20"/>
    </row>
    <row r="8" spans="2:9" ht="72" customHeight="1" x14ac:dyDescent="0.25">
      <c r="B8" s="54" t="str">
        <f>B2</f>
        <v>SITE : SIEGE ADMINISTRATIF  - Immeuble IGH
2 Cours des Alliés - 35028 RENNES Cedex 7</v>
      </c>
      <c r="C8" s="55"/>
      <c r="D8" s="24" t="s">
        <v>20</v>
      </c>
      <c r="E8" s="25" t="s">
        <v>21</v>
      </c>
      <c r="F8" s="51" t="s">
        <v>22</v>
      </c>
      <c r="G8" s="52"/>
      <c r="H8" s="52"/>
      <c r="I8" s="53"/>
    </row>
    <row r="9" spans="2:9" ht="51.75" customHeight="1" x14ac:dyDescent="0.25">
      <c r="B9" s="47" t="s">
        <v>23</v>
      </c>
      <c r="C9" s="48"/>
      <c r="D9" s="26">
        <f>70*(1.435*0.836)</f>
        <v>83.976199999999992</v>
      </c>
      <c r="E9" s="27" t="s">
        <v>21</v>
      </c>
      <c r="F9" s="56" t="s">
        <v>24</v>
      </c>
      <c r="G9" s="57"/>
      <c r="H9" s="57"/>
      <c r="I9" s="58"/>
    </row>
    <row r="10" spans="2:9" ht="51.75" customHeight="1" x14ac:dyDescent="0.25">
      <c r="B10" s="47" t="s">
        <v>25</v>
      </c>
      <c r="C10" s="48"/>
      <c r="D10" s="26">
        <f>70*(0.64*0.836)</f>
        <v>37.452799999999996</v>
      </c>
      <c r="E10" s="27" t="s">
        <v>21</v>
      </c>
      <c r="F10" s="59"/>
      <c r="G10" s="60"/>
      <c r="H10" s="60"/>
      <c r="I10" s="61"/>
    </row>
    <row r="11" spans="2:9" ht="51.75" customHeight="1" x14ac:dyDescent="0.25">
      <c r="B11" s="49" t="s">
        <v>26</v>
      </c>
      <c r="C11" s="50"/>
      <c r="D11" s="26">
        <f>8*(1.435*0.333)</f>
        <v>3.8228400000000002</v>
      </c>
      <c r="E11" s="27" t="s">
        <v>21</v>
      </c>
      <c r="F11" s="62"/>
      <c r="G11" s="63"/>
      <c r="H11" s="63"/>
      <c r="I11" s="64"/>
    </row>
    <row r="12" spans="2:9" x14ac:dyDescent="0.25">
      <c r="C12" s="28" t="s">
        <v>14</v>
      </c>
      <c r="D12" s="29">
        <f>SUM(D9:D11)</f>
        <v>125.25183999999999</v>
      </c>
    </row>
    <row r="38" spans="5:5" x14ac:dyDescent="0.25">
      <c r="E38" s="30"/>
    </row>
    <row r="39" spans="5:5" x14ac:dyDescent="0.25">
      <c r="E39" s="30"/>
    </row>
    <row r="40" spans="5:5" x14ac:dyDescent="0.25">
      <c r="E40" s="30"/>
    </row>
    <row r="41" spans="5:5" x14ac:dyDescent="0.25">
      <c r="E41" s="30"/>
    </row>
  </sheetData>
  <sheetProtection algorithmName="SHA-512" hashValue="wygoayezc1RZVIXrl/oH7go4LS6xx/ryqhyaWK69iUPYkeICCHL9eykwtsRGlEqFlm65nkt8UYITi1rKatysOQ==" saltValue="o8jyCmgcnkYFmE9J27q6Gw==" spinCount="100000" sheet="1" objects="1" scenarios="1"/>
  <mergeCells count="7">
    <mergeCell ref="B1:D1"/>
    <mergeCell ref="B9:C9"/>
    <mergeCell ref="B11:C11"/>
    <mergeCell ref="F8:I8"/>
    <mergeCell ref="B8:C8"/>
    <mergeCell ref="F9:I11"/>
    <mergeCell ref="B10:C10"/>
  </mergeCells>
  <phoneticPr fontId="5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D96B4806502B4F881F5E7A67C7C4D3" ma:contentTypeVersion="4" ma:contentTypeDescription="Crée un document." ma:contentTypeScope="" ma:versionID="40c21bf750e9843f0ab28e9360259e34">
  <xsd:schema xmlns:xsd="http://www.w3.org/2001/XMLSchema" xmlns:xs="http://www.w3.org/2001/XMLSchema" xmlns:p="http://schemas.microsoft.com/office/2006/metadata/properties" xmlns:ns2="1feba144-8fc1-444c-b9ef-97b0eddd9539" targetNamespace="http://schemas.microsoft.com/office/2006/metadata/properties" ma:root="true" ma:fieldsID="73cb1a9088eb65dfcea5fa7b1d95dc56" ns2:_="">
    <xsd:import namespace="1feba144-8fc1-444c-b9ef-97b0eddd95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eba144-8fc1-444c-b9ef-97b0eddd95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DED2470-697F-4DEA-A69C-7C4D2062F08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4F862CB-8EFC-4153-AB93-30B1B0530AF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F7B9E8C-3785-4177-BC70-44510D4984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eba144-8fc1-444c-b9ef-97b0eddd95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fréquence minimale exigée</vt:lpstr>
      <vt:lpstr>UIOSS 35-Siège Administratif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Stephanie SEVENO 351</dc:creator>
  <cp:keywords/>
  <dc:description/>
  <cp:lastModifiedBy>Stephanie SEVENO 351</cp:lastModifiedBy>
  <cp:revision/>
  <dcterms:created xsi:type="dcterms:W3CDTF">2020-11-09T15:55:53Z</dcterms:created>
  <dcterms:modified xsi:type="dcterms:W3CDTF">2024-12-26T13:27:44Z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0x0101006CD96B4806502B4F881F5E7A67C7C4D3</vt:lpwstr>
  </property>
</Properties>
</file>