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str-saam-b\ACHATS1\ACHETEURS\RM\2024\AOO-24002-GAR\6. DC\6.2. DC-Docs déf\6.2.1. DC-Docs déf.-Modifiables\"/>
    </mc:Choice>
  </mc:AlternateContent>
  <bookViews>
    <workbookView xWindow="0" yWindow="0" windowWidth="20490" windowHeight="6795" tabRatio="796"/>
  </bookViews>
  <sheets>
    <sheet name="Page de garde" sheetId="1" r:id="rId1"/>
    <sheet name="Récap. DQE" sheetId="13" r:id="rId2"/>
    <sheet name="M1" sheetId="12" r:id="rId3"/>
    <sheet name="M2" sheetId="14" r:id="rId4"/>
    <sheet name="M3" sheetId="16" r:id="rId5"/>
    <sheet name="M4" sheetId="17" r:id="rId6"/>
    <sheet name="M5" sheetId="18" r:id="rId7"/>
    <sheet name="M6" sheetId="15" r:id="rId8"/>
  </sheets>
  <externalReferences>
    <externalReference r:id="rId9"/>
    <externalReference r:id="rId10"/>
  </externalReferences>
  <definedNames>
    <definedName name="_Toc454364595" localSheetId="0">'Page de garde'!#REF!</definedName>
    <definedName name="currency">[1]Calculations!$A$1:$B$9</definedName>
    <definedName name="data">'[1]HW bases and options'!$A:$N</definedName>
    <definedName name="HOST_NAME">[2]HOSTS!$A:$A</definedName>
    <definedName name="_xlnm.Print_Titles" localSheetId="3">'M2'!$1:$10</definedName>
    <definedName name="_xlnm.Print_Titles" localSheetId="4">'M3'!$1:$15</definedName>
    <definedName name="_xlnm.Print_Titles" localSheetId="5">'M4'!$1:$14</definedName>
    <definedName name="_xlnm.Print_Titles" localSheetId="6">'M5'!$1:$15</definedName>
    <definedName name="liste_LOCATIONS">OFFSET([2]LOCATIONS!$A$3,0,0,COUNTA([2]LOCATIONS!$A:$A)-1,1)</definedName>
    <definedName name="liste_SOFTWARE_short_code">OFFSET([2]VARIABLES!$D$2,0,0,COUNTA([2]VARIABLES!$D:$D)-1,1)</definedName>
    <definedName name="TVA" localSheetId="3">#REF!</definedName>
    <definedName name="TVA" localSheetId="4">#REF!</definedName>
    <definedName name="TVA" localSheetId="5">#REF!</definedName>
    <definedName name="TVA" localSheetId="6">#REF!</definedName>
    <definedName name="TVA" localSheetId="7">#REF!</definedName>
    <definedName name="TVA">#REF!</definedName>
    <definedName name="Z_CA31DC26_3D4D_441D_84EF_81C6A00E2CA9_.wvu.PrintArea" localSheetId="0">'Page de garde'!$B$1:$M$26</definedName>
    <definedName name="_xlnm.Print_Area" localSheetId="2">'M1'!$A$1:$I$26</definedName>
    <definedName name="_xlnm.Print_Area" localSheetId="3">'M2'!$A$1:$J$82</definedName>
    <definedName name="_xlnm.Print_Area" localSheetId="4">'M3'!$A$1:$J$64</definedName>
    <definedName name="_xlnm.Print_Area" localSheetId="5">'M4'!$A$1:$J$59</definedName>
    <definedName name="_xlnm.Print_Area" localSheetId="6">'M5'!$A$1:$I$31</definedName>
    <definedName name="_xlnm.Print_Area" localSheetId="7">'M6'!$A$1:$I$28</definedName>
    <definedName name="_xlnm.Print_Area" localSheetId="0">'Page de garde'!$B$1:$O$27</definedName>
    <definedName name="_xlnm.Print_Area" localSheetId="1">'Récap. DQE'!$A$1:$H$22</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4" i="18" l="1"/>
  <c r="I24" i="18"/>
  <c r="C8" i="13" l="1"/>
  <c r="I25" i="12" l="1"/>
  <c r="I24" i="12"/>
  <c r="I23" i="12"/>
  <c r="I22" i="12"/>
  <c r="I16" i="12"/>
  <c r="I15" i="12"/>
  <c r="E66" i="14"/>
  <c r="E76" i="14" s="1"/>
  <c r="J76" i="14" s="1"/>
  <c r="E19" i="14"/>
  <c r="E50" i="14" s="1"/>
  <c r="J50" i="14" s="1"/>
  <c r="G56" i="16"/>
  <c r="E63" i="16" s="1"/>
  <c r="J63" i="16" s="1"/>
  <c r="G39" i="16"/>
  <c r="E44" i="16" s="1"/>
  <c r="J44" i="16" s="1"/>
  <c r="I15" i="15"/>
  <c r="G19" i="16"/>
  <c r="E25" i="16" s="1"/>
  <c r="J25" i="16" s="1"/>
  <c r="G18" i="17"/>
  <c r="E51" i="17" s="1"/>
  <c r="J51" i="17" s="1"/>
  <c r="I27" i="15"/>
  <c r="I28" i="15" s="1"/>
  <c r="I26" i="15"/>
  <c r="I16" i="15"/>
  <c r="I17" i="15"/>
  <c r="I18" i="15"/>
  <c r="I19" i="15"/>
  <c r="I20" i="15"/>
  <c r="F19" i="18"/>
  <c r="E26" i="14" l="1"/>
  <c r="J26" i="14" s="1"/>
  <c r="E60" i="14"/>
  <c r="J60" i="14" s="1"/>
  <c r="E49" i="14"/>
  <c r="J49" i="14" s="1"/>
  <c r="E46" i="14"/>
  <c r="J46" i="14" s="1"/>
  <c r="I26" i="12"/>
  <c r="I17" i="12"/>
  <c r="H16" i="13"/>
  <c r="I21" i="15"/>
  <c r="H21" i="13" s="1"/>
  <c r="E42" i="14"/>
  <c r="J42" i="14" s="1"/>
  <c r="E52" i="14"/>
  <c r="J52" i="14" s="1"/>
  <c r="E43" i="14"/>
  <c r="J43" i="14" s="1"/>
  <c r="E44" i="14"/>
  <c r="J44" i="14" s="1"/>
  <c r="E56" i="14"/>
  <c r="J56" i="14" s="1"/>
  <c r="E25" i="14"/>
  <c r="J25" i="14" s="1"/>
  <c r="E45" i="14"/>
  <c r="J45" i="14" s="1"/>
  <c r="E57" i="14"/>
  <c r="J57" i="14" s="1"/>
  <c r="E36" i="14"/>
  <c r="J36" i="14" s="1"/>
  <c r="E58" i="14"/>
  <c r="J58" i="14" s="1"/>
  <c r="E54" i="14"/>
  <c r="J54" i="14" s="1"/>
  <c r="E37" i="14"/>
  <c r="J37" i="14" s="1"/>
  <c r="E47" i="14"/>
  <c r="J47" i="14" s="1"/>
  <c r="E59" i="14"/>
  <c r="J59" i="14" s="1"/>
  <c r="E38" i="14"/>
  <c r="J38" i="14" s="1"/>
  <c r="E48" i="14"/>
  <c r="J48" i="14" s="1"/>
  <c r="E40" i="14"/>
  <c r="J40" i="14" s="1"/>
  <c r="E51" i="14"/>
  <c r="J51" i="14" s="1"/>
  <c r="E31" i="14"/>
  <c r="J31" i="14" s="1"/>
  <c r="E74" i="14"/>
  <c r="J74" i="14" s="1"/>
  <c r="E73" i="14"/>
  <c r="J73" i="14" s="1"/>
  <c r="E79" i="14"/>
  <c r="J79" i="14" s="1"/>
  <c r="E81" i="14"/>
  <c r="J81" i="14" s="1"/>
  <c r="E39" i="14"/>
  <c r="J39" i="14" s="1"/>
  <c r="E53" i="14"/>
  <c r="J53" i="14" s="1"/>
  <c r="E72" i="14"/>
  <c r="J72" i="14" s="1"/>
  <c r="E75" i="14"/>
  <c r="J75" i="14" s="1"/>
  <c r="E77" i="14"/>
  <c r="J77" i="14" s="1"/>
  <c r="E41" i="14"/>
  <c r="J41" i="14" s="1"/>
  <c r="E55" i="14"/>
  <c r="J55" i="14" s="1"/>
  <c r="E46" i="16"/>
  <c r="J46" i="16" s="1"/>
  <c r="E45" i="16"/>
  <c r="J45" i="16" s="1"/>
  <c r="E29" i="16"/>
  <c r="J29" i="16" s="1"/>
  <c r="E27" i="16"/>
  <c r="J27" i="16" s="1"/>
  <c r="E26" i="16"/>
  <c r="J26" i="16" s="1"/>
  <c r="E49" i="16"/>
  <c r="J49" i="16" s="1"/>
  <c r="E48" i="16"/>
  <c r="J48" i="16" s="1"/>
  <c r="E61" i="16"/>
  <c r="J61" i="16" s="1"/>
  <c r="E47" i="16"/>
  <c r="J47" i="16" s="1"/>
  <c r="E53" i="17"/>
  <c r="J53" i="17" s="1"/>
  <c r="D29" i="18"/>
  <c r="I29" i="18" s="1"/>
  <c r="D28" i="18"/>
  <c r="I28" i="18" s="1"/>
  <c r="D27" i="18"/>
  <c r="I27" i="18" s="1"/>
  <c r="D26" i="18"/>
  <c r="I26" i="18" s="1"/>
  <c r="D25" i="18"/>
  <c r="I25" i="18" s="1"/>
  <c r="E32" i="14"/>
  <c r="J32" i="14" s="1"/>
  <c r="E24" i="14"/>
  <c r="J24" i="14" s="1"/>
  <c r="E34" i="14"/>
  <c r="J34" i="14" s="1"/>
  <c r="E29" i="14"/>
  <c r="J29" i="14" s="1"/>
  <c r="E28" i="14"/>
  <c r="J28" i="14" s="1"/>
  <c r="E27" i="14"/>
  <c r="J27" i="14" s="1"/>
  <c r="E30" i="16"/>
  <c r="J30" i="16" s="1"/>
  <c r="E31" i="16"/>
  <c r="J31" i="16" s="1"/>
  <c r="E32" i="16"/>
  <c r="J32" i="16" s="1"/>
  <c r="E62" i="16"/>
  <c r="J62" i="16" s="1"/>
  <c r="E56" i="17"/>
  <c r="J56" i="17" s="1"/>
  <c r="E28" i="17"/>
  <c r="J28" i="17" s="1"/>
  <c r="E36" i="17"/>
  <c r="J36" i="17" s="1"/>
  <c r="E37" i="17"/>
  <c r="J37" i="17" s="1"/>
  <c r="E44" i="17"/>
  <c r="J44" i="17" s="1"/>
  <c r="E46" i="17"/>
  <c r="J46" i="17" s="1"/>
  <c r="E52" i="17"/>
  <c r="J52" i="17" s="1"/>
  <c r="E38" i="17"/>
  <c r="J38" i="17" s="1"/>
  <c r="E24" i="17"/>
  <c r="J24" i="17" s="1"/>
  <c r="E40" i="17"/>
  <c r="J40" i="17" s="1"/>
  <c r="E29" i="17"/>
  <c r="J29" i="17" s="1"/>
  <c r="E45" i="17"/>
  <c r="J45" i="17" s="1"/>
  <c r="E30" i="17"/>
  <c r="J30" i="17" s="1"/>
  <c r="E32" i="17"/>
  <c r="J32" i="17" s="1"/>
  <c r="E48" i="17"/>
  <c r="J48" i="17" s="1"/>
  <c r="E54" i="17"/>
  <c r="J54" i="17" s="1"/>
  <c r="E31" i="17"/>
  <c r="J31" i="17" s="1"/>
  <c r="E39" i="17"/>
  <c r="J39" i="17" s="1"/>
  <c r="E47" i="17"/>
  <c r="J47" i="17" s="1"/>
  <c r="E55" i="17"/>
  <c r="J55" i="17" s="1"/>
  <c r="E25" i="17"/>
  <c r="J25" i="17" s="1"/>
  <c r="E33" i="17"/>
  <c r="J33" i="17" s="1"/>
  <c r="E41" i="17"/>
  <c r="J41" i="17" s="1"/>
  <c r="E49" i="17"/>
  <c r="J49" i="17" s="1"/>
  <c r="E57" i="17"/>
  <c r="J57" i="17" s="1"/>
  <c r="E26" i="17"/>
  <c r="J26" i="17" s="1"/>
  <c r="E34" i="17"/>
  <c r="J34" i="17" s="1"/>
  <c r="E42" i="17"/>
  <c r="J42" i="17" s="1"/>
  <c r="E50" i="17"/>
  <c r="J50" i="17" s="1"/>
  <c r="E58" i="17"/>
  <c r="J58" i="17" s="1"/>
  <c r="E27" i="17"/>
  <c r="J27" i="17" s="1"/>
  <c r="E35" i="17"/>
  <c r="J35" i="17" s="1"/>
  <c r="E43" i="17"/>
  <c r="J43" i="17" s="1"/>
  <c r="J61" i="14" l="1"/>
  <c r="J50" i="16"/>
  <c r="J82" i="14"/>
  <c r="J64" i="16"/>
  <c r="J33" i="16"/>
  <c r="J59" i="17"/>
  <c r="H19" i="13" s="1"/>
  <c r="I30" i="18"/>
  <c r="H20" i="13" s="1"/>
  <c r="H18" i="13" l="1"/>
  <c r="H17" i="13"/>
  <c r="H22" i="13" l="1"/>
  <c r="B8" i="18" l="1"/>
  <c r="B8" i="17"/>
  <c r="B8" i="16"/>
  <c r="B8" i="15"/>
  <c r="B8" i="14" l="1"/>
  <c r="B8" i="12"/>
</calcChain>
</file>

<file path=xl/sharedStrings.xml><?xml version="1.0" encoding="utf-8"?>
<sst xmlns="http://schemas.openxmlformats.org/spreadsheetml/2006/main" count="566" uniqueCount="365">
  <si>
    <t>Secrétariat général</t>
  </si>
  <si>
    <t>Service de l’action 
administrative et des moyens
Sous-direction des achats (SAAM B)
Bureau de la stratégie 
et de l’ingénierie des achats
(SAAM B1)
61-65, rue Dutot
75732 Paris Cedex 15</t>
  </si>
  <si>
    <t>Acte d'engagement</t>
  </si>
  <si>
    <t>Annexe 01 : Bordereau des prix</t>
  </si>
  <si>
    <t xml:space="preserve">Objet : </t>
  </si>
  <si>
    <t>Annexe 01 de l'acte d'engagement</t>
  </si>
  <si>
    <t>Identification du candidat :</t>
  </si>
  <si>
    <t>À compléter par le candidat</t>
  </si>
  <si>
    <t>Code UO</t>
  </si>
  <si>
    <t>Désignation</t>
  </si>
  <si>
    <t xml:space="preserve">Direction du numérique
pour l’éducation
Sous-direction des services numériques
Bureau des services et outils numériques pour l'éducation
(DNE SN1)
99, rue de Grenelle
75357 Paris SP 07
</t>
  </si>
  <si>
    <t>Procédure n° MEN-SG-AOO-24002</t>
  </si>
  <si>
    <t>UO_INIT_01</t>
  </si>
  <si>
    <t>UO_INIT_02</t>
  </si>
  <si>
    <t>Complexité</t>
  </si>
  <si>
    <t>Prix en EUR HT</t>
  </si>
  <si>
    <t>Prix en EUR TTC</t>
  </si>
  <si>
    <t>N/A</t>
  </si>
  <si>
    <t>INITIALISATION, PILOTAGE ET GOUVERNANCE DU MARCHÉ (M1.1 et M1.2)</t>
  </si>
  <si>
    <t>Taux de T.V.A</t>
  </si>
  <si>
    <t>UO_TRANS_01</t>
  </si>
  <si>
    <t>UO_TRANS_02</t>
  </si>
  <si>
    <t>UO_TRANS_03</t>
  </si>
  <si>
    <t>UO_TRANS_04</t>
  </si>
  <si>
    <t>PRESTATIONS DE RÉVERSIBILITÉ SORTANTE</t>
  </si>
  <si>
    <t>UO_REVS_02</t>
  </si>
  <si>
    <t>UO_REVS_03</t>
  </si>
  <si>
    <t>UO_REVS_04</t>
  </si>
  <si>
    <t>Test de réversibilité</t>
  </si>
  <si>
    <t>Initialisation de la réversibilité sortante</t>
  </si>
  <si>
    <t>Transfert de connaissances au repreneur</t>
  </si>
  <si>
    <t>Réversibilité sortante vers le repreneur</t>
  </si>
  <si>
    <t>UO_REVS_05</t>
  </si>
  <si>
    <t>PRESTATIONS DE CLÔTURE DU MARCHÉ</t>
  </si>
  <si>
    <t>UO_FIN_01</t>
  </si>
  <si>
    <t>UO_FIN_02</t>
  </si>
  <si>
    <t>Bilan de marché</t>
  </si>
  <si>
    <t>Clôture du marché et transfert au ministère</t>
  </si>
  <si>
    <t>ÉVOLUTION EN MODE PROJET</t>
  </si>
  <si>
    <t>UO_IHM_Cs</t>
  </si>
  <si>
    <t>UO_IHM_Cm</t>
  </si>
  <si>
    <t>UO_IHM_Cc</t>
  </si>
  <si>
    <t>UO_IHM_Du</t>
  </si>
  <si>
    <t>UO_IHM_Ms</t>
  </si>
  <si>
    <t>UO_IHM_Mm</t>
  </si>
  <si>
    <t>UO_IHM_Mc</t>
  </si>
  <si>
    <t>UO_TME_Cs</t>
  </si>
  <si>
    <t>UO_TME_Cm</t>
  </si>
  <si>
    <t>UO_TME_Cc</t>
  </si>
  <si>
    <t>UO_TME_Du</t>
  </si>
  <si>
    <t>UO_TME_Ms</t>
  </si>
  <si>
    <t>UO_TME_Mm</t>
  </si>
  <si>
    <t>UO_TME_Mc</t>
  </si>
  <si>
    <t>UO_BAT_Cs</t>
  </si>
  <si>
    <t>UO_BAT_Cm</t>
  </si>
  <si>
    <t>UO_BAT_Cc</t>
  </si>
  <si>
    <t>UO_BAT_Du</t>
  </si>
  <si>
    <t>UO_BAT_Ms</t>
  </si>
  <si>
    <t>UO_BAT_Mm</t>
  </si>
  <si>
    <t>UO_BAT_Mc</t>
  </si>
  <si>
    <t>UO_MES_Cs</t>
  </si>
  <si>
    <t>UO_MES_Cm</t>
  </si>
  <si>
    <t>UO_MES_Cc</t>
  </si>
  <si>
    <t>UO_MES_Du</t>
  </si>
  <si>
    <t>UO_MES_Ms</t>
  </si>
  <si>
    <t>UO_MES_Mm</t>
  </si>
  <si>
    <t>UO_MES_Mc</t>
  </si>
  <si>
    <t>UO_GDO_Cs</t>
  </si>
  <si>
    <t>UO_GDO_Cm</t>
  </si>
  <si>
    <t>UO_GDO_Cc</t>
  </si>
  <si>
    <t>UO_GDO_Du</t>
  </si>
  <si>
    <t>UO_GDO_Ms</t>
  </si>
  <si>
    <t>UO_GDO_Mm</t>
  </si>
  <si>
    <t>UO_GDO_Mc</t>
  </si>
  <si>
    <t>Création simple d'IHM</t>
  </si>
  <si>
    <t>Création moyenne d'IHM</t>
  </si>
  <si>
    <t>Création complexe d'IHM</t>
  </si>
  <si>
    <t>Duplication d'IHM</t>
  </si>
  <si>
    <t>Modification simple d'IHM</t>
  </si>
  <si>
    <t>Modification moyenne d'IHM</t>
  </si>
  <si>
    <t>Modification complexe d'IHM</t>
  </si>
  <si>
    <t>Création simple de Batch</t>
  </si>
  <si>
    <t>Création moyenne de Batch</t>
  </si>
  <si>
    <t>Création complexe de Batch</t>
  </si>
  <si>
    <t>Duplication de Batch</t>
  </si>
  <si>
    <t>Modification simple de Batch</t>
  </si>
  <si>
    <t>Modification moyenne de Batch</t>
  </si>
  <si>
    <t>Modification complexe de Batch</t>
  </si>
  <si>
    <t>Composant de type IHM</t>
  </si>
  <si>
    <t>Composant de type Traitement Métier</t>
  </si>
  <si>
    <t>Composant de type Batch</t>
  </si>
  <si>
    <t>Composant de type Message</t>
  </si>
  <si>
    <t>Composant de type Gestion de Données</t>
  </si>
  <si>
    <r>
      <t>Objet</t>
    </r>
    <r>
      <rPr>
        <sz val="10"/>
        <rFont val="Marianne"/>
      </rPr>
      <t xml:space="preserve"> :</t>
    </r>
  </si>
  <si>
    <t>Nombre de points de développement</t>
  </si>
  <si>
    <t>Les prestations sont cotées en point de développement.
Il est demandé au candidat de renseigner la valeur générale du point, puis le nombre de points de développement nécessaires pour réaliser chaque unité d'oeuvre.</t>
  </si>
  <si>
    <t>Point de référence pour les prestations de développement</t>
  </si>
  <si>
    <t>Création simple de traitement métier</t>
  </si>
  <si>
    <t>Création moyenne de traitement métier</t>
  </si>
  <si>
    <t>Création complexe de traitement métier</t>
  </si>
  <si>
    <t>Duplication de traitement métier</t>
  </si>
  <si>
    <t>Modification simple de traitement métier</t>
  </si>
  <si>
    <t>Modification moyenne de traitement métier</t>
  </si>
  <si>
    <t>Modification complexe de traitement métier</t>
  </si>
  <si>
    <t>Création simple de message</t>
  </si>
  <si>
    <t>Création moyenne de message</t>
  </si>
  <si>
    <t>Création complexe de message</t>
  </si>
  <si>
    <t>Duplication de message</t>
  </si>
  <si>
    <t>Modification simple de message</t>
  </si>
  <si>
    <t>Modification moyenne de message</t>
  </si>
  <si>
    <t>Modification complexe de message</t>
  </si>
  <si>
    <t>Création simple de gestion de données</t>
  </si>
  <si>
    <t>Création moyenne de gestion de données</t>
  </si>
  <si>
    <t>Création complexe de gestion de données</t>
  </si>
  <si>
    <t>Duplication de gestion de données</t>
  </si>
  <si>
    <t>Modification simple de gestion de données</t>
  </si>
  <si>
    <t>Modification moyenne de gestion de données</t>
  </si>
  <si>
    <t>Modification complexe de gestion de données</t>
  </si>
  <si>
    <t>Prix en EUR HT du point de développement</t>
  </si>
  <si>
    <t>UO_PEXP_01</t>
  </si>
  <si>
    <t>UO_PEXP_02</t>
  </si>
  <si>
    <t>UO_PEXP_03</t>
  </si>
  <si>
    <t>UO_PEXP_04</t>
  </si>
  <si>
    <t>UO_PEXP_05</t>
  </si>
  <si>
    <t>UO_PEXP_06</t>
  </si>
  <si>
    <t>TRANSITION ET RÉVERSIBILITÉ ENTRANTE (M1.3 à M1.5 et M1.7)</t>
  </si>
  <si>
    <t xml:space="preserve">Mission M2 - HEBERGEMENT, EXPLOITATION, MCO et MCS DE LA SOLUTION GAR </t>
  </si>
  <si>
    <t>Les prestations sont cotées en point d'expertise
Il est demandé au candidat de renseigner la valeur générale du point, puis le nombre de points d'expertise nécessaires pour réaliser chaque unité d'oeuvre.</t>
  </si>
  <si>
    <t>Nombre de points d'expertise</t>
  </si>
  <si>
    <t>Point de référence pour les prestations d'hébergement</t>
  </si>
  <si>
    <t>UO_INF_PROD01</t>
  </si>
  <si>
    <t>UO_INF_PREPROD01</t>
  </si>
  <si>
    <t>UO_INF_PFPART01</t>
  </si>
  <si>
    <t>UO_INF_PFV01</t>
  </si>
  <si>
    <t>PRESTATIONS D’HEBERGEMENT</t>
  </si>
  <si>
    <t xml:space="preserve">HEBERGEMENT DE LA SOLUTION GAR </t>
  </si>
  <si>
    <t xml:space="preserve">EXPLOITATION, MCO et MCS DE LA SOLUTION GAR </t>
  </si>
  <si>
    <t>UO_EXP_PROD01</t>
  </si>
  <si>
    <t>UO_EXP_PREPROD01</t>
  </si>
  <si>
    <t>UO_EXP_PFPART01</t>
  </si>
  <si>
    <t>UO_EXP_PFV01</t>
  </si>
  <si>
    <t>Capacité</t>
  </si>
  <si>
    <t>15 millions d'accédants</t>
  </si>
  <si>
    <t>1 000 accédants</t>
  </si>
  <si>
    <t>Hébergement de la plateforme de PRODUCTION (modèle XXL)</t>
  </si>
  <si>
    <t>Hébergement de la plateforme de PRE-PRODUCTION (modèle XL)</t>
  </si>
  <si>
    <t>Hébergement de la plateforme de VALIDATION FONCTIONNELLE (modèle M)</t>
  </si>
  <si>
    <t xml:space="preserve">Ajout d'une plateforme </t>
  </si>
  <si>
    <t>UO_INF_PFD01</t>
  </si>
  <si>
    <t>UO_REVS_01.1</t>
  </si>
  <si>
    <t>UO_REVS_01.2</t>
  </si>
  <si>
    <t>Hébergement de la plateforme de TESTS PARTENAIRES (modèle L)</t>
  </si>
  <si>
    <t>UO_INF_PFF01</t>
  </si>
  <si>
    <t>Hébergement de la plateforme de DEVELOPPEMENT (modèle S)</t>
  </si>
  <si>
    <t>Hébergement de la plateforme de FORMATION (modèle S)</t>
  </si>
  <si>
    <t>UO_EXP_PFD01</t>
  </si>
  <si>
    <t>UO_EXP_PFF01</t>
  </si>
  <si>
    <t xml:space="preserve">Exploitation de la plateforme de PRODUCTION (modèle XXL) </t>
  </si>
  <si>
    <t>Exploitation de la plateforme de PRE-PRODUCTION (modèle XL)</t>
  </si>
  <si>
    <t>Exploitation de la plateforme de TESTS PARTENAIRES (Modèle L)</t>
  </si>
  <si>
    <t>Exploitation de la plateforme de DEVELOPPEMENT (modèle S)</t>
  </si>
  <si>
    <t>Exploitation de la plateforme VALIDATION FONCTIONNELLE (modèle M)</t>
  </si>
  <si>
    <t>Exploitation de la plateforme de FORMATION (modèle S)</t>
  </si>
  <si>
    <t>Création de la plateforme de DEVELOPPEMENT (modèle S)</t>
  </si>
  <si>
    <t>Création de la plateforme de FORMATION (modèle S)</t>
  </si>
  <si>
    <t>Fourniture d'une connexion résiliante au réseau INTERNET : Pour l'ensemble des plateformes de la solution GAR</t>
  </si>
  <si>
    <t>UO_INF_RES_01</t>
  </si>
  <si>
    <t>Extensions de capacité</t>
  </si>
  <si>
    <t>Connexion Internet</t>
  </si>
  <si>
    <t>UO_EXP_RES_01</t>
  </si>
  <si>
    <t>Reprise d'activité - Simulation</t>
  </si>
  <si>
    <t>UO_EXP_PRA01</t>
  </si>
  <si>
    <t>Les prestations sont cotées en point d'hébergement ou en point d'exploitation.
Il est demandé au candidat de renseigner la valeur générale du point, puis le nombre de points d'hébergement et le point d'exploitation nécessaires pour réaliser chaque unité d'oeuvre.</t>
  </si>
  <si>
    <t>Exploitation d'une connexion résiliante au réseau INTERNET pour l'ensemble des plateformes de la solution GAR</t>
  </si>
  <si>
    <t xml:space="preserve"> Simulation  de reprise d'activité de la plateforme de PRODUCTION (PRA)</t>
  </si>
  <si>
    <t>UO_INF_CREA_PFD01</t>
  </si>
  <si>
    <t>UO_INF_CREA_PFF01</t>
  </si>
  <si>
    <t>1 machine virtuelle (VM) supplémentaire (1 vCPU x 2 Go)</t>
  </si>
  <si>
    <t>1 machine virtuelle (VM) supplémentaire (2 vCPU x 4 Go)</t>
  </si>
  <si>
    <t>1 machine virtuelle (VM) supplémentaire (2 vCPU x 8 Go)</t>
  </si>
  <si>
    <t>1 machine virtuelle (VM) supplémentaire (4 vCPU x 8 Go)</t>
  </si>
  <si>
    <t>1 machine virtuelle (VM) supplémentaire (4 vCPU x 16 Go)</t>
  </si>
  <si>
    <t>1 machine virtuelle (VM) supplémentaire (4 vCPU x 24 Go)</t>
  </si>
  <si>
    <t>1 machine virtuelle (VM) supplémentaire (6 vCPU x 64 Go)</t>
  </si>
  <si>
    <t>1 machine virtuelle (VM) supplémentaire (12 vCPU x 64 Go)</t>
  </si>
  <si>
    <t>1 machine virtuelle (VM) supplémentaire (12 vCPU x 96 Go)</t>
  </si>
  <si>
    <t>1 machine virtuelle (VM) supplémentaire (24 vCPU x 96 Go)</t>
  </si>
  <si>
    <t>1 machine virtuelle (VM) supplémentaire (24 vCPU x 128 Go)</t>
  </si>
  <si>
    <t>1 machine virtuelle (VM) supplémentaire (32 vCPU x 128 Go)</t>
  </si>
  <si>
    <t>1 machine virtuelle (VM) supplémentaire (32 vCPU x 256 Go)</t>
  </si>
  <si>
    <t>Point de référence pour les prestations d'exploitation, MCO et MCS</t>
  </si>
  <si>
    <t>Mission M3 - SUPPORT ET MAINTENANCE</t>
  </si>
  <si>
    <t>Point de référence pour les prestations de support</t>
  </si>
  <si>
    <t>UO_SUT_01</t>
  </si>
  <si>
    <t>UO_SUT_02</t>
  </si>
  <si>
    <t>UO_SUT_03</t>
  </si>
  <si>
    <t>100 tickets</t>
  </si>
  <si>
    <t>50 tickets</t>
  </si>
  <si>
    <t>20 tickets</t>
  </si>
  <si>
    <t>Demandes de support externe</t>
  </si>
  <si>
    <t>Demandes de support normal</t>
  </si>
  <si>
    <t>UO_SEXT_01</t>
  </si>
  <si>
    <t>UO_SEXT_02</t>
  </si>
  <si>
    <t>UO_SEXT_03</t>
  </si>
  <si>
    <t>10 tickets</t>
  </si>
  <si>
    <t>5 tickets</t>
  </si>
  <si>
    <t>Traitement complet de tickets utilisateurs &amp; partenaires habilités-Simple</t>
  </si>
  <si>
    <t>Traitement complet de tickets utilisateurs &amp; partenaires habilités-Moyen</t>
  </si>
  <si>
    <t>Traitement complet de tickets utilisateurs &amp; partenaires habilités-Complexe</t>
  </si>
  <si>
    <t>Traitement complet de tickets partenaires externes-Simple</t>
  </si>
  <si>
    <t>Traitement complet de tickets partenaires externes-Moyen</t>
  </si>
  <si>
    <t>Traitement complet de tickets partenaires externes-Complexe</t>
  </si>
  <si>
    <t>Traitement complet de tickets partenaires externes-Très complexe</t>
  </si>
  <si>
    <t xml:space="preserve">SUPPORT DE LA SOLUTION GAR </t>
  </si>
  <si>
    <t>PRESTATIONS DE SUPPORT</t>
  </si>
  <si>
    <t>UO_PMCP</t>
  </si>
  <si>
    <t>Point de référence pour les prestations de maintenance corrective et préventive</t>
  </si>
  <si>
    <t xml:space="preserve">MAINTENANCE CORRECTIVE ET PRÉVENTIVE DE LA SOLUTION GAR </t>
  </si>
  <si>
    <t>PRESTATIONS DE MAINTENANCE CORRECTIVE ET PRÉVENTIVE</t>
  </si>
  <si>
    <t>UO_PMCP_PROD01</t>
  </si>
  <si>
    <t>Maintenance corrective et préventive de la plateforme de PRODUCTION (modèle XXL)</t>
  </si>
  <si>
    <t>UO_PMCP_PREPROD01</t>
  </si>
  <si>
    <t>Maintenance corrective et préventive de la plateforme de PRE-PRODUCTION (modèle XL)</t>
  </si>
  <si>
    <t>UO_PMCP_PFPART01</t>
  </si>
  <si>
    <t>Maintenance corrective et préventive de la plateforme de TESTS « PARTENAIRES » (Modèle L)</t>
  </si>
  <si>
    <t>UO_PMCP_PFV01</t>
  </si>
  <si>
    <t>Maintenance corrective et préventive de la plateforme de VALIDATION FONCTIONNELLE (modèle M)</t>
  </si>
  <si>
    <t>Maintenance corrective et préventive de la plateforme de DEVELOPPEMENT (modèle S)</t>
  </si>
  <si>
    <t>Maintenance corrective et préventive de la plateforme de FORMATION (modèle S)</t>
  </si>
  <si>
    <t>UO_PMCP_PFD01</t>
  </si>
  <si>
    <t>UO_PMCP_PFF01</t>
  </si>
  <si>
    <t>UO_PDDS</t>
  </si>
  <si>
    <t xml:space="preserve">DEMANDE DE SERVICE DE LA SOLUTION GAR </t>
  </si>
  <si>
    <t>Point de référence pour les demandes de service</t>
  </si>
  <si>
    <t>Réalisation d'une demande de service de type simple</t>
  </si>
  <si>
    <t>Réalisation d'une demande de service de type moyen</t>
  </si>
  <si>
    <t>Réalisation d'une demande de service de type complexe</t>
  </si>
  <si>
    <t>Les prestations sont cotées en point de support, de maintenance corrective et de service.
Il est demandé au candidat de renseigner la valeur générale du point, puis le nombre de points de support, de maintenance corrective et de service nécessaires pour réaliser chaque unité d'oeuvre.</t>
  </si>
  <si>
    <t>Réunion de lancement (M1.1)</t>
  </si>
  <si>
    <t>Mise en place de l’organisation et de la gouvernance du marché (M1.2)</t>
  </si>
  <si>
    <t>Prise de connaissance de l'environnement (M1.4)</t>
  </si>
  <si>
    <t>Reprise de l’existant à l'identique (M1.5)</t>
  </si>
  <si>
    <t>Année 1</t>
  </si>
  <si>
    <t>Année 2</t>
  </si>
  <si>
    <t>Année 3</t>
  </si>
  <si>
    <t>Année 4</t>
  </si>
  <si>
    <t>UO_SEXT_04</t>
  </si>
  <si>
    <t xml:space="preserve">Mission M5 - ÉTUDE, ASSISTANCE ET EXPERTISE </t>
  </si>
  <si>
    <t xml:space="preserve">ÉTUDE, ASSISTANCE ET EXPERTISE </t>
  </si>
  <si>
    <t>Point de référence pour les prestations d'étude, d'assistance et d'expertise</t>
  </si>
  <si>
    <t>Prestations d’étude, d'assistance et d’expertise</t>
  </si>
  <si>
    <t>Mission M4 - MAINTENANCE ÉVOLUTIVE ET VERSIONS APPLICATIVES</t>
  </si>
  <si>
    <t>Total des prestations d'étude, d'assistance et d’expertise</t>
  </si>
  <si>
    <t>Prestation d’étude, d'assistance et d’expertise de complexité de niveau 1</t>
  </si>
  <si>
    <t>Prestation d’étude, d'assistance et d’expertise de complexité de niveau 2</t>
  </si>
  <si>
    <t>Prestation d’étude, d'assistance et d’expertise de complexité de niveau 3</t>
  </si>
  <si>
    <t>Prestation d’étude, d'assistance et d’expertise de complexité de niveau 4</t>
  </si>
  <si>
    <t>Prestation d’étude, d'assistance et d’expertise de complexité de niveau 5</t>
  </si>
  <si>
    <t>Prestation d’étude, d'assistance et d’expertise de complexité de niveau 6</t>
  </si>
  <si>
    <t>Montant total en EUR TTC</t>
  </si>
  <si>
    <t>Total des prestations de réversibilité sortante</t>
  </si>
  <si>
    <t>Total des prestations de clôture du marché</t>
  </si>
  <si>
    <t>Total des prestations de maintenance évolutive et versions applicatives</t>
  </si>
  <si>
    <t>Nombre de points de support</t>
  </si>
  <si>
    <t>Total des prestations de support</t>
  </si>
  <si>
    <t>Total des prestations de maintenance corrective et préventive</t>
  </si>
  <si>
    <t>PRESTATIONS DE DEMANDE DE SERVICE</t>
  </si>
  <si>
    <t>Nombre de points de maintenance</t>
  </si>
  <si>
    <t>Nombre de points de demande de service</t>
  </si>
  <si>
    <t>Nombre de points d'hébergement</t>
  </si>
  <si>
    <t>Prix en EUR HT du point d'expertise</t>
  </si>
  <si>
    <t>Prix en EUR HT du point de support</t>
  </si>
  <si>
    <t>Prix en EUR HT du point de maintenance</t>
  </si>
  <si>
    <t>Prix en EUR HT du point de demande de service</t>
  </si>
  <si>
    <t>Prix en EUR TTC du point de demande de service</t>
  </si>
  <si>
    <t>Prix en EUR TTC du point de maintenance</t>
  </si>
  <si>
    <t>Prix en EUR TTC du point de support</t>
  </si>
  <si>
    <t>Prix en EUR TTC du point de développement</t>
  </si>
  <si>
    <t>Prix en EUR TTC du point d'expertise</t>
  </si>
  <si>
    <t>Prix en EUR HT du point d'hébergement</t>
  </si>
  <si>
    <t>Prix en EUR TTC du point d'hébergement</t>
  </si>
  <si>
    <t>Prix en EUR HT du point d'exploitation</t>
  </si>
  <si>
    <t xml:space="preserve">Prix en EUR TTC du point d'exploitation </t>
  </si>
  <si>
    <t>Nombre de points d'exploitation</t>
  </si>
  <si>
    <t>UO_INF_EXT_VM1</t>
  </si>
  <si>
    <t>UO_INF_EXT_VM2</t>
  </si>
  <si>
    <t>UO_INF_EXT_VM3</t>
  </si>
  <si>
    <t>UO_INF_EXT_VM4</t>
  </si>
  <si>
    <t>UO_INF_EXT_VM5</t>
  </si>
  <si>
    <t>UO_INF_EXT_VM6</t>
  </si>
  <si>
    <t>UO_INF_EXT_VM7</t>
  </si>
  <si>
    <t>UO_INF_EXT_VM8</t>
  </si>
  <si>
    <t>UO_INF_EXT_VM9</t>
  </si>
  <si>
    <t>UO_INF_EXT_VM10</t>
  </si>
  <si>
    <t>UO_INF_EXT_VM11</t>
  </si>
  <si>
    <t>UO_INF_EXT_VM12</t>
  </si>
  <si>
    <t>UO_INF_EXT_VM13</t>
  </si>
  <si>
    <t>UO_INF_EXT_VM14</t>
  </si>
  <si>
    <t>UO_INF_EXT_DD_1</t>
  </si>
  <si>
    <t>UO_INF_EXT_DD_2</t>
  </si>
  <si>
    <t>UO_INF_EXT_DD_3</t>
  </si>
  <si>
    <t>UO_INF_EXT_DD_4</t>
  </si>
  <si>
    <t>UO_INF_EXT_DD_5</t>
  </si>
  <si>
    <t>UO_INF_EXT_DD_6</t>
  </si>
  <si>
    <t>UO_INF_EXT_DD_7</t>
  </si>
  <si>
    <t>UO_INF_EXT_DD_8</t>
  </si>
  <si>
    <t>UO_INF_EXT_DD_9</t>
  </si>
  <si>
    <t>Total des prestations d'hébergement</t>
  </si>
  <si>
    <t>Total des prestations d'exploitation</t>
  </si>
  <si>
    <t>Total des prestations d'initialisation, de pilotage et de gouvernance du marché</t>
  </si>
  <si>
    <t>Total des prestations de transition et de réversibilité entrante</t>
  </si>
  <si>
    <t>DQE sur la durée totale du marché (48 mois)</t>
  </si>
  <si>
    <t>M1</t>
  </si>
  <si>
    <t>M2</t>
  </si>
  <si>
    <t>M4</t>
  </si>
  <si>
    <t>TOTAL</t>
  </si>
  <si>
    <t xml:space="preserve">Bordereau des prix (2/8) </t>
  </si>
  <si>
    <t xml:space="preserve">Bordereau des prix (3/8) </t>
  </si>
  <si>
    <t xml:space="preserve">Bordereau des prix (4/8) </t>
  </si>
  <si>
    <t xml:space="preserve">Bordereau des prix (5/8) </t>
  </si>
  <si>
    <t xml:space="preserve">Bordereau des prix (6/8) </t>
  </si>
  <si>
    <t xml:space="preserve">Bordereau des prix (7/8) </t>
  </si>
  <si>
    <t xml:space="preserve">Bordereau des prix (8/8) </t>
  </si>
  <si>
    <t>M3</t>
  </si>
  <si>
    <t>M5</t>
  </si>
  <si>
    <t>M6</t>
  </si>
  <si>
    <t>Missions</t>
  </si>
  <si>
    <t>Initialisation des prestations et transition </t>
  </si>
  <si>
    <t>Hébergement, exploitation, MCO et MCS de la solution GAR</t>
  </si>
  <si>
    <t>Support et maintenance</t>
  </si>
  <si>
    <t>Étude, assistance et expertise</t>
  </si>
  <si>
    <t>Réversibilité sortante.</t>
  </si>
  <si>
    <t>Maintenance évolutive et versions applicatives</t>
  </si>
  <si>
    <t>Mise en place de la transition (M1.3)</t>
  </si>
  <si>
    <t>Réunion de clôture (M1.7)</t>
  </si>
  <si>
    <t>1 machine virtuelle (VM) supplémentaire (6 VCPU x 32 Go)</t>
  </si>
  <si>
    <t>Mise en œuvre partielle de la réversiblité M2</t>
  </si>
  <si>
    <t>Mise en œuvre partielle de la réversiblité M3 &amp; M4</t>
  </si>
  <si>
    <r>
      <t xml:space="preserve">RAPPEL ET CONSIGNES POUR COMPLÉTER LE BORDEREAU DES PRIX
</t>
    </r>
    <r>
      <rPr>
        <sz val="10"/>
        <rFont val="Marianne"/>
      </rPr>
      <t xml:space="preserve">
1. Ce document n'est pas contractuel. 
2 - L'architecture de ce fichier doit être respectée. Aucune donnée ne doit être modifiée. Aucune ligne ne doit être ajoutée.
3 - Les prix comprennent l'ensemble des éléments permettant de répondre aux besoins du ministère tels que figurant dans le CCTP (cf. article 6.2.2 du CCAP).
4 - Le candidat doit compléter toutes les cellules identifiées dans ce sens, y compris si le prix est nul (dans cette hypothèse, le candidat doit renseigner la cellule expressément par «0» [zéro]).
Les prix doivent être renseignés avec uniquement deux décimales après la virgule, sans gestion automatisée des arrondis.
5 -Le DQE est inséré dans l'offre du candidat au format tableur (xls., xlsx. ou odt.)
6 - Le candidat prend soin de vérifier la cohérence des prix dans l'ensemble de ses documents.</t>
    </r>
  </si>
  <si>
    <t>PHEB</t>
  </si>
  <si>
    <t>PEXP</t>
  </si>
  <si>
    <t>PSUP</t>
  </si>
  <si>
    <t>PDD</t>
  </si>
  <si>
    <t>500 accédants</t>
  </si>
  <si>
    <t>UO_DDS_S</t>
  </si>
  <si>
    <t>UO_DDS_M</t>
  </si>
  <si>
    <t>UO_DDS_C</t>
  </si>
  <si>
    <t>UO_INF_EXT_VM15</t>
  </si>
  <si>
    <t xml:space="preserve">Stockage haute performance : extension de capacité 500 Go </t>
  </si>
  <si>
    <t>Stockage haute performance : extension de capacité 1 000 Go</t>
  </si>
  <si>
    <t>Stockage haute performance : extension de capacité 2 000 Go</t>
  </si>
  <si>
    <t xml:space="preserve">Stockage moyenne performance : extension de capacité 500 Go </t>
  </si>
  <si>
    <t>Stockage moyenne performance : extension de capacité 1 000 Go</t>
  </si>
  <si>
    <t>Stockage moyenne performance : extension de capacité 2 000 Go</t>
  </si>
  <si>
    <t xml:space="preserve">Stockage basse performance : extension de capacité 500 Go </t>
  </si>
  <si>
    <t>Stockage basse performance : extension de capacité 1 000 Go</t>
  </si>
  <si>
    <t>Stockage basse performance : extension de capacité 2 000 Go</t>
  </si>
  <si>
    <t>UO_INF_EXT_VM16</t>
  </si>
  <si>
    <t>Ajout de 2 Go RAM supplémentaires sur une machine virtuelle (VM) existante</t>
  </si>
  <si>
    <t>Ajout d’1 vCPU supplémentaire sur une machine virtuelle (VM) existante</t>
  </si>
  <si>
    <t>40 DDS</t>
  </si>
  <si>
    <t>20 DDS</t>
  </si>
  <si>
    <t>10 DDS</t>
  </si>
  <si>
    <t>Prestations de prise en charge de la solution de gestion d’accès aux ressources (GAR), d'hébergement, d'exploitation, de maintenance, de support et de développement de ladite solution pour le compte du ministère de l'Éducation nationale, de l'Enseignement supérieur et de la Recherche.</t>
  </si>
  <si>
    <t>Ministère de l'Éducation nationale, de l'Enseignement supérieur et de la Recherche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</si>
</sst>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1"/>
    </font>
    <font>
      <sz val="10"/>
      <name val="Arial"/>
      <family val="2"/>
      <charset val="1"/>
    </font>
    <font>
      <sz val="11"/>
      <color theme="1"/>
      <name val="Arial"/>
      <family val="2"/>
      <charset val="1"/>
    </font>
    <font>
      <sz val="10"/>
      <color theme="1"/>
      <name val="Arial"/>
      <family val="2"/>
      <charset val="1"/>
    </font>
    <font>
      <sz val="12"/>
      <color theme="1"/>
      <name val="Calibri"/>
      <family val="2"/>
      <charset val="1"/>
    </font>
    <font>
      <sz val="10"/>
      <name val="Marianne"/>
    </font>
    <font>
      <b/>
      <sz val="13"/>
      <name val="Marianne"/>
    </font>
    <font>
      <b/>
      <sz val="10"/>
      <name val="Marianne"/>
    </font>
    <font>
      <sz val="10"/>
      <color theme="1"/>
      <name val="Marianne"/>
    </font>
    <font>
      <sz val="8"/>
      <name val="Marianne"/>
    </font>
    <font>
      <b/>
      <sz val="14"/>
      <color theme="1"/>
      <name val="Marianne"/>
    </font>
    <font>
      <sz val="8"/>
      <color rgb="FFFF0000"/>
      <name val="Marianne"/>
    </font>
    <font>
      <sz val="10"/>
      <color rgb="FFFF0000"/>
      <name val="Marianne"/>
    </font>
    <font>
      <b/>
      <sz val="23"/>
      <name val="Marianne"/>
    </font>
    <font>
      <sz val="14"/>
      <name val="Marianne"/>
    </font>
    <font>
      <sz val="14"/>
      <color rgb="FFFF0000"/>
      <name val="Marianne"/>
    </font>
    <font>
      <b/>
      <sz val="10"/>
      <color rgb="FFFF0000"/>
      <name val="Marianne"/>
    </font>
    <font>
      <b/>
      <sz val="10"/>
      <color rgb="FF0070C0"/>
      <name val="Marianne"/>
    </font>
    <font>
      <b/>
      <sz val="10"/>
      <color theme="0"/>
      <name val="Marianne"/>
    </font>
    <font>
      <sz val="11"/>
      <color theme="0"/>
      <name val="Calibri"/>
      <family val="2"/>
      <charset val="1"/>
    </font>
    <font>
      <sz val="10"/>
      <color rgb="FF000000"/>
      <name val="Marianne"/>
    </font>
    <font>
      <b/>
      <sz val="10"/>
      <color theme="1"/>
      <name val="Marianne"/>
    </font>
  </fonts>
  <fills count="13">
    <fill>
      <patternFill patternType="none"/>
    </fill>
    <fill>
      <patternFill patternType="gray125"/>
    </fill>
    <fill>
      <patternFill patternType="solid">
        <fgColor theme="5"/>
        <bgColor rgb="FFFF8080"/>
      </patternFill>
    </fill>
    <fill>
      <patternFill patternType="solid">
        <fgColor theme="0"/>
        <bgColor rgb="FFFFFFCC"/>
      </patternFill>
    </fill>
    <fill>
      <patternFill patternType="solid">
        <fgColor theme="0"/>
        <bgColor indexed="64"/>
      </patternFill>
    </fill>
    <fill>
      <patternFill patternType="solid">
        <fgColor rgb="FF2F4077"/>
        <bgColor indexed="64"/>
      </patternFill>
    </fill>
    <fill>
      <patternFill patternType="solid">
        <fgColor rgb="FF869ECE"/>
        <bgColor indexed="64"/>
      </patternFill>
    </fill>
    <fill>
      <patternFill patternType="solid">
        <fgColor theme="0" tint="-4.9989318521683403E-2"/>
        <bgColor indexed="64"/>
      </patternFill>
    </fill>
    <fill>
      <patternFill patternType="solid">
        <fgColor theme="0" tint="-0.14999847407452621"/>
        <bgColor indexed="64"/>
      </patternFill>
    </fill>
    <fill>
      <patternFill patternType="lightUp"/>
    </fill>
    <fill>
      <patternFill patternType="solid">
        <fgColor indexed="65"/>
        <bgColor indexed="64"/>
      </patternFill>
    </fill>
    <fill>
      <patternFill patternType="solid">
        <fgColor theme="0" tint="-0.499984740745262"/>
        <bgColor indexed="64"/>
      </patternFill>
    </fill>
    <fill>
      <patternFill patternType="solid">
        <fgColor theme="0" tint="-0.34998626667073579"/>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ck">
        <color rgb="FF2F4077"/>
      </top>
      <bottom/>
      <diagonal/>
    </border>
    <border>
      <left style="thin">
        <color auto="1"/>
      </left>
      <right style="thin">
        <color auto="1"/>
      </right>
      <top style="thick">
        <color rgb="FF2F4077"/>
      </top>
      <bottom style="thin">
        <color auto="1"/>
      </bottom>
      <diagonal/>
    </border>
    <border>
      <left style="thin">
        <color auto="1"/>
      </left>
      <right style="thin">
        <color auto="1"/>
      </right>
      <top/>
      <bottom style="thick">
        <color rgb="FF2F4077"/>
      </bottom>
      <diagonal/>
    </border>
    <border>
      <left style="thin">
        <color auto="1"/>
      </left>
      <right style="thin">
        <color auto="1"/>
      </right>
      <top style="thin">
        <color auto="1"/>
      </top>
      <bottom style="thick">
        <color rgb="FF2F4077"/>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medium">
        <color rgb="FF2F4077"/>
      </bottom>
      <diagonal/>
    </border>
    <border>
      <left style="thin">
        <color rgb="FF2F4077"/>
      </left>
      <right/>
      <top style="thin">
        <color rgb="FF2F4077"/>
      </top>
      <bottom style="thin">
        <color auto="1"/>
      </bottom>
      <diagonal/>
    </border>
    <border>
      <left/>
      <right/>
      <top style="thin">
        <color rgb="FF2F4077"/>
      </top>
      <bottom style="thin">
        <color auto="1"/>
      </bottom>
      <diagonal/>
    </border>
    <border>
      <left/>
      <right style="thin">
        <color rgb="FF2F4077"/>
      </right>
      <top style="thin">
        <color rgb="FF2F4077"/>
      </top>
      <bottom style="thin">
        <color auto="1"/>
      </bottom>
      <diagonal/>
    </border>
    <border>
      <left/>
      <right style="thin">
        <color auto="1"/>
      </right>
      <top style="thin">
        <color auto="1"/>
      </top>
      <bottom style="medium">
        <color rgb="FF2F4077"/>
      </bottom>
      <diagonal/>
    </border>
    <border>
      <left style="thin">
        <color rgb="FF2F4077"/>
      </left>
      <right/>
      <top style="thin">
        <color auto="1"/>
      </top>
      <bottom style="thin">
        <color rgb="FF2F4077"/>
      </bottom>
      <diagonal/>
    </border>
    <border>
      <left/>
      <right/>
      <top style="thin">
        <color auto="1"/>
      </top>
      <bottom style="thin">
        <color rgb="FF2F4077"/>
      </bottom>
      <diagonal/>
    </border>
    <border>
      <left/>
      <right style="thin">
        <color rgb="FF2F4077"/>
      </right>
      <top style="thin">
        <color auto="1"/>
      </top>
      <bottom style="thin">
        <color rgb="FF2F4077"/>
      </bottom>
      <diagonal/>
    </border>
    <border>
      <left style="thin">
        <color theme="0"/>
      </left>
      <right style="thin">
        <color indexed="64"/>
      </right>
      <top style="thin">
        <color indexed="64"/>
      </top>
      <bottom style="thin">
        <color indexed="64"/>
      </bottom>
      <diagonal/>
    </border>
    <border>
      <left/>
      <right style="thin">
        <color theme="0"/>
      </right>
      <top style="thin">
        <color indexed="64"/>
      </top>
      <bottom style="thin">
        <color indexed="64"/>
      </bottom>
      <diagonal/>
    </border>
    <border>
      <left style="thin">
        <color auto="1"/>
      </left>
      <right/>
      <top style="thin">
        <color auto="1"/>
      </top>
      <bottom style="medium">
        <color rgb="FF2F4077"/>
      </bottom>
      <diagonal/>
    </border>
  </borders>
  <cellStyleXfs count="8">
    <xf numFmtId="0" fontId="0" fillId="0" borderId="0"/>
    <xf numFmtId="0" fontId="1" fillId="0" borderId="0"/>
    <xf numFmtId="0" fontId="2" fillId="0" borderId="0"/>
    <xf numFmtId="0" fontId="3" fillId="0" borderId="0"/>
    <xf numFmtId="0" fontId="1" fillId="0" borderId="0"/>
    <xf numFmtId="0" fontId="4" fillId="0" borderId="0"/>
    <xf numFmtId="0" fontId="1" fillId="0" borderId="0"/>
    <xf numFmtId="0" fontId="19" fillId="2" borderId="0" applyBorder="0" applyProtection="0"/>
  </cellStyleXfs>
  <cellXfs count="251">
    <xf numFmtId="0" fontId="0" fillId="0" borderId="0" xfId="0"/>
    <xf numFmtId="0" fontId="5" fillId="0" borderId="0" xfId="4" applyFont="1" applyAlignment="1" applyProtection="1">
      <alignment vertical="center"/>
    </xf>
    <xf numFmtId="0" fontId="5" fillId="0" borderId="0" xfId="4" applyFont="1" applyAlignment="1" applyProtection="1">
      <alignment horizontal="center" vertical="center"/>
    </xf>
    <xf numFmtId="0" fontId="5" fillId="0" borderId="0" xfId="4" applyFont="1" applyAlignment="1" applyProtection="1"/>
    <xf numFmtId="0" fontId="6" fillId="0" borderId="0" xfId="4" applyFont="1" applyAlignment="1" applyProtection="1">
      <alignment vertical="center"/>
    </xf>
    <xf numFmtId="0" fontId="6" fillId="0" borderId="0" xfId="4" applyFont="1" applyAlignment="1" applyProtection="1">
      <alignment vertical="top"/>
    </xf>
    <xf numFmtId="0" fontId="5" fillId="0" borderId="0" xfId="4" applyFont="1" applyAlignment="1" applyProtection="1">
      <alignment horizontal="left" vertical="center"/>
    </xf>
    <xf numFmtId="0" fontId="7" fillId="0" borderId="0" xfId="4" applyFont="1" applyAlignment="1" applyProtection="1">
      <alignment horizontal="right" vertical="center"/>
    </xf>
    <xf numFmtId="0" fontId="8" fillId="0" borderId="0" xfId="3" applyFont="1" applyAlignment="1" applyProtection="1"/>
    <xf numFmtId="0" fontId="9" fillId="0" borderId="0" xfId="4" applyFont="1" applyAlignment="1" applyProtection="1">
      <alignment vertical="center"/>
    </xf>
    <xf numFmtId="0" fontId="9" fillId="0" borderId="0" xfId="4" applyFont="1" applyAlignment="1" applyProtection="1">
      <alignment horizontal="justify" vertical="center"/>
    </xf>
    <xf numFmtId="0" fontId="8" fillId="0" borderId="0" xfId="3" applyFont="1" applyAlignment="1" applyProtection="1">
      <alignment vertical="center"/>
    </xf>
    <xf numFmtId="0" fontId="5" fillId="0" borderId="0" xfId="6" applyFont="1" applyAlignment="1" applyProtection="1"/>
    <xf numFmtId="0" fontId="10" fillId="0" borderId="0" xfId="3" applyFont="1" applyAlignment="1" applyProtection="1">
      <alignment horizontal="right" vertical="center"/>
    </xf>
    <xf numFmtId="0" fontId="12" fillId="0" borderId="0" xfId="3" applyFont="1" applyAlignment="1" applyProtection="1"/>
    <xf numFmtId="0" fontId="12" fillId="0" borderId="0" xfId="6" applyFont="1" applyAlignment="1" applyProtection="1"/>
    <xf numFmtId="0" fontId="15" fillId="0" borderId="0" xfId="6" applyFont="1" applyAlignment="1" applyProtection="1">
      <alignment horizontal="center"/>
    </xf>
    <xf numFmtId="0" fontId="7" fillId="0" borderId="0" xfId="6" applyFont="1" applyAlignment="1" applyProtection="1">
      <alignment vertical="top" wrapText="1"/>
    </xf>
    <xf numFmtId="0" fontId="16" fillId="0" borderId="0" xfId="6" applyFont="1" applyAlignment="1" applyProtection="1"/>
    <xf numFmtId="0" fontId="12" fillId="0" borderId="0" xfId="6" applyFont="1" applyAlignment="1" applyProtection="1">
      <alignment horizontal="justify"/>
    </xf>
    <xf numFmtId="0" fontId="12" fillId="0" borderId="0" xfId="6" applyFont="1" applyAlignment="1" applyProtection="1">
      <alignment horizontal="left" vertical="top"/>
    </xf>
    <xf numFmtId="0" fontId="8" fillId="0" borderId="0" xfId="0" applyFont="1" applyAlignment="1" applyProtection="1"/>
    <xf numFmtId="0" fontId="12" fillId="0" borderId="0" xfId="6" applyFont="1" applyAlignment="1" applyProtection="1">
      <alignment vertical="center"/>
    </xf>
    <xf numFmtId="0" fontId="5" fillId="0" borderId="0" xfId="0" applyFont="1" applyAlignment="1" applyProtection="1">
      <alignment vertical="center"/>
    </xf>
    <xf numFmtId="0" fontId="12" fillId="0" borderId="0" xfId="0" applyFont="1" applyAlignment="1" applyProtection="1"/>
    <xf numFmtId="0" fontId="8" fillId="0" borderId="0" xfId="0" applyFont="1"/>
    <xf numFmtId="0" fontId="8" fillId="4" borderId="0" xfId="0" applyFont="1" applyFill="1"/>
    <xf numFmtId="0" fontId="18" fillId="6"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4" fontId="8" fillId="0" borderId="1" xfId="0" applyNumberFormat="1" applyFont="1" applyFill="1" applyBorder="1" applyAlignment="1" applyProtection="1">
      <alignment horizontal="right" vertical="center" wrapText="1" indent="1"/>
      <protection locked="0"/>
    </xf>
    <xf numFmtId="0" fontId="7" fillId="0" borderId="2" xfId="0" applyFont="1" applyFill="1" applyBorder="1" applyAlignment="1">
      <alignment horizontal="center" vertical="center" wrapText="1"/>
    </xf>
    <xf numFmtId="0" fontId="8" fillId="0" borderId="2" xfId="0" applyFont="1" applyFill="1" applyBorder="1" applyAlignment="1">
      <alignment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vertical="center" wrapText="1"/>
    </xf>
    <xf numFmtId="0" fontId="7" fillId="0" borderId="14" xfId="0" applyFont="1" applyFill="1" applyBorder="1" applyAlignment="1">
      <alignment horizontal="center" vertical="center" wrapText="1"/>
    </xf>
    <xf numFmtId="0" fontId="8" fillId="0" borderId="14" xfId="0" applyFont="1" applyFill="1" applyBorder="1" applyAlignment="1">
      <alignment vertical="center" wrapText="1"/>
    </xf>
    <xf numFmtId="0" fontId="7" fillId="0" borderId="16" xfId="0" applyFont="1" applyFill="1" applyBorder="1" applyAlignment="1">
      <alignment horizontal="center" vertical="center" wrapText="1"/>
    </xf>
    <xf numFmtId="0" fontId="8" fillId="0" borderId="16" xfId="0" applyFont="1" applyFill="1" applyBorder="1" applyAlignment="1">
      <alignment vertical="center" wrapText="1"/>
    </xf>
    <xf numFmtId="0" fontId="7" fillId="0" borderId="0" xfId="6" applyFont="1" applyAlignment="1" applyProtection="1">
      <alignment horizontal="right" vertical="top" wrapText="1"/>
    </xf>
    <xf numFmtId="0" fontId="7" fillId="0" borderId="0" xfId="1" applyFont="1" applyAlignment="1" applyProtection="1">
      <alignment horizontal="right" vertical="center" wrapText="1"/>
    </xf>
    <xf numFmtId="0" fontId="17" fillId="0" borderId="0" xfId="1" applyFont="1" applyBorder="1" applyAlignment="1" applyProtection="1">
      <alignment horizontal="justify" wrapText="1"/>
      <protection locked="0"/>
    </xf>
    <xf numFmtId="0" fontId="8" fillId="0" borderId="0" xfId="0" applyFont="1" applyAlignment="1" applyProtection="1">
      <alignment horizontal="justify" vertical="top" wrapText="1"/>
    </xf>
    <xf numFmtId="0" fontId="7" fillId="0" borderId="1" xfId="0" applyFont="1" applyFill="1" applyBorder="1" applyAlignment="1">
      <alignment vertical="center" wrapText="1"/>
    </xf>
    <xf numFmtId="0" fontId="17" fillId="0" borderId="0" xfId="1" applyFont="1" applyBorder="1" applyAlignment="1" applyProtection="1">
      <alignment horizontal="justify" wrapText="1"/>
      <protection locked="0"/>
    </xf>
    <xf numFmtId="0" fontId="17" fillId="0" borderId="0" xfId="1" applyFont="1" applyBorder="1" applyAlignment="1" applyProtection="1">
      <alignment horizontal="justify" wrapText="1"/>
      <protection locked="0"/>
    </xf>
    <xf numFmtId="0" fontId="7" fillId="0" borderId="1" xfId="0" applyFont="1" applyFill="1" applyBorder="1" applyAlignment="1">
      <alignment horizontal="justify" vertical="center" wrapText="1"/>
    </xf>
    <xf numFmtId="0" fontId="7" fillId="0" borderId="2" xfId="0" applyFont="1" applyFill="1" applyBorder="1" applyAlignment="1">
      <alignment horizontal="justify" vertical="center" wrapText="1"/>
    </xf>
    <xf numFmtId="0" fontId="8" fillId="0" borderId="2" xfId="0" applyFont="1" applyFill="1" applyBorder="1" applyAlignment="1">
      <alignment horizontal="center" vertical="center" wrapText="1"/>
    </xf>
    <xf numFmtId="0" fontId="17" fillId="7" borderId="2" xfId="0" applyFont="1" applyFill="1" applyBorder="1" applyAlignment="1">
      <alignment horizontal="center" vertical="center" wrapText="1"/>
    </xf>
    <xf numFmtId="4" fontId="8" fillId="0" borderId="4" xfId="0" applyNumberFormat="1" applyFont="1" applyFill="1" applyBorder="1" applyAlignment="1" applyProtection="1">
      <alignment horizontal="right" vertical="center" wrapText="1" indent="1"/>
      <protection locked="0"/>
    </xf>
    <xf numFmtId="4" fontId="8" fillId="0" borderId="20" xfId="0" applyNumberFormat="1" applyFont="1" applyFill="1" applyBorder="1" applyAlignment="1" applyProtection="1">
      <alignment horizontal="right" vertical="center" wrapText="1" indent="1"/>
      <protection locked="0"/>
    </xf>
    <xf numFmtId="0" fontId="7" fillId="0" borderId="7"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pplyProtection="1">
      <alignment horizontal="right" vertical="center" wrapText="1" indent="1"/>
      <protection locked="0"/>
    </xf>
    <xf numFmtId="0" fontId="7" fillId="0" borderId="0" xfId="1" applyFont="1" applyAlignment="1" applyProtection="1">
      <alignment horizontal="right" vertical="top" wrapText="1"/>
    </xf>
    <xf numFmtId="0" fontId="7" fillId="0" borderId="5" xfId="0" applyFont="1" applyFill="1" applyBorder="1" applyAlignment="1">
      <alignment horizontal="justify" vertical="center" wrapText="1"/>
    </xf>
    <xf numFmtId="0" fontId="7" fillId="0" borderId="17" xfId="0" applyFont="1" applyFill="1" applyBorder="1" applyAlignment="1">
      <alignment horizontal="justify" vertical="center" wrapText="1"/>
    </xf>
    <xf numFmtId="0" fontId="8" fillId="9" borderId="12"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8" fillId="9" borderId="24"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20" fillId="0" borderId="1" xfId="0" applyFont="1" applyBorder="1" applyAlignment="1">
      <alignment horizontal="justify" vertical="center" wrapText="1"/>
    </xf>
    <xf numFmtId="0" fontId="20" fillId="0" borderId="4" xfId="0" applyFont="1" applyBorder="1" applyAlignment="1">
      <alignment horizontal="justify"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0" xfId="0" applyFont="1" applyFill="1" applyBorder="1" applyAlignment="1">
      <alignment horizontal="justify"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4" fontId="5" fillId="0" borderId="0" xfId="0" applyNumberFormat="1" applyFont="1" applyFill="1" applyBorder="1" applyAlignment="1" applyProtection="1">
      <alignment horizontal="right" vertical="center" wrapText="1" indent="1"/>
      <protection locked="0"/>
    </xf>
    <xf numFmtId="0" fontId="8" fillId="9" borderId="1" xfId="0" applyFont="1" applyFill="1" applyBorder="1" applyAlignment="1">
      <alignment horizontal="center" vertical="center" wrapText="1"/>
    </xf>
    <xf numFmtId="4" fontId="8" fillId="4" borderId="1" xfId="0" applyNumberFormat="1" applyFont="1" applyFill="1" applyBorder="1" applyAlignment="1">
      <alignment horizontal="right" vertical="center" wrapText="1" indent="1"/>
    </xf>
    <xf numFmtId="4" fontId="8" fillId="0" borderId="14" xfId="0" applyNumberFormat="1" applyFont="1" applyFill="1" applyBorder="1" applyAlignment="1">
      <alignment horizontal="right" vertical="center" wrapText="1" indent="1"/>
    </xf>
    <xf numFmtId="4" fontId="8" fillId="0" borderId="16" xfId="0" applyNumberFormat="1" applyFont="1" applyFill="1" applyBorder="1" applyAlignment="1">
      <alignment horizontal="right" vertical="center" wrapText="1" indent="1"/>
    </xf>
    <xf numFmtId="4" fontId="8" fillId="0" borderId="4" xfId="0" applyNumberFormat="1" applyFont="1" applyFill="1" applyBorder="1" applyAlignment="1">
      <alignment horizontal="right" vertical="center" wrapText="1" indent="1"/>
    </xf>
    <xf numFmtId="0" fontId="18" fillId="6" borderId="1" xfId="0" applyFont="1" applyFill="1" applyBorder="1" applyAlignment="1">
      <alignment horizontal="center" vertical="center" wrapText="1"/>
    </xf>
    <xf numFmtId="0" fontId="18" fillId="6" borderId="1" xfId="0" applyFont="1" applyFill="1" applyBorder="1" applyAlignment="1">
      <alignment vertical="center" wrapText="1"/>
    </xf>
    <xf numFmtId="4" fontId="8" fillId="0" borderId="3" xfId="0" applyNumberFormat="1" applyFont="1" applyFill="1" applyBorder="1" applyAlignment="1" applyProtection="1">
      <alignment horizontal="right" vertical="center" wrapText="1" indent="1"/>
      <protection locked="0"/>
    </xf>
    <xf numFmtId="0" fontId="7" fillId="0" borderId="3" xfId="0" applyFont="1" applyFill="1" applyBorder="1" applyAlignment="1">
      <alignment horizontal="justify" vertical="center" wrapText="1"/>
    </xf>
    <xf numFmtId="0" fontId="8" fillId="0" borderId="3" xfId="0" applyFont="1" applyFill="1" applyBorder="1" applyAlignment="1">
      <alignment vertical="center" wrapText="1"/>
    </xf>
    <xf numFmtId="0" fontId="8" fillId="9" borderId="3" xfId="0" applyFont="1" applyFill="1" applyBorder="1" applyAlignment="1">
      <alignment vertical="center" wrapText="1"/>
    </xf>
    <xf numFmtId="0" fontId="7" fillId="0" borderId="4" xfId="0" applyFont="1" applyFill="1" applyBorder="1" applyAlignment="1">
      <alignment horizontal="justify" vertical="center" wrapText="1"/>
    </xf>
    <xf numFmtId="0" fontId="18" fillId="6" borderId="3" xfId="0" applyFont="1" applyFill="1" applyBorder="1" applyAlignment="1">
      <alignment horizontal="center" vertical="center" wrapText="1"/>
    </xf>
    <xf numFmtId="0" fontId="5" fillId="0" borderId="2" xfId="0" applyFont="1" applyFill="1" applyBorder="1" applyAlignment="1">
      <alignment vertical="center" wrapText="1"/>
    </xf>
    <xf numFmtId="4" fontId="8" fillId="0" borderId="2" xfId="0" applyNumberFormat="1" applyFont="1" applyFill="1" applyBorder="1" applyAlignment="1" applyProtection="1">
      <alignment horizontal="right" vertical="center" wrapText="1" indent="1"/>
      <protection locked="0"/>
    </xf>
    <xf numFmtId="0" fontId="5" fillId="0" borderId="4" xfId="0" applyFont="1" applyFill="1" applyBorder="1" applyAlignment="1">
      <alignment vertical="center" wrapText="1"/>
    </xf>
    <xf numFmtId="4" fontId="5" fillId="0" borderId="4" xfId="0" applyNumberFormat="1" applyFont="1" applyFill="1" applyBorder="1" applyAlignment="1" applyProtection="1">
      <alignment horizontal="right" vertical="center" wrapText="1" indent="1"/>
      <protection locked="0"/>
    </xf>
    <xf numFmtId="0" fontId="9" fillId="0" borderId="0" xfId="4" applyFont="1" applyBorder="1" applyAlignment="1" applyProtection="1">
      <alignment horizontal="left" vertical="top" wrapText="1"/>
    </xf>
    <xf numFmtId="0" fontId="9" fillId="0" borderId="0" xfId="6" applyFont="1" applyBorder="1" applyAlignment="1" applyProtection="1">
      <alignment horizontal="left" vertical="top" wrapText="1"/>
    </xf>
    <xf numFmtId="0" fontId="11" fillId="0" borderId="0" xfId="6" applyFont="1" applyBorder="1" applyAlignment="1" applyProtection="1">
      <alignment horizontal="left" vertical="top"/>
    </xf>
    <xf numFmtId="0" fontId="17" fillId="0" borderId="0" xfId="1" applyFont="1" applyBorder="1" applyAlignment="1" applyProtection="1">
      <alignment horizontal="justify" wrapText="1"/>
      <protection locked="0"/>
    </xf>
    <xf numFmtId="0" fontId="18" fillId="6"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9" borderId="2" xfId="0" applyFont="1" applyFill="1" applyBorder="1" applyAlignment="1">
      <alignment horizontal="center" vertical="center" wrapText="1"/>
    </xf>
    <xf numFmtId="0" fontId="5" fillId="4" borderId="0" xfId="0" applyFont="1" applyFill="1"/>
    <xf numFmtId="0" fontId="5" fillId="0" borderId="0" xfId="0" applyFont="1"/>
    <xf numFmtId="0" fontId="18" fillId="6" borderId="4" xfId="0" applyFont="1" applyFill="1" applyBorder="1" applyAlignment="1">
      <alignment vertical="center" wrapText="1"/>
    </xf>
    <xf numFmtId="0" fontId="8" fillId="10" borderId="12" xfId="0" applyFont="1" applyFill="1" applyBorder="1" applyAlignment="1">
      <alignment horizontal="center" vertical="center" wrapText="1"/>
    </xf>
    <xf numFmtId="0" fontId="8" fillId="10" borderId="18" xfId="0" applyFont="1" applyFill="1" applyBorder="1" applyAlignment="1">
      <alignment horizontal="center" vertical="center" wrapText="1"/>
    </xf>
    <xf numFmtId="0" fontId="8" fillId="10" borderId="9"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10" borderId="24" xfId="0" applyFont="1" applyFill="1" applyBorder="1" applyAlignment="1">
      <alignment horizontal="center" vertical="center" wrapText="1"/>
    </xf>
    <xf numFmtId="0" fontId="5" fillId="0" borderId="0" xfId="0" applyFont="1" applyAlignment="1" applyProtection="1"/>
    <xf numFmtId="0" fontId="8" fillId="0" borderId="14"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4" xfId="0" applyFont="1" applyFill="1" applyBorder="1" applyAlignment="1">
      <alignment horizontal="center" vertical="center" wrapText="1"/>
    </xf>
    <xf numFmtId="4" fontId="5" fillId="4" borderId="1" xfId="0" applyNumberFormat="1" applyFont="1" applyFill="1" applyBorder="1" applyAlignment="1">
      <alignment horizontal="right" vertical="center" wrapText="1" indent="1"/>
    </xf>
    <xf numFmtId="0" fontId="8" fillId="0" borderId="0" xfId="0" quotePrefix="1" applyFont="1" applyAlignment="1" applyProtection="1"/>
    <xf numFmtId="0" fontId="18" fillId="6" borderId="17" xfId="0" applyFont="1" applyFill="1" applyBorder="1" applyAlignment="1">
      <alignment vertical="center" wrapText="1"/>
    </xf>
    <xf numFmtId="0" fontId="8" fillId="0" borderId="17" xfId="0" applyFont="1" applyFill="1" applyBorder="1" applyAlignment="1">
      <alignment vertical="center" wrapText="1"/>
    </xf>
    <xf numFmtId="0" fontId="18" fillId="6" borderId="17" xfId="0" applyFont="1" applyFill="1" applyBorder="1" applyAlignment="1">
      <alignment horizontal="center" vertical="center" wrapText="1"/>
    </xf>
    <xf numFmtId="0" fontId="18" fillId="5" borderId="17" xfId="0" applyFont="1" applyFill="1" applyBorder="1" applyAlignment="1">
      <alignment vertical="center" wrapText="1"/>
    </xf>
    <xf numFmtId="0" fontId="18" fillId="5" borderId="19" xfId="0" applyFont="1" applyFill="1" applyBorder="1" applyAlignment="1">
      <alignment vertical="center" wrapText="1"/>
    </xf>
    <xf numFmtId="0" fontId="18" fillId="5" borderId="18" xfId="0" applyFont="1" applyFill="1" applyBorder="1" applyAlignment="1">
      <alignment vertical="center" wrapText="1"/>
    </xf>
    <xf numFmtId="4" fontId="8" fillId="0" borderId="14" xfId="0" applyNumberFormat="1" applyFont="1" applyFill="1" applyBorder="1" applyAlignment="1" applyProtection="1">
      <alignment horizontal="right" vertical="center" wrapText="1" indent="1"/>
      <protection locked="0"/>
    </xf>
    <xf numFmtId="4" fontId="8" fillId="0" borderId="16" xfId="0" applyNumberFormat="1" applyFont="1" applyFill="1" applyBorder="1" applyAlignment="1" applyProtection="1">
      <alignment horizontal="right" vertical="center" wrapText="1" indent="1"/>
      <protection locked="0"/>
    </xf>
    <xf numFmtId="4" fontId="21" fillId="0" borderId="1" xfId="0" applyNumberFormat="1" applyFont="1" applyFill="1" applyBorder="1" applyAlignment="1" applyProtection="1">
      <alignment horizontal="right" vertical="center" wrapText="1" indent="1"/>
      <protection locked="0"/>
    </xf>
    <xf numFmtId="4" fontId="21" fillId="4" borderId="1" xfId="0" applyNumberFormat="1" applyFont="1" applyFill="1" applyBorder="1" applyAlignment="1">
      <alignment horizontal="right" vertical="center" wrapText="1" indent="1"/>
    </xf>
    <xf numFmtId="4" fontId="21" fillId="7" borderId="1" xfId="0" applyNumberFormat="1" applyFont="1" applyFill="1" applyBorder="1" applyAlignment="1" applyProtection="1">
      <alignment horizontal="right" vertical="center" wrapText="1" indent="1"/>
      <protection locked="0"/>
    </xf>
    <xf numFmtId="0" fontId="21" fillId="0" borderId="0" xfId="0" applyFont="1" applyBorder="1" applyAlignment="1">
      <alignment horizontal="right"/>
    </xf>
    <xf numFmtId="4" fontId="21" fillId="4" borderId="0" xfId="0" applyNumberFormat="1" applyFont="1" applyFill="1" applyBorder="1" applyAlignment="1">
      <alignment horizontal="right" vertical="center" wrapText="1" indent="1"/>
    </xf>
    <xf numFmtId="4" fontId="8" fillId="0" borderId="1" xfId="0" applyNumberFormat="1" applyFont="1" applyFill="1" applyBorder="1" applyAlignment="1">
      <alignment horizontal="right" vertical="center" wrapText="1" indent="1"/>
    </xf>
    <xf numFmtId="4" fontId="8" fillId="0" borderId="2" xfId="0" applyNumberFormat="1" applyFont="1" applyFill="1" applyBorder="1" applyAlignment="1">
      <alignment horizontal="right" vertical="center" wrapText="1" indent="1"/>
    </xf>
    <xf numFmtId="4" fontId="7" fillId="0" borderId="1" xfId="0" applyNumberFormat="1" applyFont="1" applyFill="1" applyBorder="1" applyAlignment="1" applyProtection="1">
      <alignment horizontal="right" vertical="center" wrapText="1" indent="1"/>
      <protection locked="0"/>
    </xf>
    <xf numFmtId="0" fontId="18" fillId="6" borderId="10" xfId="0" applyFont="1" applyFill="1" applyBorder="1" applyAlignment="1">
      <alignment horizontal="center" vertical="center" wrapText="1"/>
    </xf>
    <xf numFmtId="0" fontId="5" fillId="0" borderId="0" xfId="6" applyFont="1" applyBorder="1" applyAlignment="1" applyProtection="1">
      <alignment vertical="top" wrapText="1"/>
    </xf>
    <xf numFmtId="4" fontId="8" fillId="4" borderId="4" xfId="0" applyNumberFormat="1" applyFont="1" applyFill="1" applyBorder="1" applyAlignment="1">
      <alignment horizontal="right" vertical="center" wrapText="1" indent="1"/>
    </xf>
    <xf numFmtId="4" fontId="8" fillId="4" borderId="20" xfId="0" applyNumberFormat="1" applyFont="1" applyFill="1" applyBorder="1" applyAlignment="1">
      <alignment horizontal="right" vertical="center" wrapText="1" indent="1"/>
    </xf>
    <xf numFmtId="0" fontId="0" fillId="0" borderId="0" xfId="0" applyAlignment="1">
      <alignment wrapText="1"/>
    </xf>
    <xf numFmtId="0" fontId="8" fillId="0" borderId="0" xfId="0" applyFont="1" applyAlignment="1" applyProtection="1">
      <alignment wrapText="1"/>
    </xf>
    <xf numFmtId="0" fontId="12" fillId="0" borderId="0" xfId="6" applyFont="1" applyAlignment="1" applyProtection="1">
      <alignment vertical="center" wrapText="1"/>
    </xf>
    <xf numFmtId="0" fontId="5" fillId="0" borderId="0" xfId="0" applyFont="1" applyAlignment="1" applyProtection="1">
      <alignment vertical="center" wrapText="1"/>
    </xf>
    <xf numFmtId="0" fontId="18" fillId="11" borderId="28" xfId="0" applyFont="1" applyFill="1" applyBorder="1" applyAlignment="1">
      <alignment horizontal="center" vertical="center" wrapText="1"/>
    </xf>
    <xf numFmtId="0" fontId="8" fillId="0" borderId="0" xfId="0" applyFont="1" applyAlignment="1">
      <alignment horizontal="justify" vertical="center" wrapText="1"/>
    </xf>
    <xf numFmtId="0" fontId="5" fillId="0" borderId="1" xfId="0" applyFont="1" applyBorder="1" applyAlignment="1">
      <alignment horizontal="center" vertical="center" wrapText="1"/>
    </xf>
    <xf numFmtId="0" fontId="17" fillId="8"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20" xfId="0" applyFont="1" applyFill="1" applyBorder="1" applyAlignment="1">
      <alignment horizontal="center" vertical="center" wrapText="1"/>
    </xf>
    <xf numFmtId="0" fontId="5" fillId="8" borderId="4" xfId="0" applyFont="1" applyFill="1" applyBorder="1" applyAlignment="1">
      <alignment horizontal="center" vertical="center" wrapText="1"/>
    </xf>
    <xf numFmtId="4" fontId="8" fillId="8" borderId="1" xfId="0" applyNumberFormat="1" applyFont="1" applyFill="1" applyBorder="1" applyAlignment="1">
      <alignment horizontal="right" vertical="center" wrapText="1" indent="1"/>
    </xf>
    <xf numFmtId="10" fontId="8" fillId="8" borderId="1" xfId="0" applyNumberFormat="1" applyFont="1" applyFill="1" applyBorder="1" applyAlignment="1" applyProtection="1">
      <alignment horizontal="center" vertical="center" wrapText="1"/>
      <protection locked="0"/>
    </xf>
    <xf numFmtId="0" fontId="5" fillId="9" borderId="3"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7" fillId="0" borderId="20" xfId="0" applyFont="1" applyFill="1" applyBorder="1" applyAlignment="1">
      <alignment horizontal="justify" vertical="center" wrapText="1"/>
    </xf>
    <xf numFmtId="0" fontId="8" fillId="0" borderId="20" xfId="0" applyFont="1" applyBorder="1"/>
    <xf numFmtId="0" fontId="5" fillId="9" borderId="20" xfId="0" applyFont="1" applyFill="1" applyBorder="1" applyAlignment="1">
      <alignment horizontal="center" vertical="center" wrapText="1"/>
    </xf>
    <xf numFmtId="0" fontId="8" fillId="8" borderId="14"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1" xfId="0" applyFont="1" applyFill="1" applyBorder="1" applyAlignment="1">
      <alignment vertical="center" wrapText="1"/>
    </xf>
    <xf numFmtId="4" fontId="21" fillId="0" borderId="1" xfId="0" applyNumberFormat="1" applyFont="1" applyBorder="1" applyAlignment="1">
      <alignment horizontal="right" vertical="center" indent="1"/>
    </xf>
    <xf numFmtId="0" fontId="7" fillId="0" borderId="17"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9" borderId="1" xfId="0" applyFont="1" applyFill="1" applyBorder="1" applyAlignment="1">
      <alignment horizontal="center" vertical="center" wrapText="1"/>
    </xf>
    <xf numFmtId="0" fontId="7" fillId="0" borderId="30" xfId="0" applyFont="1" applyFill="1" applyBorder="1" applyAlignment="1">
      <alignment horizontal="justify" vertical="center" wrapText="1"/>
    </xf>
    <xf numFmtId="0" fontId="5" fillId="0" borderId="20"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9" xfId="0" applyFont="1" applyFill="1" applyBorder="1" applyAlignment="1">
      <alignment horizontal="center" vertical="center" wrapText="1"/>
    </xf>
    <xf numFmtId="0" fontId="6" fillId="0" borderId="0" xfId="4" applyFont="1" applyBorder="1" applyAlignment="1" applyProtection="1">
      <alignment horizontal="right" vertical="top" wrapText="1"/>
    </xf>
    <xf numFmtId="0" fontId="9" fillId="0" borderId="0" xfId="4" applyFont="1" applyBorder="1" applyAlignment="1" applyProtection="1">
      <alignment horizontal="left" vertical="top" wrapText="1"/>
    </xf>
    <xf numFmtId="0" fontId="9" fillId="0" borderId="0" xfId="6" applyFont="1" applyBorder="1" applyAlignment="1" applyProtection="1">
      <alignment horizontal="left" vertical="top" wrapText="1"/>
    </xf>
    <xf numFmtId="0" fontId="11" fillId="0" borderId="0" xfId="6" applyFont="1" applyBorder="1" applyAlignment="1" applyProtection="1">
      <alignment horizontal="left" vertical="top"/>
    </xf>
    <xf numFmtId="0" fontId="4" fillId="3" borderId="0" xfId="5" applyFont="1" applyFill="1" applyBorder="1" applyAlignment="1" applyProtection="1">
      <alignment vertical="center"/>
    </xf>
    <xf numFmtId="0" fontId="13" fillId="0" borderId="0" xfId="6" applyFont="1" applyBorder="1" applyAlignment="1" applyProtection="1">
      <alignment horizontal="left" wrapText="1"/>
    </xf>
    <xf numFmtId="49" fontId="14" fillId="0" borderId="0" xfId="6" applyNumberFormat="1" applyFont="1" applyBorder="1" applyAlignment="1" applyProtection="1">
      <alignment horizontal="left" vertical="top" wrapText="1"/>
    </xf>
    <xf numFmtId="0" fontId="7" fillId="0" borderId="0" xfId="6" applyFont="1" applyBorder="1" applyAlignment="1" applyProtection="1">
      <alignment horizontal="justify"/>
    </xf>
    <xf numFmtId="0" fontId="5" fillId="0" borderId="0" xfId="6" applyFont="1" applyBorder="1" applyAlignment="1" applyProtection="1">
      <alignment horizontal="justify" vertical="top" wrapText="1"/>
    </xf>
    <xf numFmtId="0" fontId="7" fillId="0" borderId="1" xfId="3" applyFont="1" applyBorder="1" applyAlignment="1" applyProtection="1">
      <alignment horizontal="left" vertical="top" wrapText="1" indent="1"/>
    </xf>
    <xf numFmtId="0" fontId="7" fillId="0" borderId="7" xfId="6" applyFont="1" applyBorder="1" applyAlignment="1" applyProtection="1">
      <alignment horizontal="justify" vertical="center" wrapText="1"/>
    </xf>
    <xf numFmtId="0" fontId="7" fillId="0" borderId="8" xfId="6" applyFont="1" applyBorder="1" applyAlignment="1" applyProtection="1">
      <alignment horizontal="justify" vertical="center" wrapText="1"/>
    </xf>
    <xf numFmtId="0" fontId="7" fillId="0" borderId="9" xfId="6" applyFont="1" applyBorder="1" applyAlignment="1" applyProtection="1">
      <alignment horizontal="justify" vertical="center" wrapText="1"/>
    </xf>
    <xf numFmtId="0" fontId="7" fillId="0" borderId="5" xfId="6" applyFont="1" applyBorder="1" applyAlignment="1" applyProtection="1">
      <alignment horizontal="justify" vertical="center" wrapText="1"/>
    </xf>
    <xf numFmtId="0" fontId="7" fillId="0" borderId="11" xfId="6" applyFont="1" applyBorder="1" applyAlignment="1" applyProtection="1">
      <alignment horizontal="justify" vertical="center" wrapText="1"/>
    </xf>
    <xf numFmtId="0" fontId="7" fillId="0" borderId="12" xfId="6" applyFont="1" applyBorder="1" applyAlignment="1" applyProtection="1">
      <alignment horizontal="justify" vertical="center" wrapText="1"/>
    </xf>
    <xf numFmtId="0" fontId="7" fillId="0" borderId="10" xfId="6" applyFont="1" applyBorder="1" applyAlignment="1" applyProtection="1">
      <alignment horizontal="justify" vertical="center" wrapText="1"/>
    </xf>
    <xf numFmtId="0" fontId="7" fillId="0" borderId="0" xfId="6" applyFont="1" applyBorder="1" applyAlignment="1" applyProtection="1">
      <alignment horizontal="justify" vertical="center" wrapText="1"/>
    </xf>
    <xf numFmtId="0" fontId="7" fillId="0" borderId="6" xfId="6" applyFont="1" applyBorder="1" applyAlignment="1" applyProtection="1">
      <alignment horizontal="justify" vertical="center" wrapText="1"/>
    </xf>
    <xf numFmtId="0" fontId="8" fillId="0" borderId="10" xfId="0" applyFont="1" applyBorder="1" applyAlignment="1" applyProtection="1">
      <alignment horizontal="justify" wrapText="1"/>
    </xf>
    <xf numFmtId="0" fontId="8" fillId="0" borderId="0" xfId="0" applyFont="1" applyBorder="1" applyAlignment="1" applyProtection="1">
      <alignment horizontal="justify" wrapText="1"/>
    </xf>
    <xf numFmtId="0" fontId="8" fillId="0" borderId="6" xfId="0" applyFont="1" applyBorder="1" applyAlignment="1" applyProtection="1">
      <alignment horizontal="justify" wrapText="1"/>
    </xf>
    <xf numFmtId="0" fontId="7" fillId="7" borderId="1" xfId="0" applyFont="1" applyFill="1" applyBorder="1" applyAlignment="1">
      <alignment horizontal="right" vertical="center" wrapText="1"/>
    </xf>
    <xf numFmtId="0" fontId="17" fillId="0" borderId="0" xfId="1" applyFont="1" applyBorder="1" applyAlignment="1" applyProtection="1">
      <alignment horizontal="justify" vertical="center" wrapText="1"/>
      <protection locked="0"/>
    </xf>
    <xf numFmtId="0" fontId="18" fillId="5" borderId="17"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18" fillId="11" borderId="17" xfId="0" applyFont="1" applyFill="1" applyBorder="1" applyAlignment="1">
      <alignment horizontal="justify" vertical="center" wrapText="1"/>
    </xf>
    <xf numFmtId="0" fontId="18" fillId="11" borderId="19" xfId="0" applyFont="1" applyFill="1" applyBorder="1" applyAlignment="1">
      <alignment horizontal="justify" vertical="center" wrapText="1"/>
    </xf>
    <xf numFmtId="0" fontId="18" fillId="11" borderId="29" xfId="0" applyFont="1" applyFill="1" applyBorder="1" applyAlignment="1">
      <alignment horizontal="justify" vertical="center" wrapText="1"/>
    </xf>
    <xf numFmtId="0" fontId="7" fillId="0" borderId="0" xfId="1" applyFont="1" applyAlignment="1" applyProtection="1">
      <alignment horizontal="right" vertical="center" wrapText="1"/>
    </xf>
    <xf numFmtId="0" fontId="5" fillId="0" borderId="17" xfId="0" applyFont="1" applyBorder="1" applyAlignment="1">
      <alignment horizontal="justify" vertical="center" wrapText="1"/>
    </xf>
    <xf numFmtId="0" fontId="5" fillId="0" borderId="19" xfId="0" applyFont="1" applyBorder="1" applyAlignment="1">
      <alignment horizontal="justify" vertical="center" wrapText="1"/>
    </xf>
    <xf numFmtId="0" fontId="5" fillId="0" borderId="18" xfId="0" applyFont="1" applyBorder="1" applyAlignment="1">
      <alignment horizontal="justify" vertical="center" wrapText="1"/>
    </xf>
    <xf numFmtId="0" fontId="21" fillId="0" borderId="1" xfId="0" applyFont="1" applyBorder="1" applyAlignment="1">
      <alignment horizontal="right"/>
    </xf>
    <xf numFmtId="0" fontId="5" fillId="0" borderId="0" xfId="6" applyFont="1" applyBorder="1" applyAlignment="1" applyProtection="1">
      <alignment horizontal="justify" vertical="top"/>
    </xf>
    <xf numFmtId="0" fontId="18" fillId="5" borderId="1" xfId="0" applyFont="1" applyFill="1" applyBorder="1" applyAlignment="1">
      <alignment horizontal="justify" vertical="center" wrapText="1"/>
    </xf>
    <xf numFmtId="0" fontId="8" fillId="0" borderId="10" xfId="0" applyFont="1" applyBorder="1" applyAlignment="1" applyProtection="1">
      <alignment horizontal="justify"/>
    </xf>
    <xf numFmtId="0" fontId="8" fillId="0" borderId="0" xfId="0" applyFont="1" applyBorder="1" applyAlignment="1" applyProtection="1">
      <alignment horizontal="justify"/>
    </xf>
    <xf numFmtId="0" fontId="8" fillId="0" borderId="6" xfId="0" applyFont="1" applyBorder="1" applyAlignment="1" applyProtection="1">
      <alignment horizontal="justify"/>
    </xf>
    <xf numFmtId="0" fontId="21" fillId="0" borderId="17" xfId="0" applyFont="1" applyBorder="1" applyAlignment="1">
      <alignment horizontal="right"/>
    </xf>
    <xf numFmtId="0" fontId="21" fillId="0" borderId="19" xfId="0" applyFont="1" applyBorder="1" applyAlignment="1">
      <alignment horizontal="right"/>
    </xf>
    <xf numFmtId="0" fontId="21" fillId="0" borderId="18" xfId="0" applyFont="1" applyBorder="1" applyAlignment="1">
      <alignment horizontal="right"/>
    </xf>
    <xf numFmtId="0" fontId="7" fillId="12" borderId="17" xfId="0" applyFont="1" applyFill="1" applyBorder="1" applyAlignment="1">
      <alignment horizontal="justify" vertical="center" wrapText="1"/>
    </xf>
    <xf numFmtId="0" fontId="7" fillId="12" borderId="19" xfId="0" applyFont="1" applyFill="1" applyBorder="1" applyAlignment="1">
      <alignment horizontal="justify" vertical="center" wrapText="1"/>
    </xf>
    <xf numFmtId="0" fontId="7" fillId="12" borderId="18" xfId="0" applyFont="1" applyFill="1" applyBorder="1" applyAlignment="1">
      <alignment horizontal="justify" vertical="center" wrapText="1"/>
    </xf>
    <xf numFmtId="0" fontId="18" fillId="5" borderId="17" xfId="0" applyFont="1" applyFill="1" applyBorder="1" applyAlignment="1">
      <alignment horizontal="justify" vertical="center" wrapText="1"/>
    </xf>
    <xf numFmtId="0" fontId="18" fillId="5" borderId="19" xfId="0" applyFont="1" applyFill="1" applyBorder="1" applyAlignment="1">
      <alignment horizontal="justify" vertical="center" wrapText="1"/>
    </xf>
    <xf numFmtId="0" fontId="18" fillId="5" borderId="18" xfId="0" applyFont="1" applyFill="1" applyBorder="1" applyAlignment="1">
      <alignment horizontal="justify" vertical="center" wrapText="1"/>
    </xf>
    <xf numFmtId="0" fontId="8" fillId="0" borderId="17" xfId="0" applyFont="1" applyBorder="1" applyAlignment="1" applyProtection="1">
      <alignment horizontal="justify" vertical="top" wrapText="1"/>
    </xf>
    <xf numFmtId="0" fontId="8" fillId="0" borderId="19" xfId="0" applyFont="1" applyBorder="1" applyAlignment="1" applyProtection="1">
      <alignment horizontal="justify" vertical="top" wrapText="1"/>
    </xf>
    <xf numFmtId="0" fontId="8" fillId="0" borderId="18" xfId="0" applyFont="1" applyBorder="1" applyAlignment="1" applyProtection="1">
      <alignment horizontal="justify" vertical="top" wrapText="1"/>
    </xf>
    <xf numFmtId="0" fontId="17" fillId="8" borderId="17" xfId="0" applyFont="1" applyFill="1" applyBorder="1" applyAlignment="1">
      <alignment horizontal="center" vertical="center" wrapText="1"/>
    </xf>
    <xf numFmtId="0" fontId="17" fillId="8" borderId="18" xfId="0" applyFont="1" applyFill="1" applyBorder="1" applyAlignment="1">
      <alignment horizontal="center" vertical="center" wrapText="1"/>
    </xf>
    <xf numFmtId="0" fontId="17" fillId="0" borderId="0" xfId="1" applyFont="1" applyBorder="1" applyAlignment="1" applyProtection="1">
      <alignment horizontal="justify" vertical="top" wrapText="1"/>
      <protection locked="0"/>
    </xf>
    <xf numFmtId="0" fontId="7" fillId="0" borderId="1" xfId="0" applyFont="1" applyFill="1" applyBorder="1" applyAlignment="1">
      <alignment horizontal="right" vertical="center" wrapText="1"/>
    </xf>
    <xf numFmtId="4" fontId="8" fillId="4" borderId="17" xfId="0" applyNumberFormat="1" applyFont="1" applyFill="1" applyBorder="1" applyAlignment="1">
      <alignment horizontal="right" vertical="center" wrapText="1" indent="1"/>
    </xf>
    <xf numFmtId="4" fontId="8" fillId="4" borderId="18" xfId="0" applyNumberFormat="1" applyFont="1" applyFill="1" applyBorder="1" applyAlignment="1">
      <alignment horizontal="right" vertical="center" wrapText="1" indent="1"/>
    </xf>
    <xf numFmtId="0" fontId="18" fillId="6" borderId="17" xfId="0" applyFont="1" applyFill="1" applyBorder="1" applyAlignment="1">
      <alignment horizontal="center" vertical="center" wrapText="1"/>
    </xf>
    <xf numFmtId="0" fontId="18" fillId="6" borderId="19" xfId="0" applyFont="1" applyFill="1" applyBorder="1" applyAlignment="1">
      <alignment horizontal="center" vertical="center" wrapText="1"/>
    </xf>
    <xf numFmtId="0" fontId="18" fillId="6" borderId="18" xfId="0" applyFont="1" applyFill="1" applyBorder="1" applyAlignment="1">
      <alignment horizontal="center" vertical="center" wrapText="1"/>
    </xf>
    <xf numFmtId="0" fontId="8" fillId="0" borderId="17" xfId="0" applyFont="1" applyFill="1" applyBorder="1" applyAlignment="1">
      <alignment horizontal="justify" vertical="center" wrapText="1"/>
    </xf>
    <xf numFmtId="0" fontId="8" fillId="0" borderId="19" xfId="0" applyFont="1" applyFill="1" applyBorder="1" applyAlignment="1">
      <alignment horizontal="justify" vertical="center" wrapText="1"/>
    </xf>
    <xf numFmtId="0" fontId="8" fillId="0" borderId="18" xfId="0" applyFont="1" applyFill="1" applyBorder="1" applyAlignment="1">
      <alignment horizontal="justify" vertical="center" wrapText="1"/>
    </xf>
    <xf numFmtId="0" fontId="17" fillId="0" borderId="0" xfId="1" applyFont="1" applyBorder="1" applyAlignment="1" applyProtection="1">
      <alignment horizontal="justify" wrapText="1"/>
      <protection locked="0"/>
    </xf>
    <xf numFmtId="0" fontId="18" fillId="5" borderId="21" xfId="0" applyFont="1" applyFill="1" applyBorder="1" applyAlignment="1">
      <alignment horizontal="justify" vertical="center" wrapText="1"/>
    </xf>
    <xf numFmtId="0" fontId="18" fillId="5" borderId="22" xfId="0" applyFont="1" applyFill="1" applyBorder="1" applyAlignment="1">
      <alignment horizontal="justify" vertical="center" wrapText="1"/>
    </xf>
    <xf numFmtId="0" fontId="18" fillId="5" borderId="23" xfId="0" applyFont="1" applyFill="1" applyBorder="1" applyAlignment="1">
      <alignment horizontal="justify" vertical="center" wrapText="1"/>
    </xf>
    <xf numFmtId="0" fontId="8" fillId="0" borderId="25" xfId="0" applyFont="1" applyBorder="1" applyAlignment="1" applyProtection="1">
      <alignment horizontal="justify" vertical="top" wrapText="1"/>
    </xf>
    <xf numFmtId="0" fontId="8" fillId="0" borderId="26" xfId="0" applyFont="1" applyBorder="1" applyAlignment="1" applyProtection="1">
      <alignment horizontal="justify" vertical="top" wrapText="1"/>
    </xf>
    <xf numFmtId="0" fontId="8" fillId="0" borderId="27" xfId="0" applyFont="1" applyBorder="1" applyAlignment="1" applyProtection="1">
      <alignment horizontal="justify" vertical="top"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7" fillId="0" borderId="17" xfId="0" applyFont="1" applyFill="1" applyBorder="1" applyAlignment="1">
      <alignment horizontal="justify" vertical="center" wrapText="1"/>
    </xf>
    <xf numFmtId="0" fontId="7" fillId="0" borderId="18" xfId="0" applyFont="1" applyFill="1" applyBorder="1" applyAlignment="1">
      <alignment horizontal="justify" vertical="center" wrapText="1"/>
    </xf>
  </cellXfs>
  <cellStyles count="8">
    <cellStyle name="Excel Built-in Accent2" xfId="7"/>
    <cellStyle name="Normal" xfId="0" builtinId="0"/>
    <cellStyle name="Normal 10 63" xfId="1"/>
    <cellStyle name="Normal 2" xfId="2"/>
    <cellStyle name="Normal 2 2 2 2" xfId="3"/>
    <cellStyle name="Normal 2 2 2 2 2" xfId="4"/>
    <cellStyle name="Normal 3" xfId="5"/>
    <cellStyle name="Normal 3 2 2" xfId="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4472C4"/>
      <rgbColor rgb="FF33CCCC"/>
      <rgbColor rgb="FF99CC00"/>
      <rgbColor rgb="FFFFCC00"/>
      <rgbColor rgb="FFFF9900"/>
      <rgbColor rgb="FFED7D31"/>
      <rgbColor rgb="FF666699"/>
      <rgbColor rgb="FF969696"/>
      <rgbColor rgb="FF003366"/>
      <rgbColor rgb="FF339966"/>
      <rgbColor rgb="FF003300"/>
      <rgbColor rgb="FF333300"/>
      <rgbColor rgb="FF993300"/>
      <rgbColor rgb="FF993366"/>
      <rgbColor rgb="FF2F4077"/>
      <rgbColor rgb="FF444444"/>
      <rgbColor rgb="00003366"/>
      <rgbColor rgb="00339966"/>
      <rgbColor rgb="00003300"/>
      <rgbColor rgb="00333300"/>
      <rgbColor rgb="00993300"/>
      <rgbColor rgb="00993366"/>
      <rgbColor rgb="00333399"/>
      <rgbColor rgb="00333333"/>
    </indexedColors>
    <mruColors>
      <color rgb="FF2F4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371475</xdr:colOff>
      <xdr:row>9</xdr:row>
      <xdr:rowOff>180975</xdr:rowOff>
    </xdr:to>
    <xdr:pic>
      <xdr:nvPicPr>
        <xdr:cNvPr id="3" name="Image 2"/>
        <xdr:cNvPicPr/>
      </xdr:nvPicPr>
      <xdr:blipFill>
        <a:blip xmlns:r="http://schemas.openxmlformats.org/officeDocument/2006/relationships" r:embed="rId1"/>
        <a:stretch>
          <a:fillRect/>
        </a:stretch>
      </xdr:blipFill>
      <xdr:spPr>
        <a:xfrm>
          <a:off x="381000" y="200025"/>
          <a:ext cx="1914525" cy="1590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ell-my.sharepoint.com/Users/p_martin/AppData/Local/Microsoft/Windows/INetCache/Content.Outlook/CQZL85HZ/NW_price_list_EMEA_Jan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orange0-my.sharepoint.com/personal/thomas_arnoux_orange_com/Documents/Fichiers%20de%20conversation%20Microsoft%20Teams/MEN-Planning%20Form%20ToIP%20Avaya%20R8-v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X-Series"/>
      <sheetName val="N1500"/>
      <sheetName val="N2000"/>
      <sheetName val="N3000"/>
      <sheetName val="N4000"/>
      <sheetName val="C-Series"/>
      <sheetName val="S3048-ON"/>
      <sheetName val="S4xxx"/>
      <sheetName val="S5000"/>
      <sheetName val="S6000-ON"/>
      <sheetName val="Z-Series"/>
      <sheetName val="MXL &amp; IOA"/>
      <sheetName val="W-Series"/>
      <sheetName val="OMNM"/>
      <sheetName val="HW bases and options"/>
      <sheetName val="PowerCords"/>
      <sheetName val="Calcula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ange History"/>
      <sheetName val="ARCHITECTURE"/>
      <sheetName val="--"/>
      <sheetName val="LOCATIONS"/>
      <sheetName val="HOSTS"/>
      <sheetName val="VM"/>
      <sheetName val="---"/>
      <sheetName val="Hardware"/>
      <sheetName val="Subnets"/>
      <sheetName val="Interfaces"/>
      <sheetName val="Ports"/>
      <sheetName val="----"/>
      <sheetName val="HOST"/>
      <sheetName val="SMGR"/>
      <sheetName val="SM"/>
      <sheetName val="AADS"/>
      <sheetName val="CM"/>
      <sheetName val="AVPUS"/>
      <sheetName val="GW"/>
      <sheetName val="G650"/>
      <sheetName val="AMS"/>
      <sheetName val="AES"/>
      <sheetName val="MSG"/>
      <sheetName val="BREEZE"/>
      <sheetName val="SBC"/>
      <sheetName val="SAL"/>
      <sheetName val="SSC"/>
      <sheetName val="NOVA"/>
      <sheetName val="XMEDIUS"/>
      <sheetName val="WSUS"/>
      <sheetName val="APACHE"/>
      <sheetName val="DECT"/>
      <sheetName val="-----"/>
      <sheetName val="Gestion des Postes IP"/>
      <sheetName val="------"/>
      <sheetName val="Notes"/>
      <sheetName val="OVA_Templates"/>
      <sheetName val="VARIABLES"/>
    </sheetNames>
    <sheetDataSet>
      <sheetData sheetId="0"/>
      <sheetData sheetId="1"/>
      <sheetData sheetId="2"/>
      <sheetData sheetId="3"/>
      <sheetData sheetId="4">
        <row r="1">
          <cell r="A1" t="str">
            <v>LOCATIONS</v>
          </cell>
        </row>
        <row r="2">
          <cell r="A2" t="str">
            <v>LOCATION NAME</v>
          </cell>
        </row>
        <row r="3">
          <cell r="A3" t="str">
            <v>DUTOT</v>
          </cell>
        </row>
        <row r="4">
          <cell r="A4" t="str">
            <v>DESCARTES</v>
          </cell>
        </row>
        <row r="5">
          <cell r="A5" t="str">
            <v>110 GRENELLE</v>
          </cell>
        </row>
        <row r="6">
          <cell r="A6" t="str">
            <v>REGNAULT</v>
          </cell>
        </row>
        <row r="7">
          <cell r="A7" t="str">
            <v>97-99-101 GRENELLE</v>
          </cell>
        </row>
        <row r="8">
          <cell r="A8" t="str">
            <v>107 GRENELLE</v>
          </cell>
        </row>
        <row r="9">
          <cell r="A9" t="str">
            <v>LA BAULE</v>
          </cell>
        </row>
        <row r="10">
          <cell r="A10" t="str">
            <v>EINSTEIN</v>
          </cell>
        </row>
        <row r="11">
          <cell r="A11" t="str">
            <v>MIRABEAU</v>
          </cell>
        </row>
        <row r="12">
          <cell r="A12" t="str">
            <v>VANVES</v>
          </cell>
        </row>
        <row r="13">
          <cell r="A13" t="str">
            <v>103 GRENELLE</v>
          </cell>
        </row>
        <row r="14">
          <cell r="A14" t="str">
            <v>AVENUE DE France</v>
          </cell>
        </row>
      </sheetData>
      <sheetData sheetId="5">
        <row r="1">
          <cell r="A1" t="str">
            <v>HOSTS</v>
          </cell>
        </row>
        <row r="2">
          <cell r="A2" t="str">
            <v>Host Label</v>
          </cell>
        </row>
        <row r="3">
          <cell r="A3" t="str">
            <v>DUTOT_ESXi_01</v>
          </cell>
        </row>
        <row r="4">
          <cell r="A4" t="str">
            <v>DUTOT_ESXi_02</v>
          </cell>
        </row>
        <row r="5">
          <cell r="A5" t="str">
            <v>DUTOT_ESXi_03</v>
          </cell>
        </row>
        <row r="6">
          <cell r="A6" t="str">
            <v>DUTOT_G650_01A</v>
          </cell>
        </row>
        <row r="7">
          <cell r="A7" t="str">
            <v>DUTOT_G650_01B</v>
          </cell>
        </row>
        <row r="8">
          <cell r="A8" t="str">
            <v>DUTOT_G650_02A</v>
          </cell>
        </row>
        <row r="9">
          <cell r="A9" t="str">
            <v>DUTOT_G650_02B</v>
          </cell>
        </row>
        <row r="11">
          <cell r="A11" t="str">
            <v>DESCARTES_ESXi_04</v>
          </cell>
        </row>
        <row r="12">
          <cell r="A12" t="str">
            <v>DESCARTES_G650_03A</v>
          </cell>
        </row>
        <row r="13">
          <cell r="A13" t="str">
            <v>DESCARTES_G650_03B</v>
          </cell>
        </row>
        <row r="14">
          <cell r="A14" t="str">
            <v>DESCARTES_G650_03C</v>
          </cell>
        </row>
        <row r="15">
          <cell r="A15" t="str">
            <v>DESCARTES_G650_03D</v>
          </cell>
        </row>
        <row r="16">
          <cell r="A16" t="str">
            <v>DESCARTES_G650_04A</v>
          </cell>
        </row>
        <row r="17">
          <cell r="A17" t="str">
            <v>DESCARTES_G650_04B</v>
          </cell>
        </row>
        <row r="18">
          <cell r="A18" t="str">
            <v>DESCARTES_G650_04C</v>
          </cell>
        </row>
        <row r="20">
          <cell r="A20" t="str">
            <v>110-GRENELLE_ESXi_05</v>
          </cell>
        </row>
        <row r="21">
          <cell r="A21" t="str">
            <v>110-GRENELLE_G650_05A</v>
          </cell>
        </row>
        <row r="22">
          <cell r="A22" t="str">
            <v>110-GRENELLE_G650_05B</v>
          </cell>
        </row>
        <row r="23">
          <cell r="A23" t="str">
            <v>110-GRENELLE_G650_06A</v>
          </cell>
        </row>
        <row r="24">
          <cell r="A24" t="str">
            <v>110-GRENELLE_G650_06B</v>
          </cell>
        </row>
        <row r="25">
          <cell r="A25" t="str">
            <v>110-GRENELLE_IPBS2_n</v>
          </cell>
        </row>
        <row r="26">
          <cell r="A26" t="str">
            <v>110-GRENELLE_AIWS2</v>
          </cell>
        </row>
        <row r="28">
          <cell r="A28" t="str">
            <v>REGNAULT_G450_01</v>
          </cell>
        </row>
        <row r="29">
          <cell r="A29" t="str">
            <v>REGNAULT_AVP_S8300E</v>
          </cell>
        </row>
        <row r="31">
          <cell r="A31" t="str">
            <v>97-99-101-GRENELLE_G450_02</v>
          </cell>
        </row>
        <row r="33">
          <cell r="A33" t="str">
            <v>107-GRENELLE_G430_01</v>
          </cell>
        </row>
        <row r="35">
          <cell r="A35" t="str">
            <v>LA-BAULE_G430_02</v>
          </cell>
        </row>
        <row r="36">
          <cell r="A36" t="str">
            <v>LA-BAULE_AVP_S8300E</v>
          </cell>
        </row>
        <row r="38">
          <cell r="A38" t="str">
            <v>AVFR_G450_03</v>
          </cell>
        </row>
        <row r="39">
          <cell r="A39" t="str">
            <v>AVFR_AVP_S8300E</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1">
          <cell r="D1" t="str">
            <v>SOFTWARE short-code</v>
          </cell>
        </row>
        <row r="2">
          <cell r="D2" t="str">
            <v>SMGR</v>
          </cell>
        </row>
        <row r="3">
          <cell r="D3" t="str">
            <v>SM</v>
          </cell>
        </row>
        <row r="4">
          <cell r="D4" t="str">
            <v>BSM</v>
          </cell>
        </row>
        <row r="5">
          <cell r="D5" t="str">
            <v>CM</v>
          </cell>
        </row>
        <row r="6">
          <cell r="D6" t="str">
            <v>AAM</v>
          </cell>
        </row>
        <row r="7">
          <cell r="D7" t="str">
            <v>US</v>
          </cell>
        </row>
        <row r="8">
          <cell r="D8" t="str">
            <v>AES</v>
          </cell>
        </row>
        <row r="9">
          <cell r="D9" t="str">
            <v>PS</v>
          </cell>
        </row>
        <row r="10">
          <cell r="D10" t="str">
            <v>CMM</v>
          </cell>
        </row>
        <row r="11">
          <cell r="D11" t="str">
            <v>1XATTD</v>
          </cell>
        </row>
        <row r="12">
          <cell r="D12" t="str">
            <v>NOVA</v>
          </cell>
        </row>
        <row r="13">
          <cell r="D13" t="str">
            <v>BCMR</v>
          </cell>
        </row>
        <row r="14">
          <cell r="D14" t="str">
            <v>CMS</v>
          </cell>
        </row>
        <row r="15">
          <cell r="D15" t="str">
            <v>SSC</v>
          </cell>
        </row>
        <row r="16">
          <cell r="D16" t="str">
            <v>AMM</v>
          </cell>
        </row>
        <row r="17">
          <cell r="D17" t="str">
            <v>MS</v>
          </cell>
        </row>
        <row r="18">
          <cell r="D18" t="str">
            <v>AAC</v>
          </cell>
        </row>
        <row r="19">
          <cell r="D19" t="str">
            <v>GW</v>
          </cell>
        </row>
        <row r="20">
          <cell r="D20" t="str">
            <v>SAL</v>
          </cell>
        </row>
        <row r="21">
          <cell r="D21" t="str">
            <v>SBC-E</v>
          </cell>
        </row>
        <row r="22">
          <cell r="D22" t="str">
            <v>VCENTER</v>
          </cell>
        </row>
        <row r="23">
          <cell r="D23" t="str">
            <v>AADS</v>
          </cell>
        </row>
        <row r="24">
          <cell r="D24" t="str">
            <v>EQUINOX</v>
          </cell>
        </row>
        <row r="25">
          <cell r="D25" t="str">
            <v>AD</v>
          </cell>
        </row>
        <row r="26">
          <cell r="D26" t="str">
            <v>WSUS</v>
          </cell>
        </row>
        <row r="27">
          <cell r="D27" t="str">
            <v>BREEZE</v>
          </cell>
        </row>
        <row r="28">
          <cell r="D28" t="str">
            <v>WEBLM</v>
          </cell>
        </row>
        <row r="29">
          <cell r="D29" t="str">
            <v>AVP</v>
          </cell>
        </row>
        <row r="30">
          <cell r="D30" t="str">
            <v>AVP-UTIL</v>
          </cell>
        </row>
        <row r="31">
          <cell r="D31" t="str">
            <v>ESX</v>
          </cell>
        </row>
        <row r="32">
          <cell r="D32" t="str">
            <v>WINDOWS</v>
          </cell>
        </row>
        <row r="33">
          <cell r="D33" t="str">
            <v>AIWS2</v>
          </cell>
        </row>
        <row r="34">
          <cell r="D34" t="str">
            <v>RBS</v>
          </cell>
        </row>
        <row r="35">
          <cell r="D35" t="str">
            <v>IPBS2</v>
          </cell>
        </row>
        <row r="36">
          <cell r="D36" t="str">
            <v>MSG</v>
          </cell>
        </row>
        <row r="37">
          <cell r="D37" t="str">
            <v>XMEDIUS</v>
          </cell>
        </row>
        <row r="38">
          <cell r="D38" t="str">
            <v>APACHE</v>
          </cell>
        </row>
        <row r="39">
          <cell r="D39" t="str">
            <v>ATTD</v>
          </cell>
        </row>
      </sheetData>
    </sheetDataSet>
  </externalBook>
</externalLink>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7"/>
  <sheetViews>
    <sheetView showGridLines="0" tabSelected="1" zoomScaleNormal="100" workbookViewId="0">
      <selection activeCell="P24" sqref="P24"/>
    </sheetView>
  </sheetViews>
  <sheetFormatPr baseColWidth="10" defaultColWidth="11.42578125" defaultRowHeight="15.75" x14ac:dyDescent="0.25"/>
  <cols>
    <col min="1" max="1" width="5.7109375" style="1" customWidth="1"/>
    <col min="2" max="3" width="7.7109375" style="1" customWidth="1"/>
    <col min="4" max="5" width="7.7109375" style="2" customWidth="1"/>
    <col min="6" max="13" width="7.7109375" style="1" customWidth="1"/>
    <col min="14" max="257" width="11.42578125" style="1"/>
    <col min="258" max="258" width="7.7109375" style="1" customWidth="1"/>
    <col min="259" max="259" width="67.85546875" style="1" customWidth="1"/>
    <col min="260" max="261" width="16.7109375" style="1" customWidth="1"/>
    <col min="262" max="262" width="15.42578125" style="1" customWidth="1"/>
    <col min="263" max="513" width="11.42578125" style="1"/>
    <col min="514" max="514" width="7.7109375" style="1" customWidth="1"/>
    <col min="515" max="515" width="67.85546875" style="1" customWidth="1"/>
    <col min="516" max="517" width="16.7109375" style="1" customWidth="1"/>
    <col min="518" max="518" width="15.42578125" style="1" customWidth="1"/>
    <col min="519" max="769" width="11.42578125" style="1"/>
    <col min="770" max="770" width="7.7109375" style="1" customWidth="1"/>
    <col min="771" max="771" width="67.85546875" style="1" customWidth="1"/>
    <col min="772" max="773" width="16.7109375" style="1" customWidth="1"/>
    <col min="774" max="774" width="15.42578125" style="1" customWidth="1"/>
    <col min="775" max="1025" width="11.42578125" style="1"/>
    <col min="1026" max="1026" width="7.7109375" style="1" customWidth="1"/>
    <col min="1027" max="1027" width="67.85546875" style="1" customWidth="1"/>
    <col min="1028" max="1029" width="16.7109375" style="1" customWidth="1"/>
    <col min="1030" max="1030" width="15.42578125" style="1" customWidth="1"/>
    <col min="1031" max="1281" width="11.42578125" style="1"/>
    <col min="1282" max="1282" width="7.7109375" style="1" customWidth="1"/>
    <col min="1283" max="1283" width="67.85546875" style="1" customWidth="1"/>
    <col min="1284" max="1285" width="16.7109375" style="1" customWidth="1"/>
    <col min="1286" max="1286" width="15.42578125" style="1" customWidth="1"/>
    <col min="1287" max="1537" width="11.42578125" style="1"/>
    <col min="1538" max="1538" width="7.7109375" style="1" customWidth="1"/>
    <col min="1539" max="1539" width="67.85546875" style="1" customWidth="1"/>
    <col min="1540" max="1541" width="16.7109375" style="1" customWidth="1"/>
    <col min="1542" max="1542" width="15.42578125" style="1" customWidth="1"/>
    <col min="1543" max="1793" width="11.42578125" style="1"/>
    <col min="1794" max="1794" width="7.7109375" style="1" customWidth="1"/>
    <col min="1795" max="1795" width="67.85546875" style="1" customWidth="1"/>
    <col min="1796" max="1797" width="16.7109375" style="1" customWidth="1"/>
    <col min="1798" max="1798" width="15.42578125" style="1" customWidth="1"/>
    <col min="1799" max="2049" width="11.42578125" style="1"/>
    <col min="2050" max="2050" width="7.7109375" style="1" customWidth="1"/>
    <col min="2051" max="2051" width="67.85546875" style="1" customWidth="1"/>
    <col min="2052" max="2053" width="16.7109375" style="1" customWidth="1"/>
    <col min="2054" max="2054" width="15.42578125" style="1" customWidth="1"/>
    <col min="2055" max="2305" width="11.42578125" style="1"/>
    <col min="2306" max="2306" width="7.7109375" style="1" customWidth="1"/>
    <col min="2307" max="2307" width="67.85546875" style="1" customWidth="1"/>
    <col min="2308" max="2309" width="16.7109375" style="1" customWidth="1"/>
    <col min="2310" max="2310" width="15.42578125" style="1" customWidth="1"/>
    <col min="2311" max="2561" width="11.42578125" style="1"/>
    <col min="2562" max="2562" width="7.7109375" style="1" customWidth="1"/>
    <col min="2563" max="2563" width="67.85546875" style="1" customWidth="1"/>
    <col min="2564" max="2565" width="16.7109375" style="1" customWidth="1"/>
    <col min="2566" max="2566" width="15.42578125" style="1" customWidth="1"/>
    <col min="2567" max="2817" width="11.42578125" style="1"/>
    <col min="2818" max="2818" width="7.7109375" style="1" customWidth="1"/>
    <col min="2819" max="2819" width="67.85546875" style="1" customWidth="1"/>
    <col min="2820" max="2821" width="16.7109375" style="1" customWidth="1"/>
    <col min="2822" max="2822" width="15.42578125" style="1" customWidth="1"/>
    <col min="2823" max="3073" width="11.42578125" style="1"/>
    <col min="3074" max="3074" width="7.7109375" style="1" customWidth="1"/>
    <col min="3075" max="3075" width="67.85546875" style="1" customWidth="1"/>
    <col min="3076" max="3077" width="16.7109375" style="1" customWidth="1"/>
    <col min="3078" max="3078" width="15.42578125" style="1" customWidth="1"/>
    <col min="3079" max="3329" width="11.42578125" style="1"/>
    <col min="3330" max="3330" width="7.7109375" style="1" customWidth="1"/>
    <col min="3331" max="3331" width="67.85546875" style="1" customWidth="1"/>
    <col min="3332" max="3333" width="16.7109375" style="1" customWidth="1"/>
    <col min="3334" max="3334" width="15.42578125" style="1" customWidth="1"/>
    <col min="3335" max="3585" width="11.42578125" style="1"/>
    <col min="3586" max="3586" width="7.7109375" style="1" customWidth="1"/>
    <col min="3587" max="3587" width="67.85546875" style="1" customWidth="1"/>
    <col min="3588" max="3589" width="16.7109375" style="1" customWidth="1"/>
    <col min="3590" max="3590" width="15.42578125" style="1" customWidth="1"/>
    <col min="3591" max="3841" width="11.42578125" style="1"/>
    <col min="3842" max="3842" width="7.7109375" style="1" customWidth="1"/>
    <col min="3843" max="3843" width="67.85546875" style="1" customWidth="1"/>
    <col min="3844" max="3845" width="16.7109375" style="1" customWidth="1"/>
    <col min="3846" max="3846" width="15.42578125" style="1" customWidth="1"/>
    <col min="3847" max="4097" width="11.42578125" style="1"/>
    <col min="4098" max="4098" width="7.7109375" style="1" customWidth="1"/>
    <col min="4099" max="4099" width="67.85546875" style="1" customWidth="1"/>
    <col min="4100" max="4101" width="16.7109375" style="1" customWidth="1"/>
    <col min="4102" max="4102" width="15.42578125" style="1" customWidth="1"/>
    <col min="4103" max="4353" width="11.42578125" style="1"/>
    <col min="4354" max="4354" width="7.7109375" style="1" customWidth="1"/>
    <col min="4355" max="4355" width="67.85546875" style="1" customWidth="1"/>
    <col min="4356" max="4357" width="16.7109375" style="1" customWidth="1"/>
    <col min="4358" max="4358" width="15.42578125" style="1" customWidth="1"/>
    <col min="4359" max="4609" width="11.42578125" style="1"/>
    <col min="4610" max="4610" width="7.7109375" style="1" customWidth="1"/>
    <col min="4611" max="4611" width="67.85546875" style="1" customWidth="1"/>
    <col min="4612" max="4613" width="16.7109375" style="1" customWidth="1"/>
    <col min="4614" max="4614" width="15.42578125" style="1" customWidth="1"/>
    <col min="4615" max="4865" width="11.42578125" style="1"/>
    <col min="4866" max="4866" width="7.7109375" style="1" customWidth="1"/>
    <col min="4867" max="4867" width="67.85546875" style="1" customWidth="1"/>
    <col min="4868" max="4869" width="16.7109375" style="1" customWidth="1"/>
    <col min="4870" max="4870" width="15.42578125" style="1" customWidth="1"/>
    <col min="4871" max="5121" width="11.42578125" style="1"/>
    <col min="5122" max="5122" width="7.7109375" style="1" customWidth="1"/>
    <col min="5123" max="5123" width="67.85546875" style="1" customWidth="1"/>
    <col min="5124" max="5125" width="16.7109375" style="1" customWidth="1"/>
    <col min="5126" max="5126" width="15.42578125" style="1" customWidth="1"/>
    <col min="5127" max="5377" width="11.42578125" style="1"/>
    <col min="5378" max="5378" width="7.7109375" style="1" customWidth="1"/>
    <col min="5379" max="5379" width="67.85546875" style="1" customWidth="1"/>
    <col min="5380" max="5381" width="16.7109375" style="1" customWidth="1"/>
    <col min="5382" max="5382" width="15.42578125" style="1" customWidth="1"/>
    <col min="5383" max="5633" width="11.42578125" style="1"/>
    <col min="5634" max="5634" width="7.7109375" style="1" customWidth="1"/>
    <col min="5635" max="5635" width="67.85546875" style="1" customWidth="1"/>
    <col min="5636" max="5637" width="16.7109375" style="1" customWidth="1"/>
    <col min="5638" max="5638" width="15.42578125" style="1" customWidth="1"/>
    <col min="5639" max="5889" width="11.42578125" style="1"/>
    <col min="5890" max="5890" width="7.7109375" style="1" customWidth="1"/>
    <col min="5891" max="5891" width="67.85546875" style="1" customWidth="1"/>
    <col min="5892" max="5893" width="16.7109375" style="1" customWidth="1"/>
    <col min="5894" max="5894" width="15.42578125" style="1" customWidth="1"/>
    <col min="5895" max="6145" width="11.42578125" style="1"/>
    <col min="6146" max="6146" width="7.7109375" style="1" customWidth="1"/>
    <col min="6147" max="6147" width="67.85546875" style="1" customWidth="1"/>
    <col min="6148" max="6149" width="16.7109375" style="1" customWidth="1"/>
    <col min="6150" max="6150" width="15.42578125" style="1" customWidth="1"/>
    <col min="6151" max="6401" width="11.42578125" style="1"/>
    <col min="6402" max="6402" width="7.7109375" style="1" customWidth="1"/>
    <col min="6403" max="6403" width="67.85546875" style="1" customWidth="1"/>
    <col min="6404" max="6405" width="16.7109375" style="1" customWidth="1"/>
    <col min="6406" max="6406" width="15.42578125" style="1" customWidth="1"/>
    <col min="6407" max="6657" width="11.42578125" style="1"/>
    <col min="6658" max="6658" width="7.7109375" style="1" customWidth="1"/>
    <col min="6659" max="6659" width="67.85546875" style="1" customWidth="1"/>
    <col min="6660" max="6661" width="16.7109375" style="1" customWidth="1"/>
    <col min="6662" max="6662" width="15.42578125" style="1" customWidth="1"/>
    <col min="6663" max="6913" width="11.42578125" style="1"/>
    <col min="6914" max="6914" width="7.7109375" style="1" customWidth="1"/>
    <col min="6915" max="6915" width="67.85546875" style="1" customWidth="1"/>
    <col min="6916" max="6917" width="16.7109375" style="1" customWidth="1"/>
    <col min="6918" max="6918" width="15.42578125" style="1" customWidth="1"/>
    <col min="6919" max="7169" width="11.42578125" style="1"/>
    <col min="7170" max="7170" width="7.7109375" style="1" customWidth="1"/>
    <col min="7171" max="7171" width="67.85546875" style="1" customWidth="1"/>
    <col min="7172" max="7173" width="16.7109375" style="1" customWidth="1"/>
    <col min="7174" max="7174" width="15.42578125" style="1" customWidth="1"/>
    <col min="7175" max="7425" width="11.42578125" style="1"/>
    <col min="7426" max="7426" width="7.7109375" style="1" customWidth="1"/>
    <col min="7427" max="7427" width="67.85546875" style="1" customWidth="1"/>
    <col min="7428" max="7429" width="16.7109375" style="1" customWidth="1"/>
    <col min="7430" max="7430" width="15.42578125" style="1" customWidth="1"/>
    <col min="7431" max="7681" width="11.42578125" style="1"/>
    <col min="7682" max="7682" width="7.7109375" style="1" customWidth="1"/>
    <col min="7683" max="7683" width="67.85546875" style="1" customWidth="1"/>
    <col min="7684" max="7685" width="16.7109375" style="1" customWidth="1"/>
    <col min="7686" max="7686" width="15.42578125" style="1" customWidth="1"/>
    <col min="7687" max="7937" width="11.42578125" style="1"/>
    <col min="7938" max="7938" width="7.7109375" style="1" customWidth="1"/>
    <col min="7939" max="7939" width="67.85546875" style="1" customWidth="1"/>
    <col min="7940" max="7941" width="16.7109375" style="1" customWidth="1"/>
    <col min="7942" max="7942" width="15.42578125" style="1" customWidth="1"/>
    <col min="7943" max="8193" width="11.42578125" style="1"/>
    <col min="8194" max="8194" width="7.7109375" style="1" customWidth="1"/>
    <col min="8195" max="8195" width="67.85546875" style="1" customWidth="1"/>
    <col min="8196" max="8197" width="16.7109375" style="1" customWidth="1"/>
    <col min="8198" max="8198" width="15.42578125" style="1" customWidth="1"/>
    <col min="8199" max="8449" width="11.42578125" style="1"/>
    <col min="8450" max="8450" width="7.7109375" style="1" customWidth="1"/>
    <col min="8451" max="8451" width="67.85546875" style="1" customWidth="1"/>
    <col min="8452" max="8453" width="16.7109375" style="1" customWidth="1"/>
    <col min="8454" max="8454" width="15.42578125" style="1" customWidth="1"/>
    <col min="8455" max="8705" width="11.42578125" style="1"/>
    <col min="8706" max="8706" width="7.7109375" style="1" customWidth="1"/>
    <col min="8707" max="8707" width="67.85546875" style="1" customWidth="1"/>
    <col min="8708" max="8709" width="16.7109375" style="1" customWidth="1"/>
    <col min="8710" max="8710" width="15.42578125" style="1" customWidth="1"/>
    <col min="8711" max="8961" width="11.42578125" style="1"/>
    <col min="8962" max="8962" width="7.7109375" style="1" customWidth="1"/>
    <col min="8963" max="8963" width="67.85546875" style="1" customWidth="1"/>
    <col min="8964" max="8965" width="16.7109375" style="1" customWidth="1"/>
    <col min="8966" max="8966" width="15.42578125" style="1" customWidth="1"/>
    <col min="8967" max="9217" width="11.42578125" style="1"/>
    <col min="9218" max="9218" width="7.7109375" style="1" customWidth="1"/>
    <col min="9219" max="9219" width="67.85546875" style="1" customWidth="1"/>
    <col min="9220" max="9221" width="16.7109375" style="1" customWidth="1"/>
    <col min="9222" max="9222" width="15.42578125" style="1" customWidth="1"/>
    <col min="9223" max="9473" width="11.42578125" style="1"/>
    <col min="9474" max="9474" width="7.7109375" style="1" customWidth="1"/>
    <col min="9475" max="9475" width="67.85546875" style="1" customWidth="1"/>
    <col min="9476" max="9477" width="16.7109375" style="1" customWidth="1"/>
    <col min="9478" max="9478" width="15.42578125" style="1" customWidth="1"/>
    <col min="9479" max="9729" width="11.42578125" style="1"/>
    <col min="9730" max="9730" width="7.7109375" style="1" customWidth="1"/>
    <col min="9731" max="9731" width="67.85546875" style="1" customWidth="1"/>
    <col min="9732" max="9733" width="16.7109375" style="1" customWidth="1"/>
    <col min="9734" max="9734" width="15.42578125" style="1" customWidth="1"/>
    <col min="9735" max="9985" width="11.42578125" style="1"/>
    <col min="9986" max="9986" width="7.7109375" style="1" customWidth="1"/>
    <col min="9987" max="9987" width="67.85546875" style="1" customWidth="1"/>
    <col min="9988" max="9989" width="16.7109375" style="1" customWidth="1"/>
    <col min="9990" max="9990" width="15.42578125" style="1" customWidth="1"/>
    <col min="9991" max="10241" width="11.42578125" style="1"/>
    <col min="10242" max="10242" width="7.7109375" style="1" customWidth="1"/>
    <col min="10243" max="10243" width="67.85546875" style="1" customWidth="1"/>
    <col min="10244" max="10245" width="16.7109375" style="1" customWidth="1"/>
    <col min="10246" max="10246" width="15.42578125" style="1" customWidth="1"/>
    <col min="10247" max="10497" width="11.42578125" style="1"/>
    <col min="10498" max="10498" width="7.7109375" style="1" customWidth="1"/>
    <col min="10499" max="10499" width="67.85546875" style="1" customWidth="1"/>
    <col min="10500" max="10501" width="16.7109375" style="1" customWidth="1"/>
    <col min="10502" max="10502" width="15.42578125" style="1" customWidth="1"/>
    <col min="10503" max="10753" width="11.42578125" style="1"/>
    <col min="10754" max="10754" width="7.7109375" style="1" customWidth="1"/>
    <col min="10755" max="10755" width="67.85546875" style="1" customWidth="1"/>
    <col min="10756" max="10757" width="16.7109375" style="1" customWidth="1"/>
    <col min="10758" max="10758" width="15.42578125" style="1" customWidth="1"/>
    <col min="10759" max="11009" width="11.42578125" style="1"/>
    <col min="11010" max="11010" width="7.7109375" style="1" customWidth="1"/>
    <col min="11011" max="11011" width="67.85546875" style="1" customWidth="1"/>
    <col min="11012" max="11013" width="16.7109375" style="1" customWidth="1"/>
    <col min="11014" max="11014" width="15.42578125" style="1" customWidth="1"/>
    <col min="11015" max="11265" width="11.42578125" style="1"/>
    <col min="11266" max="11266" width="7.7109375" style="1" customWidth="1"/>
    <col min="11267" max="11267" width="67.85546875" style="1" customWidth="1"/>
    <col min="11268" max="11269" width="16.7109375" style="1" customWidth="1"/>
    <col min="11270" max="11270" width="15.42578125" style="1" customWidth="1"/>
    <col min="11271" max="11521" width="11.42578125" style="1"/>
    <col min="11522" max="11522" width="7.7109375" style="1" customWidth="1"/>
    <col min="11523" max="11523" width="67.85546875" style="1" customWidth="1"/>
    <col min="11524" max="11525" width="16.7109375" style="1" customWidth="1"/>
    <col min="11526" max="11526" width="15.42578125" style="1" customWidth="1"/>
    <col min="11527" max="11777" width="11.42578125" style="1"/>
    <col min="11778" max="11778" width="7.7109375" style="1" customWidth="1"/>
    <col min="11779" max="11779" width="67.85546875" style="1" customWidth="1"/>
    <col min="11780" max="11781" width="16.7109375" style="1" customWidth="1"/>
    <col min="11782" max="11782" width="15.42578125" style="1" customWidth="1"/>
    <col min="11783" max="12033" width="11.42578125" style="1"/>
    <col min="12034" max="12034" width="7.7109375" style="1" customWidth="1"/>
    <col min="12035" max="12035" width="67.85546875" style="1" customWidth="1"/>
    <col min="12036" max="12037" width="16.7109375" style="1" customWidth="1"/>
    <col min="12038" max="12038" width="15.42578125" style="1" customWidth="1"/>
    <col min="12039" max="12289" width="11.42578125" style="1"/>
    <col min="12290" max="12290" width="7.7109375" style="1" customWidth="1"/>
    <col min="12291" max="12291" width="67.85546875" style="1" customWidth="1"/>
    <col min="12292" max="12293" width="16.7109375" style="1" customWidth="1"/>
    <col min="12294" max="12294" width="15.42578125" style="1" customWidth="1"/>
    <col min="12295" max="12545" width="11.42578125" style="1"/>
    <col min="12546" max="12546" width="7.7109375" style="1" customWidth="1"/>
    <col min="12547" max="12547" width="67.85546875" style="1" customWidth="1"/>
    <col min="12548" max="12549" width="16.7109375" style="1" customWidth="1"/>
    <col min="12550" max="12550" width="15.42578125" style="1" customWidth="1"/>
    <col min="12551" max="12801" width="11.42578125" style="1"/>
    <col min="12802" max="12802" width="7.7109375" style="1" customWidth="1"/>
    <col min="12803" max="12803" width="67.85546875" style="1" customWidth="1"/>
    <col min="12804" max="12805" width="16.7109375" style="1" customWidth="1"/>
    <col min="12806" max="12806" width="15.42578125" style="1" customWidth="1"/>
    <col min="12807" max="13057" width="11.42578125" style="1"/>
    <col min="13058" max="13058" width="7.7109375" style="1" customWidth="1"/>
    <col min="13059" max="13059" width="67.85546875" style="1" customWidth="1"/>
    <col min="13060" max="13061" width="16.7109375" style="1" customWidth="1"/>
    <col min="13062" max="13062" width="15.42578125" style="1" customWidth="1"/>
    <col min="13063" max="13313" width="11.42578125" style="1"/>
    <col min="13314" max="13314" width="7.7109375" style="1" customWidth="1"/>
    <col min="13315" max="13315" width="67.85546875" style="1" customWidth="1"/>
    <col min="13316" max="13317" width="16.7109375" style="1" customWidth="1"/>
    <col min="13318" max="13318" width="15.42578125" style="1" customWidth="1"/>
    <col min="13319" max="13569" width="11.42578125" style="1"/>
    <col min="13570" max="13570" width="7.7109375" style="1" customWidth="1"/>
    <col min="13571" max="13571" width="67.85546875" style="1" customWidth="1"/>
    <col min="13572" max="13573" width="16.7109375" style="1" customWidth="1"/>
    <col min="13574" max="13574" width="15.42578125" style="1" customWidth="1"/>
    <col min="13575" max="13825" width="11.42578125" style="1"/>
    <col min="13826" max="13826" width="7.7109375" style="1" customWidth="1"/>
    <col min="13827" max="13827" width="67.85546875" style="1" customWidth="1"/>
    <col min="13828" max="13829" width="16.7109375" style="1" customWidth="1"/>
    <col min="13830" max="13830" width="15.42578125" style="1" customWidth="1"/>
    <col min="13831" max="14081" width="11.42578125" style="1"/>
    <col min="14082" max="14082" width="7.7109375" style="1" customWidth="1"/>
    <col min="14083" max="14083" width="67.85546875" style="1" customWidth="1"/>
    <col min="14084" max="14085" width="16.7109375" style="1" customWidth="1"/>
    <col min="14086" max="14086" width="15.42578125" style="1" customWidth="1"/>
    <col min="14087" max="14337" width="11.42578125" style="1"/>
    <col min="14338" max="14338" width="7.7109375" style="1" customWidth="1"/>
    <col min="14339" max="14339" width="67.85546875" style="1" customWidth="1"/>
    <col min="14340" max="14341" width="16.7109375" style="1" customWidth="1"/>
    <col min="14342" max="14342" width="15.42578125" style="1" customWidth="1"/>
    <col min="14343" max="14593" width="11.42578125" style="1"/>
    <col min="14594" max="14594" width="7.7109375" style="1" customWidth="1"/>
    <col min="14595" max="14595" width="67.85546875" style="1" customWidth="1"/>
    <col min="14596" max="14597" width="16.7109375" style="1" customWidth="1"/>
    <col min="14598" max="14598" width="15.42578125" style="1" customWidth="1"/>
    <col min="14599" max="14849" width="11.42578125" style="1"/>
    <col min="14850" max="14850" width="7.7109375" style="1" customWidth="1"/>
    <col min="14851" max="14851" width="67.85546875" style="1" customWidth="1"/>
    <col min="14852" max="14853" width="16.7109375" style="1" customWidth="1"/>
    <col min="14854" max="14854" width="15.42578125" style="1" customWidth="1"/>
    <col min="14855" max="15105" width="11.42578125" style="1"/>
    <col min="15106" max="15106" width="7.7109375" style="1" customWidth="1"/>
    <col min="15107" max="15107" width="67.85546875" style="1" customWidth="1"/>
    <col min="15108" max="15109" width="16.7109375" style="1" customWidth="1"/>
    <col min="15110" max="15110" width="15.42578125" style="1" customWidth="1"/>
    <col min="15111" max="15361" width="11.42578125" style="1"/>
    <col min="15362" max="15362" width="7.7109375" style="1" customWidth="1"/>
    <col min="15363" max="15363" width="67.85546875" style="1" customWidth="1"/>
    <col min="15364" max="15365" width="16.7109375" style="1" customWidth="1"/>
    <col min="15366" max="15366" width="15.42578125" style="1" customWidth="1"/>
    <col min="15367" max="15617" width="11.42578125" style="1"/>
    <col min="15618" max="15618" width="7.7109375" style="1" customWidth="1"/>
    <col min="15619" max="15619" width="67.85546875" style="1" customWidth="1"/>
    <col min="15620" max="15621" width="16.7109375" style="1" customWidth="1"/>
    <col min="15622" max="15622" width="15.42578125" style="1" customWidth="1"/>
    <col min="15623" max="15873" width="11.42578125" style="1"/>
    <col min="15874" max="15874" width="7.7109375" style="1" customWidth="1"/>
    <col min="15875" max="15875" width="67.85546875" style="1" customWidth="1"/>
    <col min="15876" max="15877" width="16.7109375" style="1" customWidth="1"/>
    <col min="15878" max="15878" width="15.42578125" style="1" customWidth="1"/>
    <col min="15879" max="16129" width="11.42578125" style="1"/>
    <col min="16130" max="16130" width="7.7109375" style="1" customWidth="1"/>
    <col min="16131" max="16131" width="67.85546875" style="1" customWidth="1"/>
    <col min="16132" max="16133" width="16.7109375" style="1" customWidth="1"/>
    <col min="16134" max="16134" width="15.42578125" style="1" customWidth="1"/>
    <col min="16135" max="16384" width="11.42578125" style="1"/>
  </cols>
  <sheetData>
    <row r="1" spans="2:15" s="3" customFormat="1" x14ac:dyDescent="0.3">
      <c r="B1" s="1"/>
      <c r="C1" s="1"/>
      <c r="D1" s="1"/>
      <c r="E1" s="1"/>
      <c r="F1" s="1"/>
      <c r="G1" s="2"/>
      <c r="H1" s="2"/>
      <c r="I1" s="1"/>
    </row>
    <row r="2" spans="2:15" s="3" customFormat="1" x14ac:dyDescent="0.3">
      <c r="B2" s="1"/>
      <c r="C2" s="2"/>
      <c r="D2" s="1"/>
      <c r="E2" s="1"/>
      <c r="F2" s="1"/>
      <c r="G2" s="2"/>
      <c r="H2" s="2"/>
      <c r="I2" s="1"/>
    </row>
    <row r="3" spans="2:15" s="3" customFormat="1" ht="12.75" customHeight="1" x14ac:dyDescent="0.3">
      <c r="B3" s="1"/>
      <c r="D3" s="4"/>
      <c r="E3" s="4"/>
      <c r="F3" s="4"/>
      <c r="G3" s="4"/>
      <c r="I3" s="5"/>
      <c r="J3" s="5"/>
      <c r="K3" s="170" t="s">
        <v>0</v>
      </c>
      <c r="L3" s="170"/>
      <c r="M3" s="170"/>
      <c r="N3" s="170"/>
      <c r="O3" s="170"/>
    </row>
    <row r="4" spans="2:15" s="3" customFormat="1" ht="12.75" customHeight="1" x14ac:dyDescent="0.3">
      <c r="B4" s="1"/>
      <c r="C4" s="4"/>
      <c r="D4" s="4"/>
      <c r="E4" s="4"/>
      <c r="F4" s="4"/>
      <c r="G4" s="4"/>
      <c r="H4" s="5"/>
      <c r="I4" s="5"/>
      <c r="J4" s="5"/>
      <c r="K4" s="170"/>
      <c r="L4" s="170"/>
      <c r="M4" s="170"/>
      <c r="N4" s="170"/>
      <c r="O4" s="170"/>
    </row>
    <row r="5" spans="2:15" s="3" customFormat="1" ht="12.75" customHeight="1" x14ac:dyDescent="0.3">
      <c r="B5" s="1"/>
      <c r="C5" s="4"/>
      <c r="D5" s="4"/>
      <c r="E5" s="4"/>
      <c r="F5" s="4"/>
      <c r="G5" s="4"/>
      <c r="H5" s="5"/>
      <c r="I5" s="5"/>
      <c r="J5" s="5"/>
      <c r="K5" s="5"/>
      <c r="L5" s="5"/>
      <c r="M5" s="5"/>
    </row>
    <row r="6" spans="2:15" s="3" customFormat="1" ht="12.75" customHeight="1" x14ac:dyDescent="0.3">
      <c r="B6" s="1"/>
      <c r="C6" s="4"/>
      <c r="D6" s="4"/>
      <c r="E6" s="4"/>
      <c r="F6" s="4"/>
      <c r="G6" s="4"/>
      <c r="H6" s="5"/>
      <c r="I6" s="5"/>
      <c r="J6" s="5"/>
      <c r="K6" s="5"/>
      <c r="L6" s="5"/>
      <c r="M6" s="5"/>
    </row>
    <row r="7" spans="2:15" s="3" customFormat="1" ht="12.75" customHeight="1" x14ac:dyDescent="0.3">
      <c r="B7" s="1"/>
      <c r="C7" s="6"/>
      <c r="D7" s="7"/>
      <c r="E7" s="7"/>
      <c r="F7" s="1"/>
      <c r="G7" s="2"/>
      <c r="H7" s="5"/>
      <c r="I7" s="5"/>
      <c r="J7" s="5"/>
      <c r="K7" s="5"/>
      <c r="L7" s="5"/>
      <c r="M7" s="5"/>
    </row>
    <row r="8" spans="2:15" s="3" customFormat="1" x14ac:dyDescent="0.3">
      <c r="B8" s="1"/>
      <c r="C8" s="6"/>
      <c r="D8" s="7"/>
      <c r="E8" s="7"/>
      <c r="F8" s="1"/>
      <c r="G8" s="2"/>
      <c r="H8" s="2"/>
      <c r="I8" s="1"/>
    </row>
    <row r="9" spans="2:15" s="3" customFormat="1" x14ac:dyDescent="0.3">
      <c r="B9" s="1"/>
      <c r="C9" s="6"/>
      <c r="D9" s="7"/>
      <c r="E9" s="7"/>
      <c r="F9" s="1"/>
      <c r="G9" s="2"/>
      <c r="H9" s="2"/>
      <c r="I9" s="1"/>
    </row>
    <row r="10" spans="2:15" s="3" customFormat="1" x14ac:dyDescent="0.3">
      <c r="B10" s="1"/>
      <c r="C10" s="6"/>
      <c r="D10" s="7"/>
      <c r="E10" s="7"/>
      <c r="F10" s="1"/>
      <c r="G10" s="2"/>
      <c r="H10" s="2"/>
      <c r="I10" s="1"/>
    </row>
    <row r="11" spans="2:15" s="3" customFormat="1" x14ac:dyDescent="0.3">
      <c r="B11" s="1"/>
      <c r="C11" s="6"/>
      <c r="D11" s="7"/>
      <c r="E11" s="7"/>
      <c r="F11" s="1"/>
      <c r="G11" s="2"/>
      <c r="H11" s="2"/>
      <c r="I11" s="1"/>
    </row>
    <row r="12" spans="2:15" s="8" customFormat="1" ht="12.75" customHeight="1" x14ac:dyDescent="0.3">
      <c r="B12" s="9"/>
      <c r="C12" s="9"/>
      <c r="D12" s="9"/>
      <c r="E12" s="10"/>
      <c r="F12" s="10"/>
      <c r="G12" s="10"/>
      <c r="H12" s="10"/>
      <c r="I12" s="10"/>
      <c r="J12" s="11"/>
    </row>
    <row r="13" spans="2:15" s="8" customFormat="1" ht="12.75" customHeight="1" x14ac:dyDescent="0.3">
      <c r="B13" s="9"/>
      <c r="C13" s="9"/>
      <c r="D13" s="9"/>
      <c r="E13" s="12"/>
      <c r="F13" s="12"/>
      <c r="G13" s="13"/>
      <c r="H13" s="12"/>
      <c r="I13" s="12"/>
    </row>
    <row r="14" spans="2:15" s="8" customFormat="1" ht="140.25" customHeight="1" x14ac:dyDescent="0.3">
      <c r="B14" s="171" t="s">
        <v>10</v>
      </c>
      <c r="C14" s="171"/>
      <c r="D14" s="171"/>
      <c r="E14" s="172" t="s">
        <v>1</v>
      </c>
      <c r="F14" s="172"/>
      <c r="G14" s="172"/>
      <c r="H14" s="173"/>
      <c r="I14" s="173"/>
      <c r="J14" s="173"/>
      <c r="K14" s="173"/>
      <c r="L14" s="173"/>
      <c r="M14" s="173"/>
      <c r="N14" s="14"/>
      <c r="O14" s="14"/>
    </row>
    <row r="15" spans="2:15" s="8" customFormat="1" x14ac:dyDescent="0.3">
      <c r="B15" s="90"/>
      <c r="C15" s="90"/>
      <c r="D15" s="90"/>
      <c r="E15" s="91"/>
      <c r="F15" s="91"/>
      <c r="G15" s="91"/>
      <c r="H15" s="92"/>
      <c r="I15" s="92"/>
      <c r="J15" s="92"/>
      <c r="K15" s="92"/>
      <c r="L15" s="92"/>
      <c r="M15" s="92"/>
      <c r="N15" s="14"/>
      <c r="O15" s="14"/>
    </row>
    <row r="16" spans="2:15" s="8" customFormat="1" x14ac:dyDescent="0.3">
      <c r="B16" s="90"/>
      <c r="C16" s="90"/>
      <c r="D16" s="90"/>
      <c r="E16" s="91"/>
      <c r="F16" s="91"/>
      <c r="G16" s="91"/>
      <c r="H16" s="92"/>
      <c r="I16" s="92"/>
      <c r="J16" s="92"/>
      <c r="K16" s="92"/>
      <c r="L16" s="92"/>
      <c r="M16" s="92"/>
      <c r="N16" s="14"/>
      <c r="O16" s="14"/>
    </row>
    <row r="17" spans="2:24" s="8" customFormat="1" x14ac:dyDescent="0.3">
      <c r="B17" s="15"/>
      <c r="C17" s="15"/>
      <c r="D17" s="15"/>
      <c r="E17" s="15"/>
      <c r="F17" s="15"/>
      <c r="G17" s="15"/>
      <c r="H17" s="15"/>
      <c r="I17" s="15"/>
      <c r="J17" s="14"/>
      <c r="K17" s="14"/>
      <c r="L17" s="14"/>
      <c r="M17" s="14"/>
      <c r="N17" s="14"/>
      <c r="O17" s="14"/>
    </row>
    <row r="18" spans="2:24" s="8" customFormat="1" ht="71.25" customHeight="1" x14ac:dyDescent="0.65">
      <c r="B18" s="175" t="s">
        <v>2</v>
      </c>
      <c r="C18" s="175"/>
      <c r="D18" s="175"/>
      <c r="E18" s="175"/>
      <c r="F18" s="175"/>
      <c r="G18" s="175"/>
      <c r="H18" s="175"/>
      <c r="I18" s="175"/>
      <c r="J18" s="175"/>
      <c r="K18" s="175"/>
      <c r="L18" s="175"/>
      <c r="M18" s="175"/>
      <c r="N18" s="14"/>
      <c r="O18" s="14"/>
    </row>
    <row r="19" spans="2:24" s="8" customFormat="1" ht="33" customHeight="1" x14ac:dyDescent="0.3">
      <c r="B19" s="176" t="s">
        <v>3</v>
      </c>
      <c r="C19" s="176"/>
      <c r="D19" s="176"/>
      <c r="E19" s="176"/>
      <c r="F19" s="176"/>
      <c r="G19" s="176"/>
      <c r="H19" s="176"/>
      <c r="I19" s="176"/>
      <c r="J19" s="176"/>
      <c r="K19" s="176"/>
      <c r="L19" s="176"/>
      <c r="M19" s="176"/>
      <c r="N19" s="14"/>
      <c r="O19" s="14"/>
    </row>
    <row r="20" spans="2:24" s="8" customFormat="1" x14ac:dyDescent="0.3">
      <c r="B20" s="15"/>
      <c r="C20" s="15"/>
      <c r="D20" s="15"/>
      <c r="E20" s="15"/>
      <c r="F20" s="15"/>
      <c r="G20" s="15"/>
      <c r="H20" s="15"/>
      <c r="I20" s="15"/>
      <c r="J20" s="14"/>
      <c r="K20" s="14"/>
      <c r="L20" s="14"/>
      <c r="M20" s="14"/>
      <c r="N20" s="14"/>
      <c r="O20" s="14"/>
    </row>
    <row r="21" spans="2:24" s="8" customFormat="1" ht="21.75" x14ac:dyDescent="0.4">
      <c r="B21" s="16"/>
      <c r="C21" s="16"/>
      <c r="D21" s="16"/>
      <c r="E21" s="16"/>
      <c r="F21" s="16"/>
      <c r="G21" s="16"/>
      <c r="H21" s="16"/>
      <c r="I21" s="15"/>
      <c r="J21" s="14"/>
      <c r="K21" s="14"/>
      <c r="L21" s="14"/>
      <c r="M21" s="14"/>
      <c r="N21" s="14"/>
      <c r="O21" s="14"/>
    </row>
    <row r="22" spans="2:24" s="8" customFormat="1" x14ac:dyDescent="0.3">
      <c r="B22" s="177" t="s">
        <v>11</v>
      </c>
      <c r="C22" s="177"/>
      <c r="D22" s="177"/>
      <c r="E22" s="177"/>
      <c r="F22" s="177"/>
      <c r="G22" s="177"/>
      <c r="H22" s="177"/>
      <c r="I22" s="177"/>
      <c r="J22" s="14"/>
      <c r="K22" s="14"/>
      <c r="L22" s="14"/>
      <c r="M22" s="14"/>
      <c r="N22" s="14"/>
      <c r="O22" s="14"/>
    </row>
    <row r="23" spans="2:24" s="8" customFormat="1" x14ac:dyDescent="0.3">
      <c r="B23" s="15"/>
      <c r="C23" s="15"/>
      <c r="D23" s="15"/>
      <c r="E23" s="15"/>
      <c r="F23" s="15"/>
      <c r="G23" s="15"/>
      <c r="H23" s="15"/>
      <c r="I23" s="15"/>
      <c r="J23" s="14"/>
      <c r="K23" s="14"/>
      <c r="L23" s="14"/>
      <c r="M23" s="14"/>
      <c r="N23" s="14"/>
      <c r="O23" s="14"/>
    </row>
    <row r="24" spans="2:24" s="8" customFormat="1" ht="63.75" customHeight="1" x14ac:dyDescent="0.3">
      <c r="B24" s="17" t="s">
        <v>4</v>
      </c>
      <c r="C24" s="178" t="s">
        <v>363</v>
      </c>
      <c r="D24" s="178"/>
      <c r="E24" s="178"/>
      <c r="F24" s="178"/>
      <c r="G24" s="178"/>
      <c r="H24" s="178"/>
      <c r="I24" s="178"/>
      <c r="J24" s="178"/>
      <c r="K24" s="178"/>
      <c r="L24" s="178"/>
      <c r="M24" s="178"/>
      <c r="N24" s="14"/>
      <c r="O24" s="14"/>
    </row>
    <row r="25" spans="2:24" s="8" customFormat="1" x14ac:dyDescent="0.3">
      <c r="B25" s="18"/>
      <c r="C25" s="19"/>
      <c r="D25" s="19"/>
      <c r="E25" s="19"/>
      <c r="F25" s="19"/>
      <c r="G25" s="19"/>
      <c r="H25" s="19"/>
      <c r="I25" s="19"/>
      <c r="J25" s="19"/>
      <c r="K25" s="19"/>
      <c r="L25" s="19"/>
      <c r="M25" s="19"/>
      <c r="N25" s="14"/>
      <c r="O25" s="14"/>
    </row>
    <row r="26" spans="2:24" s="8" customFormat="1" x14ac:dyDescent="0.3">
      <c r="B26" s="20"/>
      <c r="C26" s="20"/>
      <c r="D26" s="20"/>
      <c r="E26" s="20"/>
      <c r="F26" s="20"/>
      <c r="G26" s="20"/>
      <c r="H26" s="20"/>
      <c r="I26" s="20"/>
      <c r="J26" s="14"/>
      <c r="K26" s="14"/>
      <c r="L26" s="14"/>
      <c r="M26" s="14"/>
      <c r="N26" s="14"/>
      <c r="O26" s="14"/>
    </row>
    <row r="27" spans="2:24" ht="300.75" customHeight="1" x14ac:dyDescent="0.25">
      <c r="B27" s="179" t="s">
        <v>338</v>
      </c>
      <c r="C27" s="179"/>
      <c r="D27" s="179"/>
      <c r="E27" s="179"/>
      <c r="F27" s="179"/>
      <c r="G27" s="179"/>
      <c r="H27" s="179"/>
      <c r="I27" s="179"/>
      <c r="J27" s="179"/>
      <c r="K27" s="179"/>
      <c r="L27" s="179"/>
      <c r="M27" s="179"/>
      <c r="N27" s="179"/>
      <c r="O27" s="179"/>
      <c r="R27" s="174"/>
      <c r="S27" s="174"/>
      <c r="T27" s="174"/>
      <c r="U27" s="174"/>
      <c r="V27" s="174"/>
      <c r="W27" s="174"/>
      <c r="X27" s="174"/>
    </row>
  </sheetData>
  <mergeCells count="11">
    <mergeCell ref="R27:X27"/>
    <mergeCell ref="B18:M18"/>
    <mergeCell ref="B19:M19"/>
    <mergeCell ref="B22:I22"/>
    <mergeCell ref="C24:M24"/>
    <mergeCell ref="B27:O27"/>
    <mergeCell ref="K3:O4"/>
    <mergeCell ref="B14:D14"/>
    <mergeCell ref="E14:G14"/>
    <mergeCell ref="H14:J14"/>
    <mergeCell ref="K14:M14"/>
  </mergeCells>
  <printOptions horizontalCentered="1"/>
  <pageMargins left="0.66944444444444495" right="0.66944444444444495" top="0.66944444444444495" bottom="0.66944444444444495" header="0.511811023622047" footer="0.511811023622047"/>
  <pageSetup paperSize="9" scale="68"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election sqref="A1:H1"/>
    </sheetView>
  </sheetViews>
  <sheetFormatPr baseColWidth="10" defaultColWidth="11.42578125" defaultRowHeight="15" x14ac:dyDescent="0.25"/>
  <cols>
    <col min="1" max="1" width="6.85546875" style="134" customWidth="1"/>
    <col min="2" max="2" width="15.28515625" style="134" customWidth="1"/>
    <col min="3" max="7" width="11.42578125" style="134"/>
    <col min="8" max="8" width="20" style="134" customWidth="1"/>
    <col min="9" max="16384" width="11.42578125" style="134"/>
  </cols>
  <sheetData>
    <row r="1" spans="1:10" ht="15.75" customHeight="1" x14ac:dyDescent="0.25">
      <c r="A1" s="180" t="s">
        <v>364</v>
      </c>
      <c r="B1" s="181"/>
      <c r="C1" s="181"/>
      <c r="D1" s="181"/>
      <c r="E1" s="181"/>
      <c r="F1" s="181"/>
      <c r="G1" s="181"/>
      <c r="H1" s="182"/>
    </row>
    <row r="2" spans="1:10" ht="15.75" x14ac:dyDescent="0.3">
      <c r="A2" s="189"/>
      <c r="B2" s="190"/>
      <c r="C2" s="190"/>
      <c r="D2" s="190"/>
      <c r="E2" s="190"/>
      <c r="F2" s="190"/>
      <c r="G2" s="190"/>
      <c r="H2" s="191"/>
    </row>
    <row r="3" spans="1:10" ht="15.75" customHeight="1" x14ac:dyDescent="0.25">
      <c r="A3" s="186" t="s">
        <v>11</v>
      </c>
      <c r="B3" s="187"/>
      <c r="C3" s="187"/>
      <c r="D3" s="187"/>
      <c r="E3" s="187"/>
      <c r="F3" s="187"/>
      <c r="G3" s="187"/>
      <c r="H3" s="188"/>
    </row>
    <row r="4" spans="1:10" ht="15.75" x14ac:dyDescent="0.3">
      <c r="A4" s="189"/>
      <c r="B4" s="190"/>
      <c r="C4" s="190"/>
      <c r="D4" s="190"/>
      <c r="E4" s="190"/>
      <c r="F4" s="190"/>
      <c r="G4" s="190"/>
      <c r="H4" s="191"/>
    </row>
    <row r="5" spans="1:10" ht="15.75" customHeight="1" x14ac:dyDescent="0.25">
      <c r="A5" s="186" t="s">
        <v>5</v>
      </c>
      <c r="B5" s="187"/>
      <c r="C5" s="187"/>
      <c r="D5" s="187"/>
      <c r="E5" s="187"/>
      <c r="F5" s="187"/>
      <c r="G5" s="187"/>
      <c r="H5" s="188"/>
    </row>
    <row r="6" spans="1:10" ht="15.75" customHeight="1" x14ac:dyDescent="0.25">
      <c r="A6" s="183" t="s">
        <v>316</v>
      </c>
      <c r="B6" s="184"/>
      <c r="C6" s="184"/>
      <c r="D6" s="184"/>
      <c r="E6" s="184"/>
      <c r="F6" s="184"/>
      <c r="G6" s="184"/>
      <c r="H6" s="185"/>
    </row>
    <row r="7" spans="1:10" ht="15.75" x14ac:dyDescent="0.3">
      <c r="A7" s="135"/>
      <c r="B7" s="135"/>
      <c r="C7" s="136"/>
      <c r="D7" s="136"/>
      <c r="E7" s="136"/>
      <c r="F7" s="136"/>
      <c r="G7" s="136"/>
      <c r="H7" s="136"/>
      <c r="I7" s="136"/>
      <c r="J7" s="136"/>
    </row>
    <row r="8" spans="1:10" ht="64.5" customHeight="1" x14ac:dyDescent="0.25">
      <c r="B8" s="40" t="s">
        <v>93</v>
      </c>
      <c r="C8" s="178"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D8" s="178"/>
      <c r="E8" s="178"/>
      <c r="F8" s="178"/>
      <c r="G8" s="178"/>
      <c r="H8" s="178"/>
      <c r="I8" s="131"/>
      <c r="J8" s="131"/>
    </row>
    <row r="9" spans="1:10" ht="15.75" x14ac:dyDescent="0.3">
      <c r="A9" s="135"/>
      <c r="B9" s="135"/>
      <c r="C9" s="137"/>
      <c r="D9" s="137"/>
      <c r="E9" s="137"/>
      <c r="F9" s="137"/>
      <c r="G9" s="137"/>
      <c r="H9" s="137"/>
      <c r="I9" s="137"/>
      <c r="J9" s="137"/>
    </row>
    <row r="10" spans="1:10" ht="37.5" customHeight="1" x14ac:dyDescent="0.25">
      <c r="A10" s="200" t="s">
        <v>6</v>
      </c>
      <c r="B10" s="200"/>
      <c r="C10" s="193" t="s">
        <v>7</v>
      </c>
      <c r="D10" s="193"/>
      <c r="E10" s="193"/>
      <c r="F10" s="193"/>
      <c r="G10" s="193"/>
      <c r="H10" s="193"/>
      <c r="I10" s="193"/>
      <c r="J10" s="193"/>
    </row>
    <row r="14" spans="1:10" ht="15.75" x14ac:dyDescent="0.25">
      <c r="A14" s="194" t="s">
        <v>311</v>
      </c>
      <c r="B14" s="195"/>
      <c r="C14" s="195"/>
      <c r="D14" s="195"/>
      <c r="E14" s="195"/>
      <c r="F14" s="195"/>
      <c r="G14" s="195"/>
      <c r="H14" s="196"/>
    </row>
    <row r="15" spans="1:10" ht="30" customHeight="1" x14ac:dyDescent="0.25">
      <c r="A15" s="197" t="s">
        <v>326</v>
      </c>
      <c r="B15" s="198"/>
      <c r="C15" s="198"/>
      <c r="D15" s="198"/>
      <c r="E15" s="198"/>
      <c r="F15" s="198"/>
      <c r="G15" s="199"/>
      <c r="H15" s="138" t="s">
        <v>259</v>
      </c>
    </row>
    <row r="16" spans="1:10" ht="15.75" customHeight="1" x14ac:dyDescent="0.25">
      <c r="A16" s="140" t="s">
        <v>312</v>
      </c>
      <c r="B16" s="201" t="s">
        <v>327</v>
      </c>
      <c r="C16" s="202"/>
      <c r="D16" s="202"/>
      <c r="E16" s="202"/>
      <c r="F16" s="202"/>
      <c r="G16" s="203"/>
      <c r="H16" s="31">
        <f>'M1'!I17+'M1'!I26</f>
        <v>0</v>
      </c>
    </row>
    <row r="17" spans="1:8" ht="15.75" x14ac:dyDescent="0.25">
      <c r="A17" s="140" t="s">
        <v>313</v>
      </c>
      <c r="B17" s="201" t="s">
        <v>328</v>
      </c>
      <c r="C17" s="202"/>
      <c r="D17" s="202"/>
      <c r="E17" s="202"/>
      <c r="F17" s="202"/>
      <c r="G17" s="203"/>
      <c r="H17" s="31">
        <f>'M2'!J61+'M2'!J82</f>
        <v>0</v>
      </c>
    </row>
    <row r="18" spans="1:8" ht="15.75" x14ac:dyDescent="0.25">
      <c r="A18" s="140" t="s">
        <v>323</v>
      </c>
      <c r="B18" s="201" t="s">
        <v>329</v>
      </c>
      <c r="C18" s="202"/>
      <c r="D18" s="202"/>
      <c r="E18" s="202"/>
      <c r="F18" s="202"/>
      <c r="G18" s="203"/>
      <c r="H18" s="31">
        <f>'M3'!J33+'M3'!J50+'M3'!J64</f>
        <v>0</v>
      </c>
    </row>
    <row r="19" spans="1:8" ht="15.75" x14ac:dyDescent="0.25">
      <c r="A19" s="140" t="s">
        <v>314</v>
      </c>
      <c r="B19" s="201" t="s">
        <v>332</v>
      </c>
      <c r="C19" s="202"/>
      <c r="D19" s="202"/>
      <c r="E19" s="202"/>
      <c r="F19" s="202"/>
      <c r="G19" s="203"/>
      <c r="H19" s="31">
        <f>'M4'!J59</f>
        <v>0</v>
      </c>
    </row>
    <row r="20" spans="1:8" ht="15.75" x14ac:dyDescent="0.25">
      <c r="A20" s="140" t="s">
        <v>324</v>
      </c>
      <c r="B20" s="201" t="s">
        <v>330</v>
      </c>
      <c r="C20" s="202"/>
      <c r="D20" s="202"/>
      <c r="E20" s="202"/>
      <c r="F20" s="202"/>
      <c r="G20" s="203"/>
      <c r="H20" s="31">
        <f>'M5'!I30</f>
        <v>0</v>
      </c>
    </row>
    <row r="21" spans="1:8" ht="15.75" x14ac:dyDescent="0.25">
      <c r="A21" s="140" t="s">
        <v>325</v>
      </c>
      <c r="B21" s="201" t="s">
        <v>331</v>
      </c>
      <c r="C21" s="202"/>
      <c r="D21" s="202"/>
      <c r="E21" s="202"/>
      <c r="F21" s="202"/>
      <c r="G21" s="203"/>
      <c r="H21" s="31">
        <f>'M6'!I21+'M6'!I28</f>
        <v>0</v>
      </c>
    </row>
    <row r="22" spans="1:8" ht="15.75" x14ac:dyDescent="0.25">
      <c r="A22" s="192" t="s">
        <v>315</v>
      </c>
      <c r="B22" s="192"/>
      <c r="C22" s="192"/>
      <c r="D22" s="192"/>
      <c r="E22" s="192"/>
      <c r="F22" s="192"/>
      <c r="G22" s="192"/>
      <c r="H22" s="124">
        <f>SUM(H16:H21)</f>
        <v>0</v>
      </c>
    </row>
    <row r="28" spans="1:8" ht="15.75" x14ac:dyDescent="0.25">
      <c r="B28" s="139"/>
    </row>
    <row r="29" spans="1:8" ht="15.75" x14ac:dyDescent="0.25">
      <c r="B29" s="139"/>
    </row>
    <row r="30" spans="1:8" ht="15.75" x14ac:dyDescent="0.25">
      <c r="B30" s="139"/>
    </row>
    <row r="31" spans="1:8" ht="15.75" x14ac:dyDescent="0.25">
      <c r="B31" s="139"/>
    </row>
    <row r="32" spans="1:8" ht="15.75" x14ac:dyDescent="0.25">
      <c r="B32" s="139"/>
    </row>
    <row r="33" spans="2:2" ht="15.75" x14ac:dyDescent="0.25">
      <c r="B33" s="139"/>
    </row>
  </sheetData>
  <mergeCells count="18">
    <mergeCell ref="A22:G22"/>
    <mergeCell ref="C10:J10"/>
    <mergeCell ref="A14:H14"/>
    <mergeCell ref="A15:G15"/>
    <mergeCell ref="A10:B10"/>
    <mergeCell ref="B21:G21"/>
    <mergeCell ref="B20:G20"/>
    <mergeCell ref="B19:G19"/>
    <mergeCell ref="B18:G18"/>
    <mergeCell ref="B17:G17"/>
    <mergeCell ref="B16:G16"/>
    <mergeCell ref="A1:H1"/>
    <mergeCell ref="C8:H8"/>
    <mergeCell ref="A6:H6"/>
    <mergeCell ref="A5:H5"/>
    <mergeCell ref="A4:H4"/>
    <mergeCell ref="A3:H3"/>
    <mergeCell ref="A2:H2"/>
  </mergeCells>
  <printOptions horizontalCentered="1"/>
  <pageMargins left="0.6692913385826772" right="0.6692913385826772" top="0.6692913385826772" bottom="0.6692913385826772" header="0.31496062992125984" footer="0.31496062992125984"/>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6"/>
  <sheetViews>
    <sheetView showGridLines="0" zoomScale="90" zoomScaleNormal="90" workbookViewId="0">
      <selection activeCell="J8" sqref="J8"/>
    </sheetView>
  </sheetViews>
  <sheetFormatPr baseColWidth="10" defaultColWidth="11.5703125" defaultRowHeight="15.75" x14ac:dyDescent="0.3"/>
  <cols>
    <col min="1" max="1" width="16.7109375" style="25" customWidth="1"/>
    <col min="2" max="2" width="67.7109375" style="25" customWidth="1"/>
    <col min="3" max="4" width="17.7109375" style="25" customWidth="1"/>
    <col min="5" max="8" width="9.7109375" style="25" customWidth="1"/>
    <col min="9" max="9" width="20.7109375" style="25" customWidth="1"/>
    <col min="10" max="16384" width="11.5703125" style="25"/>
  </cols>
  <sheetData>
    <row r="1" spans="1:58" s="21" customFormat="1" ht="15.75" customHeight="1" x14ac:dyDescent="0.3">
      <c r="A1" s="180" t="s">
        <v>364</v>
      </c>
      <c r="B1" s="181"/>
      <c r="C1" s="181"/>
      <c r="D1" s="181"/>
      <c r="E1" s="181"/>
      <c r="F1" s="181"/>
      <c r="G1" s="181"/>
      <c r="H1" s="181"/>
      <c r="I1" s="182"/>
    </row>
    <row r="2" spans="1:58" s="21" customFormat="1" x14ac:dyDescent="0.3">
      <c r="A2" s="207"/>
      <c r="B2" s="208"/>
      <c r="C2" s="208"/>
      <c r="D2" s="208"/>
      <c r="E2" s="208"/>
      <c r="F2" s="208"/>
      <c r="G2" s="208"/>
      <c r="H2" s="208"/>
      <c r="I2" s="209"/>
    </row>
    <row r="3" spans="1:58" s="21" customFormat="1" ht="15.75" customHeight="1" x14ac:dyDescent="0.3">
      <c r="A3" s="186" t="s">
        <v>11</v>
      </c>
      <c r="B3" s="187"/>
      <c r="C3" s="187"/>
      <c r="D3" s="187"/>
      <c r="E3" s="187"/>
      <c r="F3" s="187"/>
      <c r="G3" s="187"/>
      <c r="H3" s="187"/>
      <c r="I3" s="188"/>
    </row>
    <row r="4" spans="1:58" s="21" customFormat="1" x14ac:dyDescent="0.3">
      <c r="A4" s="207"/>
      <c r="B4" s="208"/>
      <c r="C4" s="208"/>
      <c r="D4" s="208"/>
      <c r="E4" s="208"/>
      <c r="F4" s="208"/>
      <c r="G4" s="208"/>
      <c r="H4" s="208"/>
      <c r="I4" s="209"/>
    </row>
    <row r="5" spans="1:58" s="21" customFormat="1" ht="15.75" customHeight="1" x14ac:dyDescent="0.3">
      <c r="A5" s="186" t="s">
        <v>5</v>
      </c>
      <c r="B5" s="187"/>
      <c r="C5" s="187"/>
      <c r="D5" s="187"/>
      <c r="E5" s="187"/>
      <c r="F5" s="187"/>
      <c r="G5" s="187"/>
      <c r="H5" s="187"/>
      <c r="I5" s="188"/>
    </row>
    <row r="6" spans="1:58" s="21" customFormat="1" ht="15.75" customHeight="1" x14ac:dyDescent="0.3">
      <c r="A6" s="183" t="s">
        <v>317</v>
      </c>
      <c r="B6" s="184"/>
      <c r="C6" s="184"/>
      <c r="D6" s="184"/>
      <c r="E6" s="184"/>
      <c r="F6" s="184"/>
      <c r="G6" s="184"/>
      <c r="H6" s="184"/>
      <c r="I6" s="185"/>
    </row>
    <row r="7" spans="1:58" s="21" customFormat="1" x14ac:dyDescent="0.3">
      <c r="B7" s="22"/>
      <c r="C7" s="22"/>
      <c r="D7" s="22"/>
      <c r="E7" s="22"/>
      <c r="F7" s="22"/>
      <c r="G7" s="22"/>
      <c r="H7" s="22"/>
      <c r="I7" s="22"/>
    </row>
    <row r="8" spans="1:58" s="21" customFormat="1" ht="34.15" customHeight="1" x14ac:dyDescent="0.3">
      <c r="A8" s="40" t="s">
        <v>93</v>
      </c>
      <c r="B8" s="205"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205"/>
      <c r="D8" s="205"/>
      <c r="E8" s="205"/>
      <c r="F8" s="205"/>
      <c r="G8" s="205"/>
      <c r="H8" s="205"/>
      <c r="I8" s="205"/>
    </row>
    <row r="9" spans="1:58" s="21" customFormat="1" x14ac:dyDescent="0.3">
      <c r="B9" s="23"/>
      <c r="C9" s="23"/>
      <c r="D9" s="23"/>
      <c r="E9" s="23"/>
      <c r="F9" s="23"/>
      <c r="G9" s="23"/>
      <c r="H9" s="23"/>
      <c r="I9" s="23"/>
    </row>
    <row r="10" spans="1:58" s="21" customFormat="1" ht="33.6" customHeight="1" x14ac:dyDescent="0.3">
      <c r="A10" s="41" t="s">
        <v>6</v>
      </c>
      <c r="B10" s="193" t="s">
        <v>7</v>
      </c>
      <c r="C10" s="193"/>
      <c r="D10" s="193"/>
      <c r="E10" s="193"/>
      <c r="F10" s="193"/>
      <c r="G10" s="193"/>
      <c r="H10" s="193"/>
      <c r="I10" s="193"/>
    </row>
    <row r="11" spans="1:58" s="21" customFormat="1" x14ac:dyDescent="0.3">
      <c r="C11" s="24"/>
      <c r="D11" s="24"/>
      <c r="E11" s="24"/>
      <c r="F11" s="24"/>
      <c r="G11" s="24"/>
      <c r="H11" s="24"/>
    </row>
    <row r="12" spans="1:58" ht="31.5" customHeight="1" x14ac:dyDescent="0.3">
      <c r="D12" s="141" t="s">
        <v>7</v>
      </c>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row>
    <row r="13" spans="1:58" s="26" customFormat="1" x14ac:dyDescent="0.3">
      <c r="A13" s="206" t="s">
        <v>18</v>
      </c>
      <c r="B13" s="206"/>
      <c r="C13" s="206"/>
      <c r="D13" s="206"/>
      <c r="E13" s="206"/>
      <c r="F13" s="206"/>
      <c r="G13" s="206"/>
      <c r="H13" s="206"/>
      <c r="I13" s="206"/>
    </row>
    <row r="14" spans="1:58" ht="31.5" x14ac:dyDescent="0.3">
      <c r="A14" s="78" t="s">
        <v>8</v>
      </c>
      <c r="B14" s="78" t="s">
        <v>9</v>
      </c>
      <c r="C14" s="78" t="s">
        <v>14</v>
      </c>
      <c r="D14" s="78" t="s">
        <v>16</v>
      </c>
      <c r="E14" s="94" t="s">
        <v>242</v>
      </c>
      <c r="F14" s="94" t="s">
        <v>243</v>
      </c>
      <c r="G14" s="94" t="s">
        <v>244</v>
      </c>
      <c r="H14" s="94" t="s">
        <v>245</v>
      </c>
      <c r="I14" s="94" t="s">
        <v>259</v>
      </c>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row>
    <row r="15" spans="1:58" x14ac:dyDescent="0.3">
      <c r="A15" s="28" t="s">
        <v>12</v>
      </c>
      <c r="B15" s="54" t="s">
        <v>238</v>
      </c>
      <c r="C15" s="30" t="s">
        <v>17</v>
      </c>
      <c r="D15" s="142"/>
      <c r="E15" s="30">
        <v>1</v>
      </c>
      <c r="F15" s="73"/>
      <c r="G15" s="73"/>
      <c r="H15" s="73"/>
      <c r="I15" s="31">
        <f>D15*(SUM(E15:H15))</f>
        <v>0</v>
      </c>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row>
    <row r="16" spans="1:58" ht="15.6" customHeight="1" x14ac:dyDescent="0.3">
      <c r="A16" s="28" t="s">
        <v>13</v>
      </c>
      <c r="B16" s="54" t="s">
        <v>239</v>
      </c>
      <c r="C16" s="30" t="s">
        <v>17</v>
      </c>
      <c r="D16" s="142"/>
      <c r="E16" s="30">
        <v>1</v>
      </c>
      <c r="F16" s="73"/>
      <c r="G16" s="73"/>
      <c r="H16" s="73"/>
      <c r="I16" s="31">
        <f>D16*(SUM(E16:H16))</f>
        <v>0</v>
      </c>
    </row>
    <row r="17" spans="1:9" x14ac:dyDescent="0.3">
      <c r="A17" s="204" t="s">
        <v>309</v>
      </c>
      <c r="B17" s="204"/>
      <c r="C17" s="204"/>
      <c r="D17" s="204"/>
      <c r="E17" s="204"/>
      <c r="F17" s="204"/>
      <c r="G17" s="204"/>
      <c r="H17" s="204"/>
      <c r="I17" s="122">
        <f>SUM(I15:I16)</f>
        <v>0</v>
      </c>
    </row>
    <row r="19" spans="1:9" ht="32.25" customHeight="1" x14ac:dyDescent="0.3">
      <c r="D19" s="141" t="s">
        <v>7</v>
      </c>
    </row>
    <row r="20" spans="1:9" x14ac:dyDescent="0.3">
      <c r="A20" s="206" t="s">
        <v>125</v>
      </c>
      <c r="B20" s="206"/>
      <c r="C20" s="206"/>
      <c r="D20" s="206"/>
      <c r="E20" s="206"/>
      <c r="F20" s="206"/>
      <c r="G20" s="206"/>
      <c r="H20" s="206"/>
      <c r="I20" s="206"/>
    </row>
    <row r="21" spans="1:9" ht="31.5" x14ac:dyDescent="0.3">
      <c r="A21" s="78" t="s">
        <v>8</v>
      </c>
      <c r="B21" s="78" t="s">
        <v>9</v>
      </c>
      <c r="C21" s="78" t="s">
        <v>14</v>
      </c>
      <c r="D21" s="78" t="s">
        <v>15</v>
      </c>
      <c r="E21" s="94" t="s">
        <v>242</v>
      </c>
      <c r="F21" s="94" t="s">
        <v>243</v>
      </c>
      <c r="G21" s="94" t="s">
        <v>244</v>
      </c>
      <c r="H21" s="94" t="s">
        <v>245</v>
      </c>
      <c r="I21" s="94" t="s">
        <v>259</v>
      </c>
    </row>
    <row r="22" spans="1:9" x14ac:dyDescent="0.3">
      <c r="A22" s="28" t="s">
        <v>20</v>
      </c>
      <c r="B22" s="54" t="s">
        <v>333</v>
      </c>
      <c r="C22" s="30" t="s">
        <v>17</v>
      </c>
      <c r="D22" s="142"/>
      <c r="E22" s="30">
        <v>1</v>
      </c>
      <c r="F22" s="73"/>
      <c r="G22" s="73"/>
      <c r="H22" s="73"/>
      <c r="I22" s="31">
        <f t="shared" ref="I22:I25" si="0">D22*(SUM(E22:H22))</f>
        <v>0</v>
      </c>
    </row>
    <row r="23" spans="1:9" x14ac:dyDescent="0.3">
      <c r="A23" s="28" t="s">
        <v>21</v>
      </c>
      <c r="B23" s="54" t="s">
        <v>240</v>
      </c>
      <c r="C23" s="30" t="s">
        <v>17</v>
      </c>
      <c r="D23" s="142"/>
      <c r="E23" s="30">
        <v>1</v>
      </c>
      <c r="F23" s="73"/>
      <c r="G23" s="73"/>
      <c r="H23" s="73"/>
      <c r="I23" s="31">
        <f t="shared" si="0"/>
        <v>0</v>
      </c>
    </row>
    <row r="24" spans="1:9" x14ac:dyDescent="0.3">
      <c r="A24" s="28" t="s">
        <v>22</v>
      </c>
      <c r="B24" s="54" t="s">
        <v>241</v>
      </c>
      <c r="C24" s="30" t="s">
        <v>17</v>
      </c>
      <c r="D24" s="142"/>
      <c r="E24" s="30">
        <v>1</v>
      </c>
      <c r="F24" s="73"/>
      <c r="G24" s="73"/>
      <c r="H24" s="73"/>
      <c r="I24" s="31">
        <f t="shared" si="0"/>
        <v>0</v>
      </c>
    </row>
    <row r="25" spans="1:9" x14ac:dyDescent="0.3">
      <c r="A25" s="28" t="s">
        <v>23</v>
      </c>
      <c r="B25" s="54" t="s">
        <v>334</v>
      </c>
      <c r="C25" s="30" t="s">
        <v>17</v>
      </c>
      <c r="D25" s="142"/>
      <c r="E25" s="30">
        <v>1</v>
      </c>
      <c r="F25" s="73"/>
      <c r="G25" s="73"/>
      <c r="H25" s="73"/>
      <c r="I25" s="31">
        <f t="shared" si="0"/>
        <v>0</v>
      </c>
    </row>
    <row r="26" spans="1:9" x14ac:dyDescent="0.3">
      <c r="A26" s="204" t="s">
        <v>310</v>
      </c>
      <c r="B26" s="204"/>
      <c r="C26" s="204"/>
      <c r="D26" s="204"/>
      <c r="E26" s="204"/>
      <c r="F26" s="204"/>
      <c r="G26" s="204"/>
      <c r="H26" s="204"/>
      <c r="I26" s="122">
        <f>SUM(I22:I25)</f>
        <v>0</v>
      </c>
    </row>
  </sheetData>
  <mergeCells count="12">
    <mergeCell ref="A26:H26"/>
    <mergeCell ref="A1:I1"/>
    <mergeCell ref="B8:I8"/>
    <mergeCell ref="A13:I13"/>
    <mergeCell ref="A20:I20"/>
    <mergeCell ref="B10:I10"/>
    <mergeCell ref="A6:I6"/>
    <mergeCell ref="A5:I5"/>
    <mergeCell ref="A4:I4"/>
    <mergeCell ref="A3:I3"/>
    <mergeCell ref="A2:I2"/>
    <mergeCell ref="A17:H17"/>
  </mergeCells>
  <printOptions horizontalCentered="1"/>
  <pageMargins left="0.6692913385826772" right="0.6692913385826772" top="0.6692913385826772" bottom="0.6692913385826772"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82"/>
  <sheetViews>
    <sheetView showGridLines="0" zoomScale="90" zoomScaleNormal="90" workbookViewId="0">
      <selection activeCell="B10" sqref="B10:J10"/>
    </sheetView>
  </sheetViews>
  <sheetFormatPr baseColWidth="10" defaultColWidth="11.5703125" defaultRowHeight="15.75" x14ac:dyDescent="0.3"/>
  <cols>
    <col min="1" max="1" width="33.5703125" style="25" customWidth="1"/>
    <col min="2" max="2" width="75.7109375" style="25" customWidth="1"/>
    <col min="3" max="3" width="17.7109375" style="25" customWidth="1"/>
    <col min="4" max="4" width="16.42578125" style="25" customWidth="1"/>
    <col min="5" max="5" width="22.7109375" style="25" customWidth="1"/>
    <col min="6" max="9" width="9.7109375" style="25" customWidth="1"/>
    <col min="10" max="10" width="22.7109375" style="25" customWidth="1"/>
    <col min="11" max="16384" width="11.5703125" style="25"/>
  </cols>
  <sheetData>
    <row r="1" spans="1:10" s="21" customFormat="1" ht="15.75" customHeight="1" x14ac:dyDescent="0.3">
      <c r="A1" s="180" t="s">
        <v>364</v>
      </c>
      <c r="B1" s="181"/>
      <c r="C1" s="181"/>
      <c r="D1" s="181"/>
      <c r="E1" s="181"/>
      <c r="F1" s="181"/>
      <c r="G1" s="181"/>
      <c r="H1" s="181"/>
      <c r="I1" s="181"/>
      <c r="J1" s="182"/>
    </row>
    <row r="2" spans="1:10" s="21" customFormat="1" x14ac:dyDescent="0.3">
      <c r="A2" s="207"/>
      <c r="B2" s="208"/>
      <c r="C2" s="208"/>
      <c r="D2" s="208"/>
      <c r="E2" s="208"/>
      <c r="F2" s="208"/>
      <c r="G2" s="208"/>
      <c r="H2" s="208"/>
      <c r="I2" s="208"/>
      <c r="J2" s="209"/>
    </row>
    <row r="3" spans="1:10" s="21" customFormat="1" ht="15.75" customHeight="1" x14ac:dyDescent="0.3">
      <c r="A3" s="186" t="s">
        <v>11</v>
      </c>
      <c r="B3" s="187"/>
      <c r="C3" s="187"/>
      <c r="D3" s="187"/>
      <c r="E3" s="187"/>
      <c r="F3" s="187"/>
      <c r="G3" s="187"/>
      <c r="H3" s="187"/>
      <c r="I3" s="187"/>
      <c r="J3" s="188"/>
    </row>
    <row r="4" spans="1:10" s="21" customFormat="1" x14ac:dyDescent="0.3">
      <c r="A4" s="207"/>
      <c r="B4" s="208"/>
      <c r="C4" s="208"/>
      <c r="D4" s="208"/>
      <c r="E4" s="208"/>
      <c r="F4" s="208"/>
      <c r="G4" s="208"/>
      <c r="H4" s="208"/>
      <c r="I4" s="208"/>
      <c r="J4" s="209"/>
    </row>
    <row r="5" spans="1:10" s="21" customFormat="1" ht="15.75" customHeight="1" x14ac:dyDescent="0.3">
      <c r="A5" s="186" t="s">
        <v>5</v>
      </c>
      <c r="B5" s="187"/>
      <c r="C5" s="187"/>
      <c r="D5" s="187"/>
      <c r="E5" s="187"/>
      <c r="F5" s="187"/>
      <c r="G5" s="187"/>
      <c r="H5" s="187"/>
      <c r="I5" s="187"/>
      <c r="J5" s="188"/>
    </row>
    <row r="6" spans="1:10" s="21" customFormat="1" ht="15.75" customHeight="1" x14ac:dyDescent="0.3">
      <c r="A6" s="183" t="s">
        <v>318</v>
      </c>
      <c r="B6" s="184"/>
      <c r="C6" s="184"/>
      <c r="D6" s="184"/>
      <c r="E6" s="184"/>
      <c r="F6" s="184"/>
      <c r="G6" s="184"/>
      <c r="H6" s="184"/>
      <c r="I6" s="184"/>
      <c r="J6" s="185"/>
    </row>
    <row r="7" spans="1:10" s="21" customFormat="1" x14ac:dyDescent="0.3">
      <c r="B7" s="22"/>
      <c r="C7" s="22"/>
      <c r="D7" s="22"/>
      <c r="E7" s="22"/>
      <c r="F7" s="22"/>
      <c r="G7" s="22"/>
      <c r="H7" s="22"/>
      <c r="I7" s="22"/>
      <c r="J7" s="22"/>
    </row>
    <row r="8" spans="1:10" s="21" customFormat="1" ht="34.15" customHeight="1" x14ac:dyDescent="0.3">
      <c r="A8" s="40" t="s">
        <v>93</v>
      </c>
      <c r="B8" s="178"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78"/>
      <c r="D8" s="178"/>
      <c r="E8" s="178"/>
      <c r="F8" s="178"/>
      <c r="G8" s="178"/>
      <c r="H8" s="178"/>
      <c r="I8" s="178"/>
      <c r="J8" s="178"/>
    </row>
    <row r="9" spans="1:10" s="21" customFormat="1" x14ac:dyDescent="0.3">
      <c r="B9" s="23"/>
      <c r="C9" s="23"/>
      <c r="D9" s="23"/>
      <c r="E9" s="23"/>
      <c r="F9" s="23"/>
      <c r="G9" s="23"/>
      <c r="H9" s="23"/>
      <c r="I9" s="23"/>
      <c r="J9" s="23"/>
    </row>
    <row r="10" spans="1:10" s="21" customFormat="1" ht="33.6" customHeight="1" x14ac:dyDescent="0.3">
      <c r="A10" s="57" t="s">
        <v>6</v>
      </c>
      <c r="B10" s="224" t="s">
        <v>7</v>
      </c>
      <c r="C10" s="224"/>
      <c r="D10" s="224"/>
      <c r="E10" s="224"/>
      <c r="F10" s="224"/>
      <c r="G10" s="224"/>
      <c r="H10" s="224"/>
      <c r="I10" s="224"/>
      <c r="J10" s="224"/>
    </row>
    <row r="11" spans="1:10" s="21" customFormat="1" x14ac:dyDescent="0.3">
      <c r="A11" s="41"/>
      <c r="B11" s="45"/>
      <c r="C11" s="46"/>
      <c r="D11" s="93"/>
      <c r="E11" s="93"/>
      <c r="F11" s="93"/>
      <c r="G11" s="93"/>
      <c r="H11" s="93"/>
      <c r="I11" s="93"/>
      <c r="J11" s="45"/>
    </row>
    <row r="12" spans="1:10" s="21" customFormat="1" x14ac:dyDescent="0.3">
      <c r="J12" s="24"/>
    </row>
    <row r="13" spans="1:10" s="21" customFormat="1" ht="15.75" customHeight="1" x14ac:dyDescent="0.3">
      <c r="A13" s="216" t="s">
        <v>126</v>
      </c>
      <c r="B13" s="217"/>
      <c r="C13" s="217"/>
      <c r="D13" s="217"/>
      <c r="E13" s="217"/>
      <c r="F13" s="217"/>
      <c r="G13" s="217"/>
      <c r="H13" s="217"/>
      <c r="I13" s="217"/>
      <c r="J13" s="218"/>
    </row>
    <row r="14" spans="1:10" s="21" customFormat="1" ht="39.75" customHeight="1" x14ac:dyDescent="0.3">
      <c r="A14" s="219" t="s">
        <v>172</v>
      </c>
      <c r="B14" s="220"/>
      <c r="C14" s="220"/>
      <c r="D14" s="220"/>
      <c r="E14" s="220"/>
      <c r="F14" s="220"/>
      <c r="G14" s="220"/>
      <c r="H14" s="220"/>
      <c r="I14" s="220"/>
      <c r="J14" s="221"/>
    </row>
    <row r="15" spans="1:10" s="21" customFormat="1" x14ac:dyDescent="0.3">
      <c r="J15" s="24"/>
    </row>
    <row r="16" spans="1:10" s="21" customFormat="1" ht="32.25" customHeight="1" x14ac:dyDescent="0.3">
      <c r="A16" s="43"/>
      <c r="B16" s="43"/>
      <c r="C16" s="222" t="s">
        <v>7</v>
      </c>
      <c r="D16" s="223"/>
      <c r="G16" s="43"/>
    </row>
    <row r="17" spans="1:58" s="21" customFormat="1" ht="15.75" customHeight="1" x14ac:dyDescent="0.3">
      <c r="A17" s="194" t="s">
        <v>135</v>
      </c>
      <c r="B17" s="195"/>
      <c r="C17" s="195"/>
      <c r="D17" s="195"/>
      <c r="E17" s="196"/>
    </row>
    <row r="18" spans="1:58" s="21" customFormat="1" ht="51" customHeight="1" x14ac:dyDescent="0.3">
      <c r="A18" s="101" t="s">
        <v>8</v>
      </c>
      <c r="B18" s="114" t="s">
        <v>9</v>
      </c>
      <c r="C18" s="130" t="s">
        <v>279</v>
      </c>
      <c r="D18" s="130" t="s">
        <v>19</v>
      </c>
      <c r="E18" s="94" t="s">
        <v>280</v>
      </c>
    </row>
    <row r="19" spans="1:58" s="21" customFormat="1" x14ac:dyDescent="0.3">
      <c r="A19" s="44" t="s">
        <v>339</v>
      </c>
      <c r="B19" s="115" t="s">
        <v>129</v>
      </c>
      <c r="C19" s="149"/>
      <c r="D19" s="150"/>
      <c r="E19" s="74">
        <f>C19+(C19*$D$19)</f>
        <v>0</v>
      </c>
    </row>
    <row r="20" spans="1:58" s="21" customFormat="1" x14ac:dyDescent="0.3">
      <c r="J20" s="24"/>
    </row>
    <row r="21" spans="1:58" ht="32.25" customHeight="1" x14ac:dyDescent="0.3">
      <c r="D21" s="143" t="s">
        <v>7</v>
      </c>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row>
    <row r="22" spans="1:58" s="26" customFormat="1" x14ac:dyDescent="0.3">
      <c r="A22" s="216" t="s">
        <v>134</v>
      </c>
      <c r="B22" s="217"/>
      <c r="C22" s="217"/>
      <c r="D22" s="217"/>
      <c r="E22" s="217"/>
      <c r="F22" s="217"/>
      <c r="G22" s="217"/>
      <c r="H22" s="217"/>
      <c r="I22" s="217"/>
      <c r="J22" s="218"/>
    </row>
    <row r="23" spans="1:58" ht="49.5" customHeight="1" x14ac:dyDescent="0.3">
      <c r="A23" s="27" t="s">
        <v>8</v>
      </c>
      <c r="B23" s="27" t="s">
        <v>9</v>
      </c>
      <c r="C23" s="27" t="s">
        <v>141</v>
      </c>
      <c r="D23" s="27" t="s">
        <v>269</v>
      </c>
      <c r="E23" s="94" t="s">
        <v>16</v>
      </c>
      <c r="F23" s="27" t="s">
        <v>242</v>
      </c>
      <c r="G23" s="27" t="s">
        <v>243</v>
      </c>
      <c r="H23" s="27" t="s">
        <v>244</v>
      </c>
      <c r="I23" s="27" t="s">
        <v>245</v>
      </c>
      <c r="J23" s="94" t="s">
        <v>259</v>
      </c>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row>
    <row r="24" spans="1:58" ht="35.1" customHeight="1" x14ac:dyDescent="0.3">
      <c r="A24" s="47" t="s">
        <v>130</v>
      </c>
      <c r="B24" s="29" t="s">
        <v>144</v>
      </c>
      <c r="C24" s="30" t="s">
        <v>142</v>
      </c>
      <c r="D24" s="142"/>
      <c r="E24" s="74">
        <f>D24*$E$19</f>
        <v>0</v>
      </c>
      <c r="F24" s="30">
        <v>6</v>
      </c>
      <c r="G24" s="30">
        <v>12</v>
      </c>
      <c r="H24" s="30">
        <v>12</v>
      </c>
      <c r="I24" s="30">
        <v>12</v>
      </c>
      <c r="J24" s="31">
        <f>E24*(SUM(F24:I24))</f>
        <v>0</v>
      </c>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row>
    <row r="25" spans="1:58" ht="35.1" customHeight="1" x14ac:dyDescent="0.3">
      <c r="A25" s="47" t="s">
        <v>131</v>
      </c>
      <c r="B25" s="29" t="s">
        <v>145</v>
      </c>
      <c r="C25" s="30" t="s">
        <v>142</v>
      </c>
      <c r="D25" s="142"/>
      <c r="E25" s="74">
        <f t="shared" ref="E25:E29" si="0">D25*$E$19</f>
        <v>0</v>
      </c>
      <c r="F25" s="30">
        <v>6</v>
      </c>
      <c r="G25" s="30">
        <v>12</v>
      </c>
      <c r="H25" s="30">
        <v>12</v>
      </c>
      <c r="I25" s="30">
        <v>12</v>
      </c>
      <c r="J25" s="31">
        <f t="shared" ref="J25:J29" si="1">E25*(SUM(F25:I25))</f>
        <v>0</v>
      </c>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row>
    <row r="26" spans="1:58" x14ac:dyDescent="0.3">
      <c r="A26" s="47" t="s">
        <v>132</v>
      </c>
      <c r="B26" s="29" t="s">
        <v>151</v>
      </c>
      <c r="C26" s="30" t="s">
        <v>143</v>
      </c>
      <c r="D26" s="142"/>
      <c r="E26" s="74">
        <f t="shared" si="0"/>
        <v>0</v>
      </c>
      <c r="F26" s="30">
        <v>6</v>
      </c>
      <c r="G26" s="30">
        <v>12</v>
      </c>
      <c r="H26" s="30">
        <v>12</v>
      </c>
      <c r="I26" s="30">
        <v>12</v>
      </c>
      <c r="J26" s="31">
        <f t="shared" si="1"/>
        <v>0</v>
      </c>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row>
    <row r="27" spans="1:58" x14ac:dyDescent="0.3">
      <c r="A27" s="48" t="s">
        <v>133</v>
      </c>
      <c r="B27" s="33" t="s">
        <v>146</v>
      </c>
      <c r="C27" s="49" t="s">
        <v>343</v>
      </c>
      <c r="D27" s="144"/>
      <c r="E27" s="74">
        <f t="shared" si="0"/>
        <v>0</v>
      </c>
      <c r="F27" s="30">
        <v>6</v>
      </c>
      <c r="G27" s="49">
        <v>12</v>
      </c>
      <c r="H27" s="49">
        <v>12</v>
      </c>
      <c r="I27" s="30">
        <v>12</v>
      </c>
      <c r="J27" s="31">
        <f t="shared" si="1"/>
        <v>0</v>
      </c>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row>
    <row r="28" spans="1:58" x14ac:dyDescent="0.3">
      <c r="A28" s="48" t="s">
        <v>148</v>
      </c>
      <c r="B28" s="33" t="s">
        <v>153</v>
      </c>
      <c r="C28" s="49" t="s">
        <v>343</v>
      </c>
      <c r="D28" s="144"/>
      <c r="E28" s="74">
        <f t="shared" si="0"/>
        <v>0</v>
      </c>
      <c r="F28" s="98"/>
      <c r="G28" s="97">
        <v>6</v>
      </c>
      <c r="H28" s="97">
        <v>12</v>
      </c>
      <c r="I28" s="30">
        <v>12</v>
      </c>
      <c r="J28" s="31">
        <f t="shared" si="1"/>
        <v>0</v>
      </c>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row>
    <row r="29" spans="1:58" s="100" customFormat="1" x14ac:dyDescent="0.3">
      <c r="A29" s="48" t="s">
        <v>152</v>
      </c>
      <c r="B29" s="86" t="s">
        <v>154</v>
      </c>
      <c r="C29" s="95" t="s">
        <v>343</v>
      </c>
      <c r="D29" s="145"/>
      <c r="E29" s="74">
        <f t="shared" si="0"/>
        <v>0</v>
      </c>
      <c r="F29" s="98"/>
      <c r="G29" s="95">
        <v>6</v>
      </c>
      <c r="H29" s="95">
        <v>12</v>
      </c>
      <c r="I29" s="30">
        <v>12</v>
      </c>
      <c r="J29" s="31">
        <f t="shared" si="1"/>
        <v>0</v>
      </c>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row>
    <row r="30" spans="1:58" x14ac:dyDescent="0.3">
      <c r="A30" s="213" t="s">
        <v>147</v>
      </c>
      <c r="B30" s="214"/>
      <c r="C30" s="214"/>
      <c r="D30" s="214"/>
      <c r="E30" s="214"/>
      <c r="F30" s="214"/>
      <c r="G30" s="214"/>
      <c r="H30" s="214"/>
      <c r="I30" s="214"/>
      <c r="J30" s="215"/>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row>
    <row r="31" spans="1:58" s="100" customFormat="1" x14ac:dyDescent="0.3">
      <c r="A31" s="47" t="s">
        <v>175</v>
      </c>
      <c r="B31" s="54" t="s">
        <v>163</v>
      </c>
      <c r="C31" s="55" t="s">
        <v>343</v>
      </c>
      <c r="D31" s="146"/>
      <c r="E31" s="112">
        <f>D31*$E$19</f>
        <v>0</v>
      </c>
      <c r="F31" s="98"/>
      <c r="G31" s="55">
        <v>1</v>
      </c>
      <c r="H31" s="98"/>
      <c r="I31" s="98"/>
      <c r="J31" s="31">
        <f>E31*(SUM(F31:I31))</f>
        <v>0</v>
      </c>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row>
    <row r="32" spans="1:58" s="100" customFormat="1" x14ac:dyDescent="0.3">
      <c r="A32" s="47" t="s">
        <v>176</v>
      </c>
      <c r="B32" s="54" t="s">
        <v>164</v>
      </c>
      <c r="C32" s="55" t="s">
        <v>343</v>
      </c>
      <c r="D32" s="146"/>
      <c r="E32" s="112">
        <f t="shared" ref="E32:E59" si="2">D32*$E$19</f>
        <v>0</v>
      </c>
      <c r="F32" s="98"/>
      <c r="G32" s="55">
        <v>1</v>
      </c>
      <c r="H32" s="98"/>
      <c r="I32" s="98"/>
      <c r="J32" s="31">
        <f t="shared" ref="J32" si="3">E32*(SUM(F32:I32))</f>
        <v>0</v>
      </c>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c r="BA32" s="99"/>
      <c r="BB32" s="99"/>
      <c r="BC32" s="99"/>
      <c r="BD32" s="99"/>
      <c r="BE32" s="99"/>
      <c r="BF32" s="99"/>
    </row>
    <row r="33" spans="1:58" x14ac:dyDescent="0.3">
      <c r="A33" s="213" t="s">
        <v>168</v>
      </c>
      <c r="B33" s="214"/>
      <c r="C33" s="214"/>
      <c r="D33" s="214"/>
      <c r="E33" s="214"/>
      <c r="F33" s="214"/>
      <c r="G33" s="214"/>
      <c r="H33" s="214"/>
      <c r="I33" s="214"/>
      <c r="J33" s="215"/>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row>
    <row r="34" spans="1:58" ht="31.5" x14ac:dyDescent="0.3">
      <c r="A34" s="47" t="s">
        <v>166</v>
      </c>
      <c r="B34" s="54" t="s">
        <v>165</v>
      </c>
      <c r="C34" s="55" t="s">
        <v>142</v>
      </c>
      <c r="D34" s="146"/>
      <c r="E34" s="74">
        <f t="shared" si="2"/>
        <v>0</v>
      </c>
      <c r="F34" s="55">
        <v>6</v>
      </c>
      <c r="G34" s="55">
        <v>12</v>
      </c>
      <c r="H34" s="55">
        <v>12</v>
      </c>
      <c r="I34" s="55">
        <v>12</v>
      </c>
      <c r="J34" s="31">
        <f>E34*(SUM(F34:I34))</f>
        <v>0</v>
      </c>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row>
    <row r="35" spans="1:58" ht="15.75" customHeight="1" x14ac:dyDescent="0.3">
      <c r="A35" s="213" t="s">
        <v>167</v>
      </c>
      <c r="B35" s="214"/>
      <c r="C35" s="214"/>
      <c r="D35" s="214"/>
      <c r="E35" s="214"/>
      <c r="F35" s="214"/>
      <c r="G35" s="214"/>
      <c r="H35" s="214"/>
      <c r="I35" s="214"/>
      <c r="J35" s="215"/>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row>
    <row r="36" spans="1:58" x14ac:dyDescent="0.3">
      <c r="A36" s="58" t="s">
        <v>284</v>
      </c>
      <c r="B36" s="65" t="s">
        <v>177</v>
      </c>
      <c r="C36" s="60"/>
      <c r="D36" s="146"/>
      <c r="E36" s="74">
        <f t="shared" si="2"/>
        <v>0</v>
      </c>
      <c r="F36" s="98"/>
      <c r="G36" s="98"/>
      <c r="H36" s="102">
        <v>6</v>
      </c>
      <c r="I36" s="98"/>
      <c r="J36" s="31">
        <f t="shared" ref="J36:J59" si="4">E36*(SUM(F36:I36))</f>
        <v>0</v>
      </c>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row>
    <row r="37" spans="1:58" x14ac:dyDescent="0.3">
      <c r="A37" s="59" t="s">
        <v>285</v>
      </c>
      <c r="B37" s="65" t="s">
        <v>178</v>
      </c>
      <c r="C37" s="61"/>
      <c r="D37" s="146"/>
      <c r="E37" s="74">
        <f t="shared" si="2"/>
        <v>0</v>
      </c>
      <c r="F37" s="98"/>
      <c r="G37" s="103">
        <v>3</v>
      </c>
      <c r="H37" s="98"/>
      <c r="I37" s="98"/>
      <c r="J37" s="31">
        <f t="shared" si="4"/>
        <v>0</v>
      </c>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row>
    <row r="38" spans="1:58" x14ac:dyDescent="0.3">
      <c r="A38" s="53" t="s">
        <v>286</v>
      </c>
      <c r="B38" s="65" t="s">
        <v>179</v>
      </c>
      <c r="C38" s="62"/>
      <c r="D38" s="146"/>
      <c r="E38" s="74">
        <f t="shared" si="2"/>
        <v>0</v>
      </c>
      <c r="F38" s="98"/>
      <c r="G38" s="98"/>
      <c r="H38" s="104">
        <v>3</v>
      </c>
      <c r="I38" s="98"/>
      <c r="J38" s="31">
        <f t="shared" si="4"/>
        <v>0</v>
      </c>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row>
    <row r="39" spans="1:58" x14ac:dyDescent="0.3">
      <c r="A39" s="53" t="s">
        <v>287</v>
      </c>
      <c r="B39" s="65" t="s">
        <v>180</v>
      </c>
      <c r="C39" s="62"/>
      <c r="D39" s="146"/>
      <c r="E39" s="74">
        <f t="shared" si="2"/>
        <v>0</v>
      </c>
      <c r="F39" s="104">
        <v>3</v>
      </c>
      <c r="G39" s="98"/>
      <c r="H39" s="98"/>
      <c r="I39" s="98"/>
      <c r="J39" s="31">
        <f t="shared" si="4"/>
        <v>0</v>
      </c>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row>
    <row r="40" spans="1:58" x14ac:dyDescent="0.3">
      <c r="A40" s="53" t="s">
        <v>288</v>
      </c>
      <c r="B40" s="65" t="s">
        <v>181</v>
      </c>
      <c r="C40" s="62"/>
      <c r="D40" s="146"/>
      <c r="E40" s="74">
        <f t="shared" si="2"/>
        <v>0</v>
      </c>
      <c r="F40" s="98"/>
      <c r="G40" s="104">
        <v>3</v>
      </c>
      <c r="H40" s="98"/>
      <c r="I40" s="98"/>
      <c r="J40" s="31">
        <f t="shared" si="4"/>
        <v>0</v>
      </c>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row>
    <row r="41" spans="1:58" x14ac:dyDescent="0.3">
      <c r="A41" s="53" t="s">
        <v>289</v>
      </c>
      <c r="B41" s="65" t="s">
        <v>182</v>
      </c>
      <c r="C41" s="62"/>
      <c r="D41" s="146"/>
      <c r="E41" s="74">
        <f t="shared" si="2"/>
        <v>0</v>
      </c>
      <c r="F41" s="104">
        <v>3</v>
      </c>
      <c r="G41" s="98"/>
      <c r="H41" s="98"/>
      <c r="I41" s="98"/>
      <c r="J41" s="31">
        <f t="shared" si="4"/>
        <v>0</v>
      </c>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row>
    <row r="42" spans="1:58" ht="16.5" thickBot="1" x14ac:dyDescent="0.35">
      <c r="A42" s="153" t="s">
        <v>290</v>
      </c>
      <c r="B42" s="154" t="s">
        <v>335</v>
      </c>
      <c r="C42" s="63"/>
      <c r="D42" s="147"/>
      <c r="E42" s="133">
        <f t="shared" si="2"/>
        <v>0</v>
      </c>
      <c r="F42" s="155"/>
      <c r="G42" s="155"/>
      <c r="H42" s="107">
        <v>2</v>
      </c>
      <c r="I42" s="155"/>
      <c r="J42" s="52">
        <f t="shared" si="4"/>
        <v>0</v>
      </c>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row>
    <row r="43" spans="1:58" x14ac:dyDescent="0.3">
      <c r="A43" s="162" t="s">
        <v>291</v>
      </c>
      <c r="B43" s="163" t="s">
        <v>183</v>
      </c>
      <c r="C43" s="64"/>
      <c r="D43" s="148"/>
      <c r="E43" s="132">
        <f t="shared" si="2"/>
        <v>0</v>
      </c>
      <c r="F43" s="151"/>
      <c r="G43" s="152">
        <v>3</v>
      </c>
      <c r="H43" s="151"/>
      <c r="I43" s="98"/>
      <c r="J43" s="51">
        <f t="shared" si="4"/>
        <v>0</v>
      </c>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row>
    <row r="44" spans="1:58" x14ac:dyDescent="0.3">
      <c r="A44" s="53" t="s">
        <v>292</v>
      </c>
      <c r="B44" s="164" t="s">
        <v>184</v>
      </c>
      <c r="C44" s="62"/>
      <c r="D44" s="146"/>
      <c r="E44" s="74">
        <f t="shared" si="2"/>
        <v>0</v>
      </c>
      <c r="F44" s="98"/>
      <c r="G44" s="98"/>
      <c r="H44" s="104">
        <v>2</v>
      </c>
      <c r="I44" s="98"/>
      <c r="J44" s="31">
        <f t="shared" si="4"/>
        <v>0</v>
      </c>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row>
    <row r="45" spans="1:58" x14ac:dyDescent="0.3">
      <c r="A45" s="53" t="s">
        <v>293</v>
      </c>
      <c r="B45" s="164" t="s">
        <v>185</v>
      </c>
      <c r="C45" s="62"/>
      <c r="D45" s="146"/>
      <c r="E45" s="74">
        <f t="shared" si="2"/>
        <v>0</v>
      </c>
      <c r="F45" s="98"/>
      <c r="G45" s="98"/>
      <c r="H45" s="104">
        <v>2</v>
      </c>
      <c r="I45" s="98"/>
      <c r="J45" s="31">
        <f t="shared" si="4"/>
        <v>0</v>
      </c>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row>
    <row r="46" spans="1:58" x14ac:dyDescent="0.3">
      <c r="A46" s="53" t="s">
        <v>294</v>
      </c>
      <c r="B46" s="164" t="s">
        <v>186</v>
      </c>
      <c r="C46" s="62"/>
      <c r="D46" s="146"/>
      <c r="E46" s="74">
        <f t="shared" si="2"/>
        <v>0</v>
      </c>
      <c r="F46" s="98"/>
      <c r="G46" s="104">
        <v>2</v>
      </c>
      <c r="H46" s="98"/>
      <c r="I46" s="98"/>
      <c r="J46" s="31">
        <f t="shared" si="4"/>
        <v>0</v>
      </c>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row>
    <row r="47" spans="1:58" x14ac:dyDescent="0.3">
      <c r="A47" s="53" t="s">
        <v>295</v>
      </c>
      <c r="B47" s="164" t="s">
        <v>187</v>
      </c>
      <c r="C47" s="62"/>
      <c r="D47" s="146"/>
      <c r="E47" s="74">
        <f t="shared" si="2"/>
        <v>0</v>
      </c>
      <c r="F47" s="98"/>
      <c r="G47" s="98"/>
      <c r="H47" s="104">
        <v>2</v>
      </c>
      <c r="I47" s="98"/>
      <c r="J47" s="31">
        <f t="shared" si="4"/>
        <v>0</v>
      </c>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row>
    <row r="48" spans="1:58" x14ac:dyDescent="0.3">
      <c r="A48" s="53" t="s">
        <v>296</v>
      </c>
      <c r="B48" s="164" t="s">
        <v>188</v>
      </c>
      <c r="C48" s="62"/>
      <c r="D48" s="146"/>
      <c r="E48" s="74">
        <f t="shared" si="2"/>
        <v>0</v>
      </c>
      <c r="F48" s="104">
        <v>2</v>
      </c>
      <c r="G48" s="98"/>
      <c r="H48" s="98"/>
      <c r="I48" s="98"/>
      <c r="J48" s="31">
        <f t="shared" si="4"/>
        <v>0</v>
      </c>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row>
    <row r="49" spans="1:58" x14ac:dyDescent="0.3">
      <c r="A49" s="161" t="s">
        <v>297</v>
      </c>
      <c r="B49" s="164" t="s">
        <v>189</v>
      </c>
      <c r="C49" s="61"/>
      <c r="D49" s="146"/>
      <c r="E49" s="74">
        <f t="shared" ref="E49:E50" si="5">D49*$E$19</f>
        <v>0</v>
      </c>
      <c r="F49" s="103">
        <v>2</v>
      </c>
      <c r="G49" s="165"/>
      <c r="H49" s="165"/>
      <c r="I49" s="165"/>
      <c r="J49" s="31">
        <f t="shared" ref="J49:J50" si="6">E49*(SUM(F49:I49))</f>
        <v>0</v>
      </c>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row>
    <row r="50" spans="1:58" x14ac:dyDescent="0.3">
      <c r="A50" s="53" t="s">
        <v>347</v>
      </c>
      <c r="B50" s="168" t="s">
        <v>359</v>
      </c>
      <c r="C50" s="62"/>
      <c r="D50" s="145"/>
      <c r="E50" s="74">
        <f t="shared" si="5"/>
        <v>0</v>
      </c>
      <c r="F50" s="165"/>
      <c r="G50" s="169">
        <v>4</v>
      </c>
      <c r="H50" s="169">
        <v>4</v>
      </c>
      <c r="I50" s="165"/>
      <c r="J50" s="31">
        <f t="shared" si="6"/>
        <v>0</v>
      </c>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row>
    <row r="51" spans="1:58" ht="16.5" thickBot="1" x14ac:dyDescent="0.35">
      <c r="A51" s="166" t="s">
        <v>357</v>
      </c>
      <c r="B51" s="167" t="s">
        <v>358</v>
      </c>
      <c r="C51" s="63"/>
      <c r="D51" s="147"/>
      <c r="E51" s="133">
        <f t="shared" si="2"/>
        <v>0</v>
      </c>
      <c r="F51" s="63"/>
      <c r="G51" s="107">
        <v>4</v>
      </c>
      <c r="H51" s="107">
        <v>4</v>
      </c>
      <c r="I51" s="63"/>
      <c r="J51" s="52">
        <f t="shared" si="4"/>
        <v>0</v>
      </c>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row>
    <row r="52" spans="1:58" x14ac:dyDescent="0.3">
      <c r="A52" s="58" t="s">
        <v>298</v>
      </c>
      <c r="B52" s="66" t="s">
        <v>348</v>
      </c>
      <c r="C52" s="64"/>
      <c r="D52" s="148"/>
      <c r="E52" s="132">
        <f t="shared" si="2"/>
        <v>0</v>
      </c>
      <c r="F52" s="151"/>
      <c r="G52" s="151"/>
      <c r="H52" s="106">
        <v>3</v>
      </c>
      <c r="I52" s="98"/>
      <c r="J52" s="51">
        <f t="shared" si="4"/>
        <v>0</v>
      </c>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row>
    <row r="53" spans="1:58" x14ac:dyDescent="0.3">
      <c r="A53" s="58" t="s">
        <v>299</v>
      </c>
      <c r="B53" s="65" t="s">
        <v>349</v>
      </c>
      <c r="C53" s="62"/>
      <c r="D53" s="146"/>
      <c r="E53" s="74">
        <f t="shared" si="2"/>
        <v>0</v>
      </c>
      <c r="F53" s="98"/>
      <c r="G53" s="105">
        <v>2</v>
      </c>
      <c r="H53" s="98"/>
      <c r="I53" s="98"/>
      <c r="J53" s="31">
        <f t="shared" si="4"/>
        <v>0</v>
      </c>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row>
    <row r="54" spans="1:58" x14ac:dyDescent="0.3">
      <c r="A54" s="58" t="s">
        <v>300</v>
      </c>
      <c r="B54" s="65" t="s">
        <v>350</v>
      </c>
      <c r="C54" s="62"/>
      <c r="D54" s="146"/>
      <c r="E54" s="74">
        <f t="shared" si="2"/>
        <v>0</v>
      </c>
      <c r="F54" s="105">
        <v>4</v>
      </c>
      <c r="G54" s="98"/>
      <c r="H54" s="98"/>
      <c r="I54" s="98"/>
      <c r="J54" s="31">
        <f t="shared" si="4"/>
        <v>0</v>
      </c>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row>
    <row r="55" spans="1:58" x14ac:dyDescent="0.3">
      <c r="A55" s="58" t="s">
        <v>301</v>
      </c>
      <c r="B55" s="65" t="s">
        <v>351</v>
      </c>
      <c r="C55" s="62"/>
      <c r="D55" s="146"/>
      <c r="E55" s="74">
        <f t="shared" si="2"/>
        <v>0</v>
      </c>
      <c r="F55" s="98"/>
      <c r="G55" s="98"/>
      <c r="H55" s="105">
        <v>3</v>
      </c>
      <c r="I55" s="98"/>
      <c r="J55" s="31">
        <f t="shared" si="4"/>
        <v>0</v>
      </c>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row>
    <row r="56" spans="1:58" x14ac:dyDescent="0.3">
      <c r="A56" s="58" t="s">
        <v>302</v>
      </c>
      <c r="B56" s="65" t="s">
        <v>352</v>
      </c>
      <c r="C56" s="62"/>
      <c r="D56" s="146"/>
      <c r="E56" s="74">
        <f t="shared" si="2"/>
        <v>0</v>
      </c>
      <c r="F56" s="98"/>
      <c r="G56" s="105">
        <v>2</v>
      </c>
      <c r="H56" s="105">
        <v>3</v>
      </c>
      <c r="I56" s="98"/>
      <c r="J56" s="31">
        <f t="shared" si="4"/>
        <v>0</v>
      </c>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row>
    <row r="57" spans="1:58" x14ac:dyDescent="0.3">
      <c r="A57" s="58" t="s">
        <v>303</v>
      </c>
      <c r="B57" s="65" t="s">
        <v>353</v>
      </c>
      <c r="C57" s="62"/>
      <c r="D57" s="146"/>
      <c r="E57" s="74">
        <f t="shared" si="2"/>
        <v>0</v>
      </c>
      <c r="F57" s="98"/>
      <c r="G57" s="105">
        <v>2</v>
      </c>
      <c r="H57" s="98"/>
      <c r="I57" s="98"/>
      <c r="J57" s="31">
        <f t="shared" si="4"/>
        <v>0</v>
      </c>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row>
    <row r="58" spans="1:58" x14ac:dyDescent="0.3">
      <c r="A58" s="58" t="s">
        <v>304</v>
      </c>
      <c r="B58" s="65" t="s">
        <v>354</v>
      </c>
      <c r="C58" s="62"/>
      <c r="D58" s="146"/>
      <c r="E58" s="74">
        <f t="shared" si="2"/>
        <v>0</v>
      </c>
      <c r="F58" s="98"/>
      <c r="G58" s="98"/>
      <c r="H58" s="105">
        <v>3</v>
      </c>
      <c r="I58" s="98"/>
      <c r="J58" s="31">
        <f t="shared" si="4"/>
        <v>0</v>
      </c>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row>
    <row r="59" spans="1:58" x14ac:dyDescent="0.3">
      <c r="A59" s="58" t="s">
        <v>305</v>
      </c>
      <c r="B59" s="65" t="s">
        <v>355</v>
      </c>
      <c r="C59" s="62"/>
      <c r="D59" s="146"/>
      <c r="E59" s="74">
        <f t="shared" si="2"/>
        <v>0</v>
      </c>
      <c r="F59" s="98"/>
      <c r="G59" s="105">
        <v>2</v>
      </c>
      <c r="H59" s="98"/>
      <c r="I59" s="98"/>
      <c r="J59" s="31">
        <f t="shared" si="4"/>
        <v>0</v>
      </c>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row>
    <row r="60" spans="1:58" x14ac:dyDescent="0.3">
      <c r="A60" s="161" t="s">
        <v>306</v>
      </c>
      <c r="B60" s="65" t="s">
        <v>356</v>
      </c>
      <c r="C60" s="61"/>
      <c r="D60" s="146"/>
      <c r="E60" s="74">
        <f t="shared" ref="E60" si="7">D60*$E$19</f>
        <v>0</v>
      </c>
      <c r="F60" s="105">
        <v>4</v>
      </c>
      <c r="G60" s="98"/>
      <c r="H60" s="98"/>
      <c r="I60" s="98"/>
      <c r="J60" s="31">
        <f t="shared" ref="J60" si="8">E60*(SUM(F60:I60))</f>
        <v>0</v>
      </c>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row>
    <row r="61" spans="1:58" x14ac:dyDescent="0.3">
      <c r="A61" s="210" t="s">
        <v>307</v>
      </c>
      <c r="B61" s="211"/>
      <c r="C61" s="211"/>
      <c r="D61" s="211"/>
      <c r="E61" s="211"/>
      <c r="F61" s="211"/>
      <c r="G61" s="211"/>
      <c r="H61" s="211"/>
      <c r="I61" s="212"/>
      <c r="J61" s="160">
        <f>SUM(J24:J29)+SUM(J31:J32)+J34+SUM(J36:J60)</f>
        <v>0</v>
      </c>
    </row>
    <row r="63" spans="1:58" ht="31.5" customHeight="1" x14ac:dyDescent="0.3">
      <c r="A63" s="43"/>
      <c r="B63" s="43"/>
      <c r="C63" s="222" t="s">
        <v>7</v>
      </c>
      <c r="D63" s="223"/>
      <c r="E63" s="43"/>
      <c r="F63" s="43"/>
      <c r="G63" s="43"/>
      <c r="H63" s="43"/>
      <c r="I63" s="43"/>
    </row>
    <row r="64" spans="1:58" ht="15.75" customHeight="1" x14ac:dyDescent="0.3">
      <c r="A64" s="117" t="s">
        <v>136</v>
      </c>
      <c r="B64" s="118"/>
      <c r="C64" s="118"/>
      <c r="D64" s="118"/>
      <c r="E64" s="119"/>
      <c r="F64" s="43"/>
      <c r="G64" s="43"/>
      <c r="H64" s="43"/>
      <c r="I64" s="43"/>
      <c r="J64" s="43"/>
    </row>
    <row r="65" spans="1:10" ht="47.25" x14ac:dyDescent="0.3">
      <c r="A65" s="79" t="s">
        <v>8</v>
      </c>
      <c r="B65" s="79" t="s">
        <v>9</v>
      </c>
      <c r="C65" s="130" t="s">
        <v>281</v>
      </c>
      <c r="D65" s="130" t="s">
        <v>19</v>
      </c>
      <c r="E65" s="94" t="s">
        <v>282</v>
      </c>
      <c r="F65" s="43"/>
      <c r="G65" s="43"/>
      <c r="H65" s="43"/>
      <c r="I65" s="43"/>
      <c r="J65" s="43"/>
    </row>
    <row r="66" spans="1:10" x14ac:dyDescent="0.3">
      <c r="A66" s="44" t="s">
        <v>340</v>
      </c>
      <c r="B66" s="115" t="s">
        <v>190</v>
      </c>
      <c r="C66" s="149"/>
      <c r="D66" s="150"/>
      <c r="E66" s="74">
        <f>C66+(C66*$D$19)</f>
        <v>0</v>
      </c>
      <c r="F66" s="43"/>
      <c r="G66" s="43"/>
      <c r="H66" s="43"/>
      <c r="I66" s="43"/>
      <c r="J66" s="43"/>
    </row>
    <row r="67" spans="1:10" x14ac:dyDescent="0.3">
      <c r="F67" s="43"/>
    </row>
    <row r="68" spans="1:10" x14ac:dyDescent="0.3">
      <c r="F68" s="43"/>
    </row>
    <row r="69" spans="1:10" ht="32.25" customHeight="1" x14ac:dyDescent="0.3">
      <c r="D69" s="143" t="s">
        <v>7</v>
      </c>
    </row>
    <row r="70" spans="1:10" ht="16.5" customHeight="1" x14ac:dyDescent="0.3">
      <c r="A70" s="216" t="s">
        <v>136</v>
      </c>
      <c r="B70" s="217"/>
      <c r="C70" s="217"/>
      <c r="D70" s="217"/>
      <c r="E70" s="217"/>
      <c r="F70" s="217"/>
      <c r="G70" s="217"/>
      <c r="H70" s="217"/>
      <c r="I70" s="217"/>
      <c r="J70" s="218"/>
    </row>
    <row r="71" spans="1:10" ht="47.25" x14ac:dyDescent="0.3">
      <c r="A71" s="27" t="s">
        <v>8</v>
      </c>
      <c r="B71" s="27" t="s">
        <v>9</v>
      </c>
      <c r="C71" s="27" t="s">
        <v>141</v>
      </c>
      <c r="D71" s="27" t="s">
        <v>283</v>
      </c>
      <c r="E71" s="94" t="s">
        <v>16</v>
      </c>
      <c r="F71" s="27" t="s">
        <v>242</v>
      </c>
      <c r="G71" s="27" t="s">
        <v>243</v>
      </c>
      <c r="H71" s="27" t="s">
        <v>244</v>
      </c>
      <c r="I71" s="27" t="s">
        <v>245</v>
      </c>
      <c r="J71" s="94" t="s">
        <v>259</v>
      </c>
    </row>
    <row r="72" spans="1:10" ht="35.1" customHeight="1" x14ac:dyDescent="0.3">
      <c r="A72" s="47" t="s">
        <v>137</v>
      </c>
      <c r="B72" s="29" t="s">
        <v>157</v>
      </c>
      <c r="C72" s="30" t="s">
        <v>142</v>
      </c>
      <c r="D72" s="142"/>
      <c r="E72" s="74">
        <f>D72*$E$66</f>
        <v>0</v>
      </c>
      <c r="F72" s="30">
        <v>6</v>
      </c>
      <c r="G72" s="30">
        <v>12</v>
      </c>
      <c r="H72" s="30">
        <v>12</v>
      </c>
      <c r="I72" s="30">
        <v>12</v>
      </c>
      <c r="J72" s="31">
        <f t="shared" ref="J72:J81" si="9">E72*(SUM(F72:I72))</f>
        <v>0</v>
      </c>
    </row>
    <row r="73" spans="1:10" ht="35.1" customHeight="1" x14ac:dyDescent="0.3">
      <c r="A73" s="47" t="s">
        <v>138</v>
      </c>
      <c r="B73" s="29" t="s">
        <v>158</v>
      </c>
      <c r="C73" s="30" t="s">
        <v>142</v>
      </c>
      <c r="D73" s="142"/>
      <c r="E73" s="74">
        <f t="shared" ref="E73:E81" si="10">D73*$E$66</f>
        <v>0</v>
      </c>
      <c r="F73" s="30">
        <v>6</v>
      </c>
      <c r="G73" s="30">
        <v>12</v>
      </c>
      <c r="H73" s="30">
        <v>12</v>
      </c>
      <c r="I73" s="30">
        <v>12</v>
      </c>
      <c r="J73" s="31">
        <f t="shared" si="9"/>
        <v>0</v>
      </c>
    </row>
    <row r="74" spans="1:10" x14ac:dyDescent="0.3">
      <c r="A74" s="47" t="s">
        <v>139</v>
      </c>
      <c r="B74" s="29" t="s">
        <v>159</v>
      </c>
      <c r="C74" s="30" t="s">
        <v>143</v>
      </c>
      <c r="D74" s="142"/>
      <c r="E74" s="74">
        <f t="shared" si="10"/>
        <v>0</v>
      </c>
      <c r="F74" s="30">
        <v>6</v>
      </c>
      <c r="G74" s="30">
        <v>12</v>
      </c>
      <c r="H74" s="30">
        <v>12</v>
      </c>
      <c r="I74" s="30">
        <v>12</v>
      </c>
      <c r="J74" s="31">
        <f t="shared" si="9"/>
        <v>0</v>
      </c>
    </row>
    <row r="75" spans="1:10" s="100" customFormat="1" x14ac:dyDescent="0.3">
      <c r="A75" s="47" t="s">
        <v>140</v>
      </c>
      <c r="B75" s="54" t="s">
        <v>161</v>
      </c>
      <c r="C75" s="55" t="s">
        <v>343</v>
      </c>
      <c r="D75" s="142"/>
      <c r="E75" s="74">
        <f t="shared" si="10"/>
        <v>0</v>
      </c>
      <c r="F75" s="30">
        <v>6</v>
      </c>
      <c r="G75" s="49">
        <v>12</v>
      </c>
      <c r="H75" s="49">
        <v>12</v>
      </c>
      <c r="I75" s="30">
        <v>12</v>
      </c>
      <c r="J75" s="31">
        <f t="shared" si="9"/>
        <v>0</v>
      </c>
    </row>
    <row r="76" spans="1:10" s="100" customFormat="1" x14ac:dyDescent="0.3">
      <c r="A76" s="48" t="s">
        <v>155</v>
      </c>
      <c r="B76" s="86" t="s">
        <v>160</v>
      </c>
      <c r="C76" s="95" t="s">
        <v>343</v>
      </c>
      <c r="D76" s="142"/>
      <c r="E76" s="74">
        <f t="shared" si="10"/>
        <v>0</v>
      </c>
      <c r="F76" s="98"/>
      <c r="G76" s="97">
        <v>6</v>
      </c>
      <c r="H76" s="97">
        <v>12</v>
      </c>
      <c r="I76" s="30">
        <v>12</v>
      </c>
      <c r="J76" s="31">
        <f t="shared" si="9"/>
        <v>0</v>
      </c>
    </row>
    <row r="77" spans="1:10" s="100" customFormat="1" x14ac:dyDescent="0.3">
      <c r="A77" s="48" t="s">
        <v>156</v>
      </c>
      <c r="B77" s="86" t="s">
        <v>162</v>
      </c>
      <c r="C77" s="95" t="s">
        <v>343</v>
      </c>
      <c r="D77" s="142"/>
      <c r="E77" s="74">
        <f t="shared" si="10"/>
        <v>0</v>
      </c>
      <c r="F77" s="98"/>
      <c r="G77" s="97">
        <v>6</v>
      </c>
      <c r="H77" s="97">
        <v>12</v>
      </c>
      <c r="I77" s="30">
        <v>12</v>
      </c>
      <c r="J77" s="31">
        <f t="shared" si="9"/>
        <v>0</v>
      </c>
    </row>
    <row r="78" spans="1:10" x14ac:dyDescent="0.3">
      <c r="A78" s="213" t="s">
        <v>168</v>
      </c>
      <c r="B78" s="214"/>
      <c r="C78" s="214"/>
      <c r="D78" s="214"/>
      <c r="E78" s="214"/>
      <c r="F78" s="214"/>
      <c r="G78" s="214"/>
      <c r="H78" s="214"/>
      <c r="I78" s="214"/>
      <c r="J78" s="215"/>
    </row>
    <row r="79" spans="1:10" ht="31.5" x14ac:dyDescent="0.3">
      <c r="A79" s="81" t="s">
        <v>169</v>
      </c>
      <c r="B79" s="82" t="s">
        <v>173</v>
      </c>
      <c r="C79" s="83"/>
      <c r="D79" s="142"/>
      <c r="E79" s="74">
        <f t="shared" si="10"/>
        <v>0</v>
      </c>
      <c r="F79" s="55">
        <v>6</v>
      </c>
      <c r="G79" s="55">
        <v>12</v>
      </c>
      <c r="H79" s="55">
        <v>12</v>
      </c>
      <c r="I79" s="55">
        <v>12</v>
      </c>
      <c r="J79" s="80">
        <f t="shared" si="9"/>
        <v>0</v>
      </c>
    </row>
    <row r="80" spans="1:10" x14ac:dyDescent="0.3">
      <c r="A80" s="213" t="s">
        <v>170</v>
      </c>
      <c r="B80" s="214"/>
      <c r="C80" s="214"/>
      <c r="D80" s="214"/>
      <c r="E80" s="214"/>
      <c r="F80" s="214"/>
      <c r="G80" s="214"/>
      <c r="H80" s="214"/>
      <c r="I80" s="214"/>
      <c r="J80" s="215"/>
    </row>
    <row r="81" spans="1:10" ht="35.1" customHeight="1" x14ac:dyDescent="0.3">
      <c r="A81" s="84" t="s">
        <v>171</v>
      </c>
      <c r="B81" s="35" t="s">
        <v>174</v>
      </c>
      <c r="C81" s="111" t="s">
        <v>142</v>
      </c>
      <c r="D81" s="142"/>
      <c r="E81" s="74">
        <f t="shared" si="10"/>
        <v>0</v>
      </c>
      <c r="F81" s="73"/>
      <c r="G81" s="55">
        <v>1</v>
      </c>
      <c r="H81" s="73"/>
      <c r="I81" s="73"/>
      <c r="J81" s="51">
        <f t="shared" si="9"/>
        <v>0</v>
      </c>
    </row>
    <row r="82" spans="1:10" x14ac:dyDescent="0.3">
      <c r="A82" s="210" t="s">
        <v>308</v>
      </c>
      <c r="B82" s="211"/>
      <c r="C82" s="211"/>
      <c r="D82" s="211"/>
      <c r="E82" s="211"/>
      <c r="F82" s="211"/>
      <c r="G82" s="211"/>
      <c r="H82" s="211"/>
      <c r="I82" s="212"/>
      <c r="J82" s="160">
        <f>SUM(J72:J77)+J79+J81</f>
        <v>0</v>
      </c>
    </row>
  </sheetData>
  <mergeCells count="22">
    <mergeCell ref="A1:J1"/>
    <mergeCell ref="C63:D63"/>
    <mergeCell ref="A6:J6"/>
    <mergeCell ref="A5:J5"/>
    <mergeCell ref="A17:E17"/>
    <mergeCell ref="B8:J8"/>
    <mergeCell ref="B10:J10"/>
    <mergeCell ref="A13:J13"/>
    <mergeCell ref="C16:D16"/>
    <mergeCell ref="A4:J4"/>
    <mergeCell ref="A3:J3"/>
    <mergeCell ref="A2:J2"/>
    <mergeCell ref="A33:J33"/>
    <mergeCell ref="A30:J30"/>
    <mergeCell ref="A82:I82"/>
    <mergeCell ref="A35:J35"/>
    <mergeCell ref="A78:J78"/>
    <mergeCell ref="A22:J22"/>
    <mergeCell ref="A14:J14"/>
    <mergeCell ref="A80:J80"/>
    <mergeCell ref="A70:J70"/>
    <mergeCell ref="A61:I61"/>
  </mergeCells>
  <printOptions horizontalCentered="1"/>
  <pageMargins left="0.6692913385826772" right="0.6692913385826772" top="0.6692913385826772" bottom="0.6692913385826772" header="0.31496062992125984" footer="0.31496062992125984"/>
  <pageSetup paperSize="8" scale="85" orientation="landscape" r:id="rId1"/>
  <headerFooter>
    <oddFooter>&amp;R&amp;"Marianne,Normal"&amp;8&amp;K000000&amp;P / &amp;N</oddFooter>
  </headerFooter>
  <rowBreaks count="2" manualBreakCount="2">
    <brk id="34" max="9" man="1"/>
    <brk id="6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showGridLines="0" zoomScale="90" zoomScaleNormal="90" workbookViewId="0">
      <selection activeCell="B11" sqref="B11"/>
    </sheetView>
  </sheetViews>
  <sheetFormatPr baseColWidth="10" defaultColWidth="11.5703125" defaultRowHeight="15.75" x14ac:dyDescent="0.3"/>
  <cols>
    <col min="1" max="1" width="22.85546875" style="25" customWidth="1"/>
    <col min="2" max="2" width="65.7109375" style="25" customWidth="1"/>
    <col min="3" max="3" width="17.7109375" style="25" customWidth="1"/>
    <col min="4" max="4" width="14.7109375" style="25" customWidth="1"/>
    <col min="5" max="5" width="22.7109375" style="25" customWidth="1"/>
    <col min="6" max="9" width="9.7109375" style="25" customWidth="1"/>
    <col min="10" max="10" width="20.7109375" style="25" customWidth="1"/>
    <col min="11" max="16384" width="11.5703125" style="25"/>
  </cols>
  <sheetData>
    <row r="1" spans="1:10" s="21" customFormat="1" ht="15.75" customHeight="1" x14ac:dyDescent="0.3">
      <c r="A1" s="180" t="s">
        <v>364</v>
      </c>
      <c r="B1" s="181"/>
      <c r="C1" s="181"/>
      <c r="D1" s="181"/>
      <c r="E1" s="181"/>
      <c r="F1" s="181"/>
      <c r="G1" s="181"/>
      <c r="H1" s="181"/>
      <c r="I1" s="181"/>
      <c r="J1" s="182"/>
    </row>
    <row r="2" spans="1:10" s="21" customFormat="1" x14ac:dyDescent="0.3">
      <c r="A2" s="207"/>
      <c r="B2" s="208"/>
      <c r="C2" s="208"/>
      <c r="D2" s="208"/>
      <c r="E2" s="208"/>
      <c r="F2" s="208"/>
      <c r="G2" s="208"/>
      <c r="H2" s="208"/>
      <c r="I2" s="208"/>
      <c r="J2" s="209"/>
    </row>
    <row r="3" spans="1:10" s="21" customFormat="1" ht="15.75" customHeight="1" x14ac:dyDescent="0.3">
      <c r="A3" s="186" t="s">
        <v>11</v>
      </c>
      <c r="B3" s="187"/>
      <c r="C3" s="187"/>
      <c r="D3" s="187"/>
      <c r="E3" s="187"/>
      <c r="F3" s="187"/>
      <c r="G3" s="187"/>
      <c r="H3" s="187"/>
      <c r="I3" s="187"/>
      <c r="J3" s="188"/>
    </row>
    <row r="4" spans="1:10" s="21" customFormat="1" x14ac:dyDescent="0.3">
      <c r="A4" s="207"/>
      <c r="B4" s="208"/>
      <c r="C4" s="208"/>
      <c r="D4" s="208"/>
      <c r="E4" s="208"/>
      <c r="F4" s="208"/>
      <c r="G4" s="208"/>
      <c r="H4" s="208"/>
      <c r="I4" s="208"/>
      <c r="J4" s="209"/>
    </row>
    <row r="5" spans="1:10" s="21" customFormat="1" ht="15.75" customHeight="1" x14ac:dyDescent="0.3">
      <c r="A5" s="186" t="s">
        <v>5</v>
      </c>
      <c r="B5" s="187"/>
      <c r="C5" s="187"/>
      <c r="D5" s="187"/>
      <c r="E5" s="187"/>
      <c r="F5" s="187"/>
      <c r="G5" s="187"/>
      <c r="H5" s="187"/>
      <c r="I5" s="187"/>
      <c r="J5" s="188"/>
    </row>
    <row r="6" spans="1:10" s="21" customFormat="1" ht="15.75" customHeight="1" x14ac:dyDescent="0.3">
      <c r="A6" s="183" t="s">
        <v>319</v>
      </c>
      <c r="B6" s="184"/>
      <c r="C6" s="184"/>
      <c r="D6" s="184"/>
      <c r="E6" s="184"/>
      <c r="F6" s="184"/>
      <c r="G6" s="184"/>
      <c r="H6" s="184"/>
      <c r="I6" s="184"/>
      <c r="J6" s="185"/>
    </row>
    <row r="7" spans="1:10" s="21" customFormat="1" x14ac:dyDescent="0.3">
      <c r="B7" s="22"/>
      <c r="C7" s="22"/>
      <c r="D7" s="22"/>
      <c r="E7" s="22"/>
      <c r="F7" s="22"/>
      <c r="G7" s="22"/>
      <c r="H7" s="22"/>
      <c r="I7" s="22"/>
      <c r="J7" s="22"/>
    </row>
    <row r="8" spans="1:10" s="21" customFormat="1" ht="34.15" customHeight="1" x14ac:dyDescent="0.3">
      <c r="A8" s="40" t="s">
        <v>93</v>
      </c>
      <c r="B8" s="178"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178"/>
      <c r="D8" s="178"/>
      <c r="E8" s="178"/>
      <c r="F8" s="178"/>
      <c r="G8" s="178"/>
      <c r="H8" s="178"/>
      <c r="I8" s="178"/>
      <c r="J8" s="178"/>
    </row>
    <row r="9" spans="1:10" s="21" customFormat="1" x14ac:dyDescent="0.3">
      <c r="B9" s="23"/>
      <c r="C9" s="23"/>
      <c r="D9" s="23"/>
      <c r="E9" s="23"/>
      <c r="F9" s="23"/>
      <c r="G9" s="23"/>
      <c r="H9" s="23"/>
      <c r="I9" s="23"/>
      <c r="J9" s="23"/>
    </row>
    <row r="10" spans="1:10" s="21" customFormat="1" ht="33.6" customHeight="1" x14ac:dyDescent="0.3">
      <c r="A10" s="41" t="s">
        <v>6</v>
      </c>
      <c r="B10" s="234" t="s">
        <v>7</v>
      </c>
      <c r="C10" s="234"/>
      <c r="D10" s="234"/>
      <c r="E10" s="234"/>
      <c r="F10" s="234"/>
      <c r="G10" s="234"/>
      <c r="H10" s="234"/>
      <c r="I10" s="234"/>
      <c r="J10" s="234"/>
    </row>
    <row r="11" spans="1:10" s="21" customFormat="1" x14ac:dyDescent="0.3">
      <c r="C11" s="24"/>
      <c r="D11" s="24"/>
      <c r="E11" s="24"/>
      <c r="F11" s="24"/>
      <c r="G11" s="24"/>
      <c r="H11" s="24"/>
      <c r="I11" s="24"/>
      <c r="J11" s="24"/>
    </row>
    <row r="12" spans="1:10" s="21" customFormat="1" x14ac:dyDescent="0.3">
      <c r="C12" s="24"/>
      <c r="D12" s="24"/>
      <c r="E12" s="24"/>
      <c r="F12" s="24"/>
      <c r="G12" s="24"/>
      <c r="H12" s="24"/>
      <c r="I12" s="24"/>
      <c r="J12" s="24"/>
    </row>
    <row r="13" spans="1:10" s="21" customFormat="1" ht="15.75" customHeight="1" x14ac:dyDescent="0.3">
      <c r="A13" s="235" t="s">
        <v>191</v>
      </c>
      <c r="B13" s="236"/>
      <c r="C13" s="236"/>
      <c r="D13" s="236"/>
      <c r="E13" s="236"/>
      <c r="F13" s="236"/>
      <c r="G13" s="236"/>
      <c r="H13" s="236"/>
      <c r="I13" s="236"/>
      <c r="J13" s="237"/>
    </row>
    <row r="14" spans="1:10" s="21" customFormat="1" ht="51.75" customHeight="1" x14ac:dyDescent="0.3">
      <c r="A14" s="238" t="s">
        <v>237</v>
      </c>
      <c r="B14" s="239"/>
      <c r="C14" s="239"/>
      <c r="D14" s="239"/>
      <c r="E14" s="239"/>
      <c r="F14" s="239"/>
      <c r="G14" s="239"/>
      <c r="H14" s="239"/>
      <c r="I14" s="239"/>
      <c r="J14" s="240"/>
    </row>
    <row r="15" spans="1:10" s="21" customFormat="1" x14ac:dyDescent="0.3">
      <c r="J15" s="24"/>
    </row>
    <row r="16" spans="1:10" s="21" customFormat="1" x14ac:dyDescent="0.3">
      <c r="A16" s="43"/>
      <c r="B16" s="43"/>
      <c r="C16" s="43"/>
      <c r="D16" s="43"/>
      <c r="E16" s="222" t="s">
        <v>7</v>
      </c>
      <c r="F16" s="223"/>
      <c r="G16" s="43"/>
      <c r="H16" s="43"/>
      <c r="I16" s="43"/>
    </row>
    <row r="17" spans="1:10" s="21" customFormat="1" ht="15.75" customHeight="1" x14ac:dyDescent="0.3">
      <c r="A17" s="216" t="s">
        <v>213</v>
      </c>
      <c r="B17" s="217"/>
      <c r="C17" s="217"/>
      <c r="D17" s="217"/>
      <c r="E17" s="217"/>
      <c r="F17" s="217"/>
      <c r="G17" s="217"/>
      <c r="H17" s="218"/>
    </row>
    <row r="18" spans="1:10" s="21" customFormat="1" ht="31.5" x14ac:dyDescent="0.3">
      <c r="A18" s="79" t="s">
        <v>8</v>
      </c>
      <c r="B18" s="228" t="s">
        <v>9</v>
      </c>
      <c r="C18" s="229"/>
      <c r="D18" s="230"/>
      <c r="E18" s="78" t="s">
        <v>271</v>
      </c>
      <c r="F18" s="78" t="s">
        <v>19</v>
      </c>
      <c r="G18" s="228" t="s">
        <v>276</v>
      </c>
      <c r="H18" s="230"/>
    </row>
    <row r="19" spans="1:10" s="21" customFormat="1" x14ac:dyDescent="0.3">
      <c r="A19" s="44" t="s">
        <v>341</v>
      </c>
      <c r="B19" s="231" t="s">
        <v>192</v>
      </c>
      <c r="C19" s="232"/>
      <c r="D19" s="233"/>
      <c r="E19" s="149"/>
      <c r="F19" s="150"/>
      <c r="G19" s="226">
        <f>E19+(E19*$F$19)</f>
        <v>0</v>
      </c>
      <c r="H19" s="227"/>
    </row>
    <row r="20" spans="1:10" s="21" customFormat="1" ht="17.25" customHeight="1" x14ac:dyDescent="0.3">
      <c r="J20" s="24"/>
    </row>
    <row r="21" spans="1:10" s="21" customFormat="1" ht="32.25" customHeight="1" x14ac:dyDescent="0.3">
      <c r="A21" s="25"/>
      <c r="B21" s="25"/>
      <c r="C21" s="25"/>
      <c r="D21" s="141" t="s">
        <v>7</v>
      </c>
      <c r="E21" s="25"/>
      <c r="F21" s="25"/>
      <c r="G21" s="25"/>
      <c r="H21" s="25"/>
      <c r="I21" s="25"/>
    </row>
    <row r="22" spans="1:10" s="21" customFormat="1" ht="15.75" customHeight="1" x14ac:dyDescent="0.3">
      <c r="A22" s="216" t="s">
        <v>214</v>
      </c>
      <c r="B22" s="217"/>
      <c r="C22" s="217"/>
      <c r="D22" s="217"/>
      <c r="E22" s="217"/>
      <c r="F22" s="217"/>
      <c r="G22" s="217"/>
      <c r="H22" s="217"/>
      <c r="I22" s="217"/>
      <c r="J22" s="217"/>
    </row>
    <row r="23" spans="1:10" s="21" customFormat="1" ht="51" customHeight="1" x14ac:dyDescent="0.3">
      <c r="A23" s="85" t="s">
        <v>8</v>
      </c>
      <c r="B23" s="85" t="s">
        <v>9</v>
      </c>
      <c r="C23" s="85" t="s">
        <v>141</v>
      </c>
      <c r="D23" s="27" t="s">
        <v>263</v>
      </c>
      <c r="E23" s="94" t="s">
        <v>16</v>
      </c>
      <c r="F23" s="27" t="s">
        <v>242</v>
      </c>
      <c r="G23" s="27" t="s">
        <v>243</v>
      </c>
      <c r="H23" s="27" t="s">
        <v>244</v>
      </c>
      <c r="I23" s="27" t="s">
        <v>245</v>
      </c>
      <c r="J23" s="94" t="s">
        <v>259</v>
      </c>
    </row>
    <row r="24" spans="1:10" s="21" customFormat="1" ht="15.75" customHeight="1" x14ac:dyDescent="0.3">
      <c r="A24" s="213" t="s">
        <v>200</v>
      </c>
      <c r="B24" s="214"/>
      <c r="C24" s="214"/>
      <c r="D24" s="214"/>
      <c r="E24" s="214"/>
      <c r="F24" s="214"/>
      <c r="G24" s="214"/>
      <c r="H24" s="214"/>
      <c r="I24" s="214"/>
      <c r="J24" s="215"/>
    </row>
    <row r="25" spans="1:10" s="21" customFormat="1" ht="31.5" x14ac:dyDescent="0.3">
      <c r="A25" s="84" t="s">
        <v>193</v>
      </c>
      <c r="B25" s="88" t="s">
        <v>206</v>
      </c>
      <c r="C25" s="68" t="s">
        <v>196</v>
      </c>
      <c r="D25" s="148"/>
      <c r="E25" s="74">
        <f>D25*$G$19</f>
        <v>0</v>
      </c>
      <c r="F25" s="96">
        <v>10</v>
      </c>
      <c r="G25" s="96">
        <v>15</v>
      </c>
      <c r="H25" s="96">
        <v>15</v>
      </c>
      <c r="I25" s="96">
        <v>12</v>
      </c>
      <c r="J25" s="51">
        <f>E25*(SUM(F25:I25))</f>
        <v>0</v>
      </c>
    </row>
    <row r="26" spans="1:10" s="21" customFormat="1" ht="31.5" x14ac:dyDescent="0.3">
      <c r="A26" s="47" t="s">
        <v>194</v>
      </c>
      <c r="B26" s="54" t="s">
        <v>207</v>
      </c>
      <c r="C26" s="55" t="s">
        <v>197</v>
      </c>
      <c r="D26" s="146"/>
      <c r="E26" s="74">
        <f t="shared" ref="E26:E27" si="0">D26*$G$19</f>
        <v>0</v>
      </c>
      <c r="F26" s="55">
        <v>4</v>
      </c>
      <c r="G26" s="55">
        <v>8</v>
      </c>
      <c r="H26" s="55">
        <v>8</v>
      </c>
      <c r="I26" s="55">
        <v>8</v>
      </c>
      <c r="J26" s="51">
        <f>E26*(SUM(F26:I26))</f>
        <v>0</v>
      </c>
    </row>
    <row r="27" spans="1:10" s="21" customFormat="1" ht="31.5" x14ac:dyDescent="0.3">
      <c r="A27" s="48" t="s">
        <v>195</v>
      </c>
      <c r="B27" s="86" t="s">
        <v>208</v>
      </c>
      <c r="C27" s="67" t="s">
        <v>198</v>
      </c>
      <c r="D27" s="145"/>
      <c r="E27" s="74">
        <f t="shared" si="0"/>
        <v>0</v>
      </c>
      <c r="F27" s="95">
        <v>2</v>
      </c>
      <c r="G27" s="95">
        <v>6</v>
      </c>
      <c r="H27" s="97">
        <v>6</v>
      </c>
      <c r="I27" s="97">
        <v>6</v>
      </c>
      <c r="J27" s="51">
        <f>E27*(SUM(F27:I27))</f>
        <v>0</v>
      </c>
    </row>
    <row r="28" spans="1:10" s="21" customFormat="1" ht="15.75" customHeight="1" x14ac:dyDescent="0.3">
      <c r="A28" s="213" t="s">
        <v>199</v>
      </c>
      <c r="B28" s="214"/>
      <c r="C28" s="214"/>
      <c r="D28" s="214"/>
      <c r="E28" s="214"/>
      <c r="F28" s="214"/>
      <c r="G28" s="214"/>
      <c r="H28" s="214"/>
      <c r="I28" s="214"/>
      <c r="J28" s="215"/>
    </row>
    <row r="29" spans="1:10" s="21" customFormat="1" x14ac:dyDescent="0.3">
      <c r="A29" s="84" t="s">
        <v>201</v>
      </c>
      <c r="B29" s="88" t="s">
        <v>209</v>
      </c>
      <c r="C29" s="68" t="s">
        <v>204</v>
      </c>
      <c r="D29" s="148"/>
      <c r="E29" s="74">
        <f t="shared" ref="E29:E32" si="1">D29*$G$19</f>
        <v>0</v>
      </c>
      <c r="F29" s="96">
        <v>4</v>
      </c>
      <c r="G29" s="96">
        <v>8</v>
      </c>
      <c r="H29" s="96">
        <v>8</v>
      </c>
      <c r="I29" s="96">
        <v>8</v>
      </c>
      <c r="J29" s="89">
        <f t="shared" ref="J29:J32" si="2">E29*(SUM(F29:I29))</f>
        <v>0</v>
      </c>
    </row>
    <row r="30" spans="1:10" s="21" customFormat="1" x14ac:dyDescent="0.3">
      <c r="A30" s="47" t="s">
        <v>202</v>
      </c>
      <c r="B30" s="54" t="s">
        <v>210</v>
      </c>
      <c r="C30" s="55" t="s">
        <v>204</v>
      </c>
      <c r="D30" s="146"/>
      <c r="E30" s="74">
        <f t="shared" si="1"/>
        <v>0</v>
      </c>
      <c r="F30" s="55">
        <v>4</v>
      </c>
      <c r="G30" s="55">
        <v>6</v>
      </c>
      <c r="H30" s="55">
        <v>6</v>
      </c>
      <c r="I30" s="55">
        <v>6</v>
      </c>
      <c r="J30" s="56">
        <f t="shared" si="2"/>
        <v>0</v>
      </c>
    </row>
    <row r="31" spans="1:10" s="21" customFormat="1" x14ac:dyDescent="0.3">
      <c r="A31" s="47" t="s">
        <v>203</v>
      </c>
      <c r="B31" s="54" t="s">
        <v>211</v>
      </c>
      <c r="C31" s="55" t="s">
        <v>205</v>
      </c>
      <c r="D31" s="146"/>
      <c r="E31" s="74">
        <f t="shared" si="1"/>
        <v>0</v>
      </c>
      <c r="F31" s="55">
        <v>2</v>
      </c>
      <c r="G31" s="55">
        <v>3</v>
      </c>
      <c r="H31" s="55">
        <v>3</v>
      </c>
      <c r="I31" s="55">
        <v>3</v>
      </c>
      <c r="J31" s="56">
        <f t="shared" si="2"/>
        <v>0</v>
      </c>
    </row>
    <row r="32" spans="1:10" s="21" customFormat="1" x14ac:dyDescent="0.3">
      <c r="A32" s="47" t="s">
        <v>246</v>
      </c>
      <c r="B32" s="54" t="s">
        <v>212</v>
      </c>
      <c r="C32" s="55" t="s">
        <v>205</v>
      </c>
      <c r="D32" s="146"/>
      <c r="E32" s="74">
        <f t="shared" si="1"/>
        <v>0</v>
      </c>
      <c r="F32" s="55">
        <v>1</v>
      </c>
      <c r="G32" s="55">
        <v>3</v>
      </c>
      <c r="H32" s="55">
        <v>3</v>
      </c>
      <c r="I32" s="55">
        <v>3</v>
      </c>
      <c r="J32" s="56">
        <f t="shared" si="2"/>
        <v>0</v>
      </c>
    </row>
    <row r="33" spans="1:10" s="21" customFormat="1" x14ac:dyDescent="0.3">
      <c r="A33" s="225" t="s">
        <v>264</v>
      </c>
      <c r="B33" s="225"/>
      <c r="C33" s="225"/>
      <c r="D33" s="225"/>
      <c r="E33" s="225"/>
      <c r="F33" s="225"/>
      <c r="G33" s="225"/>
      <c r="H33" s="225"/>
      <c r="I33" s="225"/>
      <c r="J33" s="129">
        <f>SUM(J25:J27)+SUM(J29:J32)</f>
        <v>0</v>
      </c>
    </row>
    <row r="34" spans="1:10" s="21" customFormat="1" x14ac:dyDescent="0.3">
      <c r="A34" s="69"/>
      <c r="B34" s="70"/>
      <c r="C34" s="71"/>
      <c r="D34" s="71"/>
      <c r="E34" s="71"/>
      <c r="F34" s="71"/>
      <c r="G34" s="71"/>
      <c r="H34" s="71"/>
      <c r="I34" s="71"/>
      <c r="J34" s="72"/>
    </row>
    <row r="35" spans="1:10" s="21" customFormat="1" x14ac:dyDescent="0.3">
      <c r="A35" s="69"/>
      <c r="B35" s="70"/>
      <c r="C35" s="71"/>
      <c r="D35" s="71"/>
      <c r="E35" s="71"/>
      <c r="F35" s="71"/>
      <c r="G35" s="71"/>
      <c r="H35" s="71"/>
      <c r="I35" s="71"/>
      <c r="J35" s="72"/>
    </row>
    <row r="36" spans="1:10" s="21" customFormat="1" ht="31.5" customHeight="1" x14ac:dyDescent="0.3">
      <c r="A36" s="43"/>
      <c r="B36" s="43"/>
      <c r="C36" s="43"/>
      <c r="D36" s="43"/>
      <c r="E36" s="222" t="s">
        <v>7</v>
      </c>
      <c r="F36" s="223"/>
      <c r="G36" s="43"/>
      <c r="H36" s="43"/>
      <c r="I36" s="43"/>
    </row>
    <row r="37" spans="1:10" s="21" customFormat="1" ht="15.75" customHeight="1" x14ac:dyDescent="0.3">
      <c r="A37" s="216" t="s">
        <v>217</v>
      </c>
      <c r="B37" s="217"/>
      <c r="C37" s="217"/>
      <c r="D37" s="217"/>
      <c r="E37" s="217"/>
      <c r="F37" s="217"/>
      <c r="G37" s="217"/>
      <c r="H37" s="218"/>
    </row>
    <row r="38" spans="1:10" s="21" customFormat="1" ht="52.5" customHeight="1" x14ac:dyDescent="0.3">
      <c r="A38" s="79" t="s">
        <v>8</v>
      </c>
      <c r="B38" s="228" t="s">
        <v>9</v>
      </c>
      <c r="C38" s="229"/>
      <c r="D38" s="230"/>
      <c r="E38" s="94" t="s">
        <v>272</v>
      </c>
      <c r="F38" s="94" t="s">
        <v>19</v>
      </c>
      <c r="G38" s="228" t="s">
        <v>275</v>
      </c>
      <c r="H38" s="230"/>
    </row>
    <row r="39" spans="1:10" s="21" customFormat="1" ht="15.75" customHeight="1" x14ac:dyDescent="0.3">
      <c r="A39" s="44" t="s">
        <v>215</v>
      </c>
      <c r="B39" s="231" t="s">
        <v>216</v>
      </c>
      <c r="C39" s="232"/>
      <c r="D39" s="233"/>
      <c r="E39" s="149"/>
      <c r="F39" s="150"/>
      <c r="G39" s="226">
        <f>E39+(E39*$F$19)</f>
        <v>0</v>
      </c>
      <c r="H39" s="227"/>
    </row>
    <row r="40" spans="1:10" s="21" customFormat="1" x14ac:dyDescent="0.3">
      <c r="J40" s="24"/>
    </row>
    <row r="41" spans="1:10" s="21" customFormat="1" ht="32.25" customHeight="1" x14ac:dyDescent="0.3">
      <c r="A41" s="25"/>
      <c r="B41" s="25"/>
      <c r="C41" s="25"/>
      <c r="D41" s="141" t="s">
        <v>7</v>
      </c>
      <c r="E41" s="25"/>
      <c r="F41" s="25"/>
      <c r="G41" s="25"/>
      <c r="H41" s="25"/>
      <c r="I41" s="25"/>
    </row>
    <row r="42" spans="1:10" s="21" customFormat="1" ht="15.75" customHeight="1" x14ac:dyDescent="0.3">
      <c r="A42" s="216" t="s">
        <v>218</v>
      </c>
      <c r="B42" s="217"/>
      <c r="C42" s="217"/>
      <c r="D42" s="217"/>
      <c r="E42" s="217"/>
      <c r="F42" s="217"/>
      <c r="G42" s="217"/>
      <c r="H42" s="217"/>
      <c r="I42" s="217"/>
      <c r="J42" s="217"/>
    </row>
    <row r="43" spans="1:10" s="21" customFormat="1" ht="47.25" x14ac:dyDescent="0.3">
      <c r="A43" s="27" t="s">
        <v>8</v>
      </c>
      <c r="B43" s="27" t="s">
        <v>9</v>
      </c>
      <c r="C43" s="27" t="s">
        <v>141</v>
      </c>
      <c r="D43" s="27" t="s">
        <v>267</v>
      </c>
      <c r="E43" s="94" t="s">
        <v>16</v>
      </c>
      <c r="F43" s="27" t="s">
        <v>242</v>
      </c>
      <c r="G43" s="27" t="s">
        <v>243</v>
      </c>
      <c r="H43" s="27" t="s">
        <v>244</v>
      </c>
      <c r="I43" s="27" t="s">
        <v>245</v>
      </c>
      <c r="J43" s="94" t="s">
        <v>259</v>
      </c>
    </row>
    <row r="44" spans="1:10" s="21" customFormat="1" ht="31.5" x14ac:dyDescent="0.3">
      <c r="A44" s="47" t="s">
        <v>219</v>
      </c>
      <c r="B44" s="54" t="s">
        <v>220</v>
      </c>
      <c r="C44" s="55" t="s">
        <v>142</v>
      </c>
      <c r="D44" s="148"/>
      <c r="E44" s="74">
        <f>D44*$G$39</f>
        <v>0</v>
      </c>
      <c r="F44" s="55">
        <v>9</v>
      </c>
      <c r="G44" s="55">
        <v>12</v>
      </c>
      <c r="H44" s="55">
        <v>12</v>
      </c>
      <c r="I44" s="55">
        <v>12</v>
      </c>
      <c r="J44" s="31">
        <f>E44*(SUM(F44:I44))</f>
        <v>0</v>
      </c>
    </row>
    <row r="45" spans="1:10" s="21" customFormat="1" ht="31.5" x14ac:dyDescent="0.3">
      <c r="A45" s="47" t="s">
        <v>221</v>
      </c>
      <c r="B45" s="54" t="s">
        <v>222</v>
      </c>
      <c r="C45" s="55" t="s">
        <v>142</v>
      </c>
      <c r="D45" s="146"/>
      <c r="E45" s="74">
        <f t="shared" ref="E45:E49" si="3">D45*$G$39</f>
        <v>0</v>
      </c>
      <c r="F45" s="55">
        <v>9</v>
      </c>
      <c r="G45" s="55">
        <v>12</v>
      </c>
      <c r="H45" s="55">
        <v>12</v>
      </c>
      <c r="I45" s="55">
        <v>12</v>
      </c>
      <c r="J45" s="31">
        <f t="shared" ref="J45:J49" si="4">E45*(SUM(F45:I45))</f>
        <v>0</v>
      </c>
    </row>
    <row r="46" spans="1:10" s="21" customFormat="1" ht="31.5" x14ac:dyDescent="0.3">
      <c r="A46" s="47" t="s">
        <v>223</v>
      </c>
      <c r="B46" s="54" t="s">
        <v>224</v>
      </c>
      <c r="C46" s="55" t="s">
        <v>143</v>
      </c>
      <c r="D46" s="146"/>
      <c r="E46" s="74">
        <f t="shared" si="3"/>
        <v>0</v>
      </c>
      <c r="F46" s="55">
        <v>9</v>
      </c>
      <c r="G46" s="55">
        <v>12</v>
      </c>
      <c r="H46" s="55">
        <v>12</v>
      </c>
      <c r="I46" s="55">
        <v>12</v>
      </c>
      <c r="J46" s="31">
        <f t="shared" si="4"/>
        <v>0</v>
      </c>
    </row>
    <row r="47" spans="1:10" s="21" customFormat="1" ht="31.5" x14ac:dyDescent="0.3">
      <c r="A47" s="47" t="s">
        <v>225</v>
      </c>
      <c r="B47" s="54" t="s">
        <v>226</v>
      </c>
      <c r="C47" s="55" t="s">
        <v>343</v>
      </c>
      <c r="D47" s="146"/>
      <c r="E47" s="74">
        <f t="shared" si="3"/>
        <v>0</v>
      </c>
      <c r="F47" s="55">
        <v>9</v>
      </c>
      <c r="G47" s="55">
        <v>12</v>
      </c>
      <c r="H47" s="55">
        <v>12</v>
      </c>
      <c r="I47" s="55">
        <v>12</v>
      </c>
      <c r="J47" s="56">
        <f t="shared" si="4"/>
        <v>0</v>
      </c>
    </row>
    <row r="48" spans="1:10" s="108" customFormat="1" ht="31.5" x14ac:dyDescent="0.3">
      <c r="A48" s="47" t="s">
        <v>229</v>
      </c>
      <c r="B48" s="54" t="s">
        <v>227</v>
      </c>
      <c r="C48" s="55" t="s">
        <v>343</v>
      </c>
      <c r="D48" s="148"/>
      <c r="E48" s="74">
        <f t="shared" si="3"/>
        <v>0</v>
      </c>
      <c r="F48" s="62"/>
      <c r="G48" s="55">
        <v>6</v>
      </c>
      <c r="H48" s="55">
        <v>12</v>
      </c>
      <c r="I48" s="55">
        <v>12</v>
      </c>
      <c r="J48" s="56">
        <f t="shared" si="4"/>
        <v>0</v>
      </c>
    </row>
    <row r="49" spans="1:10" s="108" customFormat="1" ht="31.5" x14ac:dyDescent="0.3">
      <c r="A49" s="47" t="s">
        <v>230</v>
      </c>
      <c r="B49" s="54" t="s">
        <v>228</v>
      </c>
      <c r="C49" s="55" t="s">
        <v>343</v>
      </c>
      <c r="D49" s="146"/>
      <c r="E49" s="74">
        <f t="shared" si="3"/>
        <v>0</v>
      </c>
      <c r="F49" s="62"/>
      <c r="G49" s="55">
        <v>6</v>
      </c>
      <c r="H49" s="55">
        <v>12</v>
      </c>
      <c r="I49" s="55">
        <v>12</v>
      </c>
      <c r="J49" s="56">
        <f t="shared" si="4"/>
        <v>0</v>
      </c>
    </row>
    <row r="50" spans="1:10" s="21" customFormat="1" x14ac:dyDescent="0.3">
      <c r="A50" s="225" t="s">
        <v>265</v>
      </c>
      <c r="B50" s="225"/>
      <c r="C50" s="225"/>
      <c r="D50" s="225"/>
      <c r="E50" s="225"/>
      <c r="F50" s="225"/>
      <c r="G50" s="225"/>
      <c r="H50" s="225"/>
      <c r="I50" s="225"/>
      <c r="J50" s="129">
        <f>SUM(J42:J44)+SUM(J46:J49)</f>
        <v>0</v>
      </c>
    </row>
    <row r="51" spans="1:10" s="21" customFormat="1" x14ac:dyDescent="0.3">
      <c r="A51" s="69"/>
      <c r="B51" s="70"/>
      <c r="C51" s="71"/>
      <c r="D51" s="71"/>
      <c r="E51" s="71"/>
      <c r="F51" s="71"/>
      <c r="G51" s="71"/>
      <c r="H51" s="71"/>
      <c r="I51" s="71"/>
      <c r="J51" s="72"/>
    </row>
    <row r="52" spans="1:10" s="21" customFormat="1" x14ac:dyDescent="0.3">
      <c r="A52" s="69"/>
      <c r="B52" s="70"/>
      <c r="C52" s="71"/>
      <c r="D52" s="71"/>
      <c r="E52" s="71"/>
      <c r="F52" s="71"/>
      <c r="G52" s="71"/>
      <c r="H52" s="71"/>
      <c r="I52" s="71"/>
      <c r="J52" s="72"/>
    </row>
    <row r="53" spans="1:10" s="21" customFormat="1" ht="31.5" customHeight="1" x14ac:dyDescent="0.3">
      <c r="A53" s="43"/>
      <c r="B53" s="43"/>
      <c r="C53" s="43"/>
      <c r="D53" s="43"/>
      <c r="E53" s="222" t="s">
        <v>7</v>
      </c>
      <c r="F53" s="223"/>
      <c r="G53" s="43"/>
      <c r="H53" s="43"/>
      <c r="I53" s="43"/>
    </row>
    <row r="54" spans="1:10" s="21" customFormat="1" ht="15.75" customHeight="1" x14ac:dyDescent="0.3">
      <c r="A54" s="216" t="s">
        <v>232</v>
      </c>
      <c r="B54" s="217"/>
      <c r="C54" s="217"/>
      <c r="D54" s="217"/>
      <c r="E54" s="217"/>
      <c r="F54" s="217"/>
      <c r="G54" s="217"/>
      <c r="H54" s="218"/>
    </row>
    <row r="55" spans="1:10" s="21" customFormat="1" ht="47.25" x14ac:dyDescent="0.3">
      <c r="A55" s="79" t="s">
        <v>8</v>
      </c>
      <c r="B55" s="228" t="s">
        <v>9</v>
      </c>
      <c r="C55" s="229"/>
      <c r="D55" s="230"/>
      <c r="E55" s="94" t="s">
        <v>273</v>
      </c>
      <c r="F55" s="94" t="s">
        <v>19</v>
      </c>
      <c r="G55" s="228" t="s">
        <v>274</v>
      </c>
      <c r="H55" s="230"/>
    </row>
    <row r="56" spans="1:10" s="21" customFormat="1" x14ac:dyDescent="0.3">
      <c r="A56" s="44" t="s">
        <v>231</v>
      </c>
      <c r="B56" s="231" t="s">
        <v>233</v>
      </c>
      <c r="C56" s="232"/>
      <c r="D56" s="233"/>
      <c r="E56" s="149"/>
      <c r="F56" s="150"/>
      <c r="G56" s="226">
        <f>E56+(E56*$F$19)</f>
        <v>0</v>
      </c>
      <c r="H56" s="227"/>
    </row>
    <row r="57" spans="1:10" s="21" customFormat="1" x14ac:dyDescent="0.3">
      <c r="J57" s="24"/>
    </row>
    <row r="58" spans="1:10" s="21" customFormat="1" ht="32.25" customHeight="1" x14ac:dyDescent="0.3">
      <c r="A58" s="25"/>
      <c r="B58" s="25"/>
      <c r="C58" s="25"/>
      <c r="D58" s="141" t="s">
        <v>7</v>
      </c>
      <c r="E58" s="25"/>
      <c r="F58" s="25"/>
      <c r="G58" s="25"/>
      <c r="H58" s="25"/>
      <c r="I58" s="25"/>
    </row>
    <row r="59" spans="1:10" s="21" customFormat="1" ht="15.75" customHeight="1" x14ac:dyDescent="0.3">
      <c r="A59" s="216" t="s">
        <v>266</v>
      </c>
      <c r="B59" s="217"/>
      <c r="C59" s="217"/>
      <c r="D59" s="217"/>
      <c r="E59" s="217"/>
      <c r="F59" s="217"/>
      <c r="G59" s="217"/>
      <c r="H59" s="217"/>
      <c r="I59" s="217"/>
      <c r="J59" s="217"/>
    </row>
    <row r="60" spans="1:10" s="21" customFormat="1" ht="63" x14ac:dyDescent="0.3">
      <c r="A60" s="27" t="s">
        <v>8</v>
      </c>
      <c r="B60" s="27" t="s">
        <v>9</v>
      </c>
      <c r="C60" s="27" t="s">
        <v>141</v>
      </c>
      <c r="D60" s="27" t="s">
        <v>268</v>
      </c>
      <c r="E60" s="94" t="s">
        <v>16</v>
      </c>
      <c r="F60" s="27" t="s">
        <v>242</v>
      </c>
      <c r="G60" s="27" t="s">
        <v>243</v>
      </c>
      <c r="H60" s="27" t="s">
        <v>244</v>
      </c>
      <c r="I60" s="27" t="s">
        <v>245</v>
      </c>
      <c r="J60" s="94" t="s">
        <v>259</v>
      </c>
    </row>
    <row r="61" spans="1:10" s="21" customFormat="1" x14ac:dyDescent="0.3">
      <c r="A61" s="47" t="s">
        <v>344</v>
      </c>
      <c r="B61" s="54" t="s">
        <v>234</v>
      </c>
      <c r="C61" s="55" t="s">
        <v>360</v>
      </c>
      <c r="D61" s="148"/>
      <c r="E61" s="74">
        <f>D61*$G$56</f>
        <v>0</v>
      </c>
      <c r="F61" s="55">
        <v>140</v>
      </c>
      <c r="G61" s="55">
        <v>320</v>
      </c>
      <c r="H61" s="55">
        <v>350</v>
      </c>
      <c r="I61" s="55">
        <v>380</v>
      </c>
      <c r="J61" s="31">
        <f t="shared" ref="J61:J63" si="5">E61*(SUM(F61:I61))</f>
        <v>0</v>
      </c>
    </row>
    <row r="62" spans="1:10" s="21" customFormat="1" x14ac:dyDescent="0.3">
      <c r="A62" s="47" t="s">
        <v>345</v>
      </c>
      <c r="B62" s="54" t="s">
        <v>235</v>
      </c>
      <c r="C62" s="55" t="s">
        <v>361</v>
      </c>
      <c r="D62" s="148"/>
      <c r="E62" s="74">
        <f t="shared" ref="E62:E63" si="6">D62*$G$56</f>
        <v>0</v>
      </c>
      <c r="F62" s="55">
        <v>20</v>
      </c>
      <c r="G62" s="55">
        <v>85</v>
      </c>
      <c r="H62" s="55">
        <v>95</v>
      </c>
      <c r="I62" s="55">
        <v>80</v>
      </c>
      <c r="J62" s="31">
        <f t="shared" si="5"/>
        <v>0</v>
      </c>
    </row>
    <row r="63" spans="1:10" s="21" customFormat="1" x14ac:dyDescent="0.3">
      <c r="A63" s="47" t="s">
        <v>346</v>
      </c>
      <c r="B63" s="54" t="s">
        <v>236</v>
      </c>
      <c r="C63" s="55" t="s">
        <v>362</v>
      </c>
      <c r="D63" s="148"/>
      <c r="E63" s="74">
        <f t="shared" si="6"/>
        <v>0</v>
      </c>
      <c r="F63" s="55">
        <v>10</v>
      </c>
      <c r="G63" s="55">
        <v>50</v>
      </c>
      <c r="H63" s="55">
        <v>60</v>
      </c>
      <c r="I63" s="55">
        <v>50</v>
      </c>
      <c r="J63" s="31">
        <f t="shared" si="5"/>
        <v>0</v>
      </c>
    </row>
    <row r="64" spans="1:10" s="21" customFormat="1" x14ac:dyDescent="0.3">
      <c r="A64" s="225" t="s">
        <v>265</v>
      </c>
      <c r="B64" s="225"/>
      <c r="C64" s="225"/>
      <c r="D64" s="225"/>
      <c r="E64" s="225"/>
      <c r="F64" s="225"/>
      <c r="G64" s="225"/>
      <c r="H64" s="225"/>
      <c r="I64" s="225"/>
      <c r="J64" s="129">
        <f>SUM(J61:J63)</f>
        <v>0</v>
      </c>
    </row>
    <row r="65" spans="3:10" s="21" customFormat="1" x14ac:dyDescent="0.3">
      <c r="C65" s="24"/>
      <c r="D65" s="24"/>
      <c r="E65" s="24"/>
      <c r="F65" s="24"/>
      <c r="G65" s="24"/>
      <c r="H65" s="24"/>
      <c r="I65" s="24"/>
      <c r="J65" s="24"/>
    </row>
    <row r="66" spans="3:10" s="21" customFormat="1" x14ac:dyDescent="0.3">
      <c r="C66" s="24"/>
      <c r="D66" s="24"/>
      <c r="E66" s="24"/>
      <c r="F66" s="24"/>
      <c r="G66" s="24"/>
      <c r="H66" s="24"/>
      <c r="I66" s="24"/>
      <c r="J66" s="24"/>
    </row>
    <row r="67" spans="3:10" s="21" customFormat="1" x14ac:dyDescent="0.3">
      <c r="C67" s="24"/>
      <c r="D67" s="24"/>
      <c r="E67" s="24"/>
      <c r="F67" s="24"/>
      <c r="G67" s="24"/>
      <c r="H67" s="24"/>
      <c r="I67" s="24"/>
      <c r="J67" s="24"/>
    </row>
    <row r="68" spans="3:10" s="21" customFormat="1" x14ac:dyDescent="0.3">
      <c r="C68" s="24"/>
      <c r="D68" s="24"/>
      <c r="E68" s="24"/>
      <c r="F68" s="24"/>
      <c r="G68" s="24"/>
      <c r="H68" s="24"/>
      <c r="I68" s="24"/>
      <c r="J68" s="24"/>
    </row>
    <row r="69" spans="3:10" s="21" customFormat="1" x14ac:dyDescent="0.3">
      <c r="C69" s="24"/>
      <c r="D69" s="24"/>
      <c r="E69" s="24"/>
      <c r="F69" s="24"/>
      <c r="G69" s="24"/>
      <c r="H69" s="24"/>
      <c r="I69" s="24"/>
      <c r="J69" s="24"/>
    </row>
    <row r="70" spans="3:10" s="21" customFormat="1" x14ac:dyDescent="0.3">
      <c r="C70" s="24"/>
      <c r="D70" s="24"/>
      <c r="E70" s="24"/>
      <c r="F70" s="24"/>
      <c r="G70" s="24"/>
      <c r="H70" s="24"/>
      <c r="I70" s="24"/>
      <c r="J70" s="24"/>
    </row>
    <row r="71" spans="3:10" s="21" customFormat="1" x14ac:dyDescent="0.3">
      <c r="C71" s="24"/>
      <c r="D71" s="24"/>
      <c r="E71" s="24"/>
      <c r="F71" s="24"/>
      <c r="G71" s="24"/>
      <c r="H71" s="24"/>
      <c r="I71" s="24"/>
      <c r="J71" s="24"/>
    </row>
    <row r="72" spans="3:10" s="21" customFormat="1" x14ac:dyDescent="0.3">
      <c r="C72" s="24"/>
      <c r="D72" s="24"/>
      <c r="E72" s="24"/>
      <c r="F72" s="24"/>
      <c r="G72" s="24"/>
      <c r="H72" s="24"/>
      <c r="I72" s="24"/>
      <c r="J72" s="24"/>
    </row>
    <row r="73" spans="3:10" s="21" customFormat="1" x14ac:dyDescent="0.3">
      <c r="C73" s="24"/>
      <c r="D73" s="24"/>
      <c r="E73" s="24"/>
      <c r="F73" s="24"/>
      <c r="G73" s="24"/>
      <c r="H73" s="24"/>
      <c r="I73" s="24"/>
      <c r="J73" s="24"/>
    </row>
    <row r="74" spans="3:10" s="21" customFormat="1" x14ac:dyDescent="0.3">
      <c r="C74" s="24"/>
      <c r="D74" s="24"/>
      <c r="E74" s="24"/>
      <c r="F74" s="24"/>
      <c r="G74" s="24"/>
      <c r="H74" s="24"/>
      <c r="I74" s="24"/>
      <c r="J74" s="24"/>
    </row>
    <row r="75" spans="3:10" s="21" customFormat="1" x14ac:dyDescent="0.3">
      <c r="C75" s="24"/>
      <c r="D75" s="24"/>
      <c r="E75" s="24"/>
      <c r="F75" s="24"/>
      <c r="G75" s="24"/>
      <c r="H75" s="24"/>
      <c r="I75" s="24"/>
      <c r="J75" s="24"/>
    </row>
    <row r="76" spans="3:10" s="21" customFormat="1" x14ac:dyDescent="0.3">
      <c r="C76" s="24"/>
      <c r="D76" s="24"/>
      <c r="E76" s="24"/>
      <c r="F76" s="24"/>
      <c r="G76" s="24"/>
      <c r="H76" s="24"/>
      <c r="I76" s="24"/>
      <c r="J76" s="24"/>
    </row>
    <row r="77" spans="3:10" s="21" customFormat="1" x14ac:dyDescent="0.3">
      <c r="C77" s="24"/>
      <c r="D77" s="24"/>
      <c r="E77" s="24"/>
      <c r="F77" s="24"/>
      <c r="G77" s="24"/>
      <c r="H77" s="24"/>
      <c r="I77" s="24"/>
      <c r="J77" s="24"/>
    </row>
    <row r="78" spans="3:10" s="21" customFormat="1" x14ac:dyDescent="0.3">
      <c r="C78" s="24"/>
      <c r="D78" s="24"/>
      <c r="E78" s="24"/>
      <c r="F78" s="24"/>
      <c r="G78" s="24"/>
      <c r="H78" s="24"/>
      <c r="I78" s="24"/>
      <c r="J78" s="24"/>
    </row>
    <row r="79" spans="3:10" s="21" customFormat="1" x14ac:dyDescent="0.3">
      <c r="C79" s="24"/>
      <c r="D79" s="24"/>
      <c r="E79" s="24"/>
      <c r="F79" s="24"/>
      <c r="G79" s="24"/>
      <c r="H79" s="24"/>
      <c r="I79" s="24"/>
      <c r="J79" s="24"/>
    </row>
    <row r="80" spans="3:10" s="21" customFormat="1" x14ac:dyDescent="0.3">
      <c r="C80" s="24"/>
      <c r="D80" s="24"/>
      <c r="E80" s="24"/>
      <c r="F80" s="24"/>
      <c r="G80" s="24"/>
      <c r="H80" s="24"/>
      <c r="I80" s="24"/>
      <c r="J80" s="24"/>
    </row>
    <row r="81" spans="3:10" s="21" customFormat="1" x14ac:dyDescent="0.3">
      <c r="C81" s="24"/>
      <c r="D81" s="24"/>
      <c r="E81" s="24"/>
      <c r="F81" s="24"/>
      <c r="G81" s="24"/>
      <c r="H81" s="24"/>
      <c r="I81" s="24"/>
      <c r="J81" s="24"/>
    </row>
    <row r="82" spans="3:10" s="21" customFormat="1" x14ac:dyDescent="0.3">
      <c r="C82" s="24"/>
      <c r="D82" s="24"/>
      <c r="E82" s="24"/>
      <c r="F82" s="24"/>
      <c r="G82" s="24"/>
      <c r="H82" s="24"/>
      <c r="I82" s="24"/>
      <c r="J82" s="24"/>
    </row>
    <row r="83" spans="3:10" s="21" customFormat="1" x14ac:dyDescent="0.3">
      <c r="C83" s="24"/>
      <c r="D83" s="24"/>
      <c r="E83" s="24"/>
      <c r="F83" s="24"/>
      <c r="G83" s="24"/>
      <c r="H83" s="24"/>
      <c r="I83" s="24"/>
      <c r="J83" s="24"/>
    </row>
    <row r="84" spans="3:10" s="21" customFormat="1" x14ac:dyDescent="0.3">
      <c r="C84" s="24"/>
      <c r="D84" s="24"/>
      <c r="E84" s="24"/>
      <c r="F84" s="24"/>
      <c r="G84" s="24"/>
      <c r="H84" s="24"/>
      <c r="I84" s="24"/>
      <c r="J84" s="24"/>
    </row>
    <row r="85" spans="3:10" s="21" customFormat="1" x14ac:dyDescent="0.3">
      <c r="C85" s="24"/>
      <c r="D85" s="24"/>
      <c r="E85" s="24"/>
      <c r="F85" s="24"/>
      <c r="G85" s="24"/>
      <c r="H85" s="24"/>
      <c r="I85" s="24"/>
      <c r="J85" s="24"/>
    </row>
    <row r="86" spans="3:10" s="21" customFormat="1" x14ac:dyDescent="0.3">
      <c r="C86" s="24"/>
      <c r="D86" s="24"/>
      <c r="E86" s="24"/>
      <c r="F86" s="24"/>
      <c r="G86" s="24"/>
      <c r="H86" s="24"/>
      <c r="I86" s="24"/>
      <c r="J86" s="24"/>
    </row>
    <row r="87" spans="3:10" s="21" customFormat="1" x14ac:dyDescent="0.3">
      <c r="C87" s="24"/>
      <c r="D87" s="24"/>
      <c r="E87" s="24"/>
      <c r="F87" s="24"/>
      <c r="G87" s="24"/>
      <c r="H87" s="24"/>
      <c r="I87" s="24"/>
      <c r="J87" s="24"/>
    </row>
    <row r="88" spans="3:10" s="21" customFormat="1" x14ac:dyDescent="0.3">
      <c r="C88" s="24"/>
      <c r="D88" s="24"/>
      <c r="E88" s="24"/>
      <c r="F88" s="24"/>
      <c r="G88" s="24"/>
      <c r="H88" s="24"/>
      <c r="I88" s="24"/>
      <c r="J88" s="24"/>
    </row>
    <row r="89" spans="3:10" s="21" customFormat="1" x14ac:dyDescent="0.3">
      <c r="C89" s="24"/>
      <c r="D89" s="24"/>
      <c r="E89" s="24"/>
      <c r="F89" s="24"/>
      <c r="G89" s="24"/>
      <c r="H89" s="24"/>
      <c r="I89" s="24"/>
      <c r="J89" s="24"/>
    </row>
    <row r="90" spans="3:10" s="21" customFormat="1" x14ac:dyDescent="0.3">
      <c r="C90" s="24"/>
      <c r="D90" s="24"/>
      <c r="E90" s="24"/>
      <c r="F90" s="24"/>
      <c r="G90" s="24"/>
      <c r="H90" s="24"/>
      <c r="I90" s="24"/>
      <c r="J90" s="24"/>
    </row>
    <row r="91" spans="3:10" s="21" customFormat="1" x14ac:dyDescent="0.3">
      <c r="C91" s="24"/>
      <c r="D91" s="24"/>
      <c r="E91" s="24"/>
      <c r="F91" s="24"/>
      <c r="G91" s="24"/>
      <c r="H91" s="24"/>
      <c r="I91" s="24"/>
      <c r="J91" s="24"/>
    </row>
    <row r="92" spans="3:10" s="21" customFormat="1" x14ac:dyDescent="0.3">
      <c r="C92" s="24"/>
      <c r="D92" s="24"/>
      <c r="E92" s="24"/>
      <c r="F92" s="24"/>
      <c r="G92" s="24"/>
      <c r="H92" s="24"/>
      <c r="I92" s="24"/>
      <c r="J92" s="24"/>
    </row>
    <row r="93" spans="3:10" s="21" customFormat="1" x14ac:dyDescent="0.3">
      <c r="C93" s="24"/>
      <c r="D93" s="24"/>
      <c r="E93" s="24"/>
      <c r="F93" s="24"/>
      <c r="G93" s="24"/>
      <c r="H93" s="24"/>
      <c r="I93" s="24"/>
      <c r="J93" s="24"/>
    </row>
    <row r="94" spans="3:10" s="21" customFormat="1" x14ac:dyDescent="0.3">
      <c r="C94" s="24"/>
      <c r="D94" s="24"/>
      <c r="E94" s="24"/>
      <c r="F94" s="24"/>
      <c r="G94" s="24"/>
      <c r="H94" s="24"/>
      <c r="I94" s="24"/>
      <c r="J94" s="24"/>
    </row>
    <row r="95" spans="3:10" s="21" customFormat="1" x14ac:dyDescent="0.3">
      <c r="C95" s="24"/>
      <c r="D95" s="24"/>
      <c r="E95" s="24"/>
      <c r="F95" s="24"/>
      <c r="G95" s="24"/>
      <c r="H95" s="24"/>
      <c r="I95" s="24"/>
      <c r="J95" s="24"/>
    </row>
    <row r="96" spans="3:10" s="21" customFormat="1" x14ac:dyDescent="0.3">
      <c r="C96" s="24"/>
      <c r="D96" s="24"/>
      <c r="E96" s="24"/>
      <c r="F96" s="24"/>
      <c r="G96" s="24"/>
      <c r="H96" s="24"/>
      <c r="I96" s="24"/>
      <c r="J96" s="24"/>
    </row>
    <row r="97" spans="3:10" s="21" customFormat="1" x14ac:dyDescent="0.3">
      <c r="C97" s="24"/>
      <c r="D97" s="24"/>
      <c r="E97" s="24"/>
      <c r="F97" s="24"/>
      <c r="G97" s="24"/>
      <c r="H97" s="24"/>
      <c r="I97" s="24"/>
      <c r="J97" s="24"/>
    </row>
    <row r="98" spans="3:10" s="21" customFormat="1" x14ac:dyDescent="0.3">
      <c r="C98" s="24"/>
      <c r="D98" s="24"/>
      <c r="E98" s="24"/>
      <c r="F98" s="24"/>
      <c r="G98" s="24"/>
      <c r="H98" s="24"/>
      <c r="I98" s="24"/>
      <c r="J98" s="24"/>
    </row>
    <row r="99" spans="3:10" s="21" customFormat="1" x14ac:dyDescent="0.3">
      <c r="C99" s="24"/>
      <c r="D99" s="24"/>
      <c r="E99" s="24"/>
      <c r="F99" s="24"/>
      <c r="G99" s="24"/>
      <c r="H99" s="24"/>
      <c r="I99" s="24"/>
      <c r="J99" s="24"/>
    </row>
    <row r="100" spans="3:10" s="21" customFormat="1" x14ac:dyDescent="0.3">
      <c r="C100" s="24"/>
      <c r="D100" s="24"/>
      <c r="E100" s="24"/>
      <c r="F100" s="24"/>
      <c r="G100" s="24"/>
      <c r="H100" s="24"/>
      <c r="I100" s="24"/>
      <c r="J100" s="24"/>
    </row>
    <row r="101" spans="3:10" s="21" customFormat="1" x14ac:dyDescent="0.3">
      <c r="C101" s="24"/>
      <c r="D101" s="24"/>
      <c r="E101" s="24"/>
      <c r="F101" s="24"/>
      <c r="G101" s="24"/>
      <c r="H101" s="24"/>
      <c r="I101" s="24"/>
      <c r="J101" s="24"/>
    </row>
    <row r="102" spans="3:10" s="21" customFormat="1" x14ac:dyDescent="0.3">
      <c r="C102" s="24"/>
      <c r="D102" s="24"/>
      <c r="E102" s="24"/>
      <c r="F102" s="24"/>
      <c r="G102" s="24"/>
      <c r="H102" s="24"/>
      <c r="I102" s="24"/>
      <c r="J102" s="24"/>
    </row>
    <row r="103" spans="3:10" s="21" customFormat="1" x14ac:dyDescent="0.3">
      <c r="C103" s="24"/>
      <c r="D103" s="24"/>
      <c r="E103" s="24"/>
      <c r="F103" s="24"/>
      <c r="G103" s="24"/>
      <c r="H103" s="24"/>
      <c r="I103" s="24"/>
      <c r="J103" s="24"/>
    </row>
    <row r="104" spans="3:10" s="21" customFormat="1" x14ac:dyDescent="0.3">
      <c r="C104" s="24"/>
      <c r="D104" s="24"/>
      <c r="E104" s="24"/>
      <c r="F104" s="24"/>
      <c r="G104" s="24"/>
      <c r="H104" s="24"/>
      <c r="I104" s="24"/>
      <c r="J104" s="24"/>
    </row>
    <row r="105" spans="3:10" s="21" customFormat="1" x14ac:dyDescent="0.3">
      <c r="C105" s="24"/>
      <c r="D105" s="24"/>
      <c r="E105" s="24"/>
      <c r="F105" s="24"/>
      <c r="G105" s="24"/>
      <c r="H105" s="24"/>
      <c r="I105" s="24"/>
      <c r="J105" s="24"/>
    </row>
    <row r="106" spans="3:10" s="21" customFormat="1" x14ac:dyDescent="0.3">
      <c r="C106" s="24"/>
      <c r="D106" s="24"/>
      <c r="E106" s="24"/>
      <c r="F106" s="24"/>
      <c r="G106" s="24"/>
      <c r="H106" s="24"/>
      <c r="I106" s="24"/>
      <c r="J106" s="24"/>
    </row>
    <row r="107" spans="3:10" s="21" customFormat="1" x14ac:dyDescent="0.3">
      <c r="C107" s="24"/>
      <c r="D107" s="24"/>
      <c r="E107" s="24"/>
      <c r="F107" s="24"/>
      <c r="G107" s="24"/>
      <c r="H107" s="24"/>
      <c r="I107" s="24"/>
      <c r="J107" s="24"/>
    </row>
    <row r="108" spans="3:10" s="21" customFormat="1" x14ac:dyDescent="0.3">
      <c r="C108" s="24"/>
      <c r="D108" s="24"/>
      <c r="E108" s="24"/>
      <c r="F108" s="24"/>
      <c r="G108" s="24"/>
      <c r="H108" s="24"/>
      <c r="I108" s="24"/>
      <c r="J108" s="24"/>
    </row>
    <row r="109" spans="3:10" s="21" customFormat="1" x14ac:dyDescent="0.3">
      <c r="C109" s="24"/>
      <c r="D109" s="24"/>
      <c r="E109" s="24"/>
      <c r="F109" s="24"/>
      <c r="G109" s="24"/>
      <c r="H109" s="24"/>
      <c r="I109" s="24"/>
      <c r="J109" s="24"/>
    </row>
    <row r="110" spans="3:10" s="21" customFormat="1" x14ac:dyDescent="0.3">
      <c r="C110" s="24"/>
      <c r="D110" s="24"/>
      <c r="E110" s="24"/>
      <c r="F110" s="24"/>
      <c r="G110" s="24"/>
      <c r="H110" s="24"/>
      <c r="I110" s="24"/>
      <c r="J110" s="24"/>
    </row>
    <row r="111" spans="3:10" s="21" customFormat="1" x14ac:dyDescent="0.3">
      <c r="C111" s="24"/>
      <c r="D111" s="24"/>
      <c r="E111" s="24"/>
      <c r="F111" s="24"/>
      <c r="G111" s="24"/>
      <c r="H111" s="24"/>
      <c r="I111" s="24"/>
      <c r="J111" s="24"/>
    </row>
    <row r="112" spans="3:10" s="21" customFormat="1" x14ac:dyDescent="0.3">
      <c r="C112" s="24"/>
      <c r="D112" s="24"/>
      <c r="E112" s="24"/>
      <c r="F112" s="24"/>
      <c r="G112" s="24"/>
      <c r="H112" s="24"/>
      <c r="I112" s="24"/>
      <c r="J112" s="24"/>
    </row>
    <row r="113" spans="3:10" s="21" customFormat="1" x14ac:dyDescent="0.3">
      <c r="C113" s="24"/>
      <c r="D113" s="24"/>
      <c r="E113" s="24"/>
      <c r="F113" s="24"/>
      <c r="G113" s="24"/>
      <c r="H113" s="24"/>
      <c r="I113" s="24"/>
      <c r="J113" s="24"/>
    </row>
    <row r="114" spans="3:10" s="21" customFormat="1" x14ac:dyDescent="0.3">
      <c r="C114" s="24"/>
      <c r="D114" s="24"/>
      <c r="E114" s="24"/>
      <c r="F114" s="24"/>
      <c r="G114" s="24"/>
      <c r="H114" s="24"/>
      <c r="I114" s="24"/>
      <c r="J114" s="24"/>
    </row>
    <row r="115" spans="3:10" s="21" customFormat="1" x14ac:dyDescent="0.3">
      <c r="C115" s="24"/>
      <c r="D115" s="24"/>
      <c r="E115" s="24"/>
      <c r="F115" s="24"/>
      <c r="G115" s="24"/>
      <c r="H115" s="24"/>
      <c r="I115" s="24"/>
      <c r="J115" s="24"/>
    </row>
    <row r="116" spans="3:10" s="21" customFormat="1" x14ac:dyDescent="0.3">
      <c r="C116" s="24"/>
      <c r="D116" s="24"/>
      <c r="E116" s="24"/>
      <c r="F116" s="24"/>
      <c r="G116" s="24"/>
      <c r="H116" s="24"/>
      <c r="I116" s="24"/>
      <c r="J116" s="24"/>
    </row>
    <row r="117" spans="3:10" s="21" customFormat="1" x14ac:dyDescent="0.3">
      <c r="C117" s="24"/>
      <c r="D117" s="24"/>
      <c r="E117" s="24"/>
      <c r="F117" s="24"/>
      <c r="G117" s="24"/>
      <c r="H117" s="24"/>
      <c r="I117" s="24"/>
      <c r="J117" s="24"/>
    </row>
    <row r="118" spans="3:10" s="21" customFormat="1" x14ac:dyDescent="0.3">
      <c r="C118" s="24"/>
      <c r="D118" s="24"/>
      <c r="E118" s="24"/>
      <c r="F118" s="24"/>
      <c r="G118" s="24"/>
      <c r="H118" s="24"/>
      <c r="I118" s="24"/>
      <c r="J118" s="24"/>
    </row>
    <row r="119" spans="3:10" s="21" customFormat="1" x14ac:dyDescent="0.3">
      <c r="C119" s="24"/>
      <c r="D119" s="24"/>
      <c r="E119" s="24"/>
      <c r="F119" s="24"/>
      <c r="G119" s="24"/>
      <c r="H119" s="24"/>
      <c r="I119" s="24"/>
      <c r="J119" s="24"/>
    </row>
    <row r="120" spans="3:10" s="21" customFormat="1" x14ac:dyDescent="0.3">
      <c r="C120" s="24"/>
      <c r="D120" s="24"/>
      <c r="E120" s="24"/>
      <c r="F120" s="24"/>
      <c r="G120" s="24"/>
      <c r="H120" s="24"/>
      <c r="I120" s="24"/>
      <c r="J120" s="24"/>
    </row>
    <row r="121" spans="3:10" s="21" customFormat="1" x14ac:dyDescent="0.3">
      <c r="C121" s="24"/>
      <c r="D121" s="24"/>
      <c r="E121" s="24"/>
      <c r="F121" s="24"/>
      <c r="G121" s="24"/>
      <c r="H121" s="24"/>
      <c r="I121" s="24"/>
      <c r="J121" s="24"/>
    </row>
    <row r="122" spans="3:10" s="21" customFormat="1" x14ac:dyDescent="0.3">
      <c r="C122" s="24"/>
      <c r="D122" s="24"/>
      <c r="E122" s="24"/>
      <c r="F122" s="24"/>
      <c r="G122" s="24"/>
      <c r="H122" s="24"/>
      <c r="I122" s="24"/>
      <c r="J122" s="24"/>
    </row>
    <row r="123" spans="3:10" s="21" customFormat="1" x14ac:dyDescent="0.3">
      <c r="C123" s="24"/>
      <c r="D123" s="24"/>
      <c r="E123" s="24"/>
      <c r="F123" s="24"/>
      <c r="G123" s="24"/>
      <c r="H123" s="24"/>
      <c r="I123" s="24"/>
      <c r="J123" s="24"/>
    </row>
    <row r="124" spans="3:10" s="21" customFormat="1" x14ac:dyDescent="0.3">
      <c r="C124" s="24"/>
      <c r="D124" s="24"/>
      <c r="E124" s="24"/>
      <c r="F124" s="24"/>
      <c r="G124" s="24"/>
      <c r="H124" s="24"/>
      <c r="I124" s="24"/>
      <c r="J124" s="24"/>
    </row>
    <row r="125" spans="3:10" s="21" customFormat="1" x14ac:dyDescent="0.3">
      <c r="C125" s="24"/>
      <c r="D125" s="24"/>
      <c r="E125" s="24"/>
      <c r="F125" s="24"/>
      <c r="G125" s="24"/>
      <c r="H125" s="24"/>
      <c r="I125" s="24"/>
      <c r="J125" s="24"/>
    </row>
    <row r="126" spans="3:10" s="21" customFormat="1" x14ac:dyDescent="0.3">
      <c r="C126" s="24"/>
      <c r="D126" s="24"/>
      <c r="E126" s="24"/>
      <c r="F126" s="24"/>
      <c r="G126" s="24"/>
      <c r="H126" s="24"/>
      <c r="I126" s="24"/>
      <c r="J126" s="24"/>
    </row>
    <row r="127" spans="3:10" s="21" customFormat="1" x14ac:dyDescent="0.3">
      <c r="C127" s="24"/>
      <c r="D127" s="24"/>
      <c r="E127" s="24"/>
      <c r="F127" s="24"/>
      <c r="G127" s="24"/>
      <c r="H127" s="24"/>
      <c r="I127" s="24"/>
      <c r="J127" s="24"/>
    </row>
    <row r="128" spans="3:10" s="21" customFormat="1" x14ac:dyDescent="0.3">
      <c r="C128" s="24"/>
      <c r="D128" s="24"/>
      <c r="E128" s="24"/>
      <c r="F128" s="24"/>
      <c r="G128" s="24"/>
      <c r="H128" s="24"/>
      <c r="I128" s="24"/>
      <c r="J128" s="24"/>
    </row>
    <row r="129" spans="3:10" s="21" customFormat="1" x14ac:dyDescent="0.3">
      <c r="C129" s="24"/>
      <c r="D129" s="24"/>
      <c r="E129" s="24"/>
      <c r="F129" s="24"/>
      <c r="G129" s="24"/>
      <c r="H129" s="24"/>
      <c r="I129" s="24"/>
      <c r="J129" s="24"/>
    </row>
    <row r="130" spans="3:10" s="21" customFormat="1" x14ac:dyDescent="0.3">
      <c r="C130" s="24"/>
      <c r="D130" s="24"/>
      <c r="E130" s="24"/>
      <c r="F130" s="24"/>
      <c r="G130" s="24"/>
      <c r="H130" s="24"/>
      <c r="I130" s="24"/>
      <c r="J130" s="24"/>
    </row>
    <row r="131" spans="3:10" s="21" customFormat="1" x14ac:dyDescent="0.3">
      <c r="C131" s="24"/>
      <c r="D131" s="24"/>
      <c r="E131" s="24"/>
      <c r="F131" s="24"/>
      <c r="G131" s="24"/>
      <c r="H131" s="24"/>
      <c r="I131" s="24"/>
      <c r="J131" s="24"/>
    </row>
    <row r="132" spans="3:10" s="21" customFormat="1" x14ac:dyDescent="0.3">
      <c r="C132" s="24"/>
      <c r="D132" s="24"/>
      <c r="E132" s="24"/>
      <c r="F132" s="24"/>
      <c r="G132" s="24"/>
      <c r="H132" s="24"/>
      <c r="I132" s="24"/>
      <c r="J132" s="24"/>
    </row>
    <row r="133" spans="3:10" s="21" customFormat="1" x14ac:dyDescent="0.3">
      <c r="C133" s="24"/>
      <c r="D133" s="24"/>
      <c r="E133" s="24"/>
      <c r="F133" s="24"/>
      <c r="G133" s="24"/>
      <c r="H133" s="24"/>
      <c r="I133" s="24"/>
      <c r="J133" s="24"/>
    </row>
    <row r="134" spans="3:10" s="21" customFormat="1" x14ac:dyDescent="0.3">
      <c r="C134" s="24"/>
      <c r="D134" s="24"/>
      <c r="E134" s="24"/>
      <c r="F134" s="24"/>
      <c r="G134" s="24"/>
      <c r="H134" s="24"/>
      <c r="I134" s="24"/>
      <c r="J134" s="24"/>
    </row>
    <row r="135" spans="3:10" s="21" customFormat="1" x14ac:dyDescent="0.3">
      <c r="C135" s="24"/>
      <c r="D135" s="24"/>
      <c r="E135" s="24"/>
      <c r="F135" s="24"/>
      <c r="G135" s="24"/>
      <c r="H135" s="24"/>
      <c r="I135" s="24"/>
      <c r="J135" s="24"/>
    </row>
    <row r="136" spans="3:10" s="21" customFormat="1" x14ac:dyDescent="0.3">
      <c r="C136" s="24"/>
      <c r="D136" s="24"/>
      <c r="E136" s="24"/>
      <c r="F136" s="24"/>
      <c r="G136" s="24"/>
      <c r="H136" s="24"/>
      <c r="I136" s="24"/>
      <c r="J136" s="24"/>
    </row>
  </sheetData>
  <mergeCells count="36">
    <mergeCell ref="A5:J5"/>
    <mergeCell ref="A1:J1"/>
    <mergeCell ref="A2:J2"/>
    <mergeCell ref="A3:J3"/>
    <mergeCell ref="A4:J4"/>
    <mergeCell ref="B8:J8"/>
    <mergeCell ref="A6:J6"/>
    <mergeCell ref="B10:J10"/>
    <mergeCell ref="A13:J13"/>
    <mergeCell ref="A14:J14"/>
    <mergeCell ref="E16:F16"/>
    <mergeCell ref="A28:J28"/>
    <mergeCell ref="A24:J24"/>
    <mergeCell ref="A22:J22"/>
    <mergeCell ref="B18:D18"/>
    <mergeCell ref="B19:D19"/>
    <mergeCell ref="G18:H18"/>
    <mergeCell ref="G19:H19"/>
    <mergeCell ref="A17:H17"/>
    <mergeCell ref="A37:H37"/>
    <mergeCell ref="A33:I33"/>
    <mergeCell ref="A50:I50"/>
    <mergeCell ref="G55:H55"/>
    <mergeCell ref="E36:F36"/>
    <mergeCell ref="A42:J42"/>
    <mergeCell ref="B38:D38"/>
    <mergeCell ref="B39:D39"/>
    <mergeCell ref="G38:H38"/>
    <mergeCell ref="G39:H39"/>
    <mergeCell ref="A64:I64"/>
    <mergeCell ref="G56:H56"/>
    <mergeCell ref="B55:D55"/>
    <mergeCell ref="B56:D56"/>
    <mergeCell ref="E53:F53"/>
    <mergeCell ref="A54:H54"/>
    <mergeCell ref="A59:J59"/>
  </mergeCells>
  <printOptions horizontalCentered="1"/>
  <pageMargins left="0.6692913385826772" right="0.6692913385826772" top="0.6692913385826772" bottom="0.6692913385826772" header="0.31496062992125984" footer="0.31496062992125984"/>
  <pageSetup paperSize="8" scale="95" orientation="landscape" r:id="rId1"/>
  <rowBreaks count="2" manualBreakCount="2">
    <brk id="35" max="9" man="1"/>
    <brk id="50"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9"/>
  <sheetViews>
    <sheetView showGridLines="0" zoomScale="90" zoomScaleNormal="90" workbookViewId="0">
      <selection activeCell="B10" sqref="B10:J10"/>
    </sheetView>
  </sheetViews>
  <sheetFormatPr baseColWidth="10" defaultColWidth="11.5703125" defaultRowHeight="15.75" x14ac:dyDescent="0.3"/>
  <cols>
    <col min="1" max="1" width="16.7109375" style="25" customWidth="1"/>
    <col min="2" max="2" width="16.42578125" style="25" customWidth="1"/>
    <col min="3" max="3" width="65.7109375" style="25" customWidth="1"/>
    <col min="4" max="4" width="16.42578125" style="25" customWidth="1"/>
    <col min="5" max="5" width="26.7109375" style="25" customWidth="1"/>
    <col min="6" max="9" width="9.7109375" style="25" customWidth="1"/>
    <col min="10" max="10" width="22.28515625" style="25" customWidth="1"/>
    <col min="11" max="16384" width="11.5703125" style="25"/>
  </cols>
  <sheetData>
    <row r="1" spans="1:10" s="21" customFormat="1" ht="15.75" customHeight="1" x14ac:dyDescent="0.3">
      <c r="A1" s="180" t="s">
        <v>364</v>
      </c>
      <c r="B1" s="181"/>
      <c r="C1" s="181"/>
      <c r="D1" s="181"/>
      <c r="E1" s="181"/>
      <c r="F1" s="181"/>
      <c r="G1" s="181"/>
      <c r="H1" s="181"/>
      <c r="I1" s="181"/>
      <c r="J1" s="182"/>
    </row>
    <row r="2" spans="1:10" s="21" customFormat="1" x14ac:dyDescent="0.3">
      <c r="A2" s="207"/>
      <c r="B2" s="208"/>
      <c r="C2" s="208"/>
      <c r="D2" s="208"/>
      <c r="E2" s="208"/>
      <c r="F2" s="208"/>
      <c r="G2" s="208"/>
      <c r="H2" s="208"/>
      <c r="I2" s="208"/>
      <c r="J2" s="209"/>
    </row>
    <row r="3" spans="1:10" s="21" customFormat="1" ht="15.75" customHeight="1" x14ac:dyDescent="0.3">
      <c r="A3" s="186" t="s">
        <v>11</v>
      </c>
      <c r="B3" s="187"/>
      <c r="C3" s="187"/>
      <c r="D3" s="187"/>
      <c r="E3" s="187"/>
      <c r="F3" s="187"/>
      <c r="G3" s="187"/>
      <c r="H3" s="187"/>
      <c r="I3" s="187"/>
      <c r="J3" s="188"/>
    </row>
    <row r="4" spans="1:10" s="21" customFormat="1" x14ac:dyDescent="0.3">
      <c r="A4" s="207"/>
      <c r="B4" s="208"/>
      <c r="C4" s="208"/>
      <c r="D4" s="208"/>
      <c r="E4" s="208"/>
      <c r="F4" s="208"/>
      <c r="G4" s="208"/>
      <c r="H4" s="208"/>
      <c r="I4" s="208"/>
      <c r="J4" s="209"/>
    </row>
    <row r="5" spans="1:10" s="21" customFormat="1" ht="15.75" customHeight="1" x14ac:dyDescent="0.3">
      <c r="A5" s="186" t="s">
        <v>5</v>
      </c>
      <c r="B5" s="187"/>
      <c r="C5" s="187"/>
      <c r="D5" s="187"/>
      <c r="E5" s="187"/>
      <c r="F5" s="187"/>
      <c r="G5" s="187"/>
      <c r="H5" s="187"/>
      <c r="I5" s="187"/>
      <c r="J5" s="188"/>
    </row>
    <row r="6" spans="1:10" s="21" customFormat="1" ht="15.75" customHeight="1" x14ac:dyDescent="0.3">
      <c r="A6" s="183" t="s">
        <v>320</v>
      </c>
      <c r="B6" s="184"/>
      <c r="C6" s="184"/>
      <c r="D6" s="184"/>
      <c r="E6" s="184"/>
      <c r="F6" s="184"/>
      <c r="G6" s="184"/>
      <c r="H6" s="184"/>
      <c r="I6" s="184"/>
      <c r="J6" s="185"/>
    </row>
    <row r="7" spans="1:10" s="21" customFormat="1" x14ac:dyDescent="0.3">
      <c r="C7" s="22"/>
      <c r="D7" s="22"/>
      <c r="E7" s="22"/>
      <c r="F7" s="22"/>
      <c r="G7" s="22"/>
      <c r="H7" s="22"/>
      <c r="I7" s="22"/>
      <c r="J7" s="22"/>
    </row>
    <row r="8" spans="1:10" s="21" customFormat="1" ht="34.15" customHeight="1" x14ac:dyDescent="0.3">
      <c r="A8" s="40" t="s">
        <v>93</v>
      </c>
      <c r="B8" s="205"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205"/>
      <c r="D8" s="205"/>
      <c r="E8" s="205"/>
      <c r="F8" s="205"/>
      <c r="G8" s="205"/>
      <c r="H8" s="205"/>
      <c r="I8" s="205"/>
      <c r="J8" s="205"/>
    </row>
    <row r="9" spans="1:10" s="21" customFormat="1" x14ac:dyDescent="0.3">
      <c r="C9" s="23"/>
      <c r="D9" s="23"/>
      <c r="E9" s="23"/>
      <c r="F9" s="23"/>
      <c r="G9" s="23"/>
      <c r="H9" s="23"/>
      <c r="I9" s="23"/>
      <c r="J9" s="23"/>
    </row>
    <row r="10" spans="1:10" s="21" customFormat="1" ht="33.6" customHeight="1" x14ac:dyDescent="0.3">
      <c r="A10" s="41" t="s">
        <v>6</v>
      </c>
      <c r="B10" s="234" t="s">
        <v>7</v>
      </c>
      <c r="C10" s="234"/>
      <c r="D10" s="234"/>
      <c r="E10" s="234"/>
      <c r="F10" s="234"/>
      <c r="G10" s="234"/>
      <c r="H10" s="234"/>
      <c r="I10" s="234"/>
      <c r="J10" s="234"/>
    </row>
    <row r="11" spans="1:10" s="21" customFormat="1" x14ac:dyDescent="0.3">
      <c r="J11" s="24"/>
    </row>
    <row r="12" spans="1:10" s="21" customFormat="1" ht="15.75" customHeight="1" x14ac:dyDescent="0.3">
      <c r="A12" s="216" t="s">
        <v>251</v>
      </c>
      <c r="B12" s="217"/>
      <c r="C12" s="217"/>
      <c r="D12" s="217"/>
      <c r="E12" s="217"/>
      <c r="F12" s="217"/>
      <c r="G12" s="217"/>
      <c r="H12" s="217"/>
      <c r="I12" s="217"/>
      <c r="J12" s="218"/>
    </row>
    <row r="13" spans="1:10" s="21" customFormat="1" ht="36" customHeight="1" x14ac:dyDescent="0.3">
      <c r="A13" s="219" t="s">
        <v>95</v>
      </c>
      <c r="B13" s="220"/>
      <c r="C13" s="220"/>
      <c r="D13" s="220"/>
      <c r="E13" s="220"/>
      <c r="F13" s="220"/>
      <c r="G13" s="220"/>
      <c r="H13" s="220"/>
      <c r="I13" s="220"/>
      <c r="J13" s="221"/>
    </row>
    <row r="14" spans="1:10" s="21" customFormat="1" x14ac:dyDescent="0.3">
      <c r="A14" s="43"/>
      <c r="B14" s="43"/>
      <c r="C14" s="43"/>
      <c r="D14" s="43"/>
      <c r="E14" s="43"/>
      <c r="F14" s="43"/>
      <c r="G14" s="43"/>
      <c r="H14" s="43"/>
      <c r="I14" s="43"/>
      <c r="J14" s="43"/>
    </row>
    <row r="15" spans="1:10" s="21" customFormat="1" ht="31.5" customHeight="1" x14ac:dyDescent="0.3">
      <c r="A15" s="43"/>
      <c r="B15" s="43"/>
      <c r="C15" s="43"/>
      <c r="D15" s="43"/>
      <c r="E15" s="222" t="s">
        <v>7</v>
      </c>
      <c r="F15" s="223"/>
      <c r="G15" s="43"/>
      <c r="H15" s="43"/>
      <c r="I15" s="43"/>
    </row>
    <row r="16" spans="1:10" s="21" customFormat="1" ht="15.75" customHeight="1" x14ac:dyDescent="0.3">
      <c r="A16" s="216" t="s">
        <v>38</v>
      </c>
      <c r="B16" s="217"/>
      <c r="C16" s="217"/>
      <c r="D16" s="217"/>
      <c r="E16" s="217"/>
      <c r="F16" s="217"/>
      <c r="G16" s="217"/>
      <c r="H16" s="218"/>
    </row>
    <row r="17" spans="1:57" s="21" customFormat="1" ht="48" customHeight="1" x14ac:dyDescent="0.3">
      <c r="A17" s="248" t="s">
        <v>8</v>
      </c>
      <c r="B17" s="248"/>
      <c r="C17" s="228" t="s">
        <v>9</v>
      </c>
      <c r="D17" s="230"/>
      <c r="E17" s="94" t="s">
        <v>118</v>
      </c>
      <c r="F17" s="27" t="s">
        <v>19</v>
      </c>
      <c r="G17" s="228" t="s">
        <v>277</v>
      </c>
      <c r="H17" s="230"/>
    </row>
    <row r="18" spans="1:57" s="21" customFormat="1" x14ac:dyDescent="0.3">
      <c r="A18" s="249" t="s">
        <v>342</v>
      </c>
      <c r="B18" s="250"/>
      <c r="C18" s="231" t="s">
        <v>96</v>
      </c>
      <c r="D18" s="233"/>
      <c r="E18" s="149"/>
      <c r="F18" s="150"/>
      <c r="G18" s="226">
        <f>E18+(E18*$F$18)</f>
        <v>0</v>
      </c>
      <c r="H18" s="227"/>
    </row>
    <row r="19" spans="1:57" s="21" customFormat="1" x14ac:dyDescent="0.3">
      <c r="J19" s="24"/>
    </row>
    <row r="20" spans="1:57" s="21" customFormat="1" x14ac:dyDescent="0.3">
      <c r="J20" s="24"/>
    </row>
    <row r="21" spans="1:57" ht="32.25" customHeight="1" x14ac:dyDescent="0.3">
      <c r="D21" s="141" t="s">
        <v>7</v>
      </c>
      <c r="E21" s="21"/>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row>
    <row r="22" spans="1:57" s="26" customFormat="1" ht="16.5" customHeight="1" x14ac:dyDescent="0.3">
      <c r="A22" s="216" t="s">
        <v>38</v>
      </c>
      <c r="B22" s="217"/>
      <c r="C22" s="217"/>
      <c r="D22" s="217"/>
      <c r="E22" s="217"/>
      <c r="F22" s="217"/>
      <c r="G22" s="217"/>
      <c r="H22" s="217"/>
      <c r="I22" s="217"/>
      <c r="J22" s="218"/>
    </row>
    <row r="23" spans="1:57" ht="47.25" x14ac:dyDescent="0.3">
      <c r="A23" s="246" t="s">
        <v>8</v>
      </c>
      <c r="B23" s="247"/>
      <c r="C23" s="27" t="s">
        <v>9</v>
      </c>
      <c r="D23" s="27" t="s">
        <v>94</v>
      </c>
      <c r="E23" s="94" t="s">
        <v>16</v>
      </c>
      <c r="F23" s="27" t="s">
        <v>242</v>
      </c>
      <c r="G23" s="27" t="s">
        <v>243</v>
      </c>
      <c r="H23" s="27" t="s">
        <v>244</v>
      </c>
      <c r="I23" s="27" t="s">
        <v>245</v>
      </c>
      <c r="J23" s="94" t="s">
        <v>259</v>
      </c>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row>
    <row r="24" spans="1:57" x14ac:dyDescent="0.3">
      <c r="A24" s="241" t="s">
        <v>88</v>
      </c>
      <c r="B24" s="28" t="s">
        <v>39</v>
      </c>
      <c r="C24" s="29" t="s">
        <v>74</v>
      </c>
      <c r="D24" s="142"/>
      <c r="E24" s="74">
        <f>D24*$G$18</f>
        <v>0</v>
      </c>
      <c r="F24" s="30">
        <v>4</v>
      </c>
      <c r="G24" s="30">
        <v>5</v>
      </c>
      <c r="H24" s="30">
        <v>5</v>
      </c>
      <c r="I24" s="30">
        <v>3</v>
      </c>
      <c r="J24" s="31">
        <f>E24*(SUM(F24:I24))</f>
        <v>0</v>
      </c>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row>
    <row r="25" spans="1:57" x14ac:dyDescent="0.3">
      <c r="A25" s="242"/>
      <c r="B25" s="28" t="s">
        <v>40</v>
      </c>
      <c r="C25" s="29" t="s">
        <v>75</v>
      </c>
      <c r="D25" s="142"/>
      <c r="E25" s="74">
        <f t="shared" ref="E25:E58" si="0">D25*$G$18</f>
        <v>0</v>
      </c>
      <c r="F25" s="30">
        <v>8</v>
      </c>
      <c r="G25" s="30">
        <v>4</v>
      </c>
      <c r="H25" s="30">
        <v>2</v>
      </c>
      <c r="I25" s="30">
        <v>2</v>
      </c>
      <c r="J25" s="31">
        <f t="shared" ref="J25:J58" si="1">E25*(SUM(F25:I25))</f>
        <v>0</v>
      </c>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row>
    <row r="26" spans="1:57" x14ac:dyDescent="0.3">
      <c r="A26" s="242"/>
      <c r="B26" s="28" t="s">
        <v>41</v>
      </c>
      <c r="C26" s="29" t="s">
        <v>76</v>
      </c>
      <c r="D26" s="142"/>
      <c r="E26" s="74">
        <f t="shared" si="0"/>
        <v>0</v>
      </c>
      <c r="F26" s="30">
        <v>4</v>
      </c>
      <c r="G26" s="30">
        <v>4</v>
      </c>
      <c r="H26" s="30">
        <v>1</v>
      </c>
      <c r="I26" s="30">
        <v>4</v>
      </c>
      <c r="J26" s="31">
        <f t="shared" si="1"/>
        <v>0</v>
      </c>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row>
    <row r="27" spans="1:57" x14ac:dyDescent="0.3">
      <c r="A27" s="242"/>
      <c r="B27" s="28" t="s">
        <v>42</v>
      </c>
      <c r="C27" s="29" t="s">
        <v>77</v>
      </c>
      <c r="D27" s="142"/>
      <c r="E27" s="74">
        <f t="shared" si="0"/>
        <v>0</v>
      </c>
      <c r="F27" s="30">
        <v>5</v>
      </c>
      <c r="G27" s="30">
        <v>5</v>
      </c>
      <c r="H27" s="30">
        <v>5</v>
      </c>
      <c r="I27" s="30">
        <v>5</v>
      </c>
      <c r="J27" s="31">
        <f t="shared" si="1"/>
        <v>0</v>
      </c>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row>
    <row r="28" spans="1:57" x14ac:dyDescent="0.3">
      <c r="A28" s="242"/>
      <c r="B28" s="28" t="s">
        <v>43</v>
      </c>
      <c r="C28" s="29" t="s">
        <v>78</v>
      </c>
      <c r="D28" s="142"/>
      <c r="E28" s="127">
        <f t="shared" si="0"/>
        <v>0</v>
      </c>
      <c r="F28" s="30">
        <v>5</v>
      </c>
      <c r="G28" s="30">
        <v>8</v>
      </c>
      <c r="H28" s="30">
        <v>8</v>
      </c>
      <c r="I28" s="30">
        <v>5</v>
      </c>
      <c r="J28" s="31">
        <f t="shared" si="1"/>
        <v>0</v>
      </c>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row>
    <row r="29" spans="1:57" x14ac:dyDescent="0.3">
      <c r="A29" s="242"/>
      <c r="B29" s="28" t="s">
        <v>44</v>
      </c>
      <c r="C29" s="29" t="s">
        <v>79</v>
      </c>
      <c r="D29" s="142"/>
      <c r="E29" s="127">
        <f t="shared" si="0"/>
        <v>0</v>
      </c>
      <c r="F29" s="30">
        <v>5</v>
      </c>
      <c r="G29" s="30">
        <v>8</v>
      </c>
      <c r="H29" s="30">
        <v>4</v>
      </c>
      <c r="I29" s="30">
        <v>5</v>
      </c>
      <c r="J29" s="31">
        <f t="shared" si="1"/>
        <v>0</v>
      </c>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57" ht="16.5" thickBot="1" x14ac:dyDescent="0.35">
      <c r="A30" s="242"/>
      <c r="B30" s="32" t="s">
        <v>45</v>
      </c>
      <c r="C30" s="33" t="s">
        <v>80</v>
      </c>
      <c r="D30" s="144"/>
      <c r="E30" s="128">
        <f t="shared" si="0"/>
        <v>0</v>
      </c>
      <c r="F30" s="49">
        <v>5</v>
      </c>
      <c r="G30" s="49">
        <v>4</v>
      </c>
      <c r="H30" s="49">
        <v>2</v>
      </c>
      <c r="I30" s="49">
        <v>3</v>
      </c>
      <c r="J30" s="87">
        <f t="shared" si="1"/>
        <v>0</v>
      </c>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row>
    <row r="31" spans="1:57" ht="16.5" thickTop="1" x14ac:dyDescent="0.3">
      <c r="A31" s="243" t="s">
        <v>89</v>
      </c>
      <c r="B31" s="36" t="s">
        <v>46</v>
      </c>
      <c r="C31" s="37" t="s">
        <v>97</v>
      </c>
      <c r="D31" s="156"/>
      <c r="E31" s="75">
        <f t="shared" si="0"/>
        <v>0</v>
      </c>
      <c r="F31" s="109">
        <v>5</v>
      </c>
      <c r="G31" s="109">
        <v>2</v>
      </c>
      <c r="H31" s="109">
        <v>5</v>
      </c>
      <c r="I31" s="109">
        <v>6</v>
      </c>
      <c r="J31" s="120">
        <f t="shared" si="1"/>
        <v>0</v>
      </c>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row>
    <row r="32" spans="1:57" x14ac:dyDescent="0.3">
      <c r="A32" s="242"/>
      <c r="B32" s="28" t="s">
        <v>47</v>
      </c>
      <c r="C32" s="29" t="s">
        <v>98</v>
      </c>
      <c r="D32" s="142"/>
      <c r="E32" s="127">
        <f t="shared" si="0"/>
        <v>0</v>
      </c>
      <c r="F32" s="30">
        <v>8</v>
      </c>
      <c r="G32" s="30">
        <v>3</v>
      </c>
      <c r="H32" s="30">
        <v>5</v>
      </c>
      <c r="I32" s="30">
        <v>3</v>
      </c>
      <c r="J32" s="31">
        <f t="shared" si="1"/>
        <v>0</v>
      </c>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row>
    <row r="33" spans="1:57" x14ac:dyDescent="0.3">
      <c r="A33" s="242"/>
      <c r="B33" s="28" t="s">
        <v>48</v>
      </c>
      <c r="C33" s="29" t="s">
        <v>99</v>
      </c>
      <c r="D33" s="142"/>
      <c r="E33" s="127">
        <f t="shared" si="0"/>
        <v>0</v>
      </c>
      <c r="F33" s="30">
        <v>8</v>
      </c>
      <c r="G33" s="30">
        <v>3</v>
      </c>
      <c r="H33" s="30">
        <v>2</v>
      </c>
      <c r="I33" s="30">
        <v>2</v>
      </c>
      <c r="J33" s="31">
        <f t="shared" si="1"/>
        <v>0</v>
      </c>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row>
    <row r="34" spans="1:57" x14ac:dyDescent="0.3">
      <c r="A34" s="242"/>
      <c r="B34" s="28" t="s">
        <v>49</v>
      </c>
      <c r="C34" s="29" t="s">
        <v>100</v>
      </c>
      <c r="D34" s="142"/>
      <c r="E34" s="127">
        <f t="shared" si="0"/>
        <v>0</v>
      </c>
      <c r="F34" s="30">
        <v>5</v>
      </c>
      <c r="G34" s="30">
        <v>1</v>
      </c>
      <c r="H34" s="30">
        <v>2</v>
      </c>
      <c r="I34" s="30">
        <v>1</v>
      </c>
      <c r="J34" s="31">
        <f t="shared" si="1"/>
        <v>0</v>
      </c>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row>
    <row r="35" spans="1:57" x14ac:dyDescent="0.3">
      <c r="A35" s="242"/>
      <c r="B35" s="28" t="s">
        <v>50</v>
      </c>
      <c r="C35" s="29" t="s">
        <v>101</v>
      </c>
      <c r="D35" s="142"/>
      <c r="E35" s="127">
        <f t="shared" si="0"/>
        <v>0</v>
      </c>
      <c r="F35" s="30">
        <v>4</v>
      </c>
      <c r="G35" s="30">
        <v>5</v>
      </c>
      <c r="H35" s="30">
        <v>10</v>
      </c>
      <c r="I35" s="30">
        <v>8</v>
      </c>
      <c r="J35" s="31">
        <f t="shared" si="1"/>
        <v>0</v>
      </c>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row>
    <row r="36" spans="1:57" x14ac:dyDescent="0.3">
      <c r="A36" s="242"/>
      <c r="B36" s="28" t="s">
        <v>51</v>
      </c>
      <c r="C36" s="29" t="s">
        <v>102</v>
      </c>
      <c r="D36" s="142"/>
      <c r="E36" s="127">
        <f t="shared" si="0"/>
        <v>0</v>
      </c>
      <c r="F36" s="30">
        <v>7</v>
      </c>
      <c r="G36" s="30">
        <v>7</v>
      </c>
      <c r="H36" s="30">
        <v>5</v>
      </c>
      <c r="I36" s="30">
        <v>6</v>
      </c>
      <c r="J36" s="31">
        <f t="shared" si="1"/>
        <v>0</v>
      </c>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row>
    <row r="37" spans="1:57" ht="16.5" thickBot="1" x14ac:dyDescent="0.35">
      <c r="A37" s="244"/>
      <c r="B37" s="38" t="s">
        <v>52</v>
      </c>
      <c r="C37" s="39" t="s">
        <v>103</v>
      </c>
      <c r="D37" s="157"/>
      <c r="E37" s="76">
        <f t="shared" si="0"/>
        <v>0</v>
      </c>
      <c r="F37" s="110">
        <v>7</v>
      </c>
      <c r="G37" s="110">
        <v>5</v>
      </c>
      <c r="H37" s="110">
        <v>5</v>
      </c>
      <c r="I37" s="110">
        <v>6</v>
      </c>
      <c r="J37" s="121">
        <f t="shared" si="1"/>
        <v>0</v>
      </c>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row>
    <row r="38" spans="1:57" ht="16.5" thickTop="1" x14ac:dyDescent="0.3">
      <c r="A38" s="243" t="s">
        <v>90</v>
      </c>
      <c r="B38" s="36" t="s">
        <v>53</v>
      </c>
      <c r="C38" s="37" t="s">
        <v>81</v>
      </c>
      <c r="D38" s="156"/>
      <c r="E38" s="75">
        <f t="shared" si="0"/>
        <v>0</v>
      </c>
      <c r="F38" s="109">
        <v>4</v>
      </c>
      <c r="G38" s="109">
        <v>4</v>
      </c>
      <c r="H38" s="109">
        <v>4</v>
      </c>
      <c r="I38" s="109">
        <v>1</v>
      </c>
      <c r="J38" s="120">
        <f t="shared" si="1"/>
        <v>0</v>
      </c>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row>
    <row r="39" spans="1:57" x14ac:dyDescent="0.3">
      <c r="A39" s="242"/>
      <c r="B39" s="28" t="s">
        <v>54</v>
      </c>
      <c r="C39" s="29" t="s">
        <v>82</v>
      </c>
      <c r="D39" s="142"/>
      <c r="E39" s="127">
        <f t="shared" si="0"/>
        <v>0</v>
      </c>
      <c r="F39" s="30">
        <v>5</v>
      </c>
      <c r="G39" s="30">
        <v>2</v>
      </c>
      <c r="H39" s="30">
        <v>2</v>
      </c>
      <c r="I39" s="30">
        <v>1</v>
      </c>
      <c r="J39" s="31">
        <f t="shared" si="1"/>
        <v>0</v>
      </c>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row>
    <row r="40" spans="1:57" x14ac:dyDescent="0.3">
      <c r="A40" s="242"/>
      <c r="B40" s="28" t="s">
        <v>55</v>
      </c>
      <c r="C40" s="29" t="s">
        <v>83</v>
      </c>
      <c r="D40" s="142"/>
      <c r="E40" s="127">
        <f t="shared" si="0"/>
        <v>0</v>
      </c>
      <c r="F40" s="30">
        <v>4</v>
      </c>
      <c r="G40" s="30">
        <v>3</v>
      </c>
      <c r="H40" s="30">
        <v>1</v>
      </c>
      <c r="I40" s="30">
        <v>3</v>
      </c>
      <c r="J40" s="31">
        <f t="shared" si="1"/>
        <v>0</v>
      </c>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row>
    <row r="41" spans="1:57" x14ac:dyDescent="0.3">
      <c r="A41" s="242"/>
      <c r="B41" s="28" t="s">
        <v>56</v>
      </c>
      <c r="C41" s="29" t="s">
        <v>84</v>
      </c>
      <c r="D41" s="142"/>
      <c r="E41" s="127">
        <f t="shared" si="0"/>
        <v>0</v>
      </c>
      <c r="F41" s="30">
        <v>1</v>
      </c>
      <c r="G41" s="30">
        <v>2</v>
      </c>
      <c r="H41" s="30">
        <v>2</v>
      </c>
      <c r="I41" s="30">
        <v>1</v>
      </c>
      <c r="J41" s="31">
        <f t="shared" si="1"/>
        <v>0</v>
      </c>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row>
    <row r="42" spans="1:57" x14ac:dyDescent="0.3">
      <c r="A42" s="242"/>
      <c r="B42" s="28" t="s">
        <v>57</v>
      </c>
      <c r="C42" s="29" t="s">
        <v>85</v>
      </c>
      <c r="D42" s="142"/>
      <c r="E42" s="127">
        <f t="shared" si="0"/>
        <v>0</v>
      </c>
      <c r="F42" s="30">
        <v>3</v>
      </c>
      <c r="G42" s="30">
        <v>3</v>
      </c>
      <c r="H42" s="30">
        <v>5</v>
      </c>
      <c r="I42" s="30">
        <v>5</v>
      </c>
      <c r="J42" s="31">
        <f t="shared" si="1"/>
        <v>0</v>
      </c>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row>
    <row r="43" spans="1:57" x14ac:dyDescent="0.3">
      <c r="A43" s="242"/>
      <c r="B43" s="28" t="s">
        <v>58</v>
      </c>
      <c r="C43" s="29" t="s">
        <v>86</v>
      </c>
      <c r="D43" s="142"/>
      <c r="E43" s="127">
        <f t="shared" si="0"/>
        <v>0</v>
      </c>
      <c r="F43" s="30">
        <v>2</v>
      </c>
      <c r="G43" s="30">
        <v>2</v>
      </c>
      <c r="H43" s="30">
        <v>2</v>
      </c>
      <c r="I43" s="30">
        <v>3</v>
      </c>
      <c r="J43" s="31">
        <f t="shared" si="1"/>
        <v>0</v>
      </c>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row>
    <row r="44" spans="1:57" ht="16.5" thickBot="1" x14ac:dyDescent="0.35">
      <c r="A44" s="244"/>
      <c r="B44" s="38" t="s">
        <v>59</v>
      </c>
      <c r="C44" s="39" t="s">
        <v>87</v>
      </c>
      <c r="D44" s="157"/>
      <c r="E44" s="76">
        <f t="shared" si="0"/>
        <v>0</v>
      </c>
      <c r="F44" s="110">
        <v>4</v>
      </c>
      <c r="G44" s="110">
        <v>5</v>
      </c>
      <c r="H44" s="110">
        <v>3</v>
      </c>
      <c r="I44" s="110">
        <v>2</v>
      </c>
      <c r="J44" s="121">
        <f t="shared" si="1"/>
        <v>0</v>
      </c>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row>
    <row r="45" spans="1:57" ht="16.5" thickTop="1" x14ac:dyDescent="0.3">
      <c r="A45" s="243" t="s">
        <v>91</v>
      </c>
      <c r="B45" s="36" t="s">
        <v>60</v>
      </c>
      <c r="C45" s="37" t="s">
        <v>104</v>
      </c>
      <c r="D45" s="156"/>
      <c r="E45" s="75">
        <f t="shared" si="0"/>
        <v>0</v>
      </c>
      <c r="F45" s="109">
        <v>4</v>
      </c>
      <c r="G45" s="109">
        <v>5</v>
      </c>
      <c r="H45" s="109">
        <v>8</v>
      </c>
      <c r="I45" s="109">
        <v>2</v>
      </c>
      <c r="J45" s="120">
        <f t="shared" si="1"/>
        <v>0</v>
      </c>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row>
    <row r="46" spans="1:57" x14ac:dyDescent="0.3">
      <c r="A46" s="242"/>
      <c r="B46" s="28" t="s">
        <v>61</v>
      </c>
      <c r="C46" s="29" t="s">
        <v>105</v>
      </c>
      <c r="D46" s="142"/>
      <c r="E46" s="127">
        <f t="shared" si="0"/>
        <v>0</v>
      </c>
      <c r="F46" s="30">
        <v>8</v>
      </c>
      <c r="G46" s="30">
        <v>2</v>
      </c>
      <c r="H46" s="30">
        <v>8</v>
      </c>
      <c r="I46" s="30">
        <v>1</v>
      </c>
      <c r="J46" s="31">
        <f t="shared" si="1"/>
        <v>0</v>
      </c>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row>
    <row r="47" spans="1:57" x14ac:dyDescent="0.3">
      <c r="A47" s="242"/>
      <c r="B47" s="28" t="s">
        <v>62</v>
      </c>
      <c r="C47" s="29" t="s">
        <v>106</v>
      </c>
      <c r="D47" s="142"/>
      <c r="E47" s="127">
        <f t="shared" si="0"/>
        <v>0</v>
      </c>
      <c r="F47" s="30">
        <v>4</v>
      </c>
      <c r="G47" s="30">
        <v>2</v>
      </c>
      <c r="H47" s="30">
        <v>5</v>
      </c>
      <c r="I47" s="30">
        <v>1</v>
      </c>
      <c r="J47" s="31">
        <f t="shared" si="1"/>
        <v>0</v>
      </c>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row>
    <row r="48" spans="1:57" x14ac:dyDescent="0.3">
      <c r="A48" s="242"/>
      <c r="B48" s="28" t="s">
        <v>63</v>
      </c>
      <c r="C48" s="29" t="s">
        <v>107</v>
      </c>
      <c r="D48" s="142"/>
      <c r="E48" s="127">
        <f t="shared" si="0"/>
        <v>0</v>
      </c>
      <c r="F48" s="30">
        <v>5</v>
      </c>
      <c r="G48" s="30">
        <v>2</v>
      </c>
      <c r="H48" s="30">
        <v>2</v>
      </c>
      <c r="I48" s="30">
        <v>2</v>
      </c>
      <c r="J48" s="31">
        <f t="shared" si="1"/>
        <v>0</v>
      </c>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row>
    <row r="49" spans="1:57" x14ac:dyDescent="0.3">
      <c r="A49" s="242"/>
      <c r="B49" s="28" t="s">
        <v>64</v>
      </c>
      <c r="C49" s="29" t="s">
        <v>108</v>
      </c>
      <c r="D49" s="142"/>
      <c r="E49" s="127">
        <f t="shared" si="0"/>
        <v>0</v>
      </c>
      <c r="F49" s="30">
        <v>2</v>
      </c>
      <c r="G49" s="30">
        <v>3</v>
      </c>
      <c r="H49" s="30">
        <v>5</v>
      </c>
      <c r="I49" s="30">
        <v>4</v>
      </c>
      <c r="J49" s="31">
        <f t="shared" si="1"/>
        <v>0</v>
      </c>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row>
    <row r="50" spans="1:57" x14ac:dyDescent="0.3">
      <c r="A50" s="242"/>
      <c r="B50" s="28" t="s">
        <v>65</v>
      </c>
      <c r="C50" s="29" t="s">
        <v>109</v>
      </c>
      <c r="D50" s="142"/>
      <c r="E50" s="127">
        <f t="shared" si="0"/>
        <v>0</v>
      </c>
      <c r="F50" s="30">
        <v>5</v>
      </c>
      <c r="G50" s="30">
        <v>3</v>
      </c>
      <c r="H50" s="30">
        <v>5</v>
      </c>
      <c r="I50" s="30">
        <v>2</v>
      </c>
      <c r="J50" s="31">
        <f t="shared" si="1"/>
        <v>0</v>
      </c>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row>
    <row r="51" spans="1:57" ht="16.5" thickBot="1" x14ac:dyDescent="0.35">
      <c r="A51" s="244"/>
      <c r="B51" s="38" t="s">
        <v>66</v>
      </c>
      <c r="C51" s="39" t="s">
        <v>110</v>
      </c>
      <c r="D51" s="157"/>
      <c r="E51" s="76">
        <f t="shared" si="0"/>
        <v>0</v>
      </c>
      <c r="F51" s="110">
        <v>5</v>
      </c>
      <c r="G51" s="110">
        <v>2</v>
      </c>
      <c r="H51" s="110">
        <v>6</v>
      </c>
      <c r="I51" s="110">
        <v>1</v>
      </c>
      <c r="J51" s="121">
        <f t="shared" si="1"/>
        <v>0</v>
      </c>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row>
    <row r="52" spans="1:57" ht="16.5" thickTop="1" x14ac:dyDescent="0.3">
      <c r="A52" s="242" t="s">
        <v>92</v>
      </c>
      <c r="B52" s="34" t="s">
        <v>67</v>
      </c>
      <c r="C52" s="35" t="s">
        <v>111</v>
      </c>
      <c r="D52" s="158"/>
      <c r="E52" s="77">
        <f t="shared" si="0"/>
        <v>0</v>
      </c>
      <c r="F52" s="111">
        <v>4</v>
      </c>
      <c r="G52" s="111">
        <v>5</v>
      </c>
      <c r="H52" s="111">
        <v>8</v>
      </c>
      <c r="I52" s="111">
        <v>2</v>
      </c>
      <c r="J52" s="51">
        <f t="shared" si="1"/>
        <v>0</v>
      </c>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row>
    <row r="53" spans="1:57" x14ac:dyDescent="0.3">
      <c r="A53" s="242"/>
      <c r="B53" s="28" t="s">
        <v>68</v>
      </c>
      <c r="C53" s="29" t="s">
        <v>112</v>
      </c>
      <c r="D53" s="142"/>
      <c r="E53" s="127">
        <f t="shared" si="0"/>
        <v>0</v>
      </c>
      <c r="F53" s="30">
        <v>4</v>
      </c>
      <c r="G53" s="30">
        <v>3</v>
      </c>
      <c r="H53" s="30">
        <v>5</v>
      </c>
      <c r="I53" s="30">
        <v>2</v>
      </c>
      <c r="J53" s="31">
        <f t="shared" si="1"/>
        <v>0</v>
      </c>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row>
    <row r="54" spans="1:57" x14ac:dyDescent="0.3">
      <c r="A54" s="242"/>
      <c r="B54" s="28" t="s">
        <v>69</v>
      </c>
      <c r="C54" s="29" t="s">
        <v>113</v>
      </c>
      <c r="D54" s="142"/>
      <c r="E54" s="127">
        <f t="shared" si="0"/>
        <v>0</v>
      </c>
      <c r="F54" s="30">
        <v>8</v>
      </c>
      <c r="G54" s="30">
        <v>2</v>
      </c>
      <c r="H54" s="30">
        <v>5</v>
      </c>
      <c r="I54" s="30">
        <v>2</v>
      </c>
      <c r="J54" s="31">
        <f t="shared" si="1"/>
        <v>0</v>
      </c>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row>
    <row r="55" spans="1:57" x14ac:dyDescent="0.3">
      <c r="A55" s="242"/>
      <c r="B55" s="28" t="s">
        <v>70</v>
      </c>
      <c r="C55" s="29" t="s">
        <v>114</v>
      </c>
      <c r="D55" s="142"/>
      <c r="E55" s="127">
        <f t="shared" si="0"/>
        <v>0</v>
      </c>
      <c r="F55" s="30">
        <v>2</v>
      </c>
      <c r="G55" s="30">
        <v>5</v>
      </c>
      <c r="H55" s="30">
        <v>2</v>
      </c>
      <c r="I55" s="30">
        <v>2</v>
      </c>
      <c r="J55" s="31">
        <f t="shared" si="1"/>
        <v>0</v>
      </c>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row>
    <row r="56" spans="1:57" x14ac:dyDescent="0.3">
      <c r="A56" s="242"/>
      <c r="B56" s="28" t="s">
        <v>71</v>
      </c>
      <c r="C56" s="29" t="s">
        <v>115</v>
      </c>
      <c r="D56" s="142"/>
      <c r="E56" s="127">
        <f t="shared" si="0"/>
        <v>0</v>
      </c>
      <c r="F56" s="30">
        <v>10</v>
      </c>
      <c r="G56" s="30">
        <v>5</v>
      </c>
      <c r="H56" s="30">
        <v>5</v>
      </c>
      <c r="I56" s="30">
        <v>5</v>
      </c>
      <c r="J56" s="31">
        <f t="shared" si="1"/>
        <v>0</v>
      </c>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row>
    <row r="57" spans="1:57" x14ac:dyDescent="0.3">
      <c r="A57" s="242"/>
      <c r="B57" s="28" t="s">
        <v>72</v>
      </c>
      <c r="C57" s="29" t="s">
        <v>116</v>
      </c>
      <c r="D57" s="142"/>
      <c r="E57" s="127">
        <f t="shared" si="0"/>
        <v>0</v>
      </c>
      <c r="F57" s="30">
        <v>10</v>
      </c>
      <c r="G57" s="30">
        <v>5</v>
      </c>
      <c r="H57" s="30">
        <v>6</v>
      </c>
      <c r="I57" s="30">
        <v>3</v>
      </c>
      <c r="J57" s="31">
        <f t="shared" si="1"/>
        <v>0</v>
      </c>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row>
    <row r="58" spans="1:57" x14ac:dyDescent="0.3">
      <c r="A58" s="245"/>
      <c r="B58" s="28" t="s">
        <v>73</v>
      </c>
      <c r="C58" s="29" t="s">
        <v>117</v>
      </c>
      <c r="D58" s="142"/>
      <c r="E58" s="127">
        <f t="shared" si="0"/>
        <v>0</v>
      </c>
      <c r="F58" s="30">
        <v>5</v>
      </c>
      <c r="G58" s="30">
        <v>5</v>
      </c>
      <c r="H58" s="30">
        <v>5</v>
      </c>
      <c r="I58" s="30">
        <v>1</v>
      </c>
      <c r="J58" s="31">
        <f t="shared" si="1"/>
        <v>0</v>
      </c>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row>
    <row r="59" spans="1:57" x14ac:dyDescent="0.3">
      <c r="A59" s="204" t="s">
        <v>262</v>
      </c>
      <c r="B59" s="204"/>
      <c r="C59" s="204"/>
      <c r="D59" s="204"/>
      <c r="E59" s="204"/>
      <c r="F59" s="204"/>
      <c r="G59" s="204"/>
      <c r="H59" s="204"/>
      <c r="I59" s="204"/>
      <c r="J59" s="122">
        <f>SUM(J24:J58)</f>
        <v>0</v>
      </c>
    </row>
  </sheetData>
  <mergeCells count="26">
    <mergeCell ref="A4:J4"/>
    <mergeCell ref="A3:J3"/>
    <mergeCell ref="A2:J2"/>
    <mergeCell ref="A1:J1"/>
    <mergeCell ref="A23:B23"/>
    <mergeCell ref="A17:B17"/>
    <mergeCell ref="A18:B18"/>
    <mergeCell ref="B10:J10"/>
    <mergeCell ref="A22:J22"/>
    <mergeCell ref="E15:F15"/>
    <mergeCell ref="B8:J8"/>
    <mergeCell ref="A6:J6"/>
    <mergeCell ref="A5:J5"/>
    <mergeCell ref="A13:J13"/>
    <mergeCell ref="A12:J12"/>
    <mergeCell ref="A16:H16"/>
    <mergeCell ref="A59:I59"/>
    <mergeCell ref="C17:D17"/>
    <mergeCell ref="C18:D18"/>
    <mergeCell ref="G17:H17"/>
    <mergeCell ref="G18:H18"/>
    <mergeCell ref="A24:A30"/>
    <mergeCell ref="A31:A37"/>
    <mergeCell ref="A38:A44"/>
    <mergeCell ref="A45:A51"/>
    <mergeCell ref="A52:A58"/>
  </mergeCells>
  <printOptions horizontalCentered="1"/>
  <pageMargins left="0.6692913385826772" right="0.6692913385826772" top="0.6692913385826772" bottom="0.6692913385826772" header="0.31496062992125984" footer="0.31496062992125984"/>
  <pageSetup paperSize="8" scale="95" orientation="landscape" r:id="rId1"/>
  <rowBreaks count="1" manualBreakCount="1">
    <brk id="37"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90" zoomScaleNormal="90" workbookViewId="0">
      <selection activeCell="B8" sqref="B8:I8"/>
    </sheetView>
  </sheetViews>
  <sheetFormatPr baseColWidth="10" defaultColWidth="11.5703125" defaultRowHeight="15.75" x14ac:dyDescent="0.3"/>
  <cols>
    <col min="1" max="1" width="16.7109375" style="25" customWidth="1"/>
    <col min="2" max="2" width="73" style="25" customWidth="1"/>
    <col min="3" max="3" width="15.7109375" style="25" customWidth="1"/>
    <col min="4" max="4" width="20.7109375" style="25" customWidth="1"/>
    <col min="5" max="8" width="9.7109375" style="25" customWidth="1"/>
    <col min="9" max="9" width="18.85546875" style="25" customWidth="1"/>
    <col min="10" max="16384" width="11.5703125" style="25"/>
  </cols>
  <sheetData>
    <row r="1" spans="1:9" s="21" customFormat="1" ht="15.75" customHeight="1" x14ac:dyDescent="0.3">
      <c r="A1" s="180" t="s">
        <v>364</v>
      </c>
      <c r="B1" s="181"/>
      <c r="C1" s="181"/>
      <c r="D1" s="181"/>
      <c r="E1" s="181"/>
      <c r="F1" s="181"/>
      <c r="G1" s="181"/>
      <c r="H1" s="181"/>
      <c r="I1" s="182"/>
    </row>
    <row r="2" spans="1:9" s="21" customFormat="1" ht="15.75" customHeight="1" x14ac:dyDescent="0.3">
      <c r="A2" s="186"/>
      <c r="B2" s="187"/>
      <c r="C2" s="187"/>
      <c r="D2" s="187"/>
      <c r="E2" s="187"/>
      <c r="F2" s="187"/>
      <c r="G2" s="187"/>
      <c r="H2" s="187"/>
      <c r="I2" s="188"/>
    </row>
    <row r="3" spans="1:9" s="21" customFormat="1" ht="15.75" customHeight="1" x14ac:dyDescent="0.3">
      <c r="A3" s="186" t="s">
        <v>11</v>
      </c>
      <c r="B3" s="187"/>
      <c r="C3" s="187"/>
      <c r="D3" s="187"/>
      <c r="E3" s="187"/>
      <c r="F3" s="187"/>
      <c r="G3" s="187"/>
      <c r="H3" s="187"/>
      <c r="I3" s="188"/>
    </row>
    <row r="4" spans="1:9" s="21" customFormat="1" x14ac:dyDescent="0.3">
      <c r="A4" s="207"/>
      <c r="B4" s="208"/>
      <c r="C4" s="208"/>
      <c r="D4" s="208"/>
      <c r="E4" s="208"/>
      <c r="F4" s="208"/>
      <c r="G4" s="208"/>
      <c r="H4" s="208"/>
      <c r="I4" s="209"/>
    </row>
    <row r="5" spans="1:9" s="21" customFormat="1" ht="15.75" customHeight="1" x14ac:dyDescent="0.3">
      <c r="A5" s="186" t="s">
        <v>5</v>
      </c>
      <c r="B5" s="187"/>
      <c r="C5" s="187"/>
      <c r="D5" s="187"/>
      <c r="E5" s="187"/>
      <c r="F5" s="187"/>
      <c r="G5" s="187"/>
      <c r="H5" s="187"/>
      <c r="I5" s="188"/>
    </row>
    <row r="6" spans="1:9" s="21" customFormat="1" ht="15.75" customHeight="1" x14ac:dyDescent="0.3">
      <c r="A6" s="183" t="s">
        <v>321</v>
      </c>
      <c r="B6" s="184"/>
      <c r="C6" s="184"/>
      <c r="D6" s="184"/>
      <c r="E6" s="184"/>
      <c r="F6" s="184"/>
      <c r="G6" s="184"/>
      <c r="H6" s="184"/>
      <c r="I6" s="185"/>
    </row>
    <row r="7" spans="1:9" s="21" customFormat="1" x14ac:dyDescent="0.3">
      <c r="B7" s="22"/>
      <c r="C7" s="22"/>
      <c r="D7" s="22"/>
      <c r="E7" s="22"/>
      <c r="F7" s="22"/>
      <c r="G7" s="22"/>
      <c r="H7" s="22"/>
    </row>
    <row r="8" spans="1:9" s="21" customFormat="1" ht="38.25" customHeight="1" x14ac:dyDescent="0.3">
      <c r="A8" s="40" t="s">
        <v>93</v>
      </c>
      <c r="B8" s="205"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205"/>
      <c r="D8" s="205"/>
      <c r="E8" s="205"/>
      <c r="F8" s="205"/>
      <c r="G8" s="205"/>
      <c r="H8" s="205"/>
      <c r="I8" s="205"/>
    </row>
    <row r="9" spans="1:9" s="21" customFormat="1" x14ac:dyDescent="0.3">
      <c r="B9" s="23"/>
      <c r="C9" s="23"/>
      <c r="D9" s="23"/>
      <c r="E9" s="23"/>
      <c r="F9" s="23"/>
      <c r="G9" s="23"/>
      <c r="H9" s="23"/>
    </row>
    <row r="10" spans="1:9" s="21" customFormat="1" ht="33.6" customHeight="1" x14ac:dyDescent="0.3">
      <c r="A10" s="41" t="s">
        <v>6</v>
      </c>
      <c r="B10" s="234" t="s">
        <v>7</v>
      </c>
      <c r="C10" s="234"/>
      <c r="D10" s="234"/>
      <c r="E10" s="234"/>
      <c r="F10" s="234"/>
      <c r="G10" s="234"/>
      <c r="H10" s="234"/>
    </row>
    <row r="11" spans="1:9" s="21" customFormat="1" x14ac:dyDescent="0.3">
      <c r="A11" s="41"/>
      <c r="B11" s="42"/>
      <c r="C11" s="93"/>
      <c r="D11" s="93"/>
      <c r="E11" s="93"/>
      <c r="F11" s="93"/>
      <c r="G11" s="93"/>
      <c r="H11" s="93"/>
    </row>
    <row r="12" spans="1:9" s="21" customFormat="1" x14ac:dyDescent="0.3">
      <c r="A12" s="41"/>
      <c r="B12" s="42"/>
      <c r="C12" s="93"/>
      <c r="D12" s="93"/>
      <c r="E12" s="93"/>
      <c r="F12" s="93"/>
      <c r="G12" s="93"/>
      <c r="H12" s="93"/>
    </row>
    <row r="13" spans="1:9" s="21" customFormat="1" ht="15.75" customHeight="1" x14ac:dyDescent="0.3">
      <c r="A13" s="216" t="s">
        <v>247</v>
      </c>
      <c r="B13" s="217"/>
      <c r="C13" s="217"/>
      <c r="D13" s="217"/>
      <c r="E13" s="217"/>
      <c r="F13" s="217"/>
      <c r="G13" s="217"/>
      <c r="H13" s="217"/>
      <c r="I13" s="218"/>
    </row>
    <row r="14" spans="1:9" s="21" customFormat="1" ht="48.75" customHeight="1" x14ac:dyDescent="0.3">
      <c r="A14" s="219" t="s">
        <v>127</v>
      </c>
      <c r="B14" s="220"/>
      <c r="C14" s="220"/>
      <c r="D14" s="220"/>
      <c r="E14" s="220"/>
      <c r="F14" s="220"/>
      <c r="G14" s="220"/>
      <c r="H14" s="220"/>
      <c r="I14" s="221"/>
    </row>
    <row r="15" spans="1:9" s="21" customFormat="1" x14ac:dyDescent="0.3">
      <c r="A15" s="41"/>
      <c r="B15" s="42"/>
      <c r="C15" s="93"/>
      <c r="D15" s="93"/>
      <c r="E15" s="93"/>
      <c r="F15" s="93"/>
      <c r="G15" s="93"/>
      <c r="H15" s="93"/>
    </row>
    <row r="16" spans="1:9" s="21" customFormat="1" ht="31.5" customHeight="1" x14ac:dyDescent="0.3">
      <c r="A16" s="43"/>
      <c r="B16" s="43"/>
      <c r="C16" s="43"/>
      <c r="D16" s="222" t="s">
        <v>7</v>
      </c>
      <c r="E16" s="223"/>
      <c r="F16" s="43"/>
      <c r="G16" s="43"/>
      <c r="H16" s="43"/>
    </row>
    <row r="17" spans="1:10" s="21" customFormat="1" ht="15.75" customHeight="1" x14ac:dyDescent="0.3">
      <c r="A17" s="216" t="s">
        <v>248</v>
      </c>
      <c r="B17" s="217"/>
      <c r="C17" s="217"/>
      <c r="D17" s="217"/>
      <c r="E17" s="217"/>
      <c r="F17" s="217"/>
      <c r="G17" s="218"/>
      <c r="J17" s="113"/>
    </row>
    <row r="18" spans="1:10" s="21" customFormat="1" ht="47.25" customHeight="1" x14ac:dyDescent="0.3">
      <c r="A18" s="79" t="s">
        <v>8</v>
      </c>
      <c r="B18" s="228" t="s">
        <v>9</v>
      </c>
      <c r="C18" s="230"/>
      <c r="D18" s="116" t="s">
        <v>270</v>
      </c>
      <c r="E18" s="27" t="s">
        <v>19</v>
      </c>
      <c r="F18" s="228" t="s">
        <v>278</v>
      </c>
      <c r="G18" s="230"/>
    </row>
    <row r="19" spans="1:10" s="21" customFormat="1" ht="15.75" customHeight="1" x14ac:dyDescent="0.3">
      <c r="A19" s="44" t="s">
        <v>340</v>
      </c>
      <c r="B19" s="231" t="s">
        <v>249</v>
      </c>
      <c r="C19" s="233"/>
      <c r="D19" s="149"/>
      <c r="E19" s="150"/>
      <c r="F19" s="226">
        <f>D19+(D19*$E$19)</f>
        <v>0</v>
      </c>
      <c r="G19" s="227"/>
    </row>
    <row r="20" spans="1:10" s="21" customFormat="1" x14ac:dyDescent="0.3">
      <c r="A20" s="41"/>
      <c r="B20" s="42"/>
      <c r="C20" s="93"/>
      <c r="D20" s="93"/>
      <c r="E20" s="93"/>
      <c r="F20" s="93"/>
      <c r="G20" s="93"/>
      <c r="H20" s="93"/>
    </row>
    <row r="21" spans="1:10" s="21" customFormat="1" ht="32.25" customHeight="1" x14ac:dyDescent="0.3">
      <c r="C21" s="141" t="s">
        <v>7</v>
      </c>
    </row>
    <row r="22" spans="1:10" s="21" customFormat="1" ht="16.5" customHeight="1" x14ac:dyDescent="0.3">
      <c r="A22" s="216" t="s">
        <v>250</v>
      </c>
      <c r="B22" s="217"/>
      <c r="C22" s="217"/>
      <c r="D22" s="217"/>
      <c r="E22" s="217"/>
      <c r="F22" s="217"/>
      <c r="G22" s="217"/>
      <c r="H22" s="217"/>
      <c r="I22" s="218"/>
    </row>
    <row r="23" spans="1:10" s="21" customFormat="1" ht="54.75" customHeight="1" x14ac:dyDescent="0.3">
      <c r="A23" s="78" t="s">
        <v>8</v>
      </c>
      <c r="B23" s="94" t="s">
        <v>9</v>
      </c>
      <c r="C23" s="94" t="s">
        <v>128</v>
      </c>
      <c r="D23" s="27" t="s">
        <v>16</v>
      </c>
      <c r="E23" s="27" t="s">
        <v>242</v>
      </c>
      <c r="F23" s="27" t="s">
        <v>243</v>
      </c>
      <c r="G23" s="27" t="s">
        <v>244</v>
      </c>
      <c r="H23" s="27" t="s">
        <v>245</v>
      </c>
      <c r="I23" s="78" t="s">
        <v>259</v>
      </c>
    </row>
    <row r="24" spans="1:10" s="21" customFormat="1" x14ac:dyDescent="0.3">
      <c r="A24" s="28" t="s">
        <v>119</v>
      </c>
      <c r="B24" s="29" t="s">
        <v>253</v>
      </c>
      <c r="C24" s="142"/>
      <c r="D24" s="74">
        <f>C24*$F$19</f>
        <v>0</v>
      </c>
      <c r="E24" s="30">
        <v>6</v>
      </c>
      <c r="F24" s="30">
        <v>8</v>
      </c>
      <c r="G24" s="30">
        <v>8</v>
      </c>
      <c r="H24" s="30">
        <v>6</v>
      </c>
      <c r="I24" s="74">
        <f>D24*(SUM(E24:H24))</f>
        <v>0</v>
      </c>
    </row>
    <row r="25" spans="1:10" s="21" customFormat="1" x14ac:dyDescent="0.3">
      <c r="A25" s="28" t="s">
        <v>120</v>
      </c>
      <c r="B25" s="29" t="s">
        <v>254</v>
      </c>
      <c r="C25" s="142"/>
      <c r="D25" s="74">
        <f t="shared" ref="D25:D29" si="0">C25*$F$19</f>
        <v>0</v>
      </c>
      <c r="E25" s="30">
        <v>4</v>
      </c>
      <c r="F25" s="30">
        <v>6</v>
      </c>
      <c r="G25" s="30">
        <v>6</v>
      </c>
      <c r="H25" s="30">
        <v>4</v>
      </c>
      <c r="I25" s="74">
        <f t="shared" ref="I25:I29" si="1">D25*(SUM(E25:H25))</f>
        <v>0</v>
      </c>
    </row>
    <row r="26" spans="1:10" s="21" customFormat="1" x14ac:dyDescent="0.3">
      <c r="A26" s="28" t="s">
        <v>121</v>
      </c>
      <c r="B26" s="29" t="s">
        <v>255</v>
      </c>
      <c r="C26" s="142"/>
      <c r="D26" s="74">
        <f t="shared" si="0"/>
        <v>0</v>
      </c>
      <c r="E26" s="30">
        <v>3</v>
      </c>
      <c r="F26" s="30">
        <v>4</v>
      </c>
      <c r="G26" s="30">
        <v>4</v>
      </c>
      <c r="H26" s="30">
        <v>2</v>
      </c>
      <c r="I26" s="74">
        <f t="shared" si="1"/>
        <v>0</v>
      </c>
    </row>
    <row r="27" spans="1:10" s="21" customFormat="1" x14ac:dyDescent="0.3">
      <c r="A27" s="28" t="s">
        <v>122</v>
      </c>
      <c r="B27" s="29" t="s">
        <v>256</v>
      </c>
      <c r="C27" s="142"/>
      <c r="D27" s="74">
        <f t="shared" si="0"/>
        <v>0</v>
      </c>
      <c r="E27" s="30">
        <v>3</v>
      </c>
      <c r="F27" s="30">
        <v>3</v>
      </c>
      <c r="G27" s="30">
        <v>3</v>
      </c>
      <c r="H27" s="30">
        <v>2</v>
      </c>
      <c r="I27" s="74">
        <f t="shared" si="1"/>
        <v>0</v>
      </c>
    </row>
    <row r="28" spans="1:10" s="21" customFormat="1" x14ac:dyDescent="0.3">
      <c r="A28" s="28" t="s">
        <v>123</v>
      </c>
      <c r="B28" s="29" t="s">
        <v>257</v>
      </c>
      <c r="C28" s="142"/>
      <c r="D28" s="74">
        <f t="shared" si="0"/>
        <v>0</v>
      </c>
      <c r="E28" s="30">
        <v>2</v>
      </c>
      <c r="F28" s="30">
        <v>2</v>
      </c>
      <c r="G28" s="30">
        <v>2</v>
      </c>
      <c r="H28" s="30">
        <v>1</v>
      </c>
      <c r="I28" s="74">
        <f t="shared" si="1"/>
        <v>0</v>
      </c>
    </row>
    <row r="29" spans="1:10" s="21" customFormat="1" x14ac:dyDescent="0.3">
      <c r="A29" s="28" t="s">
        <v>124</v>
      </c>
      <c r="B29" s="29" t="s">
        <v>258</v>
      </c>
      <c r="C29" s="142"/>
      <c r="D29" s="74">
        <f t="shared" si="0"/>
        <v>0</v>
      </c>
      <c r="E29" s="30">
        <v>2</v>
      </c>
      <c r="F29" s="30">
        <v>1</v>
      </c>
      <c r="G29" s="30">
        <v>1</v>
      </c>
      <c r="H29" s="30">
        <v>1</v>
      </c>
      <c r="I29" s="74">
        <f t="shared" si="1"/>
        <v>0</v>
      </c>
    </row>
    <row r="30" spans="1:10" x14ac:dyDescent="0.3">
      <c r="A30" s="210" t="s">
        <v>252</v>
      </c>
      <c r="B30" s="211"/>
      <c r="C30" s="211"/>
      <c r="D30" s="211"/>
      <c r="E30" s="211"/>
      <c r="F30" s="211"/>
      <c r="G30" s="211"/>
      <c r="H30" s="212"/>
      <c r="I30" s="123">
        <f>SUM(I24:I29)</f>
        <v>0</v>
      </c>
    </row>
    <row r="31" spans="1:10" x14ac:dyDescent="0.3">
      <c r="A31" s="125"/>
      <c r="B31" s="125"/>
      <c r="C31" s="125"/>
      <c r="D31" s="125"/>
      <c r="E31" s="125"/>
      <c r="F31" s="125"/>
      <c r="G31" s="125"/>
      <c r="H31" s="125"/>
      <c r="I31" s="126"/>
    </row>
  </sheetData>
  <mergeCells count="18">
    <mergeCell ref="A4:I4"/>
    <mergeCell ref="A3:I3"/>
    <mergeCell ref="A2:I2"/>
    <mergeCell ref="A1:I1"/>
    <mergeCell ref="A14:I14"/>
    <mergeCell ref="A13:I13"/>
    <mergeCell ref="B8:I8"/>
    <mergeCell ref="B10:H10"/>
    <mergeCell ref="A6:I6"/>
    <mergeCell ref="A5:I5"/>
    <mergeCell ref="A17:G17"/>
    <mergeCell ref="A30:H30"/>
    <mergeCell ref="D16:E16"/>
    <mergeCell ref="B18:C18"/>
    <mergeCell ref="B19:C19"/>
    <mergeCell ref="F18:G18"/>
    <mergeCell ref="F19:G19"/>
    <mergeCell ref="A22:I22"/>
  </mergeCells>
  <printOptions horizontalCentered="1"/>
  <pageMargins left="0.6692913385826772" right="0.6692913385826772" top="0.6692913385826772" bottom="0.6692913385826772"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
  <sheetViews>
    <sheetView showGridLines="0" zoomScale="90" zoomScaleNormal="90" workbookViewId="0">
      <selection activeCell="B10" sqref="B10:I10"/>
    </sheetView>
  </sheetViews>
  <sheetFormatPr baseColWidth="10" defaultColWidth="11.5703125" defaultRowHeight="15.75" x14ac:dyDescent="0.3"/>
  <cols>
    <col min="1" max="1" width="16.7109375" style="25" customWidth="1"/>
    <col min="2" max="2" width="65.7109375" style="25" customWidth="1"/>
    <col min="3" max="3" width="20.7109375" style="25" customWidth="1"/>
    <col min="4" max="7" width="9.7109375" style="25" customWidth="1"/>
    <col min="8" max="8" width="17.7109375" style="25" customWidth="1"/>
    <col min="9" max="9" width="20.7109375" style="25" customWidth="1"/>
    <col min="10" max="16384" width="11.5703125" style="25"/>
  </cols>
  <sheetData>
    <row r="1" spans="1:58" s="21" customFormat="1" ht="15.75" customHeight="1" x14ac:dyDescent="0.3">
      <c r="A1" s="180" t="s">
        <v>364</v>
      </c>
      <c r="B1" s="181"/>
      <c r="C1" s="181"/>
      <c r="D1" s="181"/>
      <c r="E1" s="181"/>
      <c r="F1" s="181"/>
      <c r="G1" s="181"/>
      <c r="H1" s="181"/>
      <c r="I1" s="182"/>
    </row>
    <row r="2" spans="1:58" s="21" customFormat="1" x14ac:dyDescent="0.3">
      <c r="A2" s="207"/>
      <c r="B2" s="208"/>
      <c r="C2" s="208"/>
      <c r="D2" s="208"/>
      <c r="E2" s="208"/>
      <c r="F2" s="208"/>
      <c r="G2" s="208"/>
      <c r="H2" s="208"/>
      <c r="I2" s="209"/>
    </row>
    <row r="3" spans="1:58" s="21" customFormat="1" ht="15.75" customHeight="1" x14ac:dyDescent="0.3">
      <c r="A3" s="186" t="s">
        <v>11</v>
      </c>
      <c r="B3" s="187"/>
      <c r="C3" s="187"/>
      <c r="D3" s="187"/>
      <c r="E3" s="187"/>
      <c r="F3" s="187"/>
      <c r="G3" s="187"/>
      <c r="H3" s="187"/>
      <c r="I3" s="188"/>
    </row>
    <row r="4" spans="1:58" s="21" customFormat="1" x14ac:dyDescent="0.3">
      <c r="A4" s="207"/>
      <c r="B4" s="208"/>
      <c r="C4" s="208"/>
      <c r="D4" s="208"/>
      <c r="E4" s="208"/>
      <c r="F4" s="208"/>
      <c r="G4" s="208"/>
      <c r="H4" s="208"/>
      <c r="I4" s="209"/>
    </row>
    <row r="5" spans="1:58" s="21" customFormat="1" ht="15.75" customHeight="1" x14ac:dyDescent="0.3">
      <c r="A5" s="186" t="s">
        <v>5</v>
      </c>
      <c r="B5" s="187"/>
      <c r="C5" s="187"/>
      <c r="D5" s="187"/>
      <c r="E5" s="187"/>
      <c r="F5" s="187"/>
      <c r="G5" s="187"/>
      <c r="H5" s="187"/>
      <c r="I5" s="188"/>
    </row>
    <row r="6" spans="1:58" s="21" customFormat="1" ht="15.75" customHeight="1" x14ac:dyDescent="0.3">
      <c r="A6" s="183" t="s">
        <v>322</v>
      </c>
      <c r="B6" s="184"/>
      <c r="C6" s="184"/>
      <c r="D6" s="184"/>
      <c r="E6" s="184"/>
      <c r="F6" s="184"/>
      <c r="G6" s="184"/>
      <c r="H6" s="184"/>
      <c r="I6" s="185"/>
    </row>
    <row r="7" spans="1:58" s="21" customFormat="1" x14ac:dyDescent="0.3">
      <c r="B7" s="22"/>
      <c r="C7" s="22"/>
      <c r="D7" s="22"/>
      <c r="E7" s="22"/>
      <c r="F7" s="22"/>
      <c r="G7" s="22"/>
      <c r="H7" s="22"/>
      <c r="I7" s="22"/>
    </row>
    <row r="8" spans="1:58" s="21" customFormat="1" ht="34.15" customHeight="1" x14ac:dyDescent="0.3">
      <c r="A8" s="40" t="s">
        <v>93</v>
      </c>
      <c r="B8" s="205" t="str">
        <f>'Page de garde'!C24</f>
        <v>Prestations de prise en charge de la solution de gestion d’accès aux ressources (GAR), d'hébergement, d'exploitation, de maintenance, de support et de développement de ladite solution pour le compte du ministère de l'Éducation nationale, de l'Enseignement supérieur et de la Recherche.</v>
      </c>
      <c r="C8" s="205"/>
      <c r="D8" s="205"/>
      <c r="E8" s="205"/>
      <c r="F8" s="205"/>
      <c r="G8" s="205"/>
      <c r="H8" s="205"/>
      <c r="I8" s="205"/>
    </row>
    <row r="9" spans="1:58" s="21" customFormat="1" x14ac:dyDescent="0.3">
      <c r="B9" s="23"/>
      <c r="C9" s="23"/>
      <c r="D9" s="23"/>
      <c r="E9" s="23"/>
      <c r="F9" s="23"/>
      <c r="G9" s="23"/>
      <c r="H9" s="23"/>
      <c r="I9" s="23"/>
    </row>
    <row r="10" spans="1:58" s="21" customFormat="1" ht="33.6" customHeight="1" x14ac:dyDescent="0.3">
      <c r="A10" s="41" t="s">
        <v>6</v>
      </c>
      <c r="B10" s="234" t="s">
        <v>7</v>
      </c>
      <c r="C10" s="234"/>
      <c r="D10" s="234"/>
      <c r="E10" s="234"/>
      <c r="F10" s="234"/>
      <c r="G10" s="234"/>
      <c r="H10" s="234"/>
      <c r="I10" s="234"/>
    </row>
    <row r="11" spans="1:58" s="21" customFormat="1" x14ac:dyDescent="0.3">
      <c r="H11" s="24"/>
      <c r="I11" s="24"/>
    </row>
    <row r="12" spans="1:58" ht="32.25" customHeight="1" x14ac:dyDescent="0.3">
      <c r="C12" s="143" t="s">
        <v>7</v>
      </c>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row>
    <row r="13" spans="1:58" s="26" customFormat="1" x14ac:dyDescent="0.3">
      <c r="A13" s="216" t="s">
        <v>24</v>
      </c>
      <c r="B13" s="217"/>
      <c r="C13" s="217"/>
      <c r="D13" s="217"/>
      <c r="E13" s="217"/>
      <c r="F13" s="217"/>
      <c r="G13" s="217"/>
      <c r="H13" s="217"/>
      <c r="I13" s="218"/>
    </row>
    <row r="14" spans="1:58" ht="31.5" x14ac:dyDescent="0.3">
      <c r="A14" s="27" t="s">
        <v>8</v>
      </c>
      <c r="B14" s="27" t="s">
        <v>9</v>
      </c>
      <c r="C14" s="27" t="s">
        <v>16</v>
      </c>
      <c r="D14" s="27" t="s">
        <v>242</v>
      </c>
      <c r="E14" s="27" t="s">
        <v>243</v>
      </c>
      <c r="F14" s="27" t="s">
        <v>244</v>
      </c>
      <c r="G14" s="27" t="s">
        <v>245</v>
      </c>
      <c r="H14" s="27" t="s">
        <v>14</v>
      </c>
      <c r="I14" s="94" t="s">
        <v>259</v>
      </c>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row>
    <row r="15" spans="1:58" x14ac:dyDescent="0.3">
      <c r="A15" s="28" t="s">
        <v>149</v>
      </c>
      <c r="B15" s="54" t="s">
        <v>336</v>
      </c>
      <c r="C15" s="159"/>
      <c r="D15" s="73"/>
      <c r="E15" s="73"/>
      <c r="F15" s="73"/>
      <c r="G15" s="73"/>
      <c r="H15" s="30" t="s">
        <v>17</v>
      </c>
      <c r="I15" s="31">
        <f>C15*(SUM(D15:G15))</f>
        <v>0</v>
      </c>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row>
    <row r="16" spans="1:58" x14ac:dyDescent="0.3">
      <c r="A16" s="28" t="s">
        <v>150</v>
      </c>
      <c r="B16" s="54" t="s">
        <v>337</v>
      </c>
      <c r="C16" s="159"/>
      <c r="D16" s="73"/>
      <c r="E16" s="73"/>
      <c r="F16" s="73"/>
      <c r="G16" s="73"/>
      <c r="H16" s="30" t="s">
        <v>17</v>
      </c>
      <c r="I16" s="31">
        <f t="shared" ref="I16:I20" si="0">C16*(SUM(D16:G16))</f>
        <v>0</v>
      </c>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row>
    <row r="17" spans="1:58" x14ac:dyDescent="0.3">
      <c r="A17" s="28" t="s">
        <v>25</v>
      </c>
      <c r="B17" s="29" t="s">
        <v>28</v>
      </c>
      <c r="C17" s="159"/>
      <c r="D17" s="73"/>
      <c r="E17" s="73"/>
      <c r="F17" s="30">
        <v>1</v>
      </c>
      <c r="G17" s="73"/>
      <c r="H17" s="30" t="s">
        <v>17</v>
      </c>
      <c r="I17" s="31">
        <f>C17*(SUM(D17:F17))</f>
        <v>0</v>
      </c>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row>
    <row r="18" spans="1:58" x14ac:dyDescent="0.3">
      <c r="A18" s="28" t="s">
        <v>26</v>
      </c>
      <c r="B18" s="29" t="s">
        <v>29</v>
      </c>
      <c r="C18" s="159"/>
      <c r="D18" s="73"/>
      <c r="E18" s="73"/>
      <c r="F18" s="73"/>
      <c r="G18" s="30">
        <v>1</v>
      </c>
      <c r="H18" s="30" t="s">
        <v>17</v>
      </c>
      <c r="I18" s="31">
        <f t="shared" si="0"/>
        <v>0</v>
      </c>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row>
    <row r="19" spans="1:58" x14ac:dyDescent="0.3">
      <c r="A19" s="28" t="s">
        <v>27</v>
      </c>
      <c r="B19" s="29" t="s">
        <v>30</v>
      </c>
      <c r="C19" s="159"/>
      <c r="D19" s="73"/>
      <c r="E19" s="73"/>
      <c r="F19" s="73"/>
      <c r="G19" s="30">
        <v>1</v>
      </c>
      <c r="H19" s="30" t="s">
        <v>17</v>
      </c>
      <c r="I19" s="31">
        <f t="shared" si="0"/>
        <v>0</v>
      </c>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row>
    <row r="20" spans="1:58" x14ac:dyDescent="0.3">
      <c r="A20" s="28" t="s">
        <v>32</v>
      </c>
      <c r="B20" s="29" t="s">
        <v>31</v>
      </c>
      <c r="C20" s="159"/>
      <c r="D20" s="73"/>
      <c r="E20" s="73"/>
      <c r="F20" s="73"/>
      <c r="G20" s="30">
        <v>1</v>
      </c>
      <c r="H20" s="30" t="s">
        <v>17</v>
      </c>
      <c r="I20" s="31">
        <f t="shared" si="0"/>
        <v>0</v>
      </c>
    </row>
    <row r="21" spans="1:58" ht="16.5" customHeight="1" x14ac:dyDescent="0.3">
      <c r="A21" s="204" t="s">
        <v>260</v>
      </c>
      <c r="B21" s="204"/>
      <c r="C21" s="204"/>
      <c r="D21" s="204"/>
      <c r="E21" s="204"/>
      <c r="F21" s="204"/>
      <c r="G21" s="204"/>
      <c r="H21" s="204"/>
      <c r="I21" s="122">
        <f>SUM(I15:I20)</f>
        <v>0</v>
      </c>
    </row>
    <row r="23" spans="1:58" ht="32.25" customHeight="1" x14ac:dyDescent="0.3">
      <c r="C23" s="50" t="s">
        <v>7</v>
      </c>
    </row>
    <row r="24" spans="1:58" x14ac:dyDescent="0.3">
      <c r="A24" s="216" t="s">
        <v>33</v>
      </c>
      <c r="B24" s="217"/>
      <c r="C24" s="217"/>
      <c r="D24" s="217"/>
      <c r="E24" s="217"/>
      <c r="F24" s="217"/>
      <c r="G24" s="217"/>
      <c r="H24" s="217"/>
      <c r="I24" s="217"/>
    </row>
    <row r="25" spans="1:58" ht="31.5" x14ac:dyDescent="0.3">
      <c r="A25" s="27" t="s">
        <v>8</v>
      </c>
      <c r="B25" s="27" t="s">
        <v>9</v>
      </c>
      <c r="C25" s="27" t="s">
        <v>16</v>
      </c>
      <c r="D25" s="27" t="s">
        <v>242</v>
      </c>
      <c r="E25" s="27" t="s">
        <v>243</v>
      </c>
      <c r="F25" s="27" t="s">
        <v>244</v>
      </c>
      <c r="G25" s="27" t="s">
        <v>245</v>
      </c>
      <c r="H25" s="27" t="s">
        <v>14</v>
      </c>
      <c r="I25" s="94" t="s">
        <v>259</v>
      </c>
    </row>
    <row r="26" spans="1:58" x14ac:dyDescent="0.3">
      <c r="A26" s="28" t="s">
        <v>34</v>
      </c>
      <c r="B26" s="29" t="s">
        <v>36</v>
      </c>
      <c r="C26" s="159"/>
      <c r="D26" s="73"/>
      <c r="E26" s="73"/>
      <c r="F26" s="73"/>
      <c r="G26" s="30">
        <v>1</v>
      </c>
      <c r="H26" s="30" t="s">
        <v>17</v>
      </c>
      <c r="I26" s="31">
        <f t="shared" ref="I26:I27" si="1">C26*(SUM(D26:G26))</f>
        <v>0</v>
      </c>
    </row>
    <row r="27" spans="1:58" x14ac:dyDescent="0.3">
      <c r="A27" s="28" t="s">
        <v>35</v>
      </c>
      <c r="B27" s="29" t="s">
        <v>37</v>
      </c>
      <c r="C27" s="159"/>
      <c r="D27" s="73"/>
      <c r="E27" s="73"/>
      <c r="F27" s="73"/>
      <c r="G27" s="30">
        <v>1</v>
      </c>
      <c r="H27" s="30" t="s">
        <v>17</v>
      </c>
      <c r="I27" s="31">
        <f t="shared" si="1"/>
        <v>0</v>
      </c>
    </row>
    <row r="28" spans="1:58" x14ac:dyDescent="0.3">
      <c r="A28" s="204" t="s">
        <v>261</v>
      </c>
      <c r="B28" s="204"/>
      <c r="C28" s="204"/>
      <c r="D28" s="204"/>
      <c r="E28" s="204"/>
      <c r="F28" s="204"/>
      <c r="G28" s="204"/>
      <c r="H28" s="204"/>
      <c r="I28" s="122">
        <f>SUM(I26:I27)</f>
        <v>0</v>
      </c>
    </row>
  </sheetData>
  <mergeCells count="12">
    <mergeCell ref="A28:H28"/>
    <mergeCell ref="A24:I24"/>
    <mergeCell ref="A1:I1"/>
    <mergeCell ref="A2:I2"/>
    <mergeCell ref="A3:I3"/>
    <mergeCell ref="A4:I4"/>
    <mergeCell ref="A5:I5"/>
    <mergeCell ref="A6:I6"/>
    <mergeCell ref="B8:I8"/>
    <mergeCell ref="B10:I10"/>
    <mergeCell ref="A13:I13"/>
    <mergeCell ref="A21:H21"/>
  </mergeCells>
  <printOptions horizontalCentered="1"/>
  <pageMargins left="0.6692913385826772" right="0.6692913385826772" top="0.6692913385826772" bottom="0.6692913385826772"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13</vt:i4>
      </vt:variant>
    </vt:vector>
  </HeadingPairs>
  <TitlesOfParts>
    <vt:vector size="21" baseType="lpstr">
      <vt:lpstr>Page de garde</vt:lpstr>
      <vt:lpstr>Récap. DQE</vt:lpstr>
      <vt:lpstr>M1</vt:lpstr>
      <vt:lpstr>M2</vt:lpstr>
      <vt:lpstr>M3</vt:lpstr>
      <vt:lpstr>M4</vt:lpstr>
      <vt:lpstr>M5</vt:lpstr>
      <vt:lpstr>M6</vt:lpstr>
      <vt:lpstr>'M2'!Impression_des_titres</vt:lpstr>
      <vt:lpstr>'M3'!Impression_des_titres</vt:lpstr>
      <vt:lpstr>'M4'!Impression_des_titres</vt:lpstr>
      <vt:lpstr>'M5'!Impression_des_titres</vt:lpstr>
      <vt:lpstr>'Page de garde'!Z_CA31DC26_3D4D_441D_84EF_81C6A00E2CA9_.wvu.PrintArea</vt:lpstr>
      <vt:lpstr>'M1'!Zone_d_impression</vt:lpstr>
      <vt:lpstr>'M2'!Zone_d_impression</vt:lpstr>
      <vt:lpstr>'M3'!Zone_d_impression</vt:lpstr>
      <vt:lpstr>'M4'!Zone_d_impression</vt:lpstr>
      <vt:lpstr>'M5'!Zone_d_impression</vt:lpstr>
      <vt:lpstr>'M6'!Zone_d_impression</vt:lpstr>
      <vt:lpstr>'Page de garde'!Zone_d_impression</vt:lpstr>
      <vt:lpstr>'Récap. DQE'!Zone_d_impression</vt:lpstr>
    </vt:vector>
  </TitlesOfParts>
  <Company>Dell Technologies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Labrousse, Frederic</dc:creator>
  <dc:description/>
  <cp:lastModifiedBy>SAAM B1</cp:lastModifiedBy>
  <cp:revision>4</cp:revision>
  <cp:lastPrinted>2024-11-11T23:10:27Z</cp:lastPrinted>
  <dcterms:created xsi:type="dcterms:W3CDTF">2020-12-09T15:22:15Z</dcterms:created>
  <dcterms:modified xsi:type="dcterms:W3CDTF">2024-12-24T10:15:27Z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0x010100F6231B5054E3754294C2ADC866E36C11</vt:lpwstr>
  </property>
  <property fmtid="{D5CDD505-2E9C-101B-9397-08002B2CF9AE}" pid="3" name="MSIP_Label_a17f17c0-b23c-493d-99ab-b037779ecd33_ActionId">
    <vt:lpwstr>0ccddc06-4f17-4dc1-a3cd-1df83ec38a1c</vt:lpwstr>
  </property>
  <property fmtid="{D5CDD505-2E9C-101B-9397-08002B2CF9AE}" pid="4" name="MSIP_Label_a17f17c0-b23c-493d-99ab-b037779ecd33_Application">
    <vt:lpwstr>Microsoft Azure Information Protection</vt:lpwstr>
  </property>
  <property fmtid="{D5CDD505-2E9C-101B-9397-08002B2CF9AE}" pid="5" name="MSIP_Label_a17f17c0-b23c-493d-99ab-b037779ecd33_Enabled">
    <vt:lpwstr>True</vt:lpwstr>
  </property>
  <property fmtid="{D5CDD505-2E9C-101B-9397-08002B2CF9AE}" pid="6" name="MSIP_Label_a17f17c0-b23c-493d-99ab-b037779ecd33_Extended_MSFT_Method">
    <vt:lpwstr>Manual</vt:lpwstr>
  </property>
  <property fmtid="{D5CDD505-2E9C-101B-9397-08002B2CF9AE}" pid="7" name="MSIP_Label_a17f17c0-b23c-493d-99ab-b037779ecd33_Name">
    <vt:lpwstr>Customer Communication</vt:lpwstr>
  </property>
  <property fmtid="{D5CDD505-2E9C-101B-9397-08002B2CF9AE}" pid="8" name="MSIP_Label_a17f17c0-b23c-493d-99ab-b037779ecd33_Owner">
    <vt:lpwstr>Frederic_Labrousse@Dell.com</vt:lpwstr>
  </property>
  <property fmtid="{D5CDD505-2E9C-101B-9397-08002B2CF9AE}" pid="9" name="MSIP_Label_a17f17c0-b23c-493d-99ab-b037779ecd33_SetDate">
    <vt:lpwstr>2020-12-09T15:29:41.2112416Z</vt:lpwstr>
  </property>
  <property fmtid="{D5CDD505-2E9C-101B-9397-08002B2CF9AE}" pid="10" name="MSIP_Label_a17f17c0-b23c-493d-99ab-b037779ecd33_SiteId">
    <vt:lpwstr>945c199a-83a2-4e80-9f8c-5a91be5752dd</vt:lpwstr>
  </property>
  <property fmtid="{D5CDD505-2E9C-101B-9397-08002B2CF9AE}" pid="11" name="aiplabel">
    <vt:lpwstr>Customer Communication</vt:lpwstr>
  </property>
</Properties>
</file>