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" l="1"/>
  <c r="E33" i="2" l="1"/>
  <c r="G33" i="3"/>
  <c r="H33" i="3" s="1"/>
  <c r="G34" i="3"/>
  <c r="H34" i="3" s="1"/>
  <c r="G35" i="3"/>
  <c r="H35" i="3" s="1"/>
  <c r="G32" i="3"/>
  <c r="H32" i="3" s="1"/>
  <c r="E34" i="3"/>
  <c r="D29" i="3"/>
  <c r="D30" i="3"/>
  <c r="D31" i="3"/>
  <c r="D32" i="3"/>
  <c r="D33" i="3"/>
  <c r="D34" i="3"/>
  <c r="D35" i="3"/>
  <c r="D28" i="3"/>
  <c r="C29" i="3"/>
  <c r="C30" i="3"/>
  <c r="C31" i="3"/>
  <c r="E31" i="3" s="1"/>
  <c r="C32" i="3"/>
  <c r="E32" i="3" s="1"/>
  <c r="C33" i="3"/>
  <c r="E33" i="3" s="1"/>
  <c r="C34" i="3"/>
  <c r="C35" i="3"/>
  <c r="C28" i="3"/>
  <c r="G31" i="3"/>
  <c r="H31" i="3" s="1"/>
  <c r="G30" i="3"/>
  <c r="H30" i="3" s="1"/>
  <c r="G29" i="3"/>
  <c r="H29" i="3" s="1"/>
  <c r="I29" i="3" s="1"/>
  <c r="G28" i="3"/>
  <c r="H28" i="3" s="1"/>
  <c r="E29" i="2"/>
  <c r="E30" i="2"/>
  <c r="E31" i="2"/>
  <c r="E32" i="2"/>
  <c r="E34" i="2"/>
  <c r="E35" i="2"/>
  <c r="E28" i="2"/>
  <c r="J29" i="3" l="1"/>
  <c r="I35" i="3"/>
  <c r="J35" i="3" s="1"/>
  <c r="I34" i="3"/>
  <c r="J34" i="3" s="1"/>
  <c r="I30" i="3"/>
  <c r="J30" i="3" s="1"/>
  <c r="I33" i="3"/>
  <c r="J33" i="3" s="1"/>
  <c r="I32" i="3"/>
  <c r="J32" i="3" s="1"/>
  <c r="I31" i="3"/>
  <c r="J31" i="3" s="1"/>
  <c r="E29" i="3"/>
  <c r="E30" i="3"/>
  <c r="E35" i="3"/>
  <c r="E28" i="3"/>
  <c r="I28" i="3"/>
  <c r="J28" i="3" s="1"/>
</calcChain>
</file>

<file path=xl/sharedStrings.xml><?xml version="1.0" encoding="utf-8"?>
<sst xmlns="http://schemas.openxmlformats.org/spreadsheetml/2006/main" count="69" uniqueCount="38">
  <si>
    <t>TVA en pourcentage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</si>
  <si>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</si>
  <si>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</si>
  <si>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</si>
  <si>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</si>
  <si>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</si>
  <si>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</si>
  <si>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</si>
  <si>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</si>
  <si>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</si>
  <si>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</si>
  <si>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</si>
  <si>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</si>
  <si>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</si>
  <si>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</si>
  <si>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</si>
  <si>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</si>
  <si>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</si>
  <si>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t>Quantité</t>
  </si>
  <si>
    <t>LOT 3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</si>
  <si>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 uniquement à la demande de la DRH</t>
    </r>
  </si>
  <si>
    <t>Garantie de remplacement en cas de rupture prématurée d'un contrat</t>
  </si>
  <si>
    <t>Part de la quantité fortement probable</t>
  </si>
  <si>
    <t xml:space="preserve">Espérance </t>
  </si>
  <si>
    <t xml:space="preserve">Honoraires HT Total </t>
  </si>
  <si>
    <t>Honoraires total TTC</t>
  </si>
  <si>
    <t>TOTAL</t>
  </si>
  <si>
    <t>Autre profil pour un salaire allant de &gt; 25 000 € ≤ 35 000 €</t>
  </si>
  <si>
    <t>Autre profil pour un salaire allant de &gt; 35 000 € ≤ 50 000 €</t>
  </si>
  <si>
    <t>Autre profil pour un salaire allant de &gt; 50 000 €</t>
  </si>
  <si>
    <t>Pourcentage de chance que les quantités indiqués soient reellement executées :</t>
  </si>
  <si>
    <t>Chargé de la surveillance, de la protection et de la sûreté (FP 01)</t>
  </si>
  <si>
    <t>Agent d’accueil polyvalent (FP 02)</t>
  </si>
  <si>
    <t>Agent chargé de l’accueil, des visites commentées et de la surveillance (FP 03)</t>
  </si>
  <si>
    <t>Agent de brigade (FP 04)</t>
  </si>
  <si>
    <t>Huissier (FP 05)</t>
  </si>
  <si>
    <r>
      <rPr>
        <b/>
        <sz val="14"/>
        <color indexed="8"/>
        <rFont val="Calibri"/>
        <family val="2"/>
      </rPr>
      <t xml:space="preserve">BORDEREAU DES PRIX UNITAIRES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24F027-03H</t>
    </r>
    <r>
      <rPr>
        <sz val="14"/>
        <color indexed="10"/>
        <rFont val="Calibri"/>
        <family val="2"/>
      </rPr>
      <t xml:space="preserve">
</t>
    </r>
    <r>
      <rPr>
        <sz val="14"/>
        <rFont val="Calibri"/>
        <family val="2"/>
      </rPr>
      <t>Lot 3 : Recrutement - Métiers de l'accueil et de la surveillance</t>
    </r>
  </si>
  <si>
    <r>
      <rPr>
        <b/>
        <sz val="14"/>
        <color indexed="8"/>
        <rFont val="Calibri"/>
        <family val="2"/>
      </rPr>
      <t xml:space="preserve">DETAIL QUANTITATIF ESTIMATIF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24F027-03H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3 : Recrutement - Métiers de l'accueil et de la surveillance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</si>
</sst>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8" fillId="0" borderId="6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8" fillId="2" borderId="3" xfId="0" applyFont="1" applyFill="1" applyBorder="1" applyAlignment="1">
      <alignment horizontal="center"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9" fontId="8" fillId="0" borderId="16" xfId="2" applyFont="1" applyBorder="1" applyAlignment="1">
      <alignment horizontal="center" vertical="center"/>
    </xf>
    <xf numFmtId="165" fontId="0" fillId="0" borderId="6" xfId="1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44" fontId="8" fillId="3" borderId="12" xfId="1" applyFont="1" applyFill="1" applyBorder="1" applyAlignment="1">
      <alignment horizontal="center" vertical="center"/>
    </xf>
    <xf numFmtId="0" fontId="8" fillId="0" borderId="15" xfId="0" applyFont="1" applyBorder="1"/>
    <xf numFmtId="164" fontId="0" fillId="0" borderId="17" xfId="0" applyNumberFormat="1" applyBorder="1"/>
    <xf numFmtId="0" fontId="0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88902</xdr:rowOff>
    </xdr:from>
    <xdr:to>
      <xdr:col>2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4</xdr:row>
      <xdr:rowOff>279734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6168" y="67737"/>
          <a:ext cx="863600" cy="114333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zoomScale="60" zoomScaleNormal="60" workbookViewId="0">
      <selection activeCell="F20" sqref="F20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27.1796875" bestFit="1" customWidth="1"/>
    <col min="6" max="6" width="38.542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5"/>
      <c r="B4" s="36"/>
      <c r="C4" s="36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7" t="s">
        <v>36</v>
      </c>
      <c r="B6" s="38"/>
      <c r="C6" s="38"/>
      <c r="D6" s="38"/>
      <c r="E6" s="38"/>
    </row>
    <row r="7" spans="1:5" ht="45" customHeight="1" x14ac:dyDescent="0.35">
      <c r="A7" s="38"/>
      <c r="B7" s="38"/>
      <c r="C7" s="38"/>
      <c r="D7" s="38"/>
      <c r="E7" s="38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5" ht="15" thickBot="1" x14ac:dyDescent="0.4">
      <c r="A17" s="3"/>
      <c r="B17" s="43" t="s">
        <v>12</v>
      </c>
      <c r="C17" s="44"/>
      <c r="D17" s="3"/>
      <c r="E17" s="3"/>
    </row>
    <row r="18" spans="1:5" ht="15" thickBot="1" x14ac:dyDescent="0.4">
      <c r="A18" s="3"/>
      <c r="B18" s="45" t="s">
        <v>13</v>
      </c>
      <c r="C18" s="46"/>
      <c r="D18" s="3"/>
      <c r="E18" s="3"/>
    </row>
    <row r="19" spans="1:5" ht="15" customHeight="1" thickBot="1" x14ac:dyDescent="0.4">
      <c r="A19" s="3"/>
      <c r="B19" s="43" t="s">
        <v>14</v>
      </c>
      <c r="C19" s="44"/>
      <c r="D19" s="3"/>
      <c r="E19" s="3"/>
    </row>
    <row r="20" spans="1:5" ht="15" thickBot="1" x14ac:dyDescent="0.4">
      <c r="A20" s="3"/>
      <c r="B20" s="43" t="s">
        <v>20</v>
      </c>
      <c r="C20" s="44"/>
      <c r="D20" s="3"/>
      <c r="E20" s="3"/>
    </row>
    <row r="21" spans="1:5" ht="15" thickBot="1" x14ac:dyDescent="0.4">
      <c r="A21" s="3"/>
      <c r="B21" s="43" t="s">
        <v>15</v>
      </c>
      <c r="C21" s="44"/>
      <c r="D21" s="3"/>
      <c r="E21" s="3"/>
    </row>
    <row r="22" spans="1:5" ht="15" thickBot="1" x14ac:dyDescent="0.4">
      <c r="A22" s="3"/>
      <c r="B22" s="43" t="s">
        <v>16</v>
      </c>
      <c r="C22" s="44"/>
      <c r="D22" s="3"/>
      <c r="E22" s="3"/>
    </row>
    <row r="23" spans="1:5" ht="15" thickBot="1" x14ac:dyDescent="0.4">
      <c r="A23" s="9"/>
      <c r="B23" s="47" t="s">
        <v>21</v>
      </c>
      <c r="C23" s="44"/>
      <c r="D23" s="10"/>
      <c r="E23" s="9"/>
    </row>
    <row r="24" spans="1:5" x14ac:dyDescent="0.35">
      <c r="A24" s="9"/>
      <c r="B24" s="9"/>
      <c r="C24" s="10"/>
      <c r="D24" s="10"/>
      <c r="E24" s="9"/>
    </row>
    <row r="25" spans="1:5" ht="15" thickBot="1" x14ac:dyDescent="0.4">
      <c r="A25" s="9"/>
      <c r="B25" s="9"/>
      <c r="C25" s="10"/>
      <c r="D25" s="10"/>
      <c r="E25" s="9"/>
    </row>
    <row r="26" spans="1:5" ht="29.5" thickBot="1" x14ac:dyDescent="0.4">
      <c r="A26" s="39" t="s">
        <v>1</v>
      </c>
      <c r="B26" s="40"/>
      <c r="C26" s="11" t="s">
        <v>11</v>
      </c>
      <c r="D26" s="20" t="s">
        <v>0</v>
      </c>
      <c r="E26" s="21" t="s">
        <v>10</v>
      </c>
    </row>
    <row r="27" spans="1:5" x14ac:dyDescent="0.35">
      <c r="A27" s="41" t="s">
        <v>19</v>
      </c>
      <c r="B27" s="42"/>
      <c r="C27" s="42"/>
      <c r="D27" s="42"/>
      <c r="E27" s="42"/>
    </row>
    <row r="28" spans="1:5" x14ac:dyDescent="0.35">
      <c r="A28" s="34" t="s">
        <v>31</v>
      </c>
      <c r="B28" s="34"/>
      <c r="C28" s="12"/>
      <c r="D28" s="13">
        <v>0.2</v>
      </c>
      <c r="E28" s="14">
        <f>C28+(C28*D28)</f>
        <v>0</v>
      </c>
    </row>
    <row r="29" spans="1:5" x14ac:dyDescent="0.35">
      <c r="A29" s="34" t="s">
        <v>32</v>
      </c>
      <c r="B29" s="34"/>
      <c r="C29" s="12"/>
      <c r="D29" s="13">
        <v>0.2</v>
      </c>
      <c r="E29" s="14">
        <f t="shared" ref="E29:E35" si="0">C29+(C29*D29)</f>
        <v>0</v>
      </c>
    </row>
    <row r="30" spans="1:5" x14ac:dyDescent="0.35">
      <c r="A30" s="32" t="s">
        <v>33</v>
      </c>
      <c r="B30" s="33"/>
      <c r="C30" s="12"/>
      <c r="D30" s="13">
        <v>0.2</v>
      </c>
      <c r="E30" s="14">
        <f t="shared" si="0"/>
        <v>0</v>
      </c>
    </row>
    <row r="31" spans="1:5" x14ac:dyDescent="0.35">
      <c r="A31" s="34" t="s">
        <v>34</v>
      </c>
      <c r="B31" s="34"/>
      <c r="C31" s="12"/>
      <c r="D31" s="13">
        <v>0.2</v>
      </c>
      <c r="E31" s="14">
        <f t="shared" si="0"/>
        <v>0</v>
      </c>
    </row>
    <row r="32" spans="1:5" x14ac:dyDescent="0.35">
      <c r="A32" s="34" t="s">
        <v>35</v>
      </c>
      <c r="B32" s="34"/>
      <c r="C32" s="12"/>
      <c r="D32" s="13">
        <v>0.2</v>
      </c>
      <c r="E32" s="14">
        <f t="shared" si="0"/>
        <v>0</v>
      </c>
    </row>
    <row r="33" spans="1:5" ht="16" customHeight="1" x14ac:dyDescent="0.35">
      <c r="A33" s="34" t="s">
        <v>27</v>
      </c>
      <c r="B33" s="34"/>
      <c r="C33" s="12"/>
      <c r="D33" s="13">
        <v>0.2</v>
      </c>
      <c r="E33" s="14">
        <f>C33+(C33*D33)</f>
        <v>0</v>
      </c>
    </row>
    <row r="34" spans="1:5" ht="16" customHeight="1" x14ac:dyDescent="0.35">
      <c r="A34" s="34" t="s">
        <v>28</v>
      </c>
      <c r="B34" s="34"/>
      <c r="C34" s="12"/>
      <c r="D34" s="13">
        <v>0.2</v>
      </c>
      <c r="E34" s="14">
        <f t="shared" si="0"/>
        <v>0</v>
      </c>
    </row>
    <row r="35" spans="1:5" ht="16" customHeight="1" x14ac:dyDescent="0.35">
      <c r="A35" s="34" t="s">
        <v>29</v>
      </c>
      <c r="B35" s="34"/>
      <c r="C35" s="12"/>
      <c r="D35" s="13">
        <v>0.2</v>
      </c>
      <c r="E35" s="14">
        <f t="shared" si="0"/>
        <v>0</v>
      </c>
    </row>
    <row r="36" spans="1:5" x14ac:dyDescent="0.35">
      <c r="A36" s="15"/>
      <c r="B36" s="16"/>
      <c r="C36" s="17"/>
      <c r="D36" s="18"/>
      <c r="E36" s="19"/>
    </row>
    <row r="37" spans="1:5" x14ac:dyDescent="0.35">
      <c r="B37" s="7"/>
    </row>
  </sheetData>
  <mergeCells count="19">
    <mergeCell ref="A29:B29"/>
    <mergeCell ref="A31:B31"/>
    <mergeCell ref="A32:B32"/>
    <mergeCell ref="A30:B30"/>
    <mergeCell ref="A34:B34"/>
    <mergeCell ref="A35:B35"/>
    <mergeCell ref="A4:C4"/>
    <mergeCell ref="A6:E7"/>
    <mergeCell ref="A26:B26"/>
    <mergeCell ref="A27:E27"/>
    <mergeCell ref="A33:B33"/>
    <mergeCell ref="B17:C17"/>
    <mergeCell ref="B18:C18"/>
    <mergeCell ref="B19:C19"/>
    <mergeCell ref="B20:C20"/>
    <mergeCell ref="B21:C21"/>
    <mergeCell ref="B22:C22"/>
    <mergeCell ref="B23:C23"/>
    <mergeCell ref="A28:B28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37"/>
  <sheetViews>
    <sheetView tabSelected="1" topLeftCell="C23" zoomScale="90" zoomScaleNormal="90" workbookViewId="0">
      <selection activeCell="J37" sqref="J37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6" width="17.17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5"/>
      <c r="B4" s="36"/>
      <c r="C4" s="36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7" t="s">
        <v>37</v>
      </c>
      <c r="B6" s="38"/>
      <c r="C6" s="38"/>
      <c r="D6" s="38"/>
      <c r="E6" s="38"/>
    </row>
    <row r="7" spans="1:5" ht="45" customHeight="1" x14ac:dyDescent="0.35">
      <c r="A7" s="38"/>
      <c r="B7" s="38"/>
      <c r="C7" s="38"/>
      <c r="D7" s="38"/>
      <c r="E7" s="38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10" ht="15" thickBot="1" x14ac:dyDescent="0.4">
      <c r="A17" s="3"/>
      <c r="B17" s="43" t="s">
        <v>12</v>
      </c>
      <c r="C17" s="44"/>
      <c r="D17" s="3"/>
      <c r="E17" s="3"/>
    </row>
    <row r="18" spans="1:10" ht="15" thickBot="1" x14ac:dyDescent="0.4">
      <c r="A18" s="3"/>
      <c r="B18" s="45" t="s">
        <v>13</v>
      </c>
      <c r="C18" s="46"/>
      <c r="D18" s="3"/>
      <c r="E18" s="3"/>
    </row>
    <row r="19" spans="1:10" ht="15" customHeight="1" thickBot="1" x14ac:dyDescent="0.4">
      <c r="A19" s="3"/>
      <c r="B19" s="43" t="s">
        <v>14</v>
      </c>
      <c r="C19" s="44"/>
      <c r="D19" s="3"/>
      <c r="E19" s="3"/>
    </row>
    <row r="20" spans="1:10" ht="15" thickBot="1" x14ac:dyDescent="0.4">
      <c r="A20" s="3"/>
      <c r="B20" s="43" t="s">
        <v>20</v>
      </c>
      <c r="C20" s="44"/>
      <c r="D20" s="3"/>
      <c r="E20" s="3"/>
    </row>
    <row r="21" spans="1:10" ht="15" thickBot="1" x14ac:dyDescent="0.4">
      <c r="A21" s="3"/>
      <c r="B21" s="43" t="s">
        <v>15</v>
      </c>
      <c r="C21" s="44"/>
      <c r="D21" s="3"/>
      <c r="E21" s="3"/>
    </row>
    <row r="22" spans="1:10" ht="15" thickBot="1" x14ac:dyDescent="0.4">
      <c r="A22" s="3"/>
      <c r="B22" s="43" t="s">
        <v>16</v>
      </c>
      <c r="C22" s="44"/>
      <c r="D22" s="3"/>
      <c r="E22" s="3"/>
    </row>
    <row r="23" spans="1:10" ht="15" thickBot="1" x14ac:dyDescent="0.4">
      <c r="A23" s="9"/>
      <c r="B23" s="47" t="s">
        <v>21</v>
      </c>
      <c r="C23" s="44"/>
      <c r="D23" s="10"/>
      <c r="E23" s="9"/>
    </row>
    <row r="24" spans="1:10" ht="73" thickBot="1" x14ac:dyDescent="0.4">
      <c r="A24" s="9"/>
      <c r="B24" s="9"/>
      <c r="C24" s="10"/>
      <c r="D24" s="10"/>
      <c r="E24" s="9"/>
      <c r="F24" s="24" t="s">
        <v>30</v>
      </c>
      <c r="G24" s="25">
        <v>0.8</v>
      </c>
    </row>
    <row r="25" spans="1:10" ht="15" thickBot="1" x14ac:dyDescent="0.4">
      <c r="A25" s="9"/>
      <c r="B25" s="9"/>
      <c r="C25" s="10"/>
      <c r="D25" s="10"/>
      <c r="E25" s="9"/>
    </row>
    <row r="26" spans="1:10" ht="58" x14ac:dyDescent="0.35">
      <c r="A26" s="39" t="s">
        <v>1</v>
      </c>
      <c r="B26" s="40"/>
      <c r="C26" s="11" t="s">
        <v>11</v>
      </c>
      <c r="D26" s="20" t="s">
        <v>0</v>
      </c>
      <c r="E26" s="21" t="s">
        <v>10</v>
      </c>
      <c r="F26" s="11" t="s">
        <v>18</v>
      </c>
      <c r="G26" s="11" t="s">
        <v>22</v>
      </c>
      <c r="H26" s="11" t="s">
        <v>23</v>
      </c>
      <c r="I26" s="11" t="s">
        <v>24</v>
      </c>
      <c r="J26" s="22" t="s">
        <v>25</v>
      </c>
    </row>
    <row r="27" spans="1:10" x14ac:dyDescent="0.35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48"/>
    </row>
    <row r="28" spans="1:10" ht="14.5" customHeight="1" x14ac:dyDescent="0.35">
      <c r="A28" s="34" t="s">
        <v>31</v>
      </c>
      <c r="B28" s="34"/>
      <c r="C28" s="26">
        <f>BPU!C28</f>
        <v>0</v>
      </c>
      <c r="D28" s="13">
        <f>BPU!D28</f>
        <v>0.2</v>
      </c>
      <c r="E28" s="14">
        <f>C28+(C28*D28)</f>
        <v>0</v>
      </c>
      <c r="F28" s="27">
        <v>5</v>
      </c>
      <c r="G28" s="27">
        <f>$G$24*F28</f>
        <v>4</v>
      </c>
      <c r="H28" s="27">
        <f>G28+SUM(F$28:F$35)*(1-G$24)/COUNT(F$28:F$35)</f>
        <v>6.5249999999999995</v>
      </c>
      <c r="I28" s="28">
        <f>C28*H28</f>
        <v>0</v>
      </c>
      <c r="J28" s="29">
        <f>I28*(1+D28)</f>
        <v>0</v>
      </c>
    </row>
    <row r="29" spans="1:10" ht="14.5" customHeight="1" x14ac:dyDescent="0.35">
      <c r="A29" s="34" t="s">
        <v>32</v>
      </c>
      <c r="B29" s="34"/>
      <c r="C29" s="26">
        <f>BPU!C29</f>
        <v>0</v>
      </c>
      <c r="D29" s="13">
        <f>BPU!D29</f>
        <v>0.2</v>
      </c>
      <c r="E29" s="14">
        <f t="shared" ref="E29:E35" si="0">C29+(C29*D29)</f>
        <v>0</v>
      </c>
      <c r="F29" s="27">
        <v>40</v>
      </c>
      <c r="G29" s="27">
        <f t="shared" ref="G29:G31" si="1">$G$24*F29</f>
        <v>32</v>
      </c>
      <c r="H29" s="27">
        <f t="shared" ref="H29:H35" si="2">G29+SUM(F$28:F$35)*(1-G$24)/COUNT(F$28:F$35)</f>
        <v>34.524999999999999</v>
      </c>
      <c r="I29" s="28">
        <f t="shared" ref="I29:I35" si="3">C29*H29</f>
        <v>0</v>
      </c>
      <c r="J29" s="29">
        <f t="shared" ref="J29:J35" si="4">I29*(1+D29)</f>
        <v>0</v>
      </c>
    </row>
    <row r="30" spans="1:10" ht="14.5" customHeight="1" x14ac:dyDescent="0.35">
      <c r="A30" s="32" t="s">
        <v>33</v>
      </c>
      <c r="B30" s="33"/>
      <c r="C30" s="26">
        <f>BPU!C30</f>
        <v>0</v>
      </c>
      <c r="D30" s="13">
        <f>BPU!D30</f>
        <v>0.2</v>
      </c>
      <c r="E30" s="14">
        <f t="shared" si="0"/>
        <v>0</v>
      </c>
      <c r="F30" s="27">
        <v>40</v>
      </c>
      <c r="G30" s="27">
        <f t="shared" si="1"/>
        <v>32</v>
      </c>
      <c r="H30" s="27">
        <f t="shared" si="2"/>
        <v>34.524999999999999</v>
      </c>
      <c r="I30" s="28">
        <f t="shared" si="3"/>
        <v>0</v>
      </c>
      <c r="J30" s="29">
        <f t="shared" si="4"/>
        <v>0</v>
      </c>
    </row>
    <row r="31" spans="1:10" ht="14.5" customHeight="1" x14ac:dyDescent="0.35">
      <c r="A31" s="34" t="s">
        <v>34</v>
      </c>
      <c r="B31" s="34"/>
      <c r="C31" s="26">
        <f>BPU!C31</f>
        <v>0</v>
      </c>
      <c r="D31" s="13">
        <f>BPU!D31</f>
        <v>0.2</v>
      </c>
      <c r="E31" s="14">
        <f t="shared" si="0"/>
        <v>0</v>
      </c>
      <c r="F31" s="27">
        <v>5</v>
      </c>
      <c r="G31" s="27">
        <f t="shared" si="1"/>
        <v>4</v>
      </c>
      <c r="H31" s="27">
        <f t="shared" si="2"/>
        <v>6.5249999999999995</v>
      </c>
      <c r="I31" s="28">
        <f t="shared" si="3"/>
        <v>0</v>
      </c>
      <c r="J31" s="29">
        <f t="shared" si="4"/>
        <v>0</v>
      </c>
    </row>
    <row r="32" spans="1:10" ht="16" customHeight="1" x14ac:dyDescent="0.35">
      <c r="A32" s="34" t="s">
        <v>35</v>
      </c>
      <c r="B32" s="34"/>
      <c r="C32" s="26">
        <f>BPU!C32</f>
        <v>0</v>
      </c>
      <c r="D32" s="13">
        <f>BPU!D32</f>
        <v>0.2</v>
      </c>
      <c r="E32" s="14">
        <f t="shared" si="0"/>
        <v>0</v>
      </c>
      <c r="F32" s="27">
        <v>5</v>
      </c>
      <c r="G32" s="27">
        <f>$G$24*F32</f>
        <v>4</v>
      </c>
      <c r="H32" s="27">
        <f t="shared" si="2"/>
        <v>6.5249999999999995</v>
      </c>
      <c r="I32" s="28">
        <f t="shared" si="3"/>
        <v>0</v>
      </c>
      <c r="J32" s="29">
        <f t="shared" si="4"/>
        <v>0</v>
      </c>
    </row>
    <row r="33" spans="1:10" ht="16" customHeight="1" x14ac:dyDescent="0.35">
      <c r="A33" s="34" t="s">
        <v>27</v>
      </c>
      <c r="B33" s="34"/>
      <c r="C33" s="26">
        <f>BPU!C33</f>
        <v>0</v>
      </c>
      <c r="D33" s="13">
        <f>BPU!D33</f>
        <v>0.2</v>
      </c>
      <c r="E33" s="14">
        <f t="shared" si="0"/>
        <v>0</v>
      </c>
      <c r="F33" s="27">
        <v>2</v>
      </c>
      <c r="G33" s="27">
        <f t="shared" ref="G33:G35" si="5">$G$24*F33</f>
        <v>1.6</v>
      </c>
      <c r="H33" s="27">
        <f t="shared" si="2"/>
        <v>4.125</v>
      </c>
      <c r="I33" s="28">
        <f t="shared" si="3"/>
        <v>0</v>
      </c>
      <c r="J33" s="29">
        <f t="shared" si="4"/>
        <v>0</v>
      </c>
    </row>
    <row r="34" spans="1:10" ht="16" customHeight="1" x14ac:dyDescent="0.35">
      <c r="A34" s="34" t="s">
        <v>28</v>
      </c>
      <c r="B34" s="34"/>
      <c r="C34" s="26">
        <f>BPU!C34</f>
        <v>0</v>
      </c>
      <c r="D34" s="13">
        <f>BPU!D34</f>
        <v>0.2</v>
      </c>
      <c r="E34" s="14">
        <f t="shared" si="0"/>
        <v>0</v>
      </c>
      <c r="F34" s="27">
        <v>2</v>
      </c>
      <c r="G34" s="27">
        <f t="shared" si="5"/>
        <v>1.6</v>
      </c>
      <c r="H34" s="27">
        <f t="shared" si="2"/>
        <v>4.125</v>
      </c>
      <c r="I34" s="28">
        <f t="shared" si="3"/>
        <v>0</v>
      </c>
      <c r="J34" s="29">
        <f t="shared" si="4"/>
        <v>0</v>
      </c>
    </row>
    <row r="35" spans="1:10" ht="14.5" customHeight="1" x14ac:dyDescent="0.35">
      <c r="A35" s="34" t="s">
        <v>29</v>
      </c>
      <c r="B35" s="34"/>
      <c r="C35" s="26">
        <f>BPU!C35</f>
        <v>0</v>
      </c>
      <c r="D35" s="13">
        <f>BPU!D35</f>
        <v>0.2</v>
      </c>
      <c r="E35" s="14">
        <f t="shared" si="0"/>
        <v>0</v>
      </c>
      <c r="F35" s="27">
        <v>2</v>
      </c>
      <c r="G35" s="27">
        <f t="shared" si="5"/>
        <v>1.6</v>
      </c>
      <c r="H35" s="27">
        <f t="shared" si="2"/>
        <v>4.125</v>
      </c>
      <c r="I35" s="28">
        <f t="shared" si="3"/>
        <v>0</v>
      </c>
      <c r="J35" s="29">
        <f t="shared" si="4"/>
        <v>0</v>
      </c>
    </row>
    <row r="36" spans="1:10" ht="15" thickBot="1" x14ac:dyDescent="0.4">
      <c r="B36" s="7"/>
    </row>
    <row r="37" spans="1:10" ht="15" thickBot="1" x14ac:dyDescent="0.4">
      <c r="I37" s="30" t="s">
        <v>26</v>
      </c>
      <c r="J37" s="31">
        <f>SUM(J28:J35)</f>
        <v>0</v>
      </c>
    </row>
  </sheetData>
  <mergeCells count="19">
    <mergeCell ref="B20:C20"/>
    <mergeCell ref="A4:C4"/>
    <mergeCell ref="A6:E7"/>
    <mergeCell ref="B17:C17"/>
    <mergeCell ref="B18:C18"/>
    <mergeCell ref="B19:C19"/>
    <mergeCell ref="A35:B35"/>
    <mergeCell ref="A27:J27"/>
    <mergeCell ref="A33:B33"/>
    <mergeCell ref="A34:B34"/>
    <mergeCell ref="B21:C21"/>
    <mergeCell ref="B22:C22"/>
    <mergeCell ref="B23:C23"/>
    <mergeCell ref="A26:B26"/>
    <mergeCell ref="A32:B32"/>
    <mergeCell ref="A28:B28"/>
    <mergeCell ref="A29:B29"/>
    <mergeCell ref="A30:B30"/>
    <mergeCell ref="A31:B31"/>
  </mergeCells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2024-12-20T16:41:37Z</dcterms:modified>
</cp:coreProperties>
</file>