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4\SERVICES\Maintenance des onduleurs\5_DCE\V1\"/>
    </mc:Choice>
  </mc:AlternateContent>
  <bookViews>
    <workbookView xWindow="0" yWindow="0" windowWidth="28800" windowHeight="11700"/>
  </bookViews>
  <sheets>
    <sheet name="DPGF" sheetId="1" r:id="rId1"/>
  </sheets>
  <definedNames>
    <definedName name="_xlnm._FilterDatabase" localSheetId="0" hidden="1">DPGF!$A$6:$J$42</definedName>
    <definedName name="_xlnm.Print_Titles" localSheetId="0">DPGF!$1:$6</definedName>
    <definedName name="_xlnm.Print_Area" localSheetId="0">DPGF!$A$1:$J$50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8" i="1" l="1"/>
  <c r="I44" i="1" l="1"/>
  <c r="H44" i="1"/>
  <c r="I39" i="1"/>
  <c r="H39" i="1"/>
  <c r="I37" i="1"/>
  <c r="H37" i="1"/>
  <c r="I30" i="1"/>
  <c r="H30" i="1"/>
  <c r="I27" i="1"/>
  <c r="J21" i="1"/>
  <c r="H27" i="1"/>
  <c r="J22" i="1"/>
  <c r="J23" i="1"/>
  <c r="J24" i="1"/>
  <c r="J25" i="1"/>
  <c r="J26" i="1"/>
  <c r="J31" i="1"/>
  <c r="J32" i="1"/>
  <c r="J33" i="1"/>
  <c r="J34" i="1"/>
  <c r="J35" i="1"/>
  <c r="J36" i="1"/>
  <c r="J38" i="1"/>
  <c r="J39" i="1" s="1"/>
  <c r="J40" i="1"/>
  <c r="J41" i="1"/>
  <c r="J42" i="1"/>
  <c r="J43" i="1"/>
  <c r="J20" i="1"/>
  <c r="J8" i="1"/>
  <c r="J9" i="1"/>
  <c r="J10" i="1"/>
  <c r="J11" i="1"/>
  <c r="J12" i="1"/>
  <c r="J29" i="1"/>
  <c r="J13" i="1"/>
  <c r="J14" i="1"/>
  <c r="J15" i="1"/>
  <c r="J16" i="1"/>
  <c r="J17" i="1"/>
  <c r="J18" i="1"/>
  <c r="J19" i="1"/>
  <c r="J7" i="1"/>
  <c r="H45" i="1" l="1"/>
  <c r="I45" i="1"/>
  <c r="J44" i="1"/>
  <c r="J37" i="1"/>
  <c r="J30" i="1"/>
  <c r="J27" i="1"/>
  <c r="J45" i="1" l="1"/>
  <c r="I49" i="1" s="1"/>
  <c r="J49" i="1" l="1"/>
  <c r="I50" i="1"/>
  <c r="J50" i="1" s="1"/>
</calcChain>
</file>

<file path=xl/sharedStrings.xml><?xml version="1.0" encoding="utf-8"?>
<sst xmlns="http://schemas.openxmlformats.org/spreadsheetml/2006/main" count="231" uniqueCount="138">
  <si>
    <t>DESIGNATION</t>
  </si>
  <si>
    <t>SITE</t>
  </si>
  <si>
    <t>LOCAL</t>
  </si>
  <si>
    <t>N° SERIE</t>
  </si>
  <si>
    <t>MARQUE</t>
  </si>
  <si>
    <t>Date de mise en service</t>
  </si>
  <si>
    <t>TYPE</t>
  </si>
  <si>
    <t>SCHNEIDER</t>
  </si>
  <si>
    <t>sur devis via accord-cadre à BC</t>
  </si>
  <si>
    <t>DSI</t>
  </si>
  <si>
    <t>50QC36005</t>
  </si>
  <si>
    <t>ASI 120KVA</t>
  </si>
  <si>
    <t>50QC36004</t>
  </si>
  <si>
    <t xml:space="preserve">GALAXY PW 60KVA </t>
  </si>
  <si>
    <t>CLARAC</t>
  </si>
  <si>
    <t>50GC1000C</t>
  </si>
  <si>
    <t>LOCAL TECHNIQUE Niv-0</t>
  </si>
  <si>
    <t>50TF03001</t>
  </si>
  <si>
    <t xml:space="preserve">GALAXY 5000 160KVA </t>
  </si>
  <si>
    <t>GALAXY 5000 80KVA</t>
  </si>
  <si>
    <t>3N4P29059001</t>
  </si>
  <si>
    <t>GALAXY PW 120KVA EFS N° 1</t>
  </si>
  <si>
    <t>EFS</t>
  </si>
  <si>
    <t>Local TGBT Niv-1</t>
  </si>
  <si>
    <t>50QD4200P</t>
  </si>
  <si>
    <t>GALAXY PW 120KVA EFS N°2</t>
  </si>
  <si>
    <t>50QD4200Q</t>
  </si>
  <si>
    <t>MFME</t>
  </si>
  <si>
    <t>Local Onduleur OB</t>
  </si>
  <si>
    <t>1PDH17001</t>
  </si>
  <si>
    <t>GALAXY 5000 120KVA MEDICAL</t>
  </si>
  <si>
    <t>1PDH17002</t>
  </si>
  <si>
    <t>PZQ1</t>
  </si>
  <si>
    <t>Local TGBT S2/2 P2 (6810)</t>
  </si>
  <si>
    <t>50QB02005</t>
  </si>
  <si>
    <t>GALAXY PW 120KVA INFO N° 1</t>
  </si>
  <si>
    <t>GALAXY PW 120KVA INFO N° 2</t>
  </si>
  <si>
    <t>50QB02006</t>
  </si>
  <si>
    <t>PZQ2</t>
  </si>
  <si>
    <t>GALAXY 5000 120KVA IRM</t>
  </si>
  <si>
    <t>Local Batteries GT (6824)</t>
  </si>
  <si>
    <t>3ADL44035001</t>
  </si>
  <si>
    <t>Local Technique GT (6823)</t>
  </si>
  <si>
    <t>50QB02008</t>
  </si>
  <si>
    <t>ASI 80KVA</t>
  </si>
  <si>
    <t>50Q802007</t>
  </si>
  <si>
    <t>Local Onduleur IMAGERIE</t>
  </si>
  <si>
    <t>1PDH20003</t>
  </si>
  <si>
    <t>1PDH20004</t>
  </si>
  <si>
    <t>ASI 6KVA</t>
  </si>
  <si>
    <t>ASI 10KVA</t>
  </si>
  <si>
    <t>GALAXY 5500 120KVA N°1</t>
  </si>
  <si>
    <t>CHLD</t>
  </si>
  <si>
    <t>Local technique</t>
  </si>
  <si>
    <t>1PDK5200A</t>
  </si>
  <si>
    <t>GALAXY 5500 120KVA N°2</t>
  </si>
  <si>
    <t>1PDK4000B</t>
  </si>
  <si>
    <t>GALAXY 5500 120KVA N°3</t>
  </si>
  <si>
    <t>3ADL29038 001</t>
  </si>
  <si>
    <t>GALAXY PW 120KVA DSI N° 1</t>
  </si>
  <si>
    <t>GALAXY PW 120KVA DSI N° 2</t>
  </si>
  <si>
    <t>ASI 60KVA</t>
  </si>
  <si>
    <t>ASI 160KV</t>
  </si>
  <si>
    <t>GALAXY 5000 40KVA N° 1</t>
  </si>
  <si>
    <t>GALAXY 5000 40KVA N° 2</t>
  </si>
  <si>
    <t>SAMU</t>
  </si>
  <si>
    <t>3A1L19016001</t>
  </si>
  <si>
    <t>3A1L19004001</t>
  </si>
  <si>
    <t>ASI 40KVA</t>
  </si>
  <si>
    <t xml:space="preserve">GALAXY 5000 120KVA INFO </t>
  </si>
  <si>
    <t>GALAXY PW 80KVA Bloc  N°2</t>
  </si>
  <si>
    <t>GALAXY PW 80KVA Bloc  N°1</t>
  </si>
  <si>
    <t>Local Onduleur IMAGERIE 3</t>
  </si>
  <si>
    <t>Local Onduleur IMAGERIE 2</t>
  </si>
  <si>
    <t>Local Onduleur IMAGERIE 1</t>
  </si>
  <si>
    <t>CSAPA</t>
  </si>
  <si>
    <t>USSARD</t>
  </si>
  <si>
    <t>Bât Archive</t>
  </si>
  <si>
    <t>9S184A74620</t>
  </si>
  <si>
    <t>9S1935A77491</t>
  </si>
  <si>
    <t>9S1834A5406</t>
  </si>
  <si>
    <t>9S1935A76616</t>
  </si>
  <si>
    <t>Bât Service Technique</t>
  </si>
  <si>
    <t>ASI 3KVA</t>
  </si>
  <si>
    <t>ASI 8KVA</t>
  </si>
  <si>
    <t>EXT</t>
  </si>
  <si>
    <t>NC</t>
  </si>
  <si>
    <t>LOCAL TGBT Niv-1</t>
  </si>
  <si>
    <t>GALAXY 5000 120KVA Ex. (IRM)</t>
  </si>
  <si>
    <t>3DAL440350001</t>
  </si>
  <si>
    <t>Easy UPS SRVS10KI</t>
  </si>
  <si>
    <t>Smart-UPS SURT8000XLI 8KVA</t>
  </si>
  <si>
    <t>Maison des Usagers villa N°4</t>
  </si>
  <si>
    <t>GALAXY 5000 120KVA N° 1.1</t>
  </si>
  <si>
    <t>GALAXY 5000 120KVA N° 1.2</t>
  </si>
  <si>
    <t>GALAXY 5500 120KVA N° 2.1</t>
  </si>
  <si>
    <t>IJ-3N8X01003001</t>
  </si>
  <si>
    <t>GALAXY 5500 120KVA N° 2.2</t>
  </si>
  <si>
    <t>IJ-3N8X01004001</t>
  </si>
  <si>
    <t>GALAXY 5200 120KVA N° 3.1</t>
  </si>
  <si>
    <t>IJ-3N8X01001001</t>
  </si>
  <si>
    <t>TGBT RADIOTHERAPIE Niv -1</t>
  </si>
  <si>
    <t>Easy UPS SRVS6KI</t>
  </si>
  <si>
    <t>Easy UPS SRVS3KI</t>
  </si>
  <si>
    <t>Dépôt Pharmacie Pointe des Grives</t>
  </si>
  <si>
    <t>COFFRET BY PASS 360K+TFO</t>
  </si>
  <si>
    <t>Coffret by pass</t>
  </si>
  <si>
    <t>TOMOTHERAPIE TGBT Rez de Jardin</t>
  </si>
  <si>
    <t>Local technique Automate (6813)</t>
  </si>
  <si>
    <t>L04‐0031</t>
  </si>
  <si>
    <t>CHLORIDE INDUSTRIAL
SYSTEMS</t>
  </si>
  <si>
    <t xml:space="preserve">Chargeur TBT 2x(48V ‐ 40A) </t>
  </si>
  <si>
    <t>CHARG. TBT 2x48V-40A</t>
  </si>
  <si>
    <t>DECOMPOSITION DU PRIX GLOBAL ET FORFAITAIRE (DPGF)</t>
  </si>
  <si>
    <t>MAINTENANCE DES ONDULEURS ET EQUIPEMENTS DE PROTECTION DE COURANT  DU CHUM</t>
  </si>
  <si>
    <t>PRESTATIONS FORFAITAIRES 
 Le montant des prestations est exprimé en "forfait annuel"</t>
  </si>
  <si>
    <r>
      <rPr>
        <b/>
        <sz val="11"/>
        <rFont val="Calibri"/>
        <family val="2"/>
        <scheme val="minor"/>
      </rPr>
      <t xml:space="preserve">Maintenance préventive </t>
    </r>
    <r>
      <rPr>
        <b/>
        <sz val="10"/>
        <rFont val="Calibri"/>
        <family val="2"/>
        <scheme val="minor"/>
      </rPr>
      <t xml:space="preserve"> </t>
    </r>
    <r>
      <rPr>
        <b/>
        <sz val="14"/>
        <color rgb="FFFF0000"/>
        <rFont val="Calibri"/>
        <family val="2"/>
        <scheme val="minor"/>
      </rPr>
      <t xml:space="preserve">*
</t>
    </r>
    <r>
      <rPr>
        <b/>
        <sz val="10"/>
        <rFont val="Calibri"/>
        <family val="2"/>
        <scheme val="minor"/>
      </rPr>
      <t>€HT/an</t>
    </r>
  </si>
  <si>
    <r>
      <t xml:space="preserve">Maintenance corrective </t>
    </r>
    <r>
      <rPr>
        <b/>
        <sz val="14"/>
        <color rgb="FFFF0000"/>
        <rFont val="Calibri"/>
        <family val="2"/>
        <scheme val="minor"/>
      </rPr>
      <t>**</t>
    </r>
    <r>
      <rPr>
        <b/>
        <sz val="11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€HT/an</t>
    </r>
  </si>
  <si>
    <r>
      <rPr>
        <b/>
        <sz val="11"/>
        <rFont val="Calibri"/>
        <family val="2"/>
        <scheme val="minor"/>
      </rPr>
      <t>Total annuel forfaitaire</t>
    </r>
    <r>
      <rPr>
        <b/>
        <sz val="10"/>
        <rFont val="Calibri"/>
        <family val="2"/>
        <scheme val="minor"/>
      </rPr>
      <t xml:space="preserve">
€HT/an</t>
    </r>
  </si>
  <si>
    <t>Sites CHUM : PZQ et sites annexes/ MFME / CLARAC / Dépôt externe Pharmacie/CHLD</t>
  </si>
  <si>
    <t>Sous-total A1.</t>
  </si>
  <si>
    <r>
      <t xml:space="preserve">PZQ et sites annexes </t>
    </r>
    <r>
      <rPr>
        <b/>
        <sz val="10"/>
        <rFont val="Calibri"/>
        <family val="2"/>
        <scheme val="minor"/>
      </rPr>
      <t>(€ HT/an)</t>
    </r>
  </si>
  <si>
    <r>
      <t xml:space="preserve">MFME </t>
    </r>
    <r>
      <rPr>
        <b/>
        <sz val="10"/>
        <rFont val="Calibri"/>
        <family val="2"/>
        <scheme val="minor"/>
      </rPr>
      <t>(€ HT/an)</t>
    </r>
  </si>
  <si>
    <t>Sous-total A2.</t>
  </si>
  <si>
    <t>Sous-total A3.</t>
  </si>
  <si>
    <r>
      <t xml:space="preserve">CLARAC </t>
    </r>
    <r>
      <rPr>
        <b/>
        <sz val="10"/>
        <rFont val="Calibri"/>
        <family val="2"/>
        <scheme val="minor"/>
      </rPr>
      <t>(€ HT/an)</t>
    </r>
  </si>
  <si>
    <t>Sous-total A4.</t>
  </si>
  <si>
    <r>
      <t xml:space="preserve">Dépôt Pharmacie </t>
    </r>
    <r>
      <rPr>
        <b/>
        <sz val="10"/>
        <rFont val="Calibri"/>
        <family val="2"/>
        <scheme val="minor"/>
      </rPr>
      <t>(€ HT/an)</t>
    </r>
  </si>
  <si>
    <t>Sous-total A5.</t>
  </si>
  <si>
    <t>Sous-Total (A1+A2+A3+A4+A5)</t>
  </si>
  <si>
    <r>
      <t xml:space="preserve">MONTANT ANNUEL DES PRESTATIONS FORFAITAIRES </t>
    </r>
    <r>
      <rPr>
        <b/>
        <sz val="10"/>
        <rFont val="Calibri"/>
        <family val="2"/>
        <scheme val="minor"/>
      </rPr>
      <t xml:space="preserve">(€ HT/an) </t>
    </r>
  </si>
  <si>
    <t>Montant €HT</t>
  </si>
  <si>
    <t>Montant €TTC</t>
  </si>
  <si>
    <t>TOTAL DPGF MAINTENANCE ONDULEURS</t>
  </si>
  <si>
    <t>TOTAL ANNUEL PRESTATIONS FORFAITAIRES</t>
  </si>
  <si>
    <t>TOTAL GLOBAL PRESTATIONS FORFAITAIRES (sur 4 ans)</t>
  </si>
  <si>
    <r>
      <t xml:space="preserve">CHLD </t>
    </r>
    <r>
      <rPr>
        <b/>
        <sz val="10"/>
        <rFont val="Calibri"/>
        <family val="2"/>
        <scheme val="minor"/>
      </rPr>
      <t>(€ HT/an)</t>
    </r>
  </si>
  <si>
    <r>
      <rPr>
        <b/>
        <u/>
        <sz val="11"/>
        <rFont val="Calibri"/>
        <family val="2"/>
        <scheme val="minor"/>
      </rPr>
      <t>Prestatations incluses dans les prix forfaitaires via DPGF (cf. CCTP) :</t>
    </r>
    <r>
      <rPr>
        <sz val="11"/>
        <rFont val="Calibri"/>
        <family val="2"/>
        <scheme val="minor"/>
      </rPr>
      <t xml:space="preserve">
- La </t>
    </r>
    <r>
      <rPr>
        <b/>
        <sz val="11"/>
        <rFont val="Calibri"/>
        <family val="2"/>
        <scheme val="minor"/>
      </rPr>
      <t>Maintenance préventive</t>
    </r>
    <r>
      <rPr>
        <sz val="16"/>
        <color rgb="FFFF0000"/>
        <rFont val="Calibri"/>
        <family val="2"/>
        <scheme val="minor"/>
      </rPr>
      <t>*</t>
    </r>
    <r>
      <rPr>
        <sz val="11"/>
        <rFont val="Calibri"/>
        <family val="2"/>
        <scheme val="minor"/>
      </rPr>
      <t xml:space="preserve"> avec 2 visites par an (une visite par semestre avec transmission du rapport de visite) incluant :
    --&gt;  Les coûts de main-d'œuvre, les déplacements, le remplacement des pièces détachées ainsi que les équipements de test requis pour assurer le niveau de performance.
    --&gt;  Le remplacement des batteries (hors fourniture) incluant leur dépose, pose et mise en service et le remplacement des autres équipements nécessaires au bon fonctionnement du parc.
- La </t>
    </r>
    <r>
      <rPr>
        <b/>
        <sz val="11"/>
        <rFont val="Calibri"/>
        <family val="2"/>
        <scheme val="minor"/>
      </rPr>
      <t>Maintenance corrective</t>
    </r>
    <r>
      <rPr>
        <sz val="11"/>
        <rFont val="Calibri"/>
        <family val="2"/>
        <scheme val="minor"/>
      </rPr>
      <t xml:space="preserve"> </t>
    </r>
    <r>
      <rPr>
        <sz val="16"/>
        <color rgb="FFFF0000"/>
        <rFont val="Calibri"/>
        <family val="2"/>
        <scheme val="minor"/>
      </rPr>
      <t xml:space="preserve">** </t>
    </r>
    <r>
      <rPr>
        <sz val="11"/>
        <rFont val="Calibri"/>
        <family val="2"/>
        <scheme val="minor"/>
      </rPr>
      <t xml:space="preserve">des équipements du parc onduleurs du constructeur SCHNEIDER incluant la main-d'œuvre, les déplacements, la fourniture des pièces détachées de remplacement et des équipements de test requis pour la remise en état du matériel.
- La </t>
    </r>
    <r>
      <rPr>
        <b/>
        <sz val="11"/>
        <rFont val="Calibri"/>
        <family val="2"/>
        <scheme val="minor"/>
      </rPr>
      <t xml:space="preserve">réalisation des documents et rapports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</si>
</sst>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>
    <font>
      <sz val="11"/>
      <color theme="1"/>
      <name val="Calibri"/>
      <family val="2"/>
      <scheme val="minor"/>
    </font>
    <font>
      <sz val="10"/>
      <name val="LucidaSans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i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6" borderId="1" xfId="0" applyNumberFormat="1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0" fontId="13" fillId="3" borderId="16" xfId="0" applyFont="1" applyFill="1" applyBorder="1" applyAlignment="1">
      <alignment horizontal="right" vertical="center"/>
    </xf>
    <xf numFmtId="164" fontId="13" fillId="3" borderId="16" xfId="0" applyNumberFormat="1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right" vertical="center"/>
    </xf>
    <xf numFmtId="164" fontId="13" fillId="3" borderId="19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left" vertical="center"/>
    </xf>
    <xf numFmtId="0" fontId="7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/>
    </xf>
    <xf numFmtId="0" fontId="13" fillId="5" borderId="19" xfId="0" applyFont="1" applyFill="1" applyBorder="1" applyAlignment="1">
      <alignment horizontal="right" vertical="center"/>
    </xf>
    <xf numFmtId="164" fontId="13" fillId="5" borderId="19" xfId="0" applyNumberFormat="1" applyFont="1" applyFill="1" applyBorder="1" applyAlignment="1">
      <alignment horizontal="center" vertical="center"/>
    </xf>
    <xf numFmtId="164" fontId="14" fillId="3" borderId="16" xfId="0" applyNumberFormat="1" applyFont="1" applyFill="1" applyBorder="1" applyAlignment="1">
      <alignment horizontal="center" vertical="center"/>
    </xf>
    <xf numFmtId="164" fontId="14" fillId="3" borderId="19" xfId="0" applyNumberFormat="1" applyFont="1" applyFill="1" applyBorder="1" applyAlignment="1">
      <alignment horizontal="center" vertical="center"/>
    </xf>
    <xf numFmtId="164" fontId="14" fillId="5" borderId="19" xfId="0" applyNumberFormat="1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/>
    </xf>
    <xf numFmtId="164" fontId="19" fillId="5" borderId="28" xfId="0" applyNumberFormat="1" applyFont="1" applyFill="1" applyBorder="1" applyAlignment="1">
      <alignment horizontal="center" vertical="center"/>
    </xf>
    <xf numFmtId="164" fontId="19" fillId="5" borderId="30" xfId="0" applyNumberFormat="1" applyFont="1" applyFill="1" applyBorder="1" applyAlignment="1">
      <alignment horizontal="center" vertical="center"/>
    </xf>
    <xf numFmtId="164" fontId="19" fillId="5" borderId="31" xfId="0" applyNumberFormat="1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8" fillId="5" borderId="29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right" vertical="center"/>
    </xf>
    <xf numFmtId="0" fontId="14" fillId="3" borderId="21" xfId="0" applyFont="1" applyFill="1" applyBorder="1" applyAlignment="1">
      <alignment horizontal="right" vertical="center"/>
    </xf>
    <xf numFmtId="0" fontId="14" fillId="5" borderId="20" xfId="0" applyFont="1" applyFill="1" applyBorder="1" applyAlignment="1">
      <alignment horizontal="right" vertical="center"/>
    </xf>
    <xf numFmtId="0" fontId="14" fillId="5" borderId="21" xfId="0" applyFont="1" applyFill="1" applyBorder="1" applyAlignment="1">
      <alignment horizontal="right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3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right" vertical="center"/>
    </xf>
    <xf numFmtId="0" fontId="14" fillId="3" borderId="18" xfId="0" applyFont="1" applyFill="1" applyBorder="1" applyAlignment="1">
      <alignment horizontal="right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12" fillId="5" borderId="8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6" fillId="3" borderId="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abSelected="1" zoomScaleNormal="100" workbookViewId="0">
      <selection activeCell="K59" sqref="K59"/>
    </sheetView>
  </sheetViews>
  <sheetFormatPr baseColWidth="10" defaultColWidth="11.42578125" defaultRowHeight="15"/>
  <cols>
    <col min="1" max="1" width="30.42578125" style="1" bestFit="1" customWidth="1"/>
    <col min="2" max="2" width="9.140625" style="2" bestFit="1" customWidth="1"/>
    <col min="3" max="3" width="32.5703125" style="1" bestFit="1" customWidth="1"/>
    <col min="4" max="4" width="15.5703125" style="2" bestFit="1" customWidth="1"/>
    <col min="5" max="5" width="9.5703125" style="2" customWidth="1"/>
    <col min="6" max="6" width="12" style="5" customWidth="1"/>
    <col min="7" max="7" width="9.85546875" style="2" customWidth="1"/>
    <col min="8" max="8" width="20.7109375" style="1" customWidth="1"/>
    <col min="9" max="9" width="20.5703125" style="1" customWidth="1"/>
    <col min="10" max="10" width="25.85546875" style="1" customWidth="1"/>
    <col min="11" max="16384" width="11.42578125" style="1"/>
  </cols>
  <sheetData>
    <row r="1" spans="1:10" ht="24.75" customHeight="1">
      <c r="A1" s="70" t="s">
        <v>113</v>
      </c>
      <c r="B1" s="71"/>
      <c r="C1" s="71"/>
      <c r="D1" s="71"/>
      <c r="E1" s="71"/>
      <c r="F1" s="71"/>
      <c r="G1" s="71"/>
      <c r="H1" s="71"/>
      <c r="I1" s="71"/>
      <c r="J1" s="72"/>
    </row>
    <row r="2" spans="1:10" ht="24.75" customHeight="1">
      <c r="A2" s="76" t="s">
        <v>114</v>
      </c>
      <c r="B2" s="77"/>
      <c r="C2" s="77"/>
      <c r="D2" s="77"/>
      <c r="E2" s="77"/>
      <c r="F2" s="77"/>
      <c r="G2" s="77"/>
      <c r="H2" s="77"/>
      <c r="I2" s="77"/>
      <c r="J2" s="78"/>
    </row>
    <row r="3" spans="1:10" s="3" customFormat="1" ht="48.75" customHeight="1">
      <c r="A3" s="79" t="s">
        <v>115</v>
      </c>
      <c r="B3" s="80"/>
      <c r="C3" s="80"/>
      <c r="D3" s="80"/>
      <c r="E3" s="80"/>
      <c r="F3" s="80"/>
      <c r="G3" s="80"/>
      <c r="H3" s="80"/>
      <c r="I3" s="80"/>
      <c r="J3" s="81"/>
    </row>
    <row r="4" spans="1:10" s="3" customFormat="1" ht="32.25" customHeight="1">
      <c r="A4" s="82" t="s">
        <v>119</v>
      </c>
      <c r="B4" s="83"/>
      <c r="C4" s="83"/>
      <c r="D4" s="83"/>
      <c r="E4" s="83"/>
      <c r="F4" s="83"/>
      <c r="G4" s="83"/>
      <c r="H4" s="83"/>
      <c r="I4" s="83"/>
      <c r="J4" s="84"/>
    </row>
    <row r="5" spans="1:10" s="3" customFormat="1" ht="135.6" customHeight="1">
      <c r="A5" s="73" t="s">
        <v>137</v>
      </c>
      <c r="B5" s="74"/>
      <c r="C5" s="74"/>
      <c r="D5" s="74"/>
      <c r="E5" s="74"/>
      <c r="F5" s="74"/>
      <c r="G5" s="74"/>
      <c r="H5" s="74"/>
      <c r="I5" s="74"/>
      <c r="J5" s="75"/>
    </row>
    <row r="6" spans="1:10" s="4" customFormat="1" ht="46.5">
      <c r="A6" s="6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6" t="s">
        <v>6</v>
      </c>
      <c r="G6" s="7" t="s">
        <v>5</v>
      </c>
      <c r="H6" s="7" t="s">
        <v>116</v>
      </c>
      <c r="I6" s="17" t="s">
        <v>117</v>
      </c>
      <c r="J6" s="7" t="s">
        <v>118</v>
      </c>
    </row>
    <row r="7" spans="1:10" s="2" customFormat="1" ht="15.75" customHeight="1">
      <c r="A7" s="8" t="s">
        <v>63</v>
      </c>
      <c r="B7" s="9" t="s">
        <v>65</v>
      </c>
      <c r="C7" s="8" t="s">
        <v>87</v>
      </c>
      <c r="D7" s="9" t="s">
        <v>66</v>
      </c>
      <c r="E7" s="10" t="s">
        <v>7</v>
      </c>
      <c r="F7" s="11" t="s">
        <v>68</v>
      </c>
      <c r="G7" s="9">
        <v>2011</v>
      </c>
      <c r="H7" s="18"/>
      <c r="I7" s="18"/>
      <c r="J7" s="18">
        <f>SUM(H7:I7)</f>
        <v>0</v>
      </c>
    </row>
    <row r="8" spans="1:10" s="2" customFormat="1" ht="15.75" customHeight="1">
      <c r="A8" s="8" t="s">
        <v>64</v>
      </c>
      <c r="B8" s="9" t="s">
        <v>65</v>
      </c>
      <c r="C8" s="8" t="s">
        <v>87</v>
      </c>
      <c r="D8" s="9" t="s">
        <v>67</v>
      </c>
      <c r="E8" s="10" t="s">
        <v>7</v>
      </c>
      <c r="F8" s="11" t="s">
        <v>68</v>
      </c>
      <c r="G8" s="9">
        <v>2011</v>
      </c>
      <c r="H8" s="18"/>
      <c r="I8" s="18"/>
      <c r="J8" s="18">
        <f t="shared" ref="J8:J19" si="0">SUM(H8:I8)</f>
        <v>0</v>
      </c>
    </row>
    <row r="9" spans="1:10" s="3" customFormat="1" ht="13.5" customHeight="1">
      <c r="A9" s="8" t="s">
        <v>59</v>
      </c>
      <c r="B9" s="9" t="s">
        <v>9</v>
      </c>
      <c r="C9" s="8" t="s">
        <v>16</v>
      </c>
      <c r="D9" s="9" t="s">
        <v>10</v>
      </c>
      <c r="E9" s="10" t="s">
        <v>7</v>
      </c>
      <c r="F9" s="11" t="s">
        <v>11</v>
      </c>
      <c r="G9" s="9">
        <v>2002</v>
      </c>
      <c r="H9" s="18"/>
      <c r="I9" s="18"/>
      <c r="J9" s="18">
        <f t="shared" si="0"/>
        <v>0</v>
      </c>
    </row>
    <row r="10" spans="1:10" s="3" customFormat="1" ht="15" customHeight="1">
      <c r="A10" s="8" t="s">
        <v>60</v>
      </c>
      <c r="B10" s="9" t="s">
        <v>9</v>
      </c>
      <c r="C10" s="8" t="s">
        <v>16</v>
      </c>
      <c r="D10" s="9" t="s">
        <v>12</v>
      </c>
      <c r="E10" s="10" t="s">
        <v>7</v>
      </c>
      <c r="F10" s="11" t="s">
        <v>11</v>
      </c>
      <c r="G10" s="9">
        <v>2002</v>
      </c>
      <c r="H10" s="18"/>
      <c r="I10" s="18"/>
      <c r="J10" s="18">
        <f t="shared" si="0"/>
        <v>0</v>
      </c>
    </row>
    <row r="11" spans="1:10" s="3" customFormat="1" ht="13.5" customHeight="1">
      <c r="A11" s="8" t="s">
        <v>21</v>
      </c>
      <c r="B11" s="9" t="s">
        <v>22</v>
      </c>
      <c r="C11" s="8" t="s">
        <v>23</v>
      </c>
      <c r="D11" s="9" t="s">
        <v>24</v>
      </c>
      <c r="E11" s="10" t="s">
        <v>7</v>
      </c>
      <c r="F11" s="11" t="s">
        <v>11</v>
      </c>
      <c r="G11" s="9">
        <v>2004</v>
      </c>
      <c r="H11" s="18"/>
      <c r="I11" s="18"/>
      <c r="J11" s="18">
        <f t="shared" si="0"/>
        <v>0</v>
      </c>
    </row>
    <row r="12" spans="1:10" s="3" customFormat="1" ht="18" customHeight="1">
      <c r="A12" s="8" t="s">
        <v>25</v>
      </c>
      <c r="B12" s="9" t="s">
        <v>22</v>
      </c>
      <c r="C12" s="8" t="s">
        <v>23</v>
      </c>
      <c r="D12" s="12" t="s">
        <v>26</v>
      </c>
      <c r="E12" s="10" t="s">
        <v>7</v>
      </c>
      <c r="F12" s="11" t="s">
        <v>11</v>
      </c>
      <c r="G12" s="9">
        <v>2004</v>
      </c>
      <c r="H12" s="18"/>
      <c r="I12" s="18"/>
      <c r="J12" s="18">
        <f t="shared" si="0"/>
        <v>0</v>
      </c>
    </row>
    <row r="13" spans="1:10" s="3" customFormat="1" ht="18" customHeight="1">
      <c r="A13" s="8" t="s">
        <v>35</v>
      </c>
      <c r="B13" s="9" t="s">
        <v>32</v>
      </c>
      <c r="C13" s="8" t="s">
        <v>33</v>
      </c>
      <c r="D13" s="9" t="s">
        <v>34</v>
      </c>
      <c r="E13" s="10" t="s">
        <v>7</v>
      </c>
      <c r="F13" s="11" t="s">
        <v>11</v>
      </c>
      <c r="G13" s="9">
        <v>2001</v>
      </c>
      <c r="H13" s="18"/>
      <c r="I13" s="18"/>
      <c r="J13" s="18">
        <f t="shared" si="0"/>
        <v>0</v>
      </c>
    </row>
    <row r="14" spans="1:10" s="3" customFormat="1" ht="18" customHeight="1">
      <c r="A14" s="8" t="s">
        <v>36</v>
      </c>
      <c r="B14" s="9" t="s">
        <v>32</v>
      </c>
      <c r="C14" s="8" t="s">
        <v>33</v>
      </c>
      <c r="D14" s="9" t="s">
        <v>37</v>
      </c>
      <c r="E14" s="10" t="s">
        <v>7</v>
      </c>
      <c r="F14" s="11" t="s">
        <v>11</v>
      </c>
      <c r="G14" s="9">
        <v>2001</v>
      </c>
      <c r="H14" s="18"/>
      <c r="I14" s="18"/>
      <c r="J14" s="18">
        <f t="shared" si="0"/>
        <v>0</v>
      </c>
    </row>
    <row r="15" spans="1:10" s="3" customFormat="1" ht="15.75" customHeight="1">
      <c r="A15" s="8" t="s">
        <v>39</v>
      </c>
      <c r="B15" s="9" t="s">
        <v>32</v>
      </c>
      <c r="C15" s="8" t="s">
        <v>40</v>
      </c>
      <c r="D15" s="9" t="s">
        <v>41</v>
      </c>
      <c r="E15" s="10" t="s">
        <v>7</v>
      </c>
      <c r="F15" s="11" t="s">
        <v>11</v>
      </c>
      <c r="G15" s="9">
        <v>2011</v>
      </c>
      <c r="H15" s="18"/>
      <c r="I15" s="18"/>
      <c r="J15" s="18">
        <f t="shared" si="0"/>
        <v>0</v>
      </c>
    </row>
    <row r="16" spans="1:10" s="3" customFormat="1" ht="15.75" customHeight="1">
      <c r="A16" s="8" t="s">
        <v>71</v>
      </c>
      <c r="B16" s="9" t="s">
        <v>32</v>
      </c>
      <c r="C16" s="8" t="s">
        <v>42</v>
      </c>
      <c r="D16" s="9" t="s">
        <v>43</v>
      </c>
      <c r="E16" s="10" t="s">
        <v>7</v>
      </c>
      <c r="F16" s="11" t="s">
        <v>44</v>
      </c>
      <c r="G16" s="9">
        <v>2003</v>
      </c>
      <c r="H16" s="18"/>
      <c r="I16" s="18"/>
      <c r="J16" s="18">
        <f t="shared" si="0"/>
        <v>0</v>
      </c>
    </row>
    <row r="17" spans="1:10" s="3" customFormat="1" ht="14.25" customHeight="1">
      <c r="A17" s="8" t="s">
        <v>70</v>
      </c>
      <c r="B17" s="9" t="s">
        <v>32</v>
      </c>
      <c r="C17" s="8" t="s">
        <v>42</v>
      </c>
      <c r="D17" s="9" t="s">
        <v>45</v>
      </c>
      <c r="E17" s="10" t="s">
        <v>7</v>
      </c>
      <c r="F17" s="11" t="s">
        <v>44</v>
      </c>
      <c r="G17" s="9">
        <v>2003</v>
      </c>
      <c r="H17" s="18"/>
      <c r="I17" s="18"/>
      <c r="J17" s="18">
        <f t="shared" si="0"/>
        <v>0</v>
      </c>
    </row>
    <row r="18" spans="1:10" s="3" customFormat="1" ht="14.25" customHeight="1">
      <c r="A18" s="8" t="s">
        <v>88</v>
      </c>
      <c r="B18" s="9" t="s">
        <v>32</v>
      </c>
      <c r="C18" s="8" t="s">
        <v>46</v>
      </c>
      <c r="D18" s="9" t="s">
        <v>89</v>
      </c>
      <c r="E18" s="10" t="s">
        <v>7</v>
      </c>
      <c r="F18" s="11" t="s">
        <v>11</v>
      </c>
      <c r="G18" s="9">
        <v>2011</v>
      </c>
      <c r="H18" s="18"/>
      <c r="I18" s="18"/>
      <c r="J18" s="18">
        <f t="shared" si="0"/>
        <v>0</v>
      </c>
    </row>
    <row r="19" spans="1:10" s="3" customFormat="1" ht="18" customHeight="1">
      <c r="A19" s="8" t="s">
        <v>90</v>
      </c>
      <c r="B19" s="9" t="s">
        <v>32</v>
      </c>
      <c r="C19" s="8" t="s">
        <v>82</v>
      </c>
      <c r="D19" s="9" t="s">
        <v>80</v>
      </c>
      <c r="E19" s="10" t="s">
        <v>7</v>
      </c>
      <c r="F19" s="11" t="s">
        <v>50</v>
      </c>
      <c r="G19" s="13">
        <v>2020</v>
      </c>
      <c r="H19" s="18"/>
      <c r="I19" s="18"/>
      <c r="J19" s="18">
        <f t="shared" si="0"/>
        <v>0</v>
      </c>
    </row>
    <row r="20" spans="1:10" s="3" customFormat="1" ht="15.75" customHeight="1">
      <c r="A20" s="8" t="s">
        <v>91</v>
      </c>
      <c r="B20" s="9" t="s">
        <v>32</v>
      </c>
      <c r="C20" s="8" t="s">
        <v>92</v>
      </c>
      <c r="D20" s="13" t="s">
        <v>86</v>
      </c>
      <c r="E20" s="10" t="s">
        <v>7</v>
      </c>
      <c r="F20" s="11" t="s">
        <v>84</v>
      </c>
      <c r="G20" s="13" t="s">
        <v>86</v>
      </c>
      <c r="H20" s="18"/>
      <c r="I20" s="18"/>
      <c r="J20" s="18">
        <f>SUM(H20:I20)</f>
        <v>0</v>
      </c>
    </row>
    <row r="21" spans="1:10" s="3" customFormat="1" ht="31.5" customHeight="1">
      <c r="A21" s="14" t="s">
        <v>111</v>
      </c>
      <c r="B21" s="9" t="s">
        <v>32</v>
      </c>
      <c r="C21" s="14" t="s">
        <v>108</v>
      </c>
      <c r="D21" s="12" t="s">
        <v>109</v>
      </c>
      <c r="E21" s="15" t="s">
        <v>110</v>
      </c>
      <c r="F21" s="16" t="s">
        <v>112</v>
      </c>
      <c r="G21" s="9">
        <v>2004</v>
      </c>
      <c r="H21" s="18"/>
      <c r="I21" s="19" t="s">
        <v>8</v>
      </c>
      <c r="J21" s="18">
        <f>SUM(H21:I21)</f>
        <v>0</v>
      </c>
    </row>
    <row r="22" spans="1:10" s="3" customFormat="1" ht="13.5" customHeight="1">
      <c r="A22" s="8" t="s">
        <v>93</v>
      </c>
      <c r="B22" s="9" t="s">
        <v>38</v>
      </c>
      <c r="C22" s="8" t="s">
        <v>74</v>
      </c>
      <c r="D22" s="9" t="s">
        <v>47</v>
      </c>
      <c r="E22" s="10" t="s">
        <v>7</v>
      </c>
      <c r="F22" s="11" t="s">
        <v>11</v>
      </c>
      <c r="G22" s="9">
        <v>2009</v>
      </c>
      <c r="H22" s="18"/>
      <c r="I22" s="18"/>
      <c r="J22" s="18">
        <f>SUM(H22:I22)</f>
        <v>0</v>
      </c>
    </row>
    <row r="23" spans="1:10" s="3" customFormat="1" ht="15" customHeight="1">
      <c r="A23" s="8" t="s">
        <v>94</v>
      </c>
      <c r="B23" s="9" t="s">
        <v>38</v>
      </c>
      <c r="C23" s="8" t="s">
        <v>74</v>
      </c>
      <c r="D23" s="13" t="s">
        <v>48</v>
      </c>
      <c r="E23" s="10" t="s">
        <v>7</v>
      </c>
      <c r="F23" s="11" t="s">
        <v>11</v>
      </c>
      <c r="G23" s="13">
        <v>2009</v>
      </c>
      <c r="H23" s="18"/>
      <c r="I23" s="18"/>
      <c r="J23" s="18">
        <f t="shared" ref="J23:J43" si="1">SUM(H23:I23)</f>
        <v>0</v>
      </c>
    </row>
    <row r="24" spans="1:10" s="3" customFormat="1" ht="15" customHeight="1">
      <c r="A24" s="8" t="s">
        <v>95</v>
      </c>
      <c r="B24" s="9" t="s">
        <v>38</v>
      </c>
      <c r="C24" s="8" t="s">
        <v>73</v>
      </c>
      <c r="D24" s="13" t="s">
        <v>96</v>
      </c>
      <c r="E24" s="10" t="s">
        <v>7</v>
      </c>
      <c r="F24" s="11" t="s">
        <v>11</v>
      </c>
      <c r="G24" s="13">
        <v>2021</v>
      </c>
      <c r="H24" s="18"/>
      <c r="I24" s="18"/>
      <c r="J24" s="18">
        <f t="shared" si="1"/>
        <v>0</v>
      </c>
    </row>
    <row r="25" spans="1:10" s="3" customFormat="1" ht="14.25" customHeight="1">
      <c r="A25" s="8" t="s">
        <v>97</v>
      </c>
      <c r="B25" s="9" t="s">
        <v>38</v>
      </c>
      <c r="C25" s="8" t="s">
        <v>73</v>
      </c>
      <c r="D25" s="13" t="s">
        <v>98</v>
      </c>
      <c r="E25" s="10" t="s">
        <v>7</v>
      </c>
      <c r="F25" s="11" t="s">
        <v>11</v>
      </c>
      <c r="G25" s="13">
        <v>2021</v>
      </c>
      <c r="H25" s="18"/>
      <c r="I25" s="18"/>
      <c r="J25" s="18">
        <f t="shared" si="1"/>
        <v>0</v>
      </c>
    </row>
    <row r="26" spans="1:10" s="3" customFormat="1" ht="14.25" customHeight="1" thickBot="1">
      <c r="A26" s="20" t="s">
        <v>99</v>
      </c>
      <c r="B26" s="21" t="s">
        <v>38</v>
      </c>
      <c r="C26" s="20" t="s">
        <v>72</v>
      </c>
      <c r="D26" s="22" t="s">
        <v>100</v>
      </c>
      <c r="E26" s="23" t="s">
        <v>7</v>
      </c>
      <c r="F26" s="24" t="s">
        <v>11</v>
      </c>
      <c r="G26" s="22">
        <v>2022</v>
      </c>
      <c r="H26" s="25"/>
      <c r="I26" s="25"/>
      <c r="J26" s="25">
        <f t="shared" si="1"/>
        <v>0</v>
      </c>
    </row>
    <row r="27" spans="1:10" s="3" customFormat="1" ht="18.75" customHeight="1" thickTop="1" thickBot="1">
      <c r="A27" s="33" t="s">
        <v>120</v>
      </c>
      <c r="B27" s="68" t="s">
        <v>121</v>
      </c>
      <c r="C27" s="68"/>
      <c r="D27" s="68"/>
      <c r="E27" s="68"/>
      <c r="F27" s="68"/>
      <c r="G27" s="69"/>
      <c r="H27" s="46">
        <f>SUM(H7:H26)</f>
        <v>0</v>
      </c>
      <c r="I27" s="46">
        <f>SUM(I7:I26)</f>
        <v>0</v>
      </c>
      <c r="J27" s="34">
        <f>SUM(J7:J26)</f>
        <v>0</v>
      </c>
    </row>
    <row r="28" spans="1:10" s="3" customFormat="1" ht="18" customHeight="1" thickTop="1">
      <c r="A28" s="27" t="s">
        <v>69</v>
      </c>
      <c r="B28" s="28" t="s">
        <v>27</v>
      </c>
      <c r="C28" s="27" t="s">
        <v>28</v>
      </c>
      <c r="D28" s="29" t="s">
        <v>29</v>
      </c>
      <c r="E28" s="30" t="s">
        <v>7</v>
      </c>
      <c r="F28" s="31" t="s">
        <v>11</v>
      </c>
      <c r="G28" s="29">
        <v>2007</v>
      </c>
      <c r="H28" s="32"/>
      <c r="I28" s="32"/>
      <c r="J28" s="32">
        <f>SUM(H28:I28)</f>
        <v>0</v>
      </c>
    </row>
    <row r="29" spans="1:10" s="3" customFormat="1" ht="18" customHeight="1" thickBot="1">
      <c r="A29" s="20" t="s">
        <v>30</v>
      </c>
      <c r="B29" s="21" t="s">
        <v>27</v>
      </c>
      <c r="C29" s="20" t="s">
        <v>28</v>
      </c>
      <c r="D29" s="21" t="s">
        <v>31</v>
      </c>
      <c r="E29" s="23" t="s">
        <v>7</v>
      </c>
      <c r="F29" s="24" t="s">
        <v>11</v>
      </c>
      <c r="G29" s="21">
        <v>2007</v>
      </c>
      <c r="H29" s="25"/>
      <c r="I29" s="25"/>
      <c r="J29" s="25">
        <f>SUM(H29:I29)</f>
        <v>0</v>
      </c>
    </row>
    <row r="30" spans="1:10" s="3" customFormat="1" ht="18.75" customHeight="1" thickTop="1" thickBot="1">
      <c r="A30" s="36" t="s">
        <v>123</v>
      </c>
      <c r="B30" s="57" t="s">
        <v>122</v>
      </c>
      <c r="C30" s="57"/>
      <c r="D30" s="57"/>
      <c r="E30" s="57"/>
      <c r="F30" s="57"/>
      <c r="G30" s="58"/>
      <c r="H30" s="47">
        <f>SUM(H28:H29)</f>
        <v>0</v>
      </c>
      <c r="I30" s="47">
        <f t="shared" ref="I30:J30" si="2">SUM(I28:I29)</f>
        <v>0</v>
      </c>
      <c r="J30" s="37">
        <f t="shared" si="2"/>
        <v>0</v>
      </c>
    </row>
    <row r="31" spans="1:10" s="3" customFormat="1" ht="15" customHeight="1" thickTop="1">
      <c r="A31" s="27" t="s">
        <v>13</v>
      </c>
      <c r="B31" s="29" t="s">
        <v>14</v>
      </c>
      <c r="C31" s="27" t="s">
        <v>101</v>
      </c>
      <c r="D31" s="29" t="s">
        <v>15</v>
      </c>
      <c r="E31" s="30" t="s">
        <v>7</v>
      </c>
      <c r="F31" s="35" t="s">
        <v>61</v>
      </c>
      <c r="G31" s="29">
        <v>2002</v>
      </c>
      <c r="H31" s="32"/>
      <c r="I31" s="32"/>
      <c r="J31" s="32">
        <f t="shared" si="1"/>
        <v>0</v>
      </c>
    </row>
    <row r="32" spans="1:10" s="3" customFormat="1" ht="15.75" customHeight="1">
      <c r="A32" s="8" t="s">
        <v>18</v>
      </c>
      <c r="B32" s="9" t="s">
        <v>14</v>
      </c>
      <c r="C32" s="8" t="s">
        <v>101</v>
      </c>
      <c r="D32" s="9" t="s">
        <v>17</v>
      </c>
      <c r="E32" s="10" t="s">
        <v>7</v>
      </c>
      <c r="F32" s="16" t="s">
        <v>62</v>
      </c>
      <c r="G32" s="9">
        <v>2002</v>
      </c>
      <c r="H32" s="18"/>
      <c r="I32" s="18"/>
      <c r="J32" s="18">
        <f t="shared" si="1"/>
        <v>0</v>
      </c>
    </row>
    <row r="33" spans="1:10" s="3" customFormat="1" ht="15" customHeight="1">
      <c r="A33" s="8" t="s">
        <v>19</v>
      </c>
      <c r="B33" s="9" t="s">
        <v>14</v>
      </c>
      <c r="C33" s="8" t="s">
        <v>107</v>
      </c>
      <c r="D33" s="9" t="s">
        <v>20</v>
      </c>
      <c r="E33" s="10" t="s">
        <v>7</v>
      </c>
      <c r="F33" s="16" t="s">
        <v>44</v>
      </c>
      <c r="G33" s="9">
        <v>2013</v>
      </c>
      <c r="H33" s="18"/>
      <c r="I33" s="18"/>
      <c r="J33" s="18">
        <f t="shared" si="1"/>
        <v>0</v>
      </c>
    </row>
    <row r="34" spans="1:10" s="3" customFormat="1" ht="17.25" customHeight="1">
      <c r="A34" s="8" t="s">
        <v>90</v>
      </c>
      <c r="B34" s="9" t="s">
        <v>14</v>
      </c>
      <c r="C34" s="8" t="s">
        <v>77</v>
      </c>
      <c r="D34" s="9" t="s">
        <v>80</v>
      </c>
      <c r="E34" s="10" t="s">
        <v>7</v>
      </c>
      <c r="F34" s="16" t="s">
        <v>50</v>
      </c>
      <c r="G34" s="9">
        <v>2020</v>
      </c>
      <c r="H34" s="18"/>
      <c r="I34" s="18"/>
      <c r="J34" s="18">
        <f t="shared" si="1"/>
        <v>0</v>
      </c>
    </row>
    <row r="35" spans="1:10" s="3" customFormat="1" ht="17.25" customHeight="1">
      <c r="A35" s="8" t="s">
        <v>102</v>
      </c>
      <c r="B35" s="9" t="s">
        <v>14</v>
      </c>
      <c r="C35" s="8" t="s">
        <v>75</v>
      </c>
      <c r="D35" s="9" t="s">
        <v>78</v>
      </c>
      <c r="E35" s="10" t="s">
        <v>7</v>
      </c>
      <c r="F35" s="16" t="s">
        <v>49</v>
      </c>
      <c r="G35" s="9">
        <v>2020</v>
      </c>
      <c r="H35" s="18"/>
      <c r="I35" s="18"/>
      <c r="J35" s="18">
        <f t="shared" si="1"/>
        <v>0</v>
      </c>
    </row>
    <row r="36" spans="1:10" s="3" customFormat="1" ht="17.25" customHeight="1" thickBot="1">
      <c r="A36" s="20" t="s">
        <v>103</v>
      </c>
      <c r="B36" s="21" t="s">
        <v>14</v>
      </c>
      <c r="C36" s="20" t="s">
        <v>76</v>
      </c>
      <c r="D36" s="21" t="s">
        <v>79</v>
      </c>
      <c r="E36" s="23" t="s">
        <v>7</v>
      </c>
      <c r="F36" s="26" t="s">
        <v>83</v>
      </c>
      <c r="G36" s="21">
        <v>2020</v>
      </c>
      <c r="H36" s="25"/>
      <c r="I36" s="25"/>
      <c r="J36" s="25">
        <f t="shared" si="1"/>
        <v>0</v>
      </c>
    </row>
    <row r="37" spans="1:10" s="3" customFormat="1" ht="18.75" customHeight="1" thickTop="1" thickBot="1">
      <c r="A37" s="36" t="s">
        <v>124</v>
      </c>
      <c r="B37" s="57" t="s">
        <v>125</v>
      </c>
      <c r="C37" s="57"/>
      <c r="D37" s="57"/>
      <c r="E37" s="57"/>
      <c r="F37" s="57"/>
      <c r="G37" s="58"/>
      <c r="H37" s="47">
        <f>SUM(H31:H36)</f>
        <v>0</v>
      </c>
      <c r="I37" s="47">
        <f t="shared" ref="I37:J37" si="3">SUM(I31:I36)</f>
        <v>0</v>
      </c>
      <c r="J37" s="37">
        <f t="shared" si="3"/>
        <v>0</v>
      </c>
    </row>
    <row r="38" spans="1:10" s="3" customFormat="1" ht="18" customHeight="1" thickTop="1" thickBot="1">
      <c r="A38" s="38" t="s">
        <v>102</v>
      </c>
      <c r="B38" s="39" t="s">
        <v>85</v>
      </c>
      <c r="C38" s="38" t="s">
        <v>104</v>
      </c>
      <c r="D38" s="39" t="s">
        <v>81</v>
      </c>
      <c r="E38" s="40" t="s">
        <v>7</v>
      </c>
      <c r="F38" s="41" t="s">
        <v>49</v>
      </c>
      <c r="G38" s="42">
        <v>2020</v>
      </c>
      <c r="H38" s="43"/>
      <c r="I38" s="43"/>
      <c r="J38" s="43">
        <f t="shared" si="1"/>
        <v>0</v>
      </c>
    </row>
    <row r="39" spans="1:10" s="3" customFormat="1" ht="18.75" customHeight="1" thickTop="1" thickBot="1">
      <c r="A39" s="36" t="s">
        <v>126</v>
      </c>
      <c r="B39" s="57" t="s">
        <v>127</v>
      </c>
      <c r="C39" s="57"/>
      <c r="D39" s="57"/>
      <c r="E39" s="57"/>
      <c r="F39" s="57"/>
      <c r="G39" s="58"/>
      <c r="H39" s="47">
        <f>SUM(H38)</f>
        <v>0</v>
      </c>
      <c r="I39" s="47">
        <f t="shared" ref="I39:J39" si="4">SUM(I38)</f>
        <v>0</v>
      </c>
      <c r="J39" s="37">
        <f t="shared" si="4"/>
        <v>0</v>
      </c>
    </row>
    <row r="40" spans="1:10" s="3" customFormat="1" ht="15" customHeight="1" thickTop="1">
      <c r="A40" s="27" t="s">
        <v>51</v>
      </c>
      <c r="B40" s="29" t="s">
        <v>52</v>
      </c>
      <c r="C40" s="27" t="s">
        <v>53</v>
      </c>
      <c r="D40" s="29" t="s">
        <v>54</v>
      </c>
      <c r="E40" s="30" t="s">
        <v>7</v>
      </c>
      <c r="F40" s="31" t="s">
        <v>11</v>
      </c>
      <c r="G40" s="29">
        <v>2011</v>
      </c>
      <c r="H40" s="32"/>
      <c r="I40" s="32"/>
      <c r="J40" s="32">
        <f t="shared" si="1"/>
        <v>0</v>
      </c>
    </row>
    <row r="41" spans="1:10" s="3" customFormat="1" ht="15" customHeight="1">
      <c r="A41" s="8" t="s">
        <v>55</v>
      </c>
      <c r="B41" s="9" t="s">
        <v>52</v>
      </c>
      <c r="C41" s="8" t="s">
        <v>53</v>
      </c>
      <c r="D41" s="9" t="s">
        <v>56</v>
      </c>
      <c r="E41" s="10" t="s">
        <v>7</v>
      </c>
      <c r="F41" s="11" t="s">
        <v>11</v>
      </c>
      <c r="G41" s="9">
        <v>2011</v>
      </c>
      <c r="H41" s="18"/>
      <c r="I41" s="18"/>
      <c r="J41" s="18">
        <f t="shared" si="1"/>
        <v>0</v>
      </c>
    </row>
    <row r="42" spans="1:10" s="3" customFormat="1" ht="15" customHeight="1">
      <c r="A42" s="8" t="s">
        <v>57</v>
      </c>
      <c r="B42" s="9" t="s">
        <v>52</v>
      </c>
      <c r="C42" s="8" t="s">
        <v>53</v>
      </c>
      <c r="D42" s="9" t="s">
        <v>58</v>
      </c>
      <c r="E42" s="10" t="s">
        <v>7</v>
      </c>
      <c r="F42" s="11" t="s">
        <v>11</v>
      </c>
      <c r="G42" s="9">
        <v>2011</v>
      </c>
      <c r="H42" s="18"/>
      <c r="I42" s="18"/>
      <c r="J42" s="18">
        <f t="shared" si="1"/>
        <v>0</v>
      </c>
    </row>
    <row r="43" spans="1:10" s="3" customFormat="1" ht="15" customHeight="1" thickBot="1">
      <c r="A43" s="20" t="s">
        <v>105</v>
      </c>
      <c r="B43" s="21" t="s">
        <v>52</v>
      </c>
      <c r="C43" s="20" t="s">
        <v>53</v>
      </c>
      <c r="D43" s="21">
        <v>340013006</v>
      </c>
      <c r="E43" s="23" t="s">
        <v>7</v>
      </c>
      <c r="F43" s="24" t="s">
        <v>106</v>
      </c>
      <c r="G43" s="21">
        <v>2011</v>
      </c>
      <c r="H43" s="25"/>
      <c r="I43" s="25"/>
      <c r="J43" s="25">
        <f t="shared" si="1"/>
        <v>0</v>
      </c>
    </row>
    <row r="44" spans="1:10" s="3" customFormat="1" ht="18.75" customHeight="1" thickTop="1" thickBot="1">
      <c r="A44" s="36" t="s">
        <v>128</v>
      </c>
      <c r="B44" s="57" t="s">
        <v>136</v>
      </c>
      <c r="C44" s="57"/>
      <c r="D44" s="57"/>
      <c r="E44" s="57"/>
      <c r="F44" s="57"/>
      <c r="G44" s="58"/>
      <c r="H44" s="47">
        <f>SUM(H40:H43)</f>
        <v>0</v>
      </c>
      <c r="I44" s="47">
        <f>SUM(I40:I43)</f>
        <v>0</v>
      </c>
      <c r="J44" s="37">
        <f t="shared" ref="J44" si="5">SUM(J40:J43)</f>
        <v>0</v>
      </c>
    </row>
    <row r="45" spans="1:10" s="3" customFormat="1" ht="21" customHeight="1" thickTop="1" thickBot="1">
      <c r="A45" s="44" t="s">
        <v>129</v>
      </c>
      <c r="B45" s="59" t="s">
        <v>130</v>
      </c>
      <c r="C45" s="59"/>
      <c r="D45" s="59"/>
      <c r="E45" s="59"/>
      <c r="F45" s="59"/>
      <c r="G45" s="60"/>
      <c r="H45" s="48">
        <f>SUM(H27,H30,H37,H39,H44)</f>
        <v>0</v>
      </c>
      <c r="I45" s="48">
        <f>SUM(I27,I30,I37,I39,I44)</f>
        <v>0</v>
      </c>
      <c r="J45" s="45">
        <f>SUM(J27,J30,J37,J39,J44)</f>
        <v>0</v>
      </c>
    </row>
    <row r="46" spans="1:10" s="3" customFormat="1" ht="21.75" customHeight="1" thickTop="1" thickBot="1">
      <c r="B46" s="2"/>
      <c r="D46" s="2"/>
      <c r="E46" s="2"/>
      <c r="F46" s="5"/>
      <c r="G46" s="2"/>
    </row>
    <row r="47" spans="1:10" s="3" customFormat="1" ht="24.75" customHeight="1" thickBot="1">
      <c r="A47" s="61" t="s">
        <v>133</v>
      </c>
      <c r="B47" s="62"/>
      <c r="C47" s="62"/>
      <c r="D47" s="62"/>
      <c r="E47" s="62"/>
      <c r="F47" s="62"/>
      <c r="G47" s="62"/>
      <c r="H47" s="62"/>
      <c r="I47" s="62"/>
      <c r="J47" s="63"/>
    </row>
    <row r="48" spans="1:10" s="3" customFormat="1" ht="20.25" customHeight="1" thickTop="1">
      <c r="A48" s="64"/>
      <c r="B48" s="65"/>
      <c r="C48" s="65"/>
      <c r="D48" s="65"/>
      <c r="E48" s="65"/>
      <c r="F48" s="65"/>
      <c r="G48" s="65"/>
      <c r="H48" s="65"/>
      <c r="I48" s="53" t="s">
        <v>131</v>
      </c>
      <c r="J48" s="54" t="s">
        <v>132</v>
      </c>
    </row>
    <row r="49" spans="1:10" s="3" customFormat="1" ht="24" customHeight="1">
      <c r="A49" s="66" t="s">
        <v>134</v>
      </c>
      <c r="B49" s="67"/>
      <c r="C49" s="67"/>
      <c r="D49" s="67"/>
      <c r="E49" s="67"/>
      <c r="F49" s="67"/>
      <c r="G49" s="67"/>
      <c r="H49" s="67"/>
      <c r="I49" s="49">
        <f>J45</f>
        <v>0</v>
      </c>
      <c r="J49" s="50">
        <f>I49*1.085</f>
        <v>0</v>
      </c>
    </row>
    <row r="50" spans="1:10" s="3" customFormat="1" ht="24" customHeight="1" thickBot="1">
      <c r="A50" s="55" t="s">
        <v>135</v>
      </c>
      <c r="B50" s="56"/>
      <c r="C50" s="56"/>
      <c r="D50" s="56"/>
      <c r="E50" s="56"/>
      <c r="F50" s="56"/>
      <c r="G50" s="56"/>
      <c r="H50" s="56"/>
      <c r="I50" s="51">
        <f>I49*4</f>
        <v>0</v>
      </c>
      <c r="J50" s="52">
        <f>I50*1.085</f>
        <v>0</v>
      </c>
    </row>
    <row r="51" spans="1:10" s="3" customFormat="1">
      <c r="B51" s="2"/>
      <c r="D51" s="2"/>
      <c r="E51" s="2"/>
      <c r="F51" s="5"/>
      <c r="G51" s="2"/>
    </row>
    <row r="52" spans="1:10" s="3" customFormat="1">
      <c r="B52" s="2"/>
      <c r="D52" s="2"/>
      <c r="E52" s="2"/>
      <c r="F52" s="5"/>
      <c r="G52" s="2"/>
    </row>
    <row r="53" spans="1:10" s="3" customFormat="1">
      <c r="B53" s="2"/>
      <c r="D53" s="2"/>
      <c r="E53" s="2"/>
      <c r="F53" s="5"/>
      <c r="G53" s="2"/>
    </row>
    <row r="54" spans="1:10" s="3" customFormat="1">
      <c r="B54" s="2"/>
      <c r="D54" s="2"/>
      <c r="E54" s="2"/>
      <c r="F54" s="5"/>
      <c r="G54" s="2"/>
    </row>
    <row r="55" spans="1:10" s="3" customFormat="1">
      <c r="B55" s="2"/>
      <c r="D55" s="2"/>
      <c r="E55" s="2"/>
      <c r="F55" s="5"/>
      <c r="G55" s="2"/>
    </row>
    <row r="56" spans="1:10" s="3" customFormat="1">
      <c r="B56" s="2"/>
      <c r="D56" s="2"/>
      <c r="E56" s="2"/>
      <c r="F56" s="5"/>
      <c r="G56" s="2"/>
    </row>
    <row r="57" spans="1:10" s="3" customFormat="1">
      <c r="B57" s="2"/>
      <c r="D57" s="2"/>
      <c r="E57" s="2"/>
      <c r="F57" s="5"/>
      <c r="G57" s="2"/>
    </row>
  </sheetData>
  <autoFilter ref="A6:J42"/>
  <mergeCells count="15">
    <mergeCell ref="B27:G27"/>
    <mergeCell ref="B30:G30"/>
    <mergeCell ref="B37:G37"/>
    <mergeCell ref="B39:G39"/>
    <mergeCell ref="A1:J1"/>
    <mergeCell ref="A5:J5"/>
    <mergeCell ref="A2:J2"/>
    <mergeCell ref="A3:J3"/>
    <mergeCell ref="A4:J4"/>
    <mergeCell ref="A50:H50"/>
    <mergeCell ref="B44:G44"/>
    <mergeCell ref="B45:G45"/>
    <mergeCell ref="A47:J47"/>
    <mergeCell ref="A48:H48"/>
    <mergeCell ref="A49:H49"/>
  </mergeCells>
  <phoneticPr fontId="2" type="noConversion"/>
  <pageMargins left="0.23622047244094491" right="0.23622047244094491" top="0.43307086614173229" bottom="0.74803149606299213" header="0.15748031496062992" footer="0.31496062992125984"/>
  <pageSetup paperSize="9" scale="76" fitToHeight="0" orientation="landscape" r:id="rId1"/>
  <headerFooter>
    <oddFooter>&amp;L&amp;A&amp;C&amp;F&amp;R&amp;P/&amp;N</oddFooter>
  </headerFooter>
  <rowBreaks count="2" manualBreakCount="2">
    <brk id="27" max="9" man="1"/>
    <brk id="4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CHUM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2024-12-10T12:51:09Z</cp:lastPrinted>
  <dcterms:created xsi:type="dcterms:W3CDTF">2024-06-18T15:28:06Z</dcterms:created>
  <dcterms:modified xsi:type="dcterms:W3CDTF">2024-12-10T12:51:20Z</dcterms:modified>
</cp:coreProperties>
</file>