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Commande publique\2. Marchés en cours de passation\2024-733 - MAPAO services spé - Veille média presse\DCE renouvellement\"/>
    </mc:Choice>
  </mc:AlternateContent>
  <bookViews>
    <workbookView xWindow="0" yWindow="0" windowWidth="28800" windowHeight="12350"/>
  </bookViews>
  <sheets>
    <sheet name="DQE" sheetId="2" r:id="rId1"/>
  </sheets>
  <definedNames>
    <definedName name="_Hlk50708295" localSheetId="0">DQE!#REF!</definedName>
    <definedName name="_xlnm.Print_Area" localSheetId="0">DQE!$A$1:$F$22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5" i="2" l="1"/>
  <c r="Z24" i="2"/>
  <c r="AB24" i="2" s="1"/>
  <c r="U25" i="2"/>
  <c r="W25" i="2" s="1"/>
  <c r="U24" i="2"/>
  <c r="W24" i="2" s="1"/>
  <c r="P25" i="2"/>
  <c r="R25" i="2" s="1"/>
  <c r="P24" i="2"/>
  <c r="R24" i="2" s="1"/>
  <c r="K25" i="2"/>
  <c r="M25" i="2" s="1"/>
  <c r="K24" i="2"/>
  <c r="M24" i="2" s="1"/>
  <c r="F25" i="2"/>
  <c r="H25" i="2" s="1"/>
  <c r="F24" i="2"/>
  <c r="H24" i="2" s="1"/>
  <c r="Z15" i="2"/>
  <c r="AB15" i="2" s="1"/>
  <c r="Z16" i="2"/>
  <c r="AB16" i="2" s="1"/>
  <c r="Z17" i="2"/>
  <c r="AB17" i="2" s="1"/>
  <c r="Z18" i="2"/>
  <c r="AB18" i="2" s="1"/>
  <c r="Z14" i="2"/>
  <c r="AB14" i="2" s="1"/>
  <c r="U15" i="2"/>
  <c r="W15" i="2" s="1"/>
  <c r="U16" i="2"/>
  <c r="W16" i="2" s="1"/>
  <c r="U17" i="2"/>
  <c r="W17" i="2" s="1"/>
  <c r="U18" i="2"/>
  <c r="W18" i="2" s="1"/>
  <c r="U14" i="2"/>
  <c r="W14" i="2" s="1"/>
  <c r="P15" i="2"/>
  <c r="R15" i="2" s="1"/>
  <c r="P16" i="2"/>
  <c r="R16" i="2" s="1"/>
  <c r="P17" i="2"/>
  <c r="R17" i="2" s="1"/>
  <c r="P18" i="2"/>
  <c r="R18" i="2" s="1"/>
  <c r="P14" i="2"/>
  <c r="R14" i="2" s="1"/>
  <c r="K15" i="2"/>
  <c r="M15" i="2" s="1"/>
  <c r="K16" i="2"/>
  <c r="M16" i="2" s="1"/>
  <c r="K17" i="2"/>
  <c r="M17" i="2" s="1"/>
  <c r="K18" i="2"/>
  <c r="M18" i="2" s="1"/>
  <c r="K14" i="2"/>
  <c r="M14" i="2" s="1"/>
  <c r="F15" i="2"/>
  <c r="H15" i="2" s="1"/>
  <c r="F16" i="2"/>
  <c r="H16" i="2" s="1"/>
  <c r="F17" i="2"/>
  <c r="H17" i="2" s="1"/>
  <c r="F18" i="2"/>
  <c r="H18" i="2" s="1"/>
  <c r="F14" i="2"/>
  <c r="H14" i="2" s="1"/>
  <c r="F8" i="2"/>
  <c r="H8" i="2" s="1"/>
  <c r="F9" i="2"/>
  <c r="H9" i="2" s="1"/>
  <c r="F7" i="2"/>
  <c r="H7" i="2" s="1"/>
  <c r="Z26" i="2" l="1"/>
  <c r="AB26" i="2" s="1"/>
  <c r="U26" i="2"/>
  <c r="W26" i="2" s="1"/>
  <c r="F10" i="2"/>
  <c r="U19" i="2"/>
  <c r="W19" i="2" s="1"/>
  <c r="F19" i="2"/>
  <c r="AB25" i="2"/>
  <c r="F26" i="2"/>
  <c r="Z19" i="2"/>
  <c r="AB19" i="2" s="1"/>
  <c r="K26" i="2"/>
  <c r="M26" i="2" s="1"/>
  <c r="K19" i="2"/>
  <c r="M19" i="2" s="1"/>
  <c r="P26" i="2"/>
  <c r="R26" i="2" s="1"/>
  <c r="P19" i="2"/>
  <c r="R19" i="2" s="1"/>
  <c r="C30" i="2" l="1"/>
  <c r="H10" i="2"/>
  <c r="Z27" i="2"/>
  <c r="C32" i="2" s="1"/>
  <c r="E32" i="2" s="1"/>
  <c r="H26" i="2"/>
  <c r="Z20" i="2"/>
  <c r="H19" i="2"/>
  <c r="C31" i="2" l="1"/>
  <c r="E31" i="2" s="1"/>
  <c r="AB20" i="2"/>
  <c r="AB27" i="2"/>
  <c r="E30" i="2" l="1"/>
  <c r="C33" i="2"/>
  <c r="E33" i="2" s="1"/>
</calcChain>
</file>

<file path=xl/sharedStrings.xml><?xml version="1.0" encoding="utf-8"?>
<sst xmlns="http://schemas.openxmlformats.org/spreadsheetml/2006/main" count="97" uniqueCount="36">
  <si>
    <t xml:space="preserve">PRIX HT </t>
  </si>
  <si>
    <t>Taux TVA en %</t>
  </si>
  <si>
    <t>PRIX TTC</t>
  </si>
  <si>
    <t xml:space="preserve">Activation d'une veille internationale dans un pays extérieur au périmètre défini </t>
  </si>
  <si>
    <t xml:space="preserve">Unité d'œuvre </t>
  </si>
  <si>
    <t xml:space="preserve">Forfait unitaire </t>
  </si>
  <si>
    <t>Activation d'une veille de crise spécifique tous supports sur demande ponctuelle de l'équipe de presse faisant face à une actualité imprévue</t>
  </si>
  <si>
    <t>De 1 à 50 retombées supplémentaires</t>
  </si>
  <si>
    <r>
      <t xml:space="preserve">RADIO 
</t>
    </r>
    <r>
      <rPr>
        <sz val="11"/>
        <color theme="1"/>
        <rFont val="Arial"/>
        <family val="2"/>
      </rPr>
      <t xml:space="preserve">Radios nationales 
Radios régionales 
Radios locales </t>
    </r>
  </si>
  <si>
    <r>
      <t xml:space="preserve">TV 
</t>
    </r>
    <r>
      <rPr>
        <sz val="11"/>
        <color theme="1"/>
        <rFont val="Arial"/>
        <family val="2"/>
      </rPr>
      <t>TV nationale 
TV régionales 
TV locales</t>
    </r>
  </si>
  <si>
    <r>
      <t xml:space="preserve">PRESSE INTERNATIONALE
</t>
    </r>
    <r>
      <rPr>
        <sz val="11"/>
        <color theme="1"/>
        <rFont val="Arial"/>
        <family val="2"/>
      </rPr>
      <t>(*Belgique, Luxembourg, Pays-Bas, Allemagne, Suisse, Italie, Espagne, Royaume-Uni, Canada, Etats-Unis, Australie, Japon)</t>
    </r>
  </si>
  <si>
    <t>Gestion des autorisations à la reproduction et à la diffusion des articles et des extraits audiovisuels auprès du CFC</t>
  </si>
  <si>
    <t>Mandat de paiement de la déclaration des droits de copie auprès du CFC</t>
  </si>
  <si>
    <t>1/ AUTRES PRESTATIONS</t>
  </si>
  <si>
    <r>
      <t xml:space="preserve">2/ ARTICLES ET ALERTES AUDIOVISUELLES, PRINT et WEB SUPPLÉMENTAIRES
</t>
    </r>
    <r>
      <rPr>
        <b/>
        <u/>
        <sz val="12"/>
        <rFont val="Arial"/>
        <family val="2"/>
      </rPr>
      <t>AU-DELA DU FORFAIT DE 7.000 RETOMBÉES</t>
    </r>
  </si>
  <si>
    <r>
      <rPr>
        <b/>
        <sz val="11"/>
        <color theme="1"/>
        <rFont val="Arial"/>
        <family val="2"/>
      </rPr>
      <t>PRESSE</t>
    </r>
    <r>
      <rPr>
        <sz val="11"/>
        <color theme="1"/>
        <rFont val="Arial"/>
        <family val="2"/>
      </rPr>
      <t xml:space="preserve">
Agence de presse 
Presse généraliste nationale  (toute périodicité)  
Presse généraliste régionale (toute périodicité)  
Presse spécialisée
Presse professionnelle 
Presse gratuite</t>
    </r>
  </si>
  <si>
    <r>
      <t xml:space="preserve">3/ TRAITEMENT DES DROITS D'AUTEURS
</t>
    </r>
    <r>
      <rPr>
        <b/>
        <u/>
        <sz val="12"/>
        <rFont val="Arial"/>
        <family val="2"/>
      </rPr>
      <t>AU-DELA DU FORFAIT DE 7.000 RETOMBÉES</t>
    </r>
  </si>
  <si>
    <r>
      <rPr>
        <b/>
        <sz val="16"/>
        <color rgb="FFFF0000"/>
        <rFont val="Arial"/>
        <family val="2"/>
      </rPr>
      <t>Accord-cadre n°2024-733</t>
    </r>
    <r>
      <rPr>
        <b/>
        <sz val="16"/>
        <color theme="1"/>
        <rFont val="Arial"/>
        <family val="2"/>
      </rPr>
      <t xml:space="preserve">
Veille médias (presse, web et audiovisuel) quotidienne, réalisation de panoramas de presse et mise en place d’une plateforme dédiée à destination du service de presse de l'EPMO</t>
    </r>
  </si>
  <si>
    <t>Détail des quantités estimatif (D.Q.E)</t>
  </si>
  <si>
    <t xml:space="preserve">PRIX UNITAIRE HT </t>
  </si>
  <si>
    <t>QUANTITE</t>
  </si>
  <si>
    <t>MONTANT HT</t>
  </si>
  <si>
    <t>MONTANT TTC</t>
  </si>
  <si>
    <t>SOUS-TOTAUX</t>
  </si>
  <si>
    <t>TOTAL 3</t>
  </si>
  <si>
    <t xml:space="preserve">RECAPITULATIF </t>
  </si>
  <si>
    <t>TOTAL 1</t>
  </si>
  <si>
    <t>TOTAL 2</t>
  </si>
  <si>
    <t>TOTAL DQE</t>
  </si>
  <si>
    <t>TAUX TVA %</t>
  </si>
  <si>
    <r>
      <t>Réalisation et transmission de bilans</t>
    </r>
    <r>
      <rPr>
        <b/>
        <sz val="10"/>
        <color rgb="FFFF0000"/>
        <rFont val="Arial"/>
        <family val="2"/>
      </rPr>
      <t xml:space="preserve"> spécifiques</t>
    </r>
    <r>
      <rPr>
        <b/>
        <sz val="10"/>
        <color theme="1"/>
        <rFont val="Arial"/>
        <family val="2"/>
      </rPr>
      <t xml:space="preserve"> qualitatifs et quantitatifs des retombées</t>
    </r>
  </si>
  <si>
    <r>
      <t xml:space="preserve">WEB </t>
    </r>
    <r>
      <rPr>
        <sz val="11"/>
        <color theme="1"/>
        <rFont val="Arial"/>
        <family val="2"/>
      </rPr>
      <t xml:space="preserve">
Sites médias
Blogs
Pureplayers</t>
    </r>
  </si>
  <si>
    <t>De 101 à 300 retombées supplémentaires</t>
  </si>
  <si>
    <t>De 301 à 500 retombées supplémentaires</t>
  </si>
  <si>
    <t>De 501 à 1 000 retombées supplémentaires</t>
  </si>
  <si>
    <t>De 51 à 100 retombées supplémentaires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</si>
</sst>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5" formatCode="#,##0_ ;\-#,##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6"/>
      <color theme="1"/>
      <name val="Arial"/>
      <family val="2"/>
    </font>
    <font>
      <b/>
      <sz val="16"/>
      <color rgb="FFFF0000"/>
      <name val="Arial"/>
      <family val="2"/>
    </font>
    <font>
      <sz val="14"/>
      <color theme="4" tint="-0.249977111117893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mediumGray"/>
    </fill>
    <fill>
      <patternFill patternType="solid">
        <fgColor theme="5" tint="0.79998168889431442"/>
        <bgColor indexed="64"/>
      </patternFill>
    </fill>
    <fill>
      <patternFill patternType="mediumGray">
        <bgColor theme="0"/>
      </patternFill>
    </fill>
    <fill>
      <patternFill patternType="solid">
        <fgColor theme="7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4" fontId="3" fillId="0" borderId="20" xfId="0" applyNumberFormat="1" applyFont="1" applyBorder="1" applyAlignment="1">
      <alignment horizontal="center" vertical="center"/>
    </xf>
    <xf numFmtId="44" fontId="3" fillId="0" borderId="19" xfId="1" applyFont="1" applyBorder="1" applyAlignment="1">
      <alignment horizontal="center" vertical="center"/>
    </xf>
    <xf numFmtId="9" fontId="3" fillId="0" borderId="19" xfId="2" applyFont="1" applyBorder="1" applyAlignment="1">
      <alignment horizontal="center" vertical="center"/>
    </xf>
    <xf numFmtId="44" fontId="3" fillId="0" borderId="23" xfId="0" applyNumberFormat="1" applyFont="1" applyBorder="1" applyAlignment="1">
      <alignment horizontal="center" vertical="center"/>
    </xf>
    <xf numFmtId="9" fontId="3" fillId="0" borderId="0" xfId="2" applyFont="1" applyBorder="1" applyAlignment="1">
      <alignment horizontal="center" vertical="center"/>
    </xf>
    <xf numFmtId="44" fontId="3" fillId="0" borderId="0" xfId="0" applyNumberFormat="1" applyFont="1" applyBorder="1" applyAlignment="1">
      <alignment horizontal="center" vertical="center"/>
    </xf>
    <xf numFmtId="44" fontId="3" fillId="0" borderId="0" xfId="1" applyFont="1" applyBorder="1" applyAlignment="1">
      <alignment horizontal="center" vertical="center"/>
    </xf>
    <xf numFmtId="0" fontId="3" fillId="4" borderId="19" xfId="0" applyFont="1" applyFill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11" fillId="4" borderId="28" xfId="0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44" fontId="3" fillId="0" borderId="19" xfId="1" applyNumberFormat="1" applyFont="1" applyBorder="1" applyAlignment="1">
      <alignment horizontal="center" vertical="center"/>
    </xf>
    <xf numFmtId="9" fontId="0" fillId="0" borderId="16" xfId="0" applyNumberFormat="1" applyBorder="1" applyAlignment="1">
      <alignment horizontal="center" vertical="center"/>
    </xf>
    <xf numFmtId="44" fontId="0" fillId="0" borderId="16" xfId="0" applyNumberFormat="1" applyBorder="1" applyAlignment="1">
      <alignment vertical="center"/>
    </xf>
    <xf numFmtId="44" fontId="0" fillId="0" borderId="22" xfId="0" applyNumberFormat="1" applyBorder="1" applyAlignment="1">
      <alignment vertical="center"/>
    </xf>
    <xf numFmtId="9" fontId="0" fillId="0" borderId="22" xfId="0" applyNumberFormat="1" applyBorder="1" applyAlignment="1">
      <alignment horizontal="center" vertical="center"/>
    </xf>
    <xf numFmtId="44" fontId="0" fillId="0" borderId="40" xfId="0" applyNumberFormat="1" applyBorder="1" applyAlignment="1">
      <alignment vertical="center"/>
    </xf>
    <xf numFmtId="44" fontId="0" fillId="0" borderId="11" xfId="0" applyNumberFormat="1" applyBorder="1" applyAlignment="1">
      <alignment vertical="center"/>
    </xf>
    <xf numFmtId="9" fontId="0" fillId="0" borderId="11" xfId="0" applyNumberFormat="1" applyBorder="1" applyAlignment="1">
      <alignment horizontal="center" vertical="center"/>
    </xf>
    <xf numFmtId="44" fontId="0" fillId="0" borderId="13" xfId="0" applyNumberFormat="1" applyBorder="1" applyAlignment="1">
      <alignment vertical="center"/>
    </xf>
    <xf numFmtId="0" fontId="0" fillId="0" borderId="4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44" fontId="0" fillId="0" borderId="19" xfId="0" applyNumberFormat="1" applyBorder="1" applyAlignment="1">
      <alignment vertical="center"/>
    </xf>
    <xf numFmtId="9" fontId="0" fillId="0" borderId="19" xfId="0" applyNumberFormat="1" applyBorder="1" applyAlignment="1">
      <alignment horizontal="center" vertical="center"/>
    </xf>
    <xf numFmtId="44" fontId="0" fillId="0" borderId="20" xfId="0" applyNumberFormat="1" applyBorder="1" applyAlignment="1">
      <alignment vertical="center"/>
    </xf>
    <xf numFmtId="0" fontId="4" fillId="6" borderId="49" xfId="0" applyFont="1" applyFill="1" applyBorder="1" applyAlignment="1">
      <alignment horizontal="center" vertical="center" wrapText="1"/>
    </xf>
    <xf numFmtId="0" fontId="4" fillId="6" borderId="41" xfId="0" applyFont="1" applyFill="1" applyBorder="1" applyAlignment="1">
      <alignment horizontal="center" vertical="center" wrapText="1"/>
    </xf>
    <xf numFmtId="44" fontId="3" fillId="0" borderId="45" xfId="1" applyFont="1" applyBorder="1" applyAlignment="1">
      <alignment horizontal="center" vertical="center"/>
    </xf>
    <xf numFmtId="44" fontId="3" fillId="0" borderId="44" xfId="0" applyNumberFormat="1" applyFont="1" applyBorder="1" applyAlignment="1">
      <alignment horizontal="center" vertical="center"/>
    </xf>
    <xf numFmtId="44" fontId="8" fillId="4" borderId="43" xfId="0" applyNumberFormat="1" applyFont="1" applyFill="1" applyBorder="1" applyAlignment="1">
      <alignment vertical="center" wrapText="1"/>
    </xf>
    <xf numFmtId="9" fontId="8" fillId="4" borderId="43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3" fillId="0" borderId="0" xfId="0" applyFont="1" applyFill="1" applyBorder="1" applyAlignment="1">
      <alignment horizontal="left" vertical="center" wrapText="1"/>
    </xf>
    <xf numFmtId="44" fontId="0" fillId="10" borderId="38" xfId="0" applyNumberFormat="1" applyFill="1" applyBorder="1" applyAlignment="1">
      <alignment vertical="center"/>
    </xf>
    <xf numFmtId="9" fontId="0" fillId="10" borderId="38" xfId="0" applyNumberFormat="1" applyFill="1" applyBorder="1" applyAlignment="1">
      <alignment horizontal="center" vertical="center"/>
    </xf>
    <xf numFmtId="44" fontId="3" fillId="10" borderId="39" xfId="0" applyNumberFormat="1" applyFont="1" applyFill="1" applyBorder="1" applyAlignment="1">
      <alignment horizontal="center" vertical="center"/>
    </xf>
    <xf numFmtId="44" fontId="3" fillId="10" borderId="38" xfId="1" applyFont="1" applyFill="1" applyBorder="1" applyAlignment="1">
      <alignment horizontal="center" vertical="center"/>
    </xf>
    <xf numFmtId="9" fontId="3" fillId="10" borderId="38" xfId="2" applyFont="1" applyFill="1" applyBorder="1" applyAlignment="1">
      <alignment horizontal="center" vertical="center"/>
    </xf>
    <xf numFmtId="44" fontId="3" fillId="10" borderId="44" xfId="0" applyNumberFormat="1" applyFont="1" applyFill="1" applyBorder="1" applyAlignment="1">
      <alignment horizontal="center" vertical="center"/>
    </xf>
    <xf numFmtId="44" fontId="3" fillId="10" borderId="43" xfId="0" applyNumberFormat="1" applyFont="1" applyFill="1" applyBorder="1" applyAlignment="1">
      <alignment horizontal="center" vertical="center"/>
    </xf>
    <xf numFmtId="9" fontId="3" fillId="10" borderId="43" xfId="0" applyNumberFormat="1" applyFont="1" applyFill="1" applyBorder="1" applyAlignment="1">
      <alignment horizontal="center" vertical="center"/>
    </xf>
    <xf numFmtId="0" fontId="13" fillId="8" borderId="42" xfId="0" applyFont="1" applyFill="1" applyBorder="1" applyAlignment="1">
      <alignment horizontal="center" vertical="center"/>
    </xf>
    <xf numFmtId="44" fontId="13" fillId="8" borderId="43" xfId="0" applyNumberFormat="1" applyFont="1" applyFill="1" applyBorder="1" applyAlignment="1">
      <alignment vertical="center"/>
    </xf>
    <xf numFmtId="9" fontId="13" fillId="8" borderId="43" xfId="0" applyNumberFormat="1" applyFont="1" applyFill="1" applyBorder="1" applyAlignment="1">
      <alignment horizontal="center" vertical="center"/>
    </xf>
    <xf numFmtId="44" fontId="13" fillId="8" borderId="44" xfId="0" applyNumberFormat="1" applyFont="1" applyFill="1" applyBorder="1" applyAlignment="1">
      <alignment vertical="center"/>
    </xf>
    <xf numFmtId="0" fontId="12" fillId="0" borderId="42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0" fillId="7" borderId="35" xfId="0" applyFill="1" applyBorder="1" applyAlignment="1">
      <alignment horizontal="center"/>
    </xf>
    <xf numFmtId="0" fontId="0" fillId="7" borderId="27" xfId="0" applyFill="1" applyBorder="1" applyAlignment="1">
      <alignment horizontal="center"/>
    </xf>
    <xf numFmtId="0" fontId="0" fillId="7" borderId="37" xfId="0" applyFill="1" applyBorder="1" applyAlignment="1">
      <alignment horizontal="center"/>
    </xf>
    <xf numFmtId="0" fontId="0" fillId="7" borderId="29" xfId="0" applyFill="1" applyBorder="1" applyAlignment="1">
      <alignment horizontal="center"/>
    </xf>
    <xf numFmtId="0" fontId="0" fillId="7" borderId="36" xfId="0" applyFill="1" applyBorder="1" applyAlignment="1">
      <alignment horizontal="center"/>
    </xf>
    <xf numFmtId="0" fontId="11" fillId="4" borderId="46" xfId="0" applyFont="1" applyFill="1" applyBorder="1" applyAlignment="1">
      <alignment horizontal="center" vertical="center" wrapText="1"/>
    </xf>
    <xf numFmtId="0" fontId="11" fillId="4" borderId="47" xfId="0" applyFont="1" applyFill="1" applyBorder="1" applyAlignment="1">
      <alignment horizontal="center" vertical="center" wrapText="1"/>
    </xf>
    <xf numFmtId="0" fontId="11" fillId="4" borderId="50" xfId="0" applyFont="1" applyFill="1" applyBorder="1" applyAlignment="1">
      <alignment horizontal="center" vertical="center" wrapText="1"/>
    </xf>
    <xf numFmtId="0" fontId="11" fillId="4" borderId="48" xfId="0" applyFont="1" applyFill="1" applyBorder="1" applyAlignment="1">
      <alignment horizontal="center" vertical="center" wrapText="1"/>
    </xf>
    <xf numFmtId="0" fontId="11" fillId="4" borderId="38" xfId="0" applyFont="1" applyFill="1" applyBorder="1" applyAlignment="1">
      <alignment horizontal="center" vertical="center" wrapText="1"/>
    </xf>
    <xf numFmtId="44" fontId="3" fillId="7" borderId="37" xfId="1" applyFont="1" applyFill="1" applyBorder="1" applyAlignment="1">
      <alignment horizontal="center" vertical="center"/>
    </xf>
    <xf numFmtId="44" fontId="3" fillId="7" borderId="29" xfId="1" applyFont="1" applyFill="1" applyBorder="1" applyAlignment="1">
      <alignment horizontal="center" vertical="center"/>
    </xf>
    <xf numFmtId="44" fontId="3" fillId="7" borderId="36" xfId="1" applyFont="1" applyFill="1" applyBorder="1" applyAlignment="1">
      <alignment horizontal="center" vertical="center"/>
    </xf>
    <xf numFmtId="0" fontId="11" fillId="9" borderId="51" xfId="0" applyFont="1" applyFill="1" applyBorder="1" applyAlignment="1">
      <alignment horizontal="center" vertical="center" wrapText="1"/>
    </xf>
    <xf numFmtId="0" fontId="11" fillId="9" borderId="50" xfId="0" applyFont="1" applyFill="1" applyBorder="1" applyAlignment="1">
      <alignment horizontal="center" vertical="center" wrapText="1"/>
    </xf>
    <xf numFmtId="0" fontId="11" fillId="9" borderId="46" xfId="0" applyFont="1" applyFill="1" applyBorder="1" applyAlignment="1">
      <alignment horizontal="center" vertical="center" wrapText="1"/>
    </xf>
    <xf numFmtId="0" fontId="8" fillId="9" borderId="46" xfId="0" applyFont="1" applyFill="1" applyBorder="1" applyAlignment="1">
      <alignment horizontal="center" vertical="center" wrapText="1"/>
    </xf>
    <xf numFmtId="0" fontId="8" fillId="9" borderId="50" xfId="0" applyFont="1" applyFill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0" fillId="7" borderId="26" xfId="0" applyFill="1" applyBorder="1" applyAlignment="1">
      <alignment horizontal="center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8" fillId="4" borderId="14" xfId="0" applyFont="1" applyFill="1" applyBorder="1" applyAlignment="1">
      <alignment horizontal="center" vertical="top" wrapText="1"/>
    </xf>
    <xf numFmtId="0" fontId="8" fillId="4" borderId="24" xfId="0" applyFont="1" applyFill="1" applyBorder="1" applyAlignment="1">
      <alignment horizontal="center" vertical="top" wrapText="1"/>
    </xf>
    <xf numFmtId="0" fontId="8" fillId="4" borderId="15" xfId="0" applyFont="1" applyFill="1" applyBorder="1" applyAlignment="1">
      <alignment horizontal="center" vertical="top" wrapText="1"/>
    </xf>
    <xf numFmtId="0" fontId="11" fillId="4" borderId="14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center" vertical="center" wrapText="1"/>
    </xf>
    <xf numFmtId="0" fontId="3" fillId="4" borderId="32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9" xfId="1" applyNumberFormat="1" applyFont="1" applyFill="1" applyBorder="1" applyAlignment="1">
      <alignment horizontal="center" vertical="center"/>
    </xf>
    <xf numFmtId="165" fontId="3" fillId="4" borderId="19" xfId="1" applyNumberFormat="1" applyFont="1" applyFill="1" applyBorder="1" applyAlignment="1">
      <alignment horizontal="center" vertical="center"/>
    </xf>
    <xf numFmtId="0" fontId="3" fillId="0" borderId="45" xfId="1" applyNumberFormat="1" applyFon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3"/>
  <sheetViews>
    <sheetView tabSelected="1" topLeftCell="E18" zoomScale="50" zoomScaleNormal="50" workbookViewId="0">
      <selection activeCell="J24" sqref="J24:J25"/>
    </sheetView>
  </sheetViews>
  <sheetFormatPr baseColWidth="10" defaultRowHeight="40.5" customHeight="1" x14ac:dyDescent="0.35"/>
  <cols>
    <col min="1" max="1" width="19.81640625" customWidth="1"/>
    <col min="2" max="2" width="57.54296875" customWidth="1"/>
    <col min="3" max="3" width="22.7265625" customWidth="1"/>
    <col min="4" max="4" width="18.81640625" customWidth="1"/>
    <col min="5" max="5" width="19" customWidth="1"/>
    <col min="6" max="6" width="15.453125" customWidth="1"/>
    <col min="7" max="19" width="14.26953125" customWidth="1"/>
    <col min="20" max="20" width="15.26953125" customWidth="1"/>
    <col min="21" max="21" width="14.54296875" customWidth="1"/>
    <col min="22" max="22" width="14.90625" customWidth="1"/>
    <col min="23" max="23" width="14.81640625" customWidth="1"/>
    <col min="24" max="24" width="15.36328125" customWidth="1"/>
    <col min="25" max="25" width="16.81640625" customWidth="1"/>
    <col min="26" max="26" width="15.54296875" customWidth="1"/>
    <col min="27" max="28" width="16.81640625" customWidth="1"/>
  </cols>
  <sheetData>
    <row r="1" spans="1:29" ht="27.75" customHeight="1" x14ac:dyDescent="0.35">
      <c r="A1" s="90" t="s">
        <v>17</v>
      </c>
      <c r="B1" s="90"/>
      <c r="C1" s="90"/>
      <c r="D1" s="90"/>
      <c r="E1" s="90"/>
      <c r="F1" s="90"/>
      <c r="G1" s="1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29" ht="67" customHeight="1" x14ac:dyDescent="0.35">
      <c r="A2" s="90"/>
      <c r="B2" s="90"/>
      <c r="C2" s="90"/>
      <c r="D2" s="90"/>
      <c r="E2" s="90"/>
      <c r="F2" s="90"/>
      <c r="G2" s="1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29" ht="21.75" customHeight="1" x14ac:dyDescent="0.35">
      <c r="A3" s="2"/>
      <c r="B3" s="2"/>
      <c r="C3" s="2"/>
      <c r="D3" s="2"/>
      <c r="E3" s="2"/>
      <c r="F3" s="2"/>
      <c r="G3" s="1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29" ht="17.5" x14ac:dyDescent="0.35">
      <c r="A4" s="91" t="s">
        <v>18</v>
      </c>
      <c r="B4" s="91"/>
      <c r="C4" s="91"/>
      <c r="D4" s="91"/>
      <c r="E4" s="91"/>
      <c r="F4" s="91"/>
      <c r="G4" s="1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</row>
    <row r="5" spans="1:29" ht="24" customHeight="1" thickBot="1" x14ac:dyDescent="0.4">
      <c r="A5" s="1"/>
      <c r="B5" s="1"/>
      <c r="C5" s="1"/>
      <c r="D5" s="1"/>
      <c r="E5" s="1"/>
      <c r="F5" s="1"/>
      <c r="G5" s="1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</row>
    <row r="6" spans="1:29" ht="40.5" customHeight="1" x14ac:dyDescent="0.35">
      <c r="A6" s="101" t="s">
        <v>13</v>
      </c>
      <c r="B6" s="102"/>
      <c r="C6" s="3" t="s">
        <v>4</v>
      </c>
      <c r="D6" s="17" t="s">
        <v>19</v>
      </c>
      <c r="E6" s="18" t="s">
        <v>20</v>
      </c>
      <c r="F6" s="23" t="s">
        <v>21</v>
      </c>
      <c r="G6" s="18" t="s">
        <v>1</v>
      </c>
      <c r="H6" s="19" t="s">
        <v>22</v>
      </c>
      <c r="I6" s="1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1:29" ht="66.650000000000006" customHeight="1" x14ac:dyDescent="0.35">
      <c r="A7" s="107" t="s">
        <v>6</v>
      </c>
      <c r="B7" s="108"/>
      <c r="C7" s="11" t="s">
        <v>5</v>
      </c>
      <c r="D7" s="24"/>
      <c r="E7" s="122">
        <v>3</v>
      </c>
      <c r="F7" s="5">
        <f>D7*E7</f>
        <v>0</v>
      </c>
      <c r="G7" s="6">
        <v>0.2</v>
      </c>
      <c r="H7" s="4">
        <f>F7+(F7*G7)</f>
        <v>0</v>
      </c>
      <c r="I7" s="1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</row>
    <row r="8" spans="1:29" ht="67.900000000000006" customHeight="1" x14ac:dyDescent="0.35">
      <c r="A8" s="103" t="s">
        <v>30</v>
      </c>
      <c r="B8" s="104"/>
      <c r="C8" s="11" t="s">
        <v>5</v>
      </c>
      <c r="D8" s="24"/>
      <c r="E8" s="122">
        <v>2</v>
      </c>
      <c r="F8" s="5">
        <f t="shared" ref="F8:F9" si="0">D8*E8</f>
        <v>0</v>
      </c>
      <c r="G8" s="6">
        <v>0.2</v>
      </c>
      <c r="H8" s="4">
        <f t="shared" ref="H8:H10" si="1">F8+(F8*G8)</f>
        <v>0</v>
      </c>
      <c r="I8" s="1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</row>
    <row r="9" spans="1:29" ht="67.150000000000006" customHeight="1" thickBot="1" x14ac:dyDescent="0.4">
      <c r="A9" s="105" t="s">
        <v>3</v>
      </c>
      <c r="B9" s="106"/>
      <c r="C9" s="11" t="s">
        <v>5</v>
      </c>
      <c r="D9" s="24"/>
      <c r="E9" s="122">
        <v>1</v>
      </c>
      <c r="F9" s="5">
        <f t="shared" si="0"/>
        <v>0</v>
      </c>
      <c r="G9" s="6">
        <v>0.2</v>
      </c>
      <c r="H9" s="4">
        <f t="shared" si="1"/>
        <v>0</v>
      </c>
      <c r="I9" s="1"/>
      <c r="J9" s="14"/>
      <c r="K9" s="14"/>
      <c r="L9" s="45"/>
      <c r="M9" s="14"/>
      <c r="N9" s="14"/>
      <c r="O9" s="14"/>
      <c r="P9" s="14"/>
      <c r="Q9" s="14"/>
      <c r="R9" s="14"/>
      <c r="S9" s="14"/>
      <c r="T9" s="14"/>
      <c r="U9" s="14"/>
    </row>
    <row r="10" spans="1:29" ht="25" customHeight="1" thickBot="1" x14ac:dyDescent="0.4">
      <c r="A10" s="109" t="s">
        <v>26</v>
      </c>
      <c r="B10" s="110"/>
      <c r="C10" s="110"/>
      <c r="D10" s="110"/>
      <c r="E10" s="111"/>
      <c r="F10" s="53">
        <f>SUM(F7:F9)</f>
        <v>0</v>
      </c>
      <c r="G10" s="54">
        <v>0.2</v>
      </c>
      <c r="H10" s="52">
        <f t="shared" si="1"/>
        <v>0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29" ht="25" customHeight="1" thickBot="1" x14ac:dyDescent="0.4">
      <c r="A11" s="12"/>
      <c r="B11" s="13"/>
      <c r="C11" s="46"/>
      <c r="D11" s="10"/>
      <c r="E11" s="8"/>
      <c r="F11" s="9"/>
      <c r="G11" s="1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</row>
    <row r="12" spans="1:29" ht="39" customHeight="1" x14ac:dyDescent="0.35">
      <c r="A12" s="112" t="s">
        <v>14</v>
      </c>
      <c r="B12" s="113"/>
      <c r="C12" s="114"/>
      <c r="D12" s="86" t="s">
        <v>7</v>
      </c>
      <c r="E12" s="87"/>
      <c r="F12" s="87"/>
      <c r="G12" s="87"/>
      <c r="H12" s="88"/>
      <c r="I12" s="86" t="s">
        <v>35</v>
      </c>
      <c r="J12" s="87"/>
      <c r="K12" s="87"/>
      <c r="L12" s="87"/>
      <c r="M12" s="88"/>
      <c r="N12" s="86" t="s">
        <v>32</v>
      </c>
      <c r="O12" s="87"/>
      <c r="P12" s="87"/>
      <c r="Q12" s="87"/>
      <c r="R12" s="88"/>
      <c r="S12" s="86" t="s">
        <v>33</v>
      </c>
      <c r="T12" s="87"/>
      <c r="U12" s="87"/>
      <c r="V12" s="87"/>
      <c r="W12" s="88"/>
      <c r="X12" s="86" t="s">
        <v>34</v>
      </c>
      <c r="Y12" s="87"/>
      <c r="Z12" s="87"/>
      <c r="AA12" s="87"/>
      <c r="AB12" s="89"/>
      <c r="AC12" s="14"/>
    </row>
    <row r="13" spans="1:29" ht="40.5" customHeight="1" x14ac:dyDescent="0.35">
      <c r="A13" s="115"/>
      <c r="B13" s="116"/>
      <c r="C13" s="117"/>
      <c r="D13" s="20" t="s">
        <v>0</v>
      </c>
      <c r="E13" s="20" t="s">
        <v>20</v>
      </c>
      <c r="F13" s="20" t="s">
        <v>21</v>
      </c>
      <c r="G13" s="20" t="s">
        <v>1</v>
      </c>
      <c r="H13" s="39" t="s">
        <v>2</v>
      </c>
      <c r="I13" s="40" t="s">
        <v>0</v>
      </c>
      <c r="J13" s="20" t="s">
        <v>20</v>
      </c>
      <c r="K13" s="20" t="s">
        <v>21</v>
      </c>
      <c r="L13" s="20" t="s">
        <v>1</v>
      </c>
      <c r="M13" s="39" t="s">
        <v>2</v>
      </c>
      <c r="N13" s="40" t="s">
        <v>0</v>
      </c>
      <c r="O13" s="20" t="s">
        <v>20</v>
      </c>
      <c r="P13" s="20" t="s">
        <v>21</v>
      </c>
      <c r="Q13" s="20" t="s">
        <v>1</v>
      </c>
      <c r="R13" s="39" t="s">
        <v>2</v>
      </c>
      <c r="S13" s="40" t="s">
        <v>0</v>
      </c>
      <c r="T13" s="20" t="s">
        <v>20</v>
      </c>
      <c r="U13" s="20" t="s">
        <v>21</v>
      </c>
      <c r="V13" s="20" t="s">
        <v>1</v>
      </c>
      <c r="W13" s="39" t="s">
        <v>2</v>
      </c>
      <c r="X13" s="40" t="s">
        <v>0</v>
      </c>
      <c r="Y13" s="20" t="s">
        <v>20</v>
      </c>
      <c r="Z13" s="20" t="s">
        <v>21</v>
      </c>
      <c r="AA13" s="20" t="s">
        <v>1</v>
      </c>
      <c r="AB13" s="22" t="s">
        <v>2</v>
      </c>
      <c r="AC13" s="14"/>
    </row>
    <row r="14" spans="1:29" ht="98.5" customHeight="1" x14ac:dyDescent="0.35">
      <c r="A14" s="92" t="s">
        <v>15</v>
      </c>
      <c r="B14" s="93"/>
      <c r="C14" s="94"/>
      <c r="D14" s="5"/>
      <c r="E14" s="121">
        <v>1</v>
      </c>
      <c r="F14" s="5">
        <f>D14*E14</f>
        <v>0</v>
      </c>
      <c r="G14" s="6">
        <v>0.2</v>
      </c>
      <c r="H14" s="4">
        <f>F14+(F14*G14)</f>
        <v>0</v>
      </c>
      <c r="I14" s="41"/>
      <c r="J14" s="121">
        <v>1</v>
      </c>
      <c r="K14" s="5">
        <f>I14*J14</f>
        <v>0</v>
      </c>
      <c r="L14" s="6">
        <v>0.2</v>
      </c>
      <c r="M14" s="4">
        <f>K14+(K14*L14)</f>
        <v>0</v>
      </c>
      <c r="N14" s="41"/>
      <c r="O14" s="123">
        <v>1</v>
      </c>
      <c r="P14" s="5">
        <f>N14*O14</f>
        <v>0</v>
      </c>
      <c r="Q14" s="6">
        <v>0.2</v>
      </c>
      <c r="R14" s="4">
        <f>P14+(P14*Q14)</f>
        <v>0</v>
      </c>
      <c r="S14" s="41"/>
      <c r="T14" s="121">
        <v>1</v>
      </c>
      <c r="U14" s="5">
        <f>S14*T14</f>
        <v>0</v>
      </c>
      <c r="V14" s="6">
        <v>0.2</v>
      </c>
      <c r="W14" s="4">
        <f>U14+(U14*V14)</f>
        <v>0</v>
      </c>
      <c r="X14" s="41"/>
      <c r="Y14" s="121">
        <v>500</v>
      </c>
      <c r="Z14" s="5">
        <f>X14*Y14</f>
        <v>0</v>
      </c>
      <c r="AA14" s="6">
        <v>0.2</v>
      </c>
      <c r="AB14" s="4">
        <f>Z14+(Z14*AA14)</f>
        <v>0</v>
      </c>
      <c r="AC14" s="14"/>
    </row>
    <row r="15" spans="1:29" ht="69" customHeight="1" x14ac:dyDescent="0.35">
      <c r="A15" s="95" t="s">
        <v>8</v>
      </c>
      <c r="B15" s="96"/>
      <c r="C15" s="97"/>
      <c r="D15" s="5"/>
      <c r="E15" s="121">
        <v>1</v>
      </c>
      <c r="F15" s="5">
        <f t="shared" ref="F15:F18" si="2">D15*E15</f>
        <v>0</v>
      </c>
      <c r="G15" s="6">
        <v>0.2</v>
      </c>
      <c r="H15" s="4">
        <f t="shared" ref="H15:H19" si="3">F15+(F15*G15)</f>
        <v>0</v>
      </c>
      <c r="I15" s="41"/>
      <c r="J15" s="121">
        <v>1</v>
      </c>
      <c r="K15" s="5">
        <f t="shared" ref="K15:K18" si="4">I15*J15</f>
        <v>0</v>
      </c>
      <c r="L15" s="6">
        <v>0.2</v>
      </c>
      <c r="M15" s="4">
        <f t="shared" ref="M15:M19" si="5">K15+(K15*L15)</f>
        <v>0</v>
      </c>
      <c r="N15" s="41"/>
      <c r="O15" s="121">
        <v>100</v>
      </c>
      <c r="P15" s="5">
        <f t="shared" ref="P15:P18" si="6">N15*O15</f>
        <v>0</v>
      </c>
      <c r="Q15" s="6">
        <v>0.2</v>
      </c>
      <c r="R15" s="4">
        <f t="shared" ref="R15:R19" si="7">P15+(P15*Q15)</f>
        <v>0</v>
      </c>
      <c r="S15" s="41"/>
      <c r="T15" s="121">
        <v>1</v>
      </c>
      <c r="U15" s="5">
        <f t="shared" ref="U15:U18" si="8">S15*T15</f>
        <v>0</v>
      </c>
      <c r="V15" s="6">
        <v>0.2</v>
      </c>
      <c r="W15" s="4">
        <f t="shared" ref="W15:W19" si="9">U15+(U15*V15)</f>
        <v>0</v>
      </c>
      <c r="X15" s="41"/>
      <c r="Y15" s="121">
        <v>1</v>
      </c>
      <c r="Z15" s="5">
        <f t="shared" ref="Z15:Z18" si="10">X15*Y15</f>
        <v>0</v>
      </c>
      <c r="AA15" s="6">
        <v>0.2</v>
      </c>
      <c r="AB15" s="4">
        <f t="shared" ref="AB15:AB20" si="11">Z15+(Z15*AA15)</f>
        <v>0</v>
      </c>
      <c r="AC15" s="14"/>
    </row>
    <row r="16" spans="1:29" ht="65.5" customHeight="1" x14ac:dyDescent="0.35">
      <c r="A16" s="95" t="s">
        <v>9</v>
      </c>
      <c r="B16" s="96"/>
      <c r="C16" s="97"/>
      <c r="D16" s="5"/>
      <c r="E16" s="121">
        <v>1</v>
      </c>
      <c r="F16" s="5">
        <f t="shared" si="2"/>
        <v>0</v>
      </c>
      <c r="G16" s="6">
        <v>0.2</v>
      </c>
      <c r="H16" s="4">
        <f t="shared" si="3"/>
        <v>0</v>
      </c>
      <c r="I16" s="41"/>
      <c r="J16" s="121">
        <v>50</v>
      </c>
      <c r="K16" s="5">
        <f t="shared" si="4"/>
        <v>0</v>
      </c>
      <c r="L16" s="6">
        <v>0.2</v>
      </c>
      <c r="M16" s="4">
        <f t="shared" si="5"/>
        <v>0</v>
      </c>
      <c r="N16" s="41"/>
      <c r="O16" s="121">
        <v>1</v>
      </c>
      <c r="P16" s="5">
        <f t="shared" si="6"/>
        <v>0</v>
      </c>
      <c r="Q16" s="6">
        <v>0.2</v>
      </c>
      <c r="R16" s="4">
        <f t="shared" si="7"/>
        <v>0</v>
      </c>
      <c r="S16" s="41"/>
      <c r="T16" s="121">
        <v>1</v>
      </c>
      <c r="U16" s="5">
        <f t="shared" si="8"/>
        <v>0</v>
      </c>
      <c r="V16" s="6">
        <v>0.2</v>
      </c>
      <c r="W16" s="4">
        <f t="shared" si="9"/>
        <v>0</v>
      </c>
      <c r="X16" s="41"/>
      <c r="Y16" s="121">
        <v>1</v>
      </c>
      <c r="Z16" s="5">
        <f t="shared" si="10"/>
        <v>0</v>
      </c>
      <c r="AA16" s="6">
        <v>0.2</v>
      </c>
      <c r="AB16" s="4">
        <f t="shared" si="11"/>
        <v>0</v>
      </c>
      <c r="AC16" s="14"/>
    </row>
    <row r="17" spans="1:29" ht="84.65" customHeight="1" x14ac:dyDescent="0.35">
      <c r="A17" s="95" t="s">
        <v>31</v>
      </c>
      <c r="B17" s="96"/>
      <c r="C17" s="97"/>
      <c r="D17" s="5"/>
      <c r="E17" s="121">
        <v>1</v>
      </c>
      <c r="F17" s="5">
        <f t="shared" si="2"/>
        <v>0</v>
      </c>
      <c r="G17" s="6">
        <v>0.2</v>
      </c>
      <c r="H17" s="4">
        <f t="shared" si="3"/>
        <v>0</v>
      </c>
      <c r="I17" s="41"/>
      <c r="J17" s="121">
        <v>1</v>
      </c>
      <c r="K17" s="5">
        <f t="shared" si="4"/>
        <v>0</v>
      </c>
      <c r="L17" s="6">
        <v>0.2</v>
      </c>
      <c r="M17" s="4">
        <f t="shared" si="5"/>
        <v>0</v>
      </c>
      <c r="N17" s="41"/>
      <c r="O17" s="121">
        <v>1</v>
      </c>
      <c r="P17" s="5">
        <f t="shared" si="6"/>
        <v>0</v>
      </c>
      <c r="Q17" s="6">
        <v>0.2</v>
      </c>
      <c r="R17" s="4">
        <f t="shared" si="7"/>
        <v>0</v>
      </c>
      <c r="S17" s="41"/>
      <c r="T17" s="121">
        <v>300</v>
      </c>
      <c r="U17" s="5">
        <f t="shared" si="8"/>
        <v>0</v>
      </c>
      <c r="V17" s="6">
        <v>0.2</v>
      </c>
      <c r="W17" s="4">
        <f t="shared" si="9"/>
        <v>0</v>
      </c>
      <c r="X17" s="41"/>
      <c r="Y17" s="121">
        <v>1</v>
      </c>
      <c r="Z17" s="5">
        <f t="shared" si="10"/>
        <v>0</v>
      </c>
      <c r="AA17" s="6">
        <v>0.2</v>
      </c>
      <c r="AB17" s="4">
        <f t="shared" si="11"/>
        <v>0</v>
      </c>
      <c r="AC17" s="14"/>
    </row>
    <row r="18" spans="1:29" ht="84.65" customHeight="1" thickBot="1" x14ac:dyDescent="0.4">
      <c r="A18" s="95" t="s">
        <v>10</v>
      </c>
      <c r="B18" s="96"/>
      <c r="C18" s="97"/>
      <c r="D18" s="5"/>
      <c r="E18" s="122">
        <v>10</v>
      </c>
      <c r="F18" s="5">
        <f t="shared" si="2"/>
        <v>0</v>
      </c>
      <c r="G18" s="6">
        <v>0.2</v>
      </c>
      <c r="H18" s="4">
        <f t="shared" si="3"/>
        <v>0</v>
      </c>
      <c r="I18" s="41"/>
      <c r="J18" s="121">
        <v>1</v>
      </c>
      <c r="K18" s="5">
        <f t="shared" si="4"/>
        <v>0</v>
      </c>
      <c r="L18" s="6">
        <v>0.2</v>
      </c>
      <c r="M18" s="4">
        <f t="shared" si="5"/>
        <v>0</v>
      </c>
      <c r="N18" s="41"/>
      <c r="O18" s="121">
        <v>1</v>
      </c>
      <c r="P18" s="5">
        <f t="shared" si="6"/>
        <v>0</v>
      </c>
      <c r="Q18" s="6">
        <v>0.2</v>
      </c>
      <c r="R18" s="4">
        <f t="shared" si="7"/>
        <v>0</v>
      </c>
      <c r="S18" s="41"/>
      <c r="T18" s="121">
        <v>1</v>
      </c>
      <c r="U18" s="5">
        <f t="shared" si="8"/>
        <v>0</v>
      </c>
      <c r="V18" s="6">
        <v>0.2</v>
      </c>
      <c r="W18" s="4">
        <f t="shared" si="9"/>
        <v>0</v>
      </c>
      <c r="X18" s="41"/>
      <c r="Y18" s="121">
        <v>1</v>
      </c>
      <c r="Z18" s="5">
        <f t="shared" si="10"/>
        <v>0</v>
      </c>
      <c r="AA18" s="6">
        <v>0.2</v>
      </c>
      <c r="AB18" s="4">
        <f t="shared" si="11"/>
        <v>0</v>
      </c>
      <c r="AC18" s="14"/>
    </row>
    <row r="19" spans="1:29" ht="45.5" customHeight="1" thickBot="1" x14ac:dyDescent="0.4">
      <c r="A19" s="67" t="s">
        <v>23</v>
      </c>
      <c r="B19" s="68"/>
      <c r="C19" s="69"/>
      <c r="D19" s="75"/>
      <c r="E19" s="76"/>
      <c r="F19" s="43">
        <f>SUM(F14:F18)</f>
        <v>0</v>
      </c>
      <c r="G19" s="44">
        <v>0.2</v>
      </c>
      <c r="H19" s="42">
        <f t="shared" si="3"/>
        <v>0</v>
      </c>
      <c r="I19" s="77"/>
      <c r="J19" s="76"/>
      <c r="K19" s="43">
        <f>SUM(K14:K18)</f>
        <v>0</v>
      </c>
      <c r="L19" s="44">
        <v>0.2</v>
      </c>
      <c r="M19" s="42">
        <f t="shared" si="5"/>
        <v>0</v>
      </c>
      <c r="N19" s="77"/>
      <c r="O19" s="76"/>
      <c r="P19" s="43">
        <f>SUM(P14:P18)</f>
        <v>0</v>
      </c>
      <c r="Q19" s="44">
        <v>0.2</v>
      </c>
      <c r="R19" s="42">
        <f t="shared" si="7"/>
        <v>0</v>
      </c>
      <c r="S19" s="77"/>
      <c r="T19" s="76"/>
      <c r="U19" s="43">
        <f>SUM(U14:U18)</f>
        <v>0</v>
      </c>
      <c r="V19" s="44">
        <v>0.2</v>
      </c>
      <c r="W19" s="42">
        <f t="shared" si="9"/>
        <v>0</v>
      </c>
      <c r="X19" s="78"/>
      <c r="Y19" s="79"/>
      <c r="Z19" s="43">
        <f>SUM(Z14:Z18)</f>
        <v>0</v>
      </c>
      <c r="AA19" s="44">
        <v>0.2</v>
      </c>
      <c r="AB19" s="42">
        <f t="shared" si="11"/>
        <v>0</v>
      </c>
      <c r="AC19" s="14"/>
    </row>
    <row r="20" spans="1:29" ht="50.5" customHeight="1" thickBot="1" x14ac:dyDescent="0.4">
      <c r="A20" s="70" t="s">
        <v>27</v>
      </c>
      <c r="B20" s="71"/>
      <c r="C20" s="71"/>
      <c r="D20" s="72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4"/>
      <c r="Z20" s="50">
        <f>F19+K19+P19+U19+Z19</f>
        <v>0</v>
      </c>
      <c r="AA20" s="51">
        <v>0.2</v>
      </c>
      <c r="AB20" s="52">
        <f t="shared" si="11"/>
        <v>0</v>
      </c>
      <c r="AC20" s="14"/>
    </row>
    <row r="21" spans="1:29" ht="32.15" customHeight="1" thickBot="1" x14ac:dyDescent="0.4">
      <c r="A21" s="15"/>
      <c r="B21" s="16"/>
      <c r="C21" s="16"/>
      <c r="D21" s="10"/>
      <c r="E21" s="8"/>
      <c r="F21" s="9"/>
      <c r="G21" s="10"/>
      <c r="H21" s="8"/>
      <c r="I21" s="9"/>
      <c r="J21" s="10"/>
      <c r="K21" s="8"/>
      <c r="L21" s="9"/>
      <c r="M21" s="10"/>
      <c r="N21" s="8"/>
      <c r="O21" s="9"/>
      <c r="P21" s="10"/>
      <c r="Q21" s="8"/>
      <c r="R21" s="9"/>
      <c r="S21" s="14"/>
    </row>
    <row r="22" spans="1:29" ht="40.5" customHeight="1" x14ac:dyDescent="0.35">
      <c r="A22" s="112" t="s">
        <v>16</v>
      </c>
      <c r="B22" s="113"/>
      <c r="C22" s="114"/>
      <c r="D22" s="86" t="s">
        <v>7</v>
      </c>
      <c r="E22" s="87"/>
      <c r="F22" s="87"/>
      <c r="G22" s="87"/>
      <c r="H22" s="88"/>
      <c r="I22" s="86" t="s">
        <v>35</v>
      </c>
      <c r="J22" s="87"/>
      <c r="K22" s="87"/>
      <c r="L22" s="87"/>
      <c r="M22" s="88"/>
      <c r="N22" s="86" t="s">
        <v>32</v>
      </c>
      <c r="O22" s="87"/>
      <c r="P22" s="87"/>
      <c r="Q22" s="87"/>
      <c r="R22" s="88"/>
      <c r="S22" s="86" t="s">
        <v>33</v>
      </c>
      <c r="T22" s="87"/>
      <c r="U22" s="87"/>
      <c r="V22" s="87"/>
      <c r="W22" s="88"/>
      <c r="X22" s="86" t="s">
        <v>34</v>
      </c>
      <c r="Y22" s="87"/>
      <c r="Z22" s="87"/>
      <c r="AA22" s="87"/>
      <c r="AB22" s="89"/>
      <c r="AC22" s="14"/>
    </row>
    <row r="23" spans="1:29" ht="40.5" customHeight="1" x14ac:dyDescent="0.35">
      <c r="A23" s="115"/>
      <c r="B23" s="116"/>
      <c r="C23" s="117"/>
      <c r="D23" s="20" t="s">
        <v>0</v>
      </c>
      <c r="E23" s="20" t="s">
        <v>20</v>
      </c>
      <c r="F23" s="20" t="s">
        <v>21</v>
      </c>
      <c r="G23" s="20" t="s">
        <v>1</v>
      </c>
      <c r="H23" s="21" t="s">
        <v>2</v>
      </c>
      <c r="I23" s="20" t="s">
        <v>0</v>
      </c>
      <c r="J23" s="20" t="s">
        <v>20</v>
      </c>
      <c r="K23" s="20" t="s">
        <v>21</v>
      </c>
      <c r="L23" s="20" t="s">
        <v>1</v>
      </c>
      <c r="M23" s="21" t="s">
        <v>2</v>
      </c>
      <c r="N23" s="20" t="s">
        <v>0</v>
      </c>
      <c r="O23" s="20" t="s">
        <v>20</v>
      </c>
      <c r="P23" s="20" t="s">
        <v>21</v>
      </c>
      <c r="Q23" s="20" t="s">
        <v>1</v>
      </c>
      <c r="R23" s="21" t="s">
        <v>2</v>
      </c>
      <c r="S23" s="20" t="s">
        <v>0</v>
      </c>
      <c r="T23" s="20" t="s">
        <v>20</v>
      </c>
      <c r="U23" s="20" t="s">
        <v>21</v>
      </c>
      <c r="V23" s="20" t="s">
        <v>1</v>
      </c>
      <c r="W23" s="21" t="s">
        <v>2</v>
      </c>
      <c r="X23" s="20" t="s">
        <v>0</v>
      </c>
      <c r="Y23" s="20" t="s">
        <v>20</v>
      </c>
      <c r="Z23" s="20" t="s">
        <v>21</v>
      </c>
      <c r="AA23" s="20" t="s">
        <v>1</v>
      </c>
      <c r="AB23" s="22" t="s">
        <v>2</v>
      </c>
      <c r="AC23" s="14"/>
    </row>
    <row r="24" spans="1:29" ht="41.15" customHeight="1" x14ac:dyDescent="0.35">
      <c r="A24" s="118" t="s">
        <v>11</v>
      </c>
      <c r="B24" s="119"/>
      <c r="C24" s="120"/>
      <c r="D24" s="5"/>
      <c r="E24" s="121">
        <v>1</v>
      </c>
      <c r="F24" s="5">
        <f>D24*E24</f>
        <v>0</v>
      </c>
      <c r="G24" s="6">
        <v>0.2</v>
      </c>
      <c r="H24" s="4">
        <f>F24+(F24*G24)</f>
        <v>0</v>
      </c>
      <c r="I24" s="5"/>
      <c r="J24" s="122">
        <v>60</v>
      </c>
      <c r="K24" s="5">
        <f>I24*J24</f>
        <v>0</v>
      </c>
      <c r="L24" s="6">
        <v>0.2</v>
      </c>
      <c r="M24" s="4">
        <f>K24+(K24*L24)</f>
        <v>0</v>
      </c>
      <c r="N24" s="5"/>
      <c r="O24" s="121">
        <v>1</v>
      </c>
      <c r="P24" s="5">
        <f>N24*O24</f>
        <v>0</v>
      </c>
      <c r="Q24" s="6">
        <v>0.2</v>
      </c>
      <c r="R24" s="4">
        <f>P24+(P24*Q24)</f>
        <v>0</v>
      </c>
      <c r="S24" s="5"/>
      <c r="T24" s="121">
        <v>1</v>
      </c>
      <c r="U24" s="5">
        <f>S24*T24</f>
        <v>0</v>
      </c>
      <c r="V24" s="6">
        <v>0.2</v>
      </c>
      <c r="W24" s="4">
        <f>U24+(U24*V24)</f>
        <v>0</v>
      </c>
      <c r="X24" s="5"/>
      <c r="Y24" s="121">
        <v>1</v>
      </c>
      <c r="Z24" s="5">
        <f>X24*Y24</f>
        <v>0</v>
      </c>
      <c r="AA24" s="6">
        <v>0.2</v>
      </c>
      <c r="AB24" s="4">
        <f>Z24+(Z24*AA24)</f>
        <v>0</v>
      </c>
      <c r="AC24" s="14"/>
    </row>
    <row r="25" spans="1:29" ht="40.5" customHeight="1" x14ac:dyDescent="0.35">
      <c r="A25" s="98" t="s">
        <v>12</v>
      </c>
      <c r="B25" s="99"/>
      <c r="C25" s="100"/>
      <c r="D25" s="5"/>
      <c r="E25" s="121">
        <v>1</v>
      </c>
      <c r="F25" s="5">
        <f>D25*E25</f>
        <v>0</v>
      </c>
      <c r="G25" s="6">
        <v>0.2</v>
      </c>
      <c r="H25" s="4">
        <f>F25+(F25*G25)</f>
        <v>0</v>
      </c>
      <c r="I25" s="5"/>
      <c r="J25" s="122">
        <v>60</v>
      </c>
      <c r="K25" s="5">
        <f>I25*J25</f>
        <v>0</v>
      </c>
      <c r="L25" s="6">
        <v>0.2</v>
      </c>
      <c r="M25" s="4">
        <f>K25+(K25*L25)</f>
        <v>0</v>
      </c>
      <c r="N25" s="5"/>
      <c r="O25" s="121">
        <v>1</v>
      </c>
      <c r="P25" s="5">
        <f>N25*O25</f>
        <v>0</v>
      </c>
      <c r="Q25" s="6">
        <v>0.2</v>
      </c>
      <c r="R25" s="4">
        <f>P25+(P25*Q25)</f>
        <v>0</v>
      </c>
      <c r="S25" s="5"/>
      <c r="T25" s="121">
        <v>1</v>
      </c>
      <c r="U25" s="5">
        <f>S25*T25</f>
        <v>0</v>
      </c>
      <c r="V25" s="6">
        <v>0.2</v>
      </c>
      <c r="W25" s="4">
        <f>U25+(U25*V25)</f>
        <v>0</v>
      </c>
      <c r="X25" s="5"/>
      <c r="Y25" s="121">
        <v>1</v>
      </c>
      <c r="Z25" s="5">
        <f>X25*Y25</f>
        <v>0</v>
      </c>
      <c r="AA25" s="6">
        <v>0.2</v>
      </c>
      <c r="AB25" s="4">
        <f>Z25+(Z25*AA25)</f>
        <v>0</v>
      </c>
    </row>
    <row r="26" spans="1:29" ht="40.5" customHeight="1" thickBot="1" x14ac:dyDescent="0.4">
      <c r="A26" s="80" t="s">
        <v>23</v>
      </c>
      <c r="B26" s="81"/>
      <c r="C26" s="81"/>
      <c r="D26" s="62"/>
      <c r="E26" s="63"/>
      <c r="F26" s="27">
        <f>SUM(F24:F25)</f>
        <v>0</v>
      </c>
      <c r="G26" s="28">
        <v>0.2</v>
      </c>
      <c r="H26" s="7">
        <f>F26+(F26*G26)</f>
        <v>0</v>
      </c>
      <c r="I26" s="85"/>
      <c r="J26" s="63"/>
      <c r="K26" s="27">
        <f>SUM(K24:K25)</f>
        <v>0</v>
      </c>
      <c r="L26" s="28">
        <v>0.2</v>
      </c>
      <c r="M26" s="7">
        <f>K26+(K26*L26)</f>
        <v>0</v>
      </c>
      <c r="N26" s="85"/>
      <c r="O26" s="63"/>
      <c r="P26" s="27">
        <f>SUM(P24:P25)</f>
        <v>0</v>
      </c>
      <c r="Q26" s="28">
        <v>0.2</v>
      </c>
      <c r="R26" s="7">
        <f>P26+(P26*Q26)</f>
        <v>0</v>
      </c>
      <c r="S26" s="62"/>
      <c r="T26" s="63"/>
      <c r="U26" s="27">
        <f>SUM(U24:U25)</f>
        <v>0</v>
      </c>
      <c r="V26" s="28">
        <v>0.2</v>
      </c>
      <c r="W26" s="7">
        <f>U26+(U26*V26)</f>
        <v>0</v>
      </c>
      <c r="X26" s="62"/>
      <c r="Y26" s="63"/>
      <c r="Z26" s="27">
        <f>SUM(Z24:Z25)</f>
        <v>0</v>
      </c>
      <c r="AA26" s="28">
        <v>0.2</v>
      </c>
      <c r="AB26" s="7">
        <f>Z26+(Z26*AA26)</f>
        <v>0</v>
      </c>
    </row>
    <row r="27" spans="1:29" ht="40.5" customHeight="1" thickBot="1" x14ac:dyDescent="0.4">
      <c r="A27" s="82" t="s">
        <v>24</v>
      </c>
      <c r="B27" s="83"/>
      <c r="C27" s="84"/>
      <c r="D27" s="64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6"/>
      <c r="Z27" s="47">
        <f>F26+K26+P26+U26+Z26</f>
        <v>0</v>
      </c>
      <c r="AA27" s="48">
        <v>0.2</v>
      </c>
      <c r="AB27" s="49">
        <f>Z27+(Z27*AA27)</f>
        <v>0</v>
      </c>
    </row>
    <row r="28" spans="1:29" ht="40.5" customHeight="1" thickBot="1" x14ac:dyDescent="0.4"/>
    <row r="29" spans="1:29" ht="40.5" customHeight="1" thickBot="1" x14ac:dyDescent="0.4">
      <c r="B29" s="59" t="s">
        <v>25</v>
      </c>
      <c r="C29" s="60" t="s">
        <v>21</v>
      </c>
      <c r="D29" s="60" t="s">
        <v>29</v>
      </c>
      <c r="E29" s="61" t="s">
        <v>22</v>
      </c>
    </row>
    <row r="30" spans="1:29" ht="40.5" customHeight="1" x14ac:dyDescent="0.35">
      <c r="B30" s="33" t="s">
        <v>26</v>
      </c>
      <c r="C30" s="30">
        <f>F10</f>
        <v>0</v>
      </c>
      <c r="D30" s="31">
        <v>0.2</v>
      </c>
      <c r="E30" s="32">
        <f>C30+(C30*D30)</f>
        <v>0</v>
      </c>
    </row>
    <row r="31" spans="1:29" ht="40.5" customHeight="1" x14ac:dyDescent="0.35">
      <c r="B31" s="34" t="s">
        <v>27</v>
      </c>
      <c r="C31" s="26">
        <f>Z20</f>
        <v>0</v>
      </c>
      <c r="D31" s="25">
        <v>0.2</v>
      </c>
      <c r="E31" s="29">
        <f t="shared" ref="E31:E33" si="12">C31+(C31*D31)</f>
        <v>0</v>
      </c>
    </row>
    <row r="32" spans="1:29" ht="40.5" customHeight="1" thickBot="1" x14ac:dyDescent="0.4">
      <c r="B32" s="35" t="s">
        <v>24</v>
      </c>
      <c r="C32" s="36">
        <f>Z27</f>
        <v>0</v>
      </c>
      <c r="D32" s="37">
        <v>0.2</v>
      </c>
      <c r="E32" s="38">
        <f t="shared" si="12"/>
        <v>0</v>
      </c>
    </row>
    <row r="33" spans="2:5" ht="40.5" customHeight="1" thickBot="1" x14ac:dyDescent="0.4">
      <c r="B33" s="55" t="s">
        <v>28</v>
      </c>
      <c r="C33" s="56">
        <f>SUM(C30:C32)</f>
        <v>0</v>
      </c>
      <c r="D33" s="57">
        <v>0.2</v>
      </c>
      <c r="E33" s="58">
        <f t="shared" si="12"/>
        <v>0</v>
      </c>
    </row>
  </sheetData>
  <mergeCells count="42">
    <mergeCell ref="A17:C17"/>
    <mergeCell ref="A25:C25"/>
    <mergeCell ref="A6:B6"/>
    <mergeCell ref="A18:C18"/>
    <mergeCell ref="A8:B8"/>
    <mergeCell ref="A9:B9"/>
    <mergeCell ref="A7:B7"/>
    <mergeCell ref="A10:E10"/>
    <mergeCell ref="A12:C13"/>
    <mergeCell ref="D12:H12"/>
    <mergeCell ref="A24:C24"/>
    <mergeCell ref="A22:C23"/>
    <mergeCell ref="A1:F2"/>
    <mergeCell ref="A4:F4"/>
    <mergeCell ref="A14:C14"/>
    <mergeCell ref="A15:C15"/>
    <mergeCell ref="A16:C16"/>
    <mergeCell ref="I12:M12"/>
    <mergeCell ref="N12:R12"/>
    <mergeCell ref="S12:W12"/>
    <mergeCell ref="X12:AB12"/>
    <mergeCell ref="D22:H22"/>
    <mergeCell ref="I22:M22"/>
    <mergeCell ref="N22:R22"/>
    <mergeCell ref="S22:W22"/>
    <mergeCell ref="X22:AB22"/>
    <mergeCell ref="S26:T26"/>
    <mergeCell ref="X26:Y26"/>
    <mergeCell ref="D27:Y27"/>
    <mergeCell ref="A19:C19"/>
    <mergeCell ref="A20:C20"/>
    <mergeCell ref="D20:Y20"/>
    <mergeCell ref="D19:E19"/>
    <mergeCell ref="I19:J19"/>
    <mergeCell ref="N19:O19"/>
    <mergeCell ref="S19:T19"/>
    <mergeCell ref="X19:Y19"/>
    <mergeCell ref="A26:C26"/>
    <mergeCell ref="A27:C27"/>
    <mergeCell ref="D26:E26"/>
    <mergeCell ref="I26:J26"/>
    <mergeCell ref="N26:O26"/>
  </mergeCells>
  <pageMargins left="0.7" right="0.7" top="0.75" bottom="0.75" header="0.3" footer="0.3"/>
  <pageSetup paperSize="8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>Musée d'Orsay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GUILLAUD Marion</dc:creator>
  <cp:lastModifiedBy>TIRAVY Anne-Sophie</cp:lastModifiedBy>
  <cp:lastPrinted>2024-12-12T17:08:26Z</cp:lastPrinted>
  <dcterms:created xsi:type="dcterms:W3CDTF">2020-12-22T16:24:53Z</dcterms:created>
  <dcterms:modified xsi:type="dcterms:W3CDTF">2024-12-13T08:47:15Z</dcterms:modified>
</cp:coreProperties>
</file>