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IGBAT&amp;Co\2022 - 001 a 033\22-002 Tour A niveau 7  CH AVIGNON\07 - DCE\Etudes\DPGF\"/>
    </mc:Choice>
  </mc:AlternateContent>
  <xr:revisionPtr revIDLastSave="0" documentId="13_ncr:1_{84BE934E-61C2-494C-B9AA-B39AA465BEEC}" xr6:coauthVersionLast="47" xr6:coauthVersionMax="47" xr10:uidLastSave="{00000000-0000-0000-0000-000000000000}"/>
  <bookViews>
    <workbookView xWindow="9195" yWindow="615" windowWidth="14520" windowHeight="17160" xr2:uid="{00000000-000D-0000-FFFF-FFFF00000000}"/>
  </bookViews>
  <sheets>
    <sheet name="DPGF" sheetId="4" r:id="rId1"/>
    <sheet name="RECAPITULATIF" sheetId="5" r:id="rId2"/>
  </sheets>
  <definedNames>
    <definedName name="_xlnm.Print_Titles" localSheetId="0">DPGF!$1:$2</definedName>
    <definedName name="_xlnm.Print_Area" localSheetId="0">DPGF!$A$1:$F$384</definedName>
    <definedName name="_xlnm.Print_Area" localSheetId="1">RECAPITULATIF!$A$1:$C$41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5" l="1"/>
  <c r="F333" i="4"/>
  <c r="F334" i="4"/>
  <c r="F335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32" i="4"/>
  <c r="F283" i="4"/>
  <c r="F284" i="4"/>
  <c r="F285" i="4"/>
  <c r="F286" i="4"/>
  <c r="F287" i="4"/>
  <c r="F288" i="4"/>
  <c r="F282" i="4"/>
  <c r="F281" i="4"/>
  <c r="F273" i="4"/>
  <c r="F274" i="4"/>
  <c r="F275" i="4"/>
  <c r="F276" i="4"/>
  <c r="F277" i="4"/>
  <c r="F278" i="4"/>
  <c r="F279" i="4"/>
  <c r="F280" i="4"/>
  <c r="F230" i="4"/>
  <c r="F220" i="4"/>
  <c r="F107" i="4"/>
  <c r="C139" i="4"/>
  <c r="C115" i="4"/>
  <c r="C107" i="4"/>
  <c r="F110" i="4"/>
  <c r="C44" i="4"/>
  <c r="C40" i="4"/>
  <c r="A20" i="5"/>
  <c r="A18" i="5"/>
  <c r="A16" i="5"/>
  <c r="A14" i="5"/>
  <c r="A12" i="5"/>
  <c r="F296" i="4"/>
  <c r="F295" i="4"/>
  <c r="F294" i="4"/>
  <c r="C272" i="4"/>
  <c r="C250" i="4"/>
  <c r="F266" i="4"/>
  <c r="F265" i="4"/>
  <c r="F264" i="4"/>
  <c r="F263" i="4"/>
  <c r="F262" i="4"/>
  <c r="F261" i="4"/>
  <c r="F310" i="4"/>
  <c r="F309" i="4"/>
  <c r="F308" i="4"/>
  <c r="F307" i="4"/>
  <c r="F306" i="4"/>
  <c r="F305" i="4"/>
  <c r="F304" i="4"/>
  <c r="F292" i="4"/>
  <c r="F291" i="4"/>
  <c r="F290" i="4"/>
  <c r="F289" i="4"/>
  <c r="F272" i="4"/>
  <c r="F271" i="4"/>
  <c r="F270" i="4"/>
  <c r="F269" i="4"/>
  <c r="F268" i="4"/>
  <c r="F267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C220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09" i="4"/>
  <c r="F108" i="4"/>
  <c r="F106" i="4"/>
  <c r="F105" i="4"/>
  <c r="F104" i="4"/>
  <c r="F103" i="4"/>
  <c r="F102" i="4"/>
  <c r="F101" i="4"/>
  <c r="F100" i="4"/>
  <c r="F99" i="4"/>
  <c r="F98" i="4"/>
  <c r="F97" i="4"/>
  <c r="F96" i="4"/>
  <c r="F95" i="4"/>
  <c r="F17" i="4"/>
  <c r="F20" i="4" s="1"/>
  <c r="C10" i="5" s="1"/>
  <c r="F9" i="4"/>
  <c r="F10" i="4"/>
  <c r="F11" i="4"/>
  <c r="F12" i="4"/>
  <c r="A22" i="5"/>
  <c r="F377" i="4"/>
  <c r="F378" i="4"/>
  <c r="C321" i="4"/>
  <c r="F321" i="4" s="1"/>
  <c r="F322" i="4"/>
  <c r="F318" i="4"/>
  <c r="F218" i="4"/>
  <c r="F219" i="4"/>
  <c r="F221" i="4"/>
  <c r="F223" i="4"/>
  <c r="F225" i="4"/>
  <c r="F226" i="4"/>
  <c r="F227" i="4"/>
  <c r="F228" i="4"/>
  <c r="F231" i="4"/>
  <c r="F232" i="4"/>
  <c r="F236" i="4"/>
  <c r="F237" i="4"/>
  <c r="F238" i="4"/>
  <c r="F239" i="4"/>
  <c r="F240" i="4"/>
  <c r="F379" i="4"/>
  <c r="F376" i="4"/>
  <c r="F317" i="4"/>
  <c r="A10" i="5"/>
  <c r="A8" i="5"/>
  <c r="A6" i="5"/>
  <c r="F8" i="4"/>
  <c r="F325" i="4" l="1"/>
  <c r="C18" i="5" s="1"/>
  <c r="F382" i="4"/>
  <c r="C22" i="5" s="1"/>
  <c r="F134" i="4"/>
  <c r="C12" i="5" s="1"/>
  <c r="F242" i="4"/>
  <c r="C14" i="5" s="1"/>
  <c r="F313" i="4"/>
  <c r="C16" i="5" s="1"/>
  <c r="F15" i="4"/>
  <c r="C8" i="5" s="1"/>
  <c r="F373" i="4" l="1"/>
  <c r="C20" i="5" s="1"/>
  <c r="C32" i="5" s="1"/>
  <c r="C33" i="5" s="1"/>
  <c r="F384" i="4"/>
</calcChain>
</file>

<file path=xl/sharedStrings.xml><?xml version="1.0" encoding="utf-8"?>
<sst xmlns="http://schemas.openxmlformats.org/spreadsheetml/2006/main" count="470" uniqueCount="196">
  <si>
    <t>REFERENCES AU DESCRIPTIF</t>
  </si>
  <si>
    <t>P.U.</t>
  </si>
  <si>
    <t>TOTAL</t>
  </si>
  <si>
    <t>PM</t>
  </si>
  <si>
    <t>MONTANT TOTAL H.  TVA</t>
  </si>
  <si>
    <t>TOTAL  T.T.C.</t>
  </si>
  <si>
    <t>Raccordements</t>
  </si>
  <si>
    <t xml:space="preserve">Raccordements </t>
  </si>
  <si>
    <t>Canalisations</t>
  </si>
  <si>
    <t>RECAPITULATIF GENERAL</t>
  </si>
  <si>
    <t>u</t>
  </si>
  <si>
    <t>ens</t>
  </si>
  <si>
    <t>ml</t>
  </si>
  <si>
    <t>TRAVAUX DIVERS</t>
  </si>
  <si>
    <t>CONTRÔLE ESSAIS</t>
  </si>
  <si>
    <t>GARANTIES</t>
  </si>
  <si>
    <t>Q (Ent)</t>
  </si>
  <si>
    <t>Q. Bet</t>
  </si>
  <si>
    <t>T.V.A.  20 %</t>
  </si>
  <si>
    <t xml:space="preserve">Les quantités figurant dans le présent document sont données à titre indicatif, l'entreprise est tenue de les vérifier et éventuellement de les modifier en fonction de sa propre étude, certains postes sont à compléter par l'entreprise. La colonne "Q. Ent" doit être complétée par l'entreprise. </t>
  </si>
  <si>
    <t xml:space="preserve">Type : </t>
  </si>
  <si>
    <t>Le rebouchage avec parements de finition au droit de l’appareillage non conservés sur l’ensemble des parois.</t>
  </si>
  <si>
    <t>Chemin de câble " courants faibles"</t>
  </si>
  <si>
    <t>Type dalle marine perforée GC  Section :</t>
  </si>
  <si>
    <t>Il sera prévu la neutralisation, la dépose et l’évacuation des installations courants faibles non conservées</t>
  </si>
  <si>
    <t>Câblage banalisé informtique et téléphonique</t>
  </si>
  <si>
    <t>Type : 1 x 4 paires catégorie 6a S/FTP LSOH jauge AWG 23 conforme aux normes ISO / IEC 11 801- EN 50173 et TIA/EIA 568</t>
  </si>
  <si>
    <t>Type : 2 x 4 paires catégorie 6a S/FTP LSOH jauge AWG 23 conforme aux normes ISO / IEC 11 801- EN 50173 et TIA/EIA 568</t>
  </si>
  <si>
    <t>Type : RJ45 blindé 360° catégorie 6a avec repérage par icône et ergot de détrompage</t>
  </si>
  <si>
    <t>Fourreaux " courants faibles"</t>
  </si>
  <si>
    <t>Type  Section :</t>
  </si>
  <si>
    <t>Liaison V/J 16 mm²</t>
  </si>
  <si>
    <t>Liaison 25 mm²</t>
  </si>
  <si>
    <t xml:space="preserve">ens </t>
  </si>
  <si>
    <t xml:space="preserve">Prise TV </t>
  </si>
  <si>
    <t xml:space="preserve">Câblage Coax VATC </t>
  </si>
  <si>
    <t>Extension système d'alarme technique et programmation</t>
  </si>
  <si>
    <t xml:space="preserve">Câblage  : </t>
  </si>
  <si>
    <t>9 TRAVAUX COURANTS FAIBLES - SSI</t>
  </si>
  <si>
    <t>L’ensemble des installations SSI existantes, y compris câblage et canalisations.</t>
  </si>
  <si>
    <t>L’ensemble des installations d’appel malade existantes, y compris câblage et canalisations.</t>
  </si>
  <si>
    <t>Les installations existantes de communications, de distribution horaire, d’interphonie, de câblage courants faibles, etc….</t>
  </si>
  <si>
    <t>9.1  TRAVAUX DE NEUTRALISATION ET DE DEPOSE DES INSTALLATIONS COURANTS  FAIBLES - SSI</t>
  </si>
  <si>
    <t>Sous Total 9.1 :</t>
  </si>
  <si>
    <t>9.2 TRAVAUX PREPARATOIRES ET INSTALLATIONS PROVISOIRES LIES AU PHASAGE DES TRAVAUX</t>
  </si>
  <si>
    <t>Sous Total 9.2 :</t>
  </si>
  <si>
    <t>Type  :</t>
  </si>
  <si>
    <t xml:space="preserve">Détecteurs </t>
  </si>
  <si>
    <t>Type  : optique de fumée</t>
  </si>
  <si>
    <t>Type  : thermo</t>
  </si>
  <si>
    <t>Indicateurs d'action standard</t>
  </si>
  <si>
    <t xml:space="preserve">Type  : </t>
  </si>
  <si>
    <t>Indicateurs d'action étanche</t>
  </si>
  <si>
    <t>Déclencheurs manuels avec volets de protection plomblable</t>
  </si>
  <si>
    <t>Type  : IP 24</t>
  </si>
  <si>
    <t>Type  : IP 54</t>
  </si>
  <si>
    <t>Modules déportés de gestion des DAS</t>
  </si>
  <si>
    <t>AES</t>
  </si>
  <si>
    <t>Type  : I</t>
  </si>
  <si>
    <t>Signalisation de la porte</t>
  </si>
  <si>
    <t>Bouton poussoir de libération en position ouverte de la porte</t>
  </si>
  <si>
    <t>Raccordements liaisons de pilotage et de contrôles d'état</t>
  </si>
  <si>
    <t>Raccordements liaisons de pilotage, d'arrêt pompiers et de contrôles d'état</t>
  </si>
  <si>
    <t>AES pour le réarmement des coffrets</t>
  </si>
  <si>
    <t>Repérage SSI</t>
  </si>
  <si>
    <t>Raccordements liaisons d'alimentation et de pilotage</t>
  </si>
  <si>
    <t>Alimentation électrique de sécurité TBTS secourue</t>
  </si>
  <si>
    <t>Diffuseurs sonores et visuels sélectifs</t>
  </si>
  <si>
    <t xml:space="preserve">Diffuseurs sonores et visuels </t>
  </si>
  <si>
    <t xml:space="preserve">Diffuseurs visuels </t>
  </si>
  <si>
    <t>Liaisons bus de détection</t>
  </si>
  <si>
    <t>Type : CR1 C1 section :</t>
  </si>
  <si>
    <t>Type : C2 section :</t>
  </si>
  <si>
    <t>Liaisons bus d'asservissement</t>
  </si>
  <si>
    <t xml:space="preserve">Liaisons d'alimentation DAS </t>
  </si>
  <si>
    <t>Liaisons bus d'alarme</t>
  </si>
  <si>
    <t xml:space="preserve">Chemin de câble " courants Faibles sécurité </t>
  </si>
  <si>
    <t>Type dalle marine perforée Section :</t>
  </si>
  <si>
    <t>Support : tiges filietés</t>
  </si>
  <si>
    <t>Chemin de câble " courants faibles sécurité en toitures avec capots</t>
  </si>
  <si>
    <t>Support : spéciales toitures</t>
  </si>
  <si>
    <t xml:space="preserve">Goulotte </t>
  </si>
  <si>
    <t>Type apparents Section :</t>
  </si>
  <si>
    <t xml:space="preserve">Fourreaux </t>
  </si>
  <si>
    <t>Type encastrés Section :</t>
  </si>
  <si>
    <t xml:space="preserve">Saignées et percements, compris rebouchage et  parement de finition </t>
  </si>
  <si>
    <t>section :</t>
  </si>
  <si>
    <t>Sous Total 9.3 :</t>
  </si>
  <si>
    <t>9.3 SYSTÈME DE SECURITE INCENDIE</t>
  </si>
  <si>
    <t xml:space="preserve">Programmation et mise à niveau des équipements centraux </t>
  </si>
  <si>
    <t>9.3.4. Equipements centraux SSI</t>
  </si>
  <si>
    <t>9.3.5 Equipements déportés : répétiteurs d'alarme</t>
  </si>
  <si>
    <t>Répétiteur d'alarme neuf</t>
  </si>
  <si>
    <t xml:space="preserve">Répétiteur d'alarme existant </t>
  </si>
  <si>
    <t>9.3.6 Equipements déportés : Unité d'aide à l'exploitation</t>
  </si>
  <si>
    <t>9.3.7 Equipements de détection automatique</t>
  </si>
  <si>
    <t>9.3.8 Equipements de déclenchement manuel</t>
  </si>
  <si>
    <t>9.3.9 Equipements d'asservissements</t>
  </si>
  <si>
    <t>9.3.10 Equipements de compartimentage : Portes DAS " PCF"</t>
  </si>
  <si>
    <t>9.3.11 Equipements de compartimentage : Clapets DAS " CCF"</t>
  </si>
  <si>
    <t>9.3.12 Equipements de désenfumage : volets et clapets DAS " VCCF"</t>
  </si>
  <si>
    <t xml:space="preserve">Raccordements liaisons de pilotage et de contrôles d'état </t>
  </si>
  <si>
    <t>9.3.13 Equipements de désenfumage : Coffret DAC pour extracteur de désenfumage " Cdr"</t>
  </si>
  <si>
    <t>9.3.14 Equipements de la fonction alarme Ass01 : Verrouillage des issues de secours "vis"</t>
  </si>
  <si>
    <t>9.3.15 Asservissement : non stop ascenseurs et monte-malades  "Ass02 et 03 "</t>
  </si>
  <si>
    <t>9.3.16 Asservissement : Arrêt général ventilation "Ass04"</t>
  </si>
  <si>
    <t>9.3.17 Diffusion de l'alarme générale d'évacuation</t>
  </si>
  <si>
    <t>9.3.18 Câblage</t>
  </si>
  <si>
    <t>9.3.19 Canalisations</t>
  </si>
  <si>
    <t>Platine entrée de chambre avec phonie non active</t>
  </si>
  <si>
    <t>Type :</t>
  </si>
  <si>
    <t>Prise pour raccordement manipulateur</t>
  </si>
  <si>
    <t xml:space="preserve">Hublot de signalisation </t>
  </si>
  <si>
    <t>Tirette salle de bains</t>
  </si>
  <si>
    <t>Type : PAM</t>
  </si>
  <si>
    <t>Report de signalisation et de gestion des appels</t>
  </si>
  <si>
    <t>Alimentation électrique secourue</t>
  </si>
  <si>
    <t>Interface TCP/IP</t>
  </si>
  <si>
    <t xml:space="preserve">Progiciel </t>
  </si>
  <si>
    <t>Configuration et mise en service</t>
  </si>
  <si>
    <t>type :</t>
  </si>
  <si>
    <t xml:space="preserve">Mise à jour MEDIGRAPH </t>
  </si>
  <si>
    <t>Manipulateurs +support mural</t>
  </si>
  <si>
    <t xml:space="preserve">Câblage </t>
  </si>
  <si>
    <t xml:space="preserve">Chemin de câble " courants Faibles com </t>
  </si>
  <si>
    <t>Sous Total 9.4. :</t>
  </si>
  <si>
    <t>9.4 SYSTÈME D'APPEL MALADE</t>
  </si>
  <si>
    <t>9.4.4 Equipements des chambres simples et doubles en réseau Ethernet</t>
  </si>
  <si>
    <t xml:space="preserve">Repose Boitiers LON + connectiques </t>
  </si>
  <si>
    <t>9.4.5  Equipements des chambres simples et doubles Connectes en bus LON</t>
  </si>
  <si>
    <t>Platine entrée sas avec phonie non active</t>
  </si>
  <si>
    <t>Bouton poussoir anti-vandalisme entrée chambre</t>
  </si>
  <si>
    <t>Bouton poussoir anti-vandalisme salle de bains et chambre</t>
  </si>
  <si>
    <t>9.4.6 Equipements des chambres simples détenus</t>
  </si>
  <si>
    <t>Bouton poussoir d'acquittement</t>
  </si>
  <si>
    <t>9.4.7 Equipements des sanitaires communs</t>
  </si>
  <si>
    <t>Pupitre AM  et de gestion des appels</t>
  </si>
  <si>
    <t>9.4.8 Equipements des locaux de services : salle de détente et poste infirmiers</t>
  </si>
  <si>
    <t xml:space="preserve">9.4.9 Equipements centraux </t>
  </si>
  <si>
    <t>Commutateurs NC 24 ports</t>
  </si>
  <si>
    <t>9.4.10 Equipement centraux déportés</t>
  </si>
  <si>
    <t>9.4.11 Equipements de signalisation</t>
  </si>
  <si>
    <t>Afficheurs double  face existants</t>
  </si>
  <si>
    <t>Afficheurs double  face neufs</t>
  </si>
  <si>
    <t>9.4.12 Manipulateurs</t>
  </si>
  <si>
    <t>9.4.13 Câblage</t>
  </si>
  <si>
    <t>9.4.14 Canalisations</t>
  </si>
  <si>
    <t>9.5 CABLAGE BANALISE V.D.I.</t>
  </si>
  <si>
    <t>9.5.3 Points d'accès</t>
  </si>
  <si>
    <t>PT1  1 RJ45</t>
  </si>
  <si>
    <t>PT2  2 PC O + 1 RJ45</t>
  </si>
  <si>
    <t>PT2 3 PC N/S  + 2 PC O + 2 RJ45</t>
  </si>
  <si>
    <t>PT4  PC ON + 3 RJ45</t>
  </si>
  <si>
    <t>visiophone</t>
  </si>
  <si>
    <t>AM</t>
  </si>
  <si>
    <t>9.5.4 Câblage banalisé informtique</t>
  </si>
  <si>
    <t xml:space="preserve">9.5.5 Rocades informatiques </t>
  </si>
  <si>
    <r>
      <t>•</t>
    </r>
    <r>
      <rPr>
        <sz val="7"/>
        <rFont val="Times New Roman"/>
        <family val="1"/>
      </rPr>
      <t xml:space="preserve">                </t>
    </r>
    <r>
      <rPr>
        <sz val="10"/>
        <rFont val="Century Gothic"/>
        <family val="2"/>
      </rPr>
      <t>2 liaisons FO 1 x 6 brins multimodes OM3 50/125µ 10Gb/s sous conduits de protection indépendants depuis les SR N7 vers le salle informatique du bâtiment principal,</t>
    </r>
  </si>
  <si>
    <r>
      <t>•</t>
    </r>
    <r>
      <rPr>
        <sz val="7"/>
        <rFont val="Times New Roman"/>
        <family val="1"/>
      </rPr>
      <t xml:space="preserve">                </t>
    </r>
    <r>
      <rPr>
        <sz val="10"/>
        <rFont val="Century Gothic"/>
        <family val="2"/>
      </rPr>
      <t>2 liaisons FO 1 x 6 brins multimodes OM3 50/125µ 10Gb/s sous conduits de protection indépendants depuis les SR N7 vers le salle informatique du bâtiment SUD,</t>
    </r>
  </si>
  <si>
    <t xml:space="preserve">9.5.6 Câblage téléphonique </t>
  </si>
  <si>
    <r>
      <t>•</t>
    </r>
    <r>
      <rPr>
        <sz val="7"/>
        <rFont val="Times New Roman"/>
        <family val="1"/>
      </rPr>
      <t xml:space="preserve">                </t>
    </r>
    <r>
      <rPr>
        <sz val="10"/>
        <rFont val="Century Gothic"/>
        <family val="2"/>
      </rPr>
      <t>Câble SYT 4 paires ,</t>
    </r>
  </si>
  <si>
    <t>Poste téléphonique rouge</t>
  </si>
  <si>
    <t>9.5.7 Rocade téléphonique</t>
  </si>
  <si>
    <r>
      <t>•</t>
    </r>
    <r>
      <rPr>
        <sz val="7"/>
        <rFont val="Times New Roman"/>
        <family val="1"/>
      </rPr>
      <t xml:space="preserve">                </t>
    </r>
    <r>
      <rPr>
        <sz val="10"/>
        <rFont val="Century Gothic"/>
        <family val="2"/>
      </rPr>
      <t>Câble SYT 32 paires ,</t>
    </r>
  </si>
  <si>
    <t>9.5.8 Canalisations</t>
  </si>
  <si>
    <t>9.5.9 Equipements de répartitions</t>
  </si>
  <si>
    <t>Baies 42 U 19"</t>
  </si>
  <si>
    <t xml:space="preserve">Type </t>
  </si>
  <si>
    <t>9.5.10 Equipements actifs du réseau informatique</t>
  </si>
  <si>
    <t>9.5.11 Autocommutateur et raccordement au réseau extérieur</t>
  </si>
  <si>
    <t>9.5.12 Réseau de masses</t>
  </si>
  <si>
    <t>9.5.13 Recettes</t>
  </si>
  <si>
    <t>9.5.14 Garanties</t>
  </si>
  <si>
    <t>Sous Total 9.5. :</t>
  </si>
  <si>
    <t>9.6 RESEAU DE TELEVISION</t>
  </si>
  <si>
    <t>9.7 CONTRÔLE D'ACCES ET VERROUILLAGE DES ISSUES</t>
  </si>
  <si>
    <t>Platine d'appel visiophone</t>
  </si>
  <si>
    <t>Récepteur visiophone</t>
  </si>
  <si>
    <t>Alimentation secourue</t>
  </si>
  <si>
    <t>Lecteur de badge</t>
  </si>
  <si>
    <t xml:space="preserve">Commande à clé </t>
  </si>
  <si>
    <t>Coffret de dérivation</t>
  </si>
  <si>
    <t>UTL</t>
  </si>
  <si>
    <t>9.7.1 Contrôle d'accès visiophones</t>
  </si>
  <si>
    <t>9.7.2 Contrôle d'accès  par badges</t>
  </si>
  <si>
    <t>9.7.3 Equipements déportés : modules déportés de gestion de portes</t>
  </si>
  <si>
    <t>9.7.4 Equipements déportés : Unité de traitement locale</t>
  </si>
  <si>
    <t>9.7.5 Dispositif de verrouillage des issues</t>
  </si>
  <si>
    <t>Dispositifs verrouillages</t>
  </si>
  <si>
    <t xml:space="preserve">9.7.6 Câblage </t>
  </si>
  <si>
    <t>9.7.7 Canalisations</t>
  </si>
  <si>
    <t>9.8 ALARMES TECHNIQUES</t>
  </si>
  <si>
    <t>Sous Total 9.6. :</t>
  </si>
  <si>
    <t>Sous Total 9.7. :</t>
  </si>
  <si>
    <t>Sous Total 9.8. :</t>
  </si>
  <si>
    <t xml:space="preserve">Total 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</si>
</sst>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F_-;\-* #,##0\ _F_-;_-* &quot;-&quot;??\ _F_-;_-@_-"/>
    <numFmt numFmtId="166" formatCode="_-* #,##0.00\ _F_-;\-* #,##0.00\ _F_-;_-* &quot;-&quot;??\ _F_-;_-@_-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i/>
      <sz val="10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sz val="10"/>
      <color rgb="FFFF0000"/>
      <name val="Century Gothic"/>
      <family val="2"/>
    </font>
    <font>
      <sz val="7"/>
      <name val="Times New Roman"/>
      <family val="1"/>
    </font>
    <font>
      <b/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8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right"/>
    </xf>
    <xf numFmtId="0" fontId="5" fillId="0" borderId="3" xfId="0" applyFont="1" applyBorder="1"/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/>
    <xf numFmtId="0" fontId="4" fillId="0" borderId="7" xfId="0" applyFont="1" applyBorder="1" applyAlignment="1">
      <alignment horizontal="right"/>
    </xf>
    <xf numFmtId="0" fontId="0" fillId="0" borderId="8" xfId="0" applyBorder="1"/>
    <xf numFmtId="164" fontId="4" fillId="0" borderId="2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 indent="1"/>
    </xf>
    <xf numFmtId="0" fontId="6" fillId="0" borderId="3" xfId="0" applyFont="1" applyBorder="1"/>
    <xf numFmtId="0" fontId="7" fillId="0" borderId="2" xfId="0" applyFont="1" applyBorder="1"/>
    <xf numFmtId="164" fontId="7" fillId="0" borderId="2" xfId="0" applyNumberFormat="1" applyFont="1" applyBorder="1"/>
    <xf numFmtId="0" fontId="7" fillId="0" borderId="0" xfId="0" applyFont="1"/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164" fontId="7" fillId="0" borderId="2" xfId="0" applyNumberFormat="1" applyFont="1" applyBorder="1" applyAlignment="1">
      <alignment horizontal="center"/>
    </xf>
    <xf numFmtId="164" fontId="11" fillId="0" borderId="4" xfId="3" applyFont="1" applyFill="1" applyBorder="1" applyAlignment="1" applyProtection="1">
      <alignment horizontal="center" vertical="center"/>
    </xf>
    <xf numFmtId="164" fontId="11" fillId="0" borderId="4" xfId="3" applyFont="1" applyFill="1" applyBorder="1" applyAlignment="1">
      <alignment horizontal="center" vertical="center"/>
    </xf>
    <xf numFmtId="164" fontId="10" fillId="0" borderId="0" xfId="3" applyFont="1" applyFill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0" fillId="0" borderId="4" xfId="3" applyFont="1" applyFill="1" applyBorder="1" applyAlignment="1">
      <alignment horizontal="center" vertical="center"/>
    </xf>
    <xf numFmtId="164" fontId="11" fillId="0" borderId="5" xfId="3" applyFont="1" applyFill="1" applyBorder="1" applyAlignment="1" applyProtection="1">
      <alignment horizontal="center" vertical="center"/>
    </xf>
    <xf numFmtId="164" fontId="10" fillId="0" borderId="4" xfId="3" applyFont="1" applyFill="1" applyBorder="1" applyAlignment="1" applyProtection="1">
      <alignment horizontal="center" vertical="center"/>
    </xf>
    <xf numFmtId="164" fontId="9" fillId="0" borderId="4" xfId="3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/>
    </xf>
    <xf numFmtId="164" fontId="11" fillId="0" borderId="4" xfId="2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49" fontId="10" fillId="0" borderId="4" xfId="0" applyNumberFormat="1" applyFont="1" applyBorder="1" applyAlignment="1">
      <alignment horizontal="center" vertical="center"/>
    </xf>
    <xf numFmtId="164" fontId="10" fillId="0" borderId="4" xfId="2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/>
    </xf>
    <xf numFmtId="0" fontId="11" fillId="0" borderId="4" xfId="0" applyFont="1" applyBorder="1" applyAlignment="1">
      <alignment vertical="center" wrapText="1"/>
    </xf>
    <xf numFmtId="49" fontId="11" fillId="0" borderId="5" xfId="0" applyNumberFormat="1" applyFont="1" applyBorder="1" applyAlignment="1">
      <alignment horizontal="center" vertical="center"/>
    </xf>
    <xf numFmtId="164" fontId="11" fillId="0" borderId="5" xfId="2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 wrapText="1"/>
    </xf>
    <xf numFmtId="164" fontId="10" fillId="0" borderId="4" xfId="3" applyFont="1" applyFill="1" applyBorder="1" applyAlignment="1">
      <alignment horizontal="left" vertical="center" indent="2"/>
    </xf>
    <xf numFmtId="164" fontId="11" fillId="0" borderId="4" xfId="3" applyFont="1" applyFill="1" applyBorder="1" applyAlignment="1">
      <alignment horizontal="left" vertical="center" indent="2"/>
    </xf>
    <xf numFmtId="165" fontId="11" fillId="0" borderId="4" xfId="6" applyNumberFormat="1" applyFont="1" applyFill="1" applyBorder="1" applyAlignment="1">
      <alignment horizontal="center" vertical="center"/>
    </xf>
    <xf numFmtId="165" fontId="11" fillId="0" borderId="4" xfId="4" applyNumberFormat="1" applyFont="1" applyFill="1" applyBorder="1" applyAlignment="1">
      <alignment horizontal="center" vertical="center"/>
    </xf>
    <xf numFmtId="164" fontId="11" fillId="0" borderId="5" xfId="3" applyFont="1" applyFill="1" applyBorder="1" applyAlignment="1">
      <alignment horizontal="center" vertical="center"/>
    </xf>
    <xf numFmtId="164" fontId="9" fillId="0" borderId="4" xfId="3" applyFont="1" applyFill="1" applyBorder="1" applyAlignment="1">
      <alignment horizontal="center" vertical="center"/>
    </xf>
    <xf numFmtId="164" fontId="11" fillId="0" borderId="4" xfId="2" applyFont="1" applyFill="1" applyBorder="1" applyAlignment="1">
      <alignment horizontal="left" vertical="center"/>
    </xf>
    <xf numFmtId="164" fontId="11" fillId="0" borderId="4" xfId="3" applyFont="1" applyFill="1" applyBorder="1" applyAlignment="1" applyProtection="1">
      <alignment horizontal="left" vertical="center"/>
    </xf>
    <xf numFmtId="49" fontId="9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horizontal="left" vertical="center" wrapText="1" indent="2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1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center" vertical="center"/>
    </xf>
    <xf numFmtId="164" fontId="10" fillId="0" borderId="0" xfId="2" applyFont="1" applyFill="1" applyAlignment="1">
      <alignment horizontal="center" vertical="center"/>
    </xf>
    <xf numFmtId="49" fontId="16" fillId="0" borderId="15" xfId="0" applyNumberFormat="1" applyFont="1" applyBorder="1" applyAlignment="1">
      <alignment horizontal="center" vertical="center" wrapText="1"/>
    </xf>
    <xf numFmtId="49" fontId="16" fillId="0" borderId="10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left" vertical="center" indent="1"/>
    </xf>
    <xf numFmtId="0" fontId="11" fillId="0" borderId="4" xfId="0" applyFont="1" applyBorder="1" applyAlignment="1">
      <alignment horizontal="left" vertical="center" indent="2"/>
    </xf>
    <xf numFmtId="0" fontId="11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justify"/>
    </xf>
    <xf numFmtId="0" fontId="11" fillId="0" borderId="4" xfId="0" applyFont="1" applyBorder="1" applyAlignment="1">
      <alignment horizontal="left" indent="1"/>
    </xf>
    <xf numFmtId="0" fontId="12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/>
    </xf>
    <xf numFmtId="0" fontId="15" fillId="0" borderId="16" xfId="0" applyFont="1" applyBorder="1" applyAlignment="1">
      <alignment horizontal="right" vertical="center" wrapText="1"/>
    </xf>
    <xf numFmtId="49" fontId="14" fillId="0" borderId="16" xfId="0" applyNumberFormat="1" applyFont="1" applyBorder="1" applyAlignment="1">
      <alignment horizontal="center" vertical="center"/>
    </xf>
    <xf numFmtId="164" fontId="14" fillId="0" borderId="16" xfId="2" applyFont="1" applyFill="1" applyBorder="1" applyAlignment="1">
      <alignment horizontal="center" vertical="center"/>
    </xf>
    <xf numFmtId="164" fontId="14" fillId="0" borderId="16" xfId="3" applyFont="1" applyFill="1" applyBorder="1" applyAlignment="1" applyProtection="1">
      <alignment horizontal="center" vertical="center"/>
    </xf>
    <xf numFmtId="44" fontId="15" fillId="0" borderId="16" xfId="1" applyFont="1" applyFill="1" applyBorder="1" applyAlignment="1" applyProtection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49" fontId="18" fillId="2" borderId="14" xfId="0" applyNumberFormat="1" applyFont="1" applyFill="1" applyBorder="1" applyAlignment="1">
      <alignment horizontal="center" vertical="center"/>
    </xf>
    <xf numFmtId="164" fontId="18" fillId="2" borderId="14" xfId="2" applyFont="1" applyFill="1" applyBorder="1" applyAlignment="1">
      <alignment horizontal="center" vertical="center"/>
    </xf>
    <xf numFmtId="164" fontId="18" fillId="2" borderId="14" xfId="3" applyFont="1" applyFill="1" applyBorder="1" applyAlignment="1">
      <alignment horizontal="center" vertical="center"/>
    </xf>
  </cellXfs>
  <cellStyles count="7">
    <cellStyle name="Euro" xfId="1" xr:uid="{00000000-0005-0000-0000-000000000000}"/>
    <cellStyle name="Milliers" xfId="2" builtinId="3"/>
    <cellStyle name="Milliers 2" xfId="3" xr:uid="{00000000-0005-0000-0000-000002000000}"/>
    <cellStyle name="Milliers_Estim faisa calais" xfId="4" xr:uid="{00000000-0005-0000-0000-000003000000}"/>
    <cellStyle name="Milliers_Estim faisa calais 2" xfId="6" xr:uid="{7CFAE6BE-F8B9-4AA3-9C02-142199AB24E2}"/>
    <cellStyle name="Monétaire 2" xfId="5" xr:uid="{00000000-0005-0000-0000-000004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84"/>
  <sheetViews>
    <sheetView tabSelected="1" zoomScaleNormal="100" zoomScaleSheetLayoutView="85" workbookViewId="0"/>
  </sheetViews>
  <sheetFormatPr baseColWidth="10" defaultColWidth="11.42578125" defaultRowHeight="17.25" x14ac:dyDescent="0.2"/>
  <cols>
    <col min="1" max="1" width="61.42578125" style="59" customWidth="1"/>
    <col min="2" max="2" width="6" style="60" customWidth="1"/>
    <col min="3" max="3" width="11.28515625" style="61" customWidth="1"/>
    <col min="4" max="4" width="13.7109375" style="61" customWidth="1"/>
    <col min="5" max="5" width="14.42578125" style="23" customWidth="1"/>
    <col min="6" max="6" width="20.140625" style="23" customWidth="1"/>
    <col min="7" max="16384" width="11.42578125" style="30"/>
  </cols>
  <sheetData>
    <row r="1" spans="1:6" ht="30" customHeight="1" thickBot="1" x14ac:dyDescent="0.25">
      <c r="A1" s="84" t="s">
        <v>0</v>
      </c>
      <c r="B1" s="85" t="s">
        <v>10</v>
      </c>
      <c r="C1" s="86" t="s">
        <v>17</v>
      </c>
      <c r="D1" s="86" t="s">
        <v>16</v>
      </c>
      <c r="E1" s="87" t="s">
        <v>1</v>
      </c>
      <c r="F1" s="87" t="s">
        <v>2</v>
      </c>
    </row>
    <row r="2" spans="1:6" ht="39.75" customHeight="1" thickBot="1" x14ac:dyDescent="0.25">
      <c r="A2" s="62" t="s">
        <v>19</v>
      </c>
      <c r="B2" s="63"/>
      <c r="C2" s="63"/>
      <c r="D2" s="63"/>
      <c r="E2" s="63"/>
      <c r="F2" s="64"/>
    </row>
    <row r="3" spans="1:6" x14ac:dyDescent="0.2">
      <c r="A3" s="31"/>
      <c r="B3" s="32"/>
      <c r="C3" s="33"/>
      <c r="D3" s="33"/>
      <c r="E3" s="22"/>
      <c r="F3" s="22"/>
    </row>
    <row r="4" spans="1:6" x14ac:dyDescent="0.2">
      <c r="A4" s="34" t="s">
        <v>38</v>
      </c>
      <c r="B4" s="35"/>
      <c r="C4" s="36"/>
      <c r="D4" s="36"/>
      <c r="E4" s="26"/>
      <c r="F4" s="26"/>
    </row>
    <row r="5" spans="1:6" x14ac:dyDescent="0.2">
      <c r="A5" s="37"/>
      <c r="B5" s="35"/>
      <c r="C5" s="36"/>
      <c r="D5" s="36"/>
      <c r="E5" s="26"/>
      <c r="F5" s="26"/>
    </row>
    <row r="6" spans="1:6" ht="30" x14ac:dyDescent="0.2">
      <c r="A6" s="34" t="s">
        <v>42</v>
      </c>
      <c r="B6" s="35"/>
      <c r="C6" s="36"/>
      <c r="D6" s="36"/>
      <c r="E6" s="26"/>
      <c r="F6" s="26"/>
    </row>
    <row r="7" spans="1:6" x14ac:dyDescent="0.2">
      <c r="A7" s="37"/>
      <c r="B7" s="35"/>
      <c r="C7" s="36"/>
      <c r="D7" s="36"/>
      <c r="E7" s="26"/>
      <c r="F7" s="26"/>
    </row>
    <row r="8" spans="1:6" ht="27" x14ac:dyDescent="0.2">
      <c r="A8" s="38" t="s">
        <v>24</v>
      </c>
      <c r="B8" s="32" t="s">
        <v>11</v>
      </c>
      <c r="C8" s="33">
        <v>1</v>
      </c>
      <c r="D8" s="33"/>
      <c r="E8" s="21"/>
      <c r="F8" s="21">
        <f>+D8*E8</f>
        <v>0</v>
      </c>
    </row>
    <row r="9" spans="1:6" ht="27" x14ac:dyDescent="0.2">
      <c r="A9" s="38" t="s">
        <v>39</v>
      </c>
      <c r="B9" s="32" t="s">
        <v>11</v>
      </c>
      <c r="C9" s="33">
        <v>1</v>
      </c>
      <c r="D9" s="33"/>
      <c r="E9" s="21"/>
      <c r="F9" s="21">
        <f t="shared" ref="F9:F12" si="0">+D9*E9</f>
        <v>0</v>
      </c>
    </row>
    <row r="10" spans="1:6" ht="27" x14ac:dyDescent="0.2">
      <c r="A10" s="38" t="s">
        <v>40</v>
      </c>
      <c r="B10" s="32" t="s">
        <v>11</v>
      </c>
      <c r="C10" s="33">
        <v>1</v>
      </c>
      <c r="D10" s="33"/>
      <c r="E10" s="21"/>
      <c r="F10" s="21">
        <f t="shared" si="0"/>
        <v>0</v>
      </c>
    </row>
    <row r="11" spans="1:6" ht="27" x14ac:dyDescent="0.2">
      <c r="A11" s="38" t="s">
        <v>41</v>
      </c>
      <c r="B11" s="32" t="s">
        <v>11</v>
      </c>
      <c r="C11" s="33">
        <v>1</v>
      </c>
      <c r="D11" s="33"/>
      <c r="E11" s="21"/>
      <c r="F11" s="21">
        <f t="shared" si="0"/>
        <v>0</v>
      </c>
    </row>
    <row r="12" spans="1:6" ht="27" x14ac:dyDescent="0.2">
      <c r="A12" s="38" t="s">
        <v>21</v>
      </c>
      <c r="B12" s="32" t="s">
        <v>11</v>
      </c>
      <c r="C12" s="33">
        <v>1</v>
      </c>
      <c r="D12" s="33"/>
      <c r="E12" s="21"/>
      <c r="F12" s="21">
        <f t="shared" si="0"/>
        <v>0</v>
      </c>
    </row>
    <row r="13" spans="1:6" x14ac:dyDescent="0.2">
      <c r="A13" s="39"/>
      <c r="B13" s="40"/>
      <c r="C13" s="41"/>
      <c r="D13" s="41"/>
      <c r="E13" s="27"/>
      <c r="F13" s="27"/>
    </row>
    <row r="14" spans="1:6" x14ac:dyDescent="0.2">
      <c r="A14" s="39"/>
      <c r="B14" s="32"/>
      <c r="C14" s="33"/>
      <c r="D14" s="33"/>
      <c r="E14" s="21"/>
      <c r="F14" s="21"/>
    </row>
    <row r="15" spans="1:6" x14ac:dyDescent="0.2">
      <c r="A15" s="42" t="s">
        <v>43</v>
      </c>
      <c r="B15" s="32"/>
      <c r="C15" s="33"/>
      <c r="D15" s="33"/>
      <c r="E15" s="21"/>
      <c r="F15" s="29">
        <f>SUM(F8:F12)</f>
        <v>0</v>
      </c>
    </row>
    <row r="16" spans="1:6" x14ac:dyDescent="0.2">
      <c r="A16" s="42"/>
      <c r="B16" s="32"/>
      <c r="C16" s="33"/>
      <c r="D16" s="33"/>
      <c r="E16" s="21"/>
      <c r="F16" s="29"/>
    </row>
    <row r="17" spans="1:6" ht="30" x14ac:dyDescent="0.2">
      <c r="A17" s="34" t="s">
        <v>44</v>
      </c>
      <c r="B17" s="32" t="s">
        <v>11</v>
      </c>
      <c r="C17" s="33">
        <v>1</v>
      </c>
      <c r="D17" s="33"/>
      <c r="E17" s="28"/>
      <c r="F17" s="21">
        <f t="shared" ref="F17" si="1">+D17*E17</f>
        <v>0</v>
      </c>
    </row>
    <row r="18" spans="1:6" x14ac:dyDescent="0.2">
      <c r="A18" s="39"/>
      <c r="B18" s="40"/>
      <c r="C18" s="41"/>
      <c r="D18" s="41"/>
      <c r="E18" s="27"/>
      <c r="F18" s="27"/>
    </row>
    <row r="19" spans="1:6" x14ac:dyDescent="0.2">
      <c r="A19" s="39"/>
      <c r="B19" s="32"/>
      <c r="C19" s="33"/>
      <c r="D19" s="33"/>
      <c r="E19" s="21"/>
      <c r="F19" s="21"/>
    </row>
    <row r="20" spans="1:6" x14ac:dyDescent="0.2">
      <c r="A20" s="42" t="s">
        <v>45</v>
      </c>
      <c r="B20" s="32"/>
      <c r="C20" s="33"/>
      <c r="D20" s="33"/>
      <c r="E20" s="21"/>
      <c r="F20" s="29">
        <f>SUM(F17)</f>
        <v>0</v>
      </c>
    </row>
    <row r="21" spans="1:6" x14ac:dyDescent="0.2">
      <c r="A21" s="42"/>
      <c r="B21" s="32"/>
      <c r="C21" s="33"/>
      <c r="D21" s="33"/>
      <c r="E21" s="21"/>
      <c r="F21" s="21"/>
    </row>
    <row r="22" spans="1:6" x14ac:dyDescent="0.2">
      <c r="A22" s="68" t="s">
        <v>88</v>
      </c>
      <c r="B22" s="35"/>
      <c r="C22" s="43"/>
      <c r="D22" s="43"/>
      <c r="E22" s="21"/>
      <c r="F22" s="21"/>
    </row>
    <row r="23" spans="1:6" x14ac:dyDescent="0.2">
      <c r="A23" s="69"/>
      <c r="B23" s="35"/>
      <c r="C23" s="43"/>
      <c r="D23" s="43"/>
      <c r="E23" s="21"/>
      <c r="F23" s="21"/>
    </row>
    <row r="24" spans="1:6" x14ac:dyDescent="0.2">
      <c r="A24" s="70" t="s">
        <v>90</v>
      </c>
      <c r="B24" s="32"/>
      <c r="C24" s="44"/>
      <c r="D24" s="44"/>
      <c r="E24" s="21"/>
      <c r="F24" s="21"/>
    </row>
    <row r="25" spans="1:6" x14ac:dyDescent="0.2">
      <c r="A25" s="70"/>
      <c r="B25" s="32"/>
      <c r="C25" s="44"/>
      <c r="D25" s="44"/>
      <c r="E25" s="21"/>
      <c r="F25" s="21"/>
    </row>
    <row r="26" spans="1:6" x14ac:dyDescent="0.2">
      <c r="A26" s="71" t="s">
        <v>89</v>
      </c>
      <c r="B26" s="32" t="s">
        <v>11</v>
      </c>
      <c r="C26" s="22">
        <v>1</v>
      </c>
      <c r="D26" s="22"/>
      <c r="E26" s="21"/>
      <c r="F26" s="21">
        <f t="shared" ref="F26:F89" si="2">+D26*E26</f>
        <v>0</v>
      </c>
    </row>
    <row r="27" spans="1:6" x14ac:dyDescent="0.2">
      <c r="A27" s="70"/>
      <c r="B27" s="32"/>
      <c r="C27" s="22"/>
      <c r="D27" s="22"/>
      <c r="E27" s="21"/>
      <c r="F27" s="21">
        <f t="shared" si="2"/>
        <v>0</v>
      </c>
    </row>
    <row r="28" spans="1:6" x14ac:dyDescent="0.2">
      <c r="A28" s="70" t="s">
        <v>91</v>
      </c>
      <c r="B28" s="32"/>
      <c r="C28" s="22"/>
      <c r="D28" s="22"/>
      <c r="E28" s="21"/>
      <c r="F28" s="21">
        <f t="shared" si="2"/>
        <v>0</v>
      </c>
    </row>
    <row r="29" spans="1:6" x14ac:dyDescent="0.2">
      <c r="A29" s="70"/>
      <c r="B29" s="32"/>
      <c r="C29" s="22"/>
      <c r="D29" s="22"/>
      <c r="E29" s="21"/>
      <c r="F29" s="21">
        <f t="shared" si="2"/>
        <v>0</v>
      </c>
    </row>
    <row r="30" spans="1:6" x14ac:dyDescent="0.2">
      <c r="A30" s="71" t="s">
        <v>93</v>
      </c>
      <c r="B30" s="32" t="s">
        <v>10</v>
      </c>
      <c r="C30" s="22">
        <v>1</v>
      </c>
      <c r="D30" s="22"/>
      <c r="E30" s="21"/>
      <c r="F30" s="21">
        <f t="shared" si="2"/>
        <v>0</v>
      </c>
    </row>
    <row r="31" spans="1:6" x14ac:dyDescent="0.2">
      <c r="A31" s="71" t="s">
        <v>92</v>
      </c>
      <c r="B31" s="32" t="s">
        <v>10</v>
      </c>
      <c r="C31" s="22">
        <v>1</v>
      </c>
      <c r="D31" s="22"/>
      <c r="E31" s="21"/>
      <c r="F31" s="21">
        <f t="shared" si="2"/>
        <v>0</v>
      </c>
    </row>
    <row r="32" spans="1:6" x14ac:dyDescent="0.2">
      <c r="A32" s="72" t="s">
        <v>46</v>
      </c>
      <c r="B32" s="32"/>
      <c r="C32" s="22"/>
      <c r="D32" s="22"/>
      <c r="E32" s="21"/>
      <c r="F32" s="21">
        <f t="shared" si="2"/>
        <v>0</v>
      </c>
    </row>
    <row r="33" spans="1:6" x14ac:dyDescent="0.2">
      <c r="A33" s="72" t="s">
        <v>6</v>
      </c>
      <c r="B33" s="32" t="s">
        <v>11</v>
      </c>
      <c r="C33" s="22">
        <v>1</v>
      </c>
      <c r="D33" s="22"/>
      <c r="E33" s="21"/>
      <c r="F33" s="21">
        <f t="shared" si="2"/>
        <v>0</v>
      </c>
    </row>
    <row r="34" spans="1:6" x14ac:dyDescent="0.2">
      <c r="A34" s="72"/>
      <c r="B34" s="32"/>
      <c r="C34" s="22"/>
      <c r="D34" s="22"/>
      <c r="E34" s="21"/>
      <c r="F34" s="21">
        <f t="shared" si="2"/>
        <v>0</v>
      </c>
    </row>
    <row r="35" spans="1:6" x14ac:dyDescent="0.2">
      <c r="A35" s="70" t="s">
        <v>94</v>
      </c>
      <c r="B35" s="32" t="s">
        <v>11</v>
      </c>
      <c r="C35" s="22">
        <v>1</v>
      </c>
      <c r="D35" s="22"/>
      <c r="E35" s="21"/>
      <c r="F35" s="21">
        <f t="shared" si="2"/>
        <v>0</v>
      </c>
    </row>
    <row r="36" spans="1:6" x14ac:dyDescent="0.2">
      <c r="A36" s="70"/>
      <c r="B36" s="32"/>
      <c r="C36" s="22"/>
      <c r="D36" s="22"/>
      <c r="E36" s="21"/>
      <c r="F36" s="21">
        <f t="shared" si="2"/>
        <v>0</v>
      </c>
    </row>
    <row r="37" spans="1:6" x14ac:dyDescent="0.2">
      <c r="A37" s="70" t="s">
        <v>95</v>
      </c>
      <c r="B37" s="32"/>
      <c r="C37" s="22"/>
      <c r="D37" s="22"/>
      <c r="E37" s="21"/>
      <c r="F37" s="21">
        <f t="shared" si="2"/>
        <v>0</v>
      </c>
    </row>
    <row r="38" spans="1:6" x14ac:dyDescent="0.2">
      <c r="A38" s="70"/>
      <c r="B38" s="32"/>
      <c r="C38" s="22"/>
      <c r="D38" s="22"/>
      <c r="E38" s="21"/>
      <c r="F38" s="21">
        <f t="shared" si="2"/>
        <v>0</v>
      </c>
    </row>
    <row r="39" spans="1:6" x14ac:dyDescent="0.2">
      <c r="A39" s="72" t="s">
        <v>47</v>
      </c>
      <c r="B39" s="32"/>
      <c r="C39" s="22"/>
      <c r="D39" s="22"/>
      <c r="E39" s="21"/>
      <c r="F39" s="21">
        <f t="shared" si="2"/>
        <v>0</v>
      </c>
    </row>
    <row r="40" spans="1:6" x14ac:dyDescent="0.2">
      <c r="A40" s="73" t="s">
        <v>48</v>
      </c>
      <c r="B40" s="32" t="s">
        <v>10</v>
      </c>
      <c r="C40" s="22">
        <f>11+45+48</f>
        <v>104</v>
      </c>
      <c r="D40" s="22"/>
      <c r="E40" s="21"/>
      <c r="F40" s="21">
        <f t="shared" si="2"/>
        <v>0</v>
      </c>
    </row>
    <row r="41" spans="1:6" x14ac:dyDescent="0.2">
      <c r="A41" s="73" t="s">
        <v>49</v>
      </c>
      <c r="B41" s="32" t="s">
        <v>10</v>
      </c>
      <c r="C41" s="22">
        <v>0</v>
      </c>
      <c r="D41" s="22"/>
      <c r="E41" s="21"/>
      <c r="F41" s="21">
        <f t="shared" si="2"/>
        <v>0</v>
      </c>
    </row>
    <row r="42" spans="1:6" x14ac:dyDescent="0.2">
      <c r="A42" s="73"/>
      <c r="B42" s="32"/>
      <c r="C42" s="22"/>
      <c r="D42" s="22"/>
      <c r="E42" s="21"/>
      <c r="F42" s="21">
        <f t="shared" si="2"/>
        <v>0</v>
      </c>
    </row>
    <row r="43" spans="1:6" x14ac:dyDescent="0.2">
      <c r="A43" s="72" t="s">
        <v>50</v>
      </c>
      <c r="B43" s="32"/>
      <c r="C43" s="22"/>
      <c r="D43" s="22"/>
      <c r="E43" s="21"/>
      <c r="F43" s="21">
        <f t="shared" si="2"/>
        <v>0</v>
      </c>
    </row>
    <row r="44" spans="1:6" x14ac:dyDescent="0.2">
      <c r="A44" s="73" t="s">
        <v>51</v>
      </c>
      <c r="B44" s="32" t="s">
        <v>10</v>
      </c>
      <c r="C44" s="22">
        <f>14+37</f>
        <v>51</v>
      </c>
      <c r="D44" s="22"/>
      <c r="E44" s="21"/>
      <c r="F44" s="21">
        <f t="shared" si="2"/>
        <v>0</v>
      </c>
    </row>
    <row r="45" spans="1:6" x14ac:dyDescent="0.2">
      <c r="A45" s="72" t="s">
        <v>52</v>
      </c>
      <c r="B45" s="32"/>
      <c r="C45" s="22"/>
      <c r="D45" s="22"/>
      <c r="E45" s="21"/>
      <c r="F45" s="21">
        <f t="shared" si="2"/>
        <v>0</v>
      </c>
    </row>
    <row r="46" spans="1:6" x14ac:dyDescent="0.2">
      <c r="A46" s="73" t="s">
        <v>51</v>
      </c>
      <c r="B46" s="32" t="s">
        <v>10</v>
      </c>
      <c r="C46" s="22">
        <v>3</v>
      </c>
      <c r="D46" s="22"/>
      <c r="E46" s="21"/>
      <c r="F46" s="21">
        <f t="shared" si="2"/>
        <v>0</v>
      </c>
    </row>
    <row r="47" spans="1:6" x14ac:dyDescent="0.2">
      <c r="A47" s="73" t="s">
        <v>6</v>
      </c>
      <c r="B47" s="32" t="s">
        <v>11</v>
      </c>
      <c r="C47" s="22">
        <v>1</v>
      </c>
      <c r="D47" s="22"/>
      <c r="E47" s="21"/>
      <c r="F47" s="21">
        <f t="shared" si="2"/>
        <v>0</v>
      </c>
    </row>
    <row r="48" spans="1:6" x14ac:dyDescent="0.2">
      <c r="A48" s="72"/>
      <c r="B48" s="32"/>
      <c r="C48" s="22"/>
      <c r="D48" s="22"/>
      <c r="E48" s="21"/>
      <c r="F48" s="21">
        <f t="shared" si="2"/>
        <v>0</v>
      </c>
    </row>
    <row r="49" spans="1:6" x14ac:dyDescent="0.2">
      <c r="A49" s="70" t="s">
        <v>96</v>
      </c>
      <c r="B49" s="32"/>
      <c r="C49" s="22"/>
      <c r="D49" s="22"/>
      <c r="E49" s="21"/>
      <c r="F49" s="21">
        <f t="shared" si="2"/>
        <v>0</v>
      </c>
    </row>
    <row r="50" spans="1:6" x14ac:dyDescent="0.2">
      <c r="A50" s="70"/>
      <c r="B50" s="32"/>
      <c r="C50" s="22"/>
      <c r="D50" s="22"/>
      <c r="E50" s="21"/>
      <c r="F50" s="21">
        <f t="shared" si="2"/>
        <v>0</v>
      </c>
    </row>
    <row r="51" spans="1:6" x14ac:dyDescent="0.2">
      <c r="A51" s="71" t="s">
        <v>53</v>
      </c>
      <c r="B51" s="32"/>
      <c r="C51" s="22"/>
      <c r="D51" s="22"/>
      <c r="E51" s="21"/>
      <c r="F51" s="21">
        <f t="shared" si="2"/>
        <v>0</v>
      </c>
    </row>
    <row r="52" spans="1:6" x14ac:dyDescent="0.2">
      <c r="A52" s="72" t="s">
        <v>54</v>
      </c>
      <c r="B52" s="32" t="s">
        <v>10</v>
      </c>
      <c r="C52" s="22">
        <v>3</v>
      </c>
      <c r="D52" s="22"/>
      <c r="E52" s="21"/>
      <c r="F52" s="21">
        <f t="shared" si="2"/>
        <v>0</v>
      </c>
    </row>
    <row r="53" spans="1:6" x14ac:dyDescent="0.2">
      <c r="A53" s="71" t="s">
        <v>53</v>
      </c>
      <c r="B53" s="32"/>
      <c r="C53" s="22"/>
      <c r="D53" s="22"/>
      <c r="E53" s="21"/>
      <c r="F53" s="21">
        <f t="shared" si="2"/>
        <v>0</v>
      </c>
    </row>
    <row r="54" spans="1:6" x14ac:dyDescent="0.2">
      <c r="A54" s="72" t="s">
        <v>55</v>
      </c>
      <c r="B54" s="32" t="s">
        <v>10</v>
      </c>
      <c r="C54" s="22">
        <v>0</v>
      </c>
      <c r="D54" s="22"/>
      <c r="E54" s="21"/>
      <c r="F54" s="21">
        <f t="shared" si="2"/>
        <v>0</v>
      </c>
    </row>
    <row r="55" spans="1:6" x14ac:dyDescent="0.2">
      <c r="A55" s="72" t="s">
        <v>6</v>
      </c>
      <c r="B55" s="32" t="s">
        <v>11</v>
      </c>
      <c r="C55" s="22">
        <v>1</v>
      </c>
      <c r="D55" s="22"/>
      <c r="E55" s="21"/>
      <c r="F55" s="21">
        <f t="shared" si="2"/>
        <v>0</v>
      </c>
    </row>
    <row r="56" spans="1:6" x14ac:dyDescent="0.2">
      <c r="A56" s="72"/>
      <c r="B56" s="32"/>
      <c r="C56" s="22"/>
      <c r="D56" s="22"/>
      <c r="E56" s="21"/>
      <c r="F56" s="21">
        <f t="shared" si="2"/>
        <v>0</v>
      </c>
    </row>
    <row r="57" spans="1:6" x14ac:dyDescent="0.2">
      <c r="A57" s="70" t="s">
        <v>97</v>
      </c>
      <c r="B57" s="32"/>
      <c r="C57" s="22"/>
      <c r="D57" s="22"/>
      <c r="E57" s="21"/>
      <c r="F57" s="21">
        <f t="shared" si="2"/>
        <v>0</v>
      </c>
    </row>
    <row r="58" spans="1:6" x14ac:dyDescent="0.2">
      <c r="A58" s="70"/>
      <c r="B58" s="32"/>
      <c r="C58" s="22"/>
      <c r="D58" s="22"/>
      <c r="E58" s="21"/>
      <c r="F58" s="21">
        <f t="shared" si="2"/>
        <v>0</v>
      </c>
    </row>
    <row r="59" spans="1:6" x14ac:dyDescent="0.2">
      <c r="A59" s="71" t="s">
        <v>56</v>
      </c>
      <c r="B59" s="32"/>
      <c r="C59" s="22"/>
      <c r="D59" s="22"/>
      <c r="E59" s="21"/>
      <c r="F59" s="21">
        <f t="shared" si="2"/>
        <v>0</v>
      </c>
    </row>
    <row r="60" spans="1:6" x14ac:dyDescent="0.2">
      <c r="A60" s="72" t="s">
        <v>51</v>
      </c>
      <c r="B60" s="32" t="s">
        <v>11</v>
      </c>
      <c r="C60" s="22">
        <v>1</v>
      </c>
      <c r="D60" s="22"/>
      <c r="E60" s="21"/>
      <c r="F60" s="21">
        <f t="shared" si="2"/>
        <v>0</v>
      </c>
    </row>
    <row r="61" spans="1:6" x14ac:dyDescent="0.2">
      <c r="A61" s="71" t="s">
        <v>57</v>
      </c>
      <c r="B61" s="32"/>
      <c r="C61" s="22"/>
      <c r="D61" s="22"/>
      <c r="E61" s="21"/>
      <c r="F61" s="21">
        <f t="shared" si="2"/>
        <v>0</v>
      </c>
    </row>
    <row r="62" spans="1:6" x14ac:dyDescent="0.2">
      <c r="A62" s="72" t="s">
        <v>58</v>
      </c>
      <c r="B62" s="32" t="s">
        <v>11</v>
      </c>
      <c r="C62" s="22">
        <v>1</v>
      </c>
      <c r="D62" s="22"/>
      <c r="E62" s="21"/>
      <c r="F62" s="21">
        <f t="shared" si="2"/>
        <v>0</v>
      </c>
    </row>
    <row r="63" spans="1:6" x14ac:dyDescent="0.2">
      <c r="A63" s="72" t="s">
        <v>6</v>
      </c>
      <c r="B63" s="32" t="s">
        <v>11</v>
      </c>
      <c r="C63" s="22">
        <v>1</v>
      </c>
      <c r="D63" s="22"/>
      <c r="E63" s="21"/>
      <c r="F63" s="21">
        <f t="shared" si="2"/>
        <v>0</v>
      </c>
    </row>
    <row r="64" spans="1:6" x14ac:dyDescent="0.2">
      <c r="A64" s="72"/>
      <c r="B64" s="32"/>
      <c r="C64" s="22"/>
      <c r="D64" s="22"/>
      <c r="E64" s="21"/>
      <c r="F64" s="21">
        <f t="shared" si="2"/>
        <v>0</v>
      </c>
    </row>
    <row r="65" spans="1:6" x14ac:dyDescent="0.2">
      <c r="A65" s="70" t="s">
        <v>98</v>
      </c>
      <c r="B65" s="32"/>
      <c r="C65" s="22"/>
      <c r="D65" s="22"/>
      <c r="E65" s="21"/>
      <c r="F65" s="21">
        <f t="shared" si="2"/>
        <v>0</v>
      </c>
    </row>
    <row r="66" spans="1:6" x14ac:dyDescent="0.2">
      <c r="A66" s="72" t="s">
        <v>59</v>
      </c>
      <c r="B66" s="45" t="s">
        <v>10</v>
      </c>
      <c r="C66" s="22">
        <v>14</v>
      </c>
      <c r="D66" s="22"/>
      <c r="E66" s="21"/>
      <c r="F66" s="21">
        <f t="shared" si="2"/>
        <v>0</v>
      </c>
    </row>
    <row r="67" spans="1:6" x14ac:dyDescent="0.2">
      <c r="A67" s="72" t="s">
        <v>60</v>
      </c>
      <c r="B67" s="32" t="s">
        <v>10</v>
      </c>
      <c r="C67" s="22">
        <v>14</v>
      </c>
      <c r="D67" s="22"/>
      <c r="E67" s="21"/>
      <c r="F67" s="21">
        <f t="shared" si="2"/>
        <v>0</v>
      </c>
    </row>
    <row r="68" spans="1:6" x14ac:dyDescent="0.2">
      <c r="A68" s="72" t="s">
        <v>61</v>
      </c>
      <c r="B68" s="32" t="s">
        <v>10</v>
      </c>
      <c r="C68" s="22">
        <v>14</v>
      </c>
      <c r="D68" s="22"/>
      <c r="E68" s="21"/>
      <c r="F68" s="21">
        <f t="shared" si="2"/>
        <v>0</v>
      </c>
    </row>
    <row r="69" spans="1:6" x14ac:dyDescent="0.2">
      <c r="A69" s="72" t="s">
        <v>64</v>
      </c>
      <c r="B69" s="32" t="s">
        <v>10</v>
      </c>
      <c r="C69" s="22">
        <v>28</v>
      </c>
      <c r="D69" s="22"/>
      <c r="E69" s="21"/>
      <c r="F69" s="21">
        <f t="shared" si="2"/>
        <v>0</v>
      </c>
    </row>
    <row r="70" spans="1:6" x14ac:dyDescent="0.2">
      <c r="A70" s="72"/>
      <c r="B70" s="32"/>
      <c r="C70" s="22"/>
      <c r="D70" s="22"/>
      <c r="E70" s="21"/>
      <c r="F70" s="21">
        <f t="shared" si="2"/>
        <v>0</v>
      </c>
    </row>
    <row r="71" spans="1:6" x14ac:dyDescent="0.2">
      <c r="A71" s="70" t="s">
        <v>99</v>
      </c>
      <c r="B71" s="32"/>
      <c r="C71" s="22"/>
      <c r="D71" s="22"/>
      <c r="E71" s="21"/>
      <c r="F71" s="21">
        <f t="shared" si="2"/>
        <v>0</v>
      </c>
    </row>
    <row r="72" spans="1:6" x14ac:dyDescent="0.2">
      <c r="A72" s="72" t="s">
        <v>61</v>
      </c>
      <c r="B72" s="32" t="s">
        <v>10</v>
      </c>
      <c r="C72" s="22">
        <v>8</v>
      </c>
      <c r="D72" s="22"/>
      <c r="E72" s="21"/>
      <c r="F72" s="21">
        <f t="shared" si="2"/>
        <v>0</v>
      </c>
    </row>
    <row r="73" spans="1:6" x14ac:dyDescent="0.2">
      <c r="A73" s="72" t="s">
        <v>64</v>
      </c>
      <c r="B73" s="32" t="s">
        <v>10</v>
      </c>
      <c r="C73" s="22">
        <v>8</v>
      </c>
      <c r="D73" s="22"/>
      <c r="E73" s="21"/>
      <c r="F73" s="21">
        <f t="shared" si="2"/>
        <v>0</v>
      </c>
    </row>
    <row r="74" spans="1:6" x14ac:dyDescent="0.2">
      <c r="A74" s="72"/>
      <c r="B74" s="32"/>
      <c r="C74" s="22"/>
      <c r="D74" s="22"/>
      <c r="E74" s="21"/>
      <c r="F74" s="21">
        <f t="shared" si="2"/>
        <v>0</v>
      </c>
    </row>
    <row r="75" spans="1:6" x14ac:dyDescent="0.2">
      <c r="A75" s="70" t="s">
        <v>100</v>
      </c>
      <c r="B75" s="32"/>
      <c r="C75" s="22"/>
      <c r="D75" s="22"/>
      <c r="E75" s="21"/>
      <c r="F75" s="21">
        <f t="shared" si="2"/>
        <v>0</v>
      </c>
    </row>
    <row r="76" spans="1:6" x14ac:dyDescent="0.2">
      <c r="A76" s="72" t="s">
        <v>101</v>
      </c>
      <c r="B76" s="32" t="s">
        <v>10</v>
      </c>
      <c r="C76" s="22">
        <v>18</v>
      </c>
      <c r="D76" s="22"/>
      <c r="E76" s="21"/>
      <c r="F76" s="21">
        <f t="shared" si="2"/>
        <v>0</v>
      </c>
    </row>
    <row r="77" spans="1:6" x14ac:dyDescent="0.2">
      <c r="A77" s="72" t="s">
        <v>64</v>
      </c>
      <c r="B77" s="32" t="s">
        <v>10</v>
      </c>
      <c r="C77" s="22">
        <v>18</v>
      </c>
      <c r="D77" s="22"/>
      <c r="E77" s="21"/>
      <c r="F77" s="21">
        <f t="shared" si="2"/>
        <v>0</v>
      </c>
    </row>
    <row r="78" spans="1:6" x14ac:dyDescent="0.2">
      <c r="A78" s="72"/>
      <c r="B78" s="32"/>
      <c r="C78" s="22"/>
      <c r="D78" s="22"/>
      <c r="E78" s="21"/>
      <c r="F78" s="21">
        <f t="shared" si="2"/>
        <v>0</v>
      </c>
    </row>
    <row r="79" spans="1:6" x14ac:dyDescent="0.2">
      <c r="A79" s="70" t="s">
        <v>102</v>
      </c>
      <c r="B79" s="32"/>
      <c r="C79" s="22"/>
      <c r="D79" s="22"/>
      <c r="E79" s="21"/>
      <c r="F79" s="21">
        <f t="shared" si="2"/>
        <v>0</v>
      </c>
    </row>
    <row r="80" spans="1:6" x14ac:dyDescent="0.2">
      <c r="A80" s="72" t="s">
        <v>62</v>
      </c>
      <c r="B80" s="32" t="s">
        <v>10</v>
      </c>
      <c r="C80" s="22">
        <v>4</v>
      </c>
      <c r="D80" s="22"/>
      <c r="E80" s="21"/>
      <c r="F80" s="21">
        <f t="shared" si="2"/>
        <v>0</v>
      </c>
    </row>
    <row r="81" spans="1:6" x14ac:dyDescent="0.2">
      <c r="A81" s="72" t="s">
        <v>63</v>
      </c>
      <c r="B81" s="32" t="s">
        <v>10</v>
      </c>
      <c r="C81" s="22">
        <v>4</v>
      </c>
      <c r="D81" s="22"/>
      <c r="E81" s="21"/>
      <c r="F81" s="21">
        <f t="shared" si="2"/>
        <v>0</v>
      </c>
    </row>
    <row r="82" spans="1:6" x14ac:dyDescent="0.2">
      <c r="A82" s="72" t="s">
        <v>64</v>
      </c>
      <c r="B82" s="32" t="s">
        <v>10</v>
      </c>
      <c r="C82" s="22">
        <v>4</v>
      </c>
      <c r="D82" s="22"/>
      <c r="E82" s="21"/>
      <c r="F82" s="21">
        <f t="shared" si="2"/>
        <v>0</v>
      </c>
    </row>
    <row r="83" spans="1:6" x14ac:dyDescent="0.2">
      <c r="A83" s="72"/>
      <c r="B83" s="32"/>
      <c r="C83" s="22"/>
      <c r="D83" s="22"/>
      <c r="E83" s="21"/>
      <c r="F83" s="21">
        <f t="shared" si="2"/>
        <v>0</v>
      </c>
    </row>
    <row r="84" spans="1:6" x14ac:dyDescent="0.2">
      <c r="A84" s="70" t="s">
        <v>103</v>
      </c>
      <c r="B84" s="32"/>
      <c r="C84" s="22"/>
      <c r="D84" s="22"/>
      <c r="E84" s="21"/>
      <c r="F84" s="21">
        <f t="shared" si="2"/>
        <v>0</v>
      </c>
    </row>
    <row r="85" spans="1:6" x14ac:dyDescent="0.2">
      <c r="A85" s="72" t="s">
        <v>65</v>
      </c>
      <c r="B85" s="32" t="s">
        <v>10</v>
      </c>
      <c r="C85" s="22">
        <v>6</v>
      </c>
      <c r="D85" s="22"/>
      <c r="E85" s="21"/>
      <c r="F85" s="21">
        <f t="shared" si="2"/>
        <v>0</v>
      </c>
    </row>
    <row r="86" spans="1:6" x14ac:dyDescent="0.2">
      <c r="A86" s="72" t="s">
        <v>66</v>
      </c>
      <c r="B86" s="32" t="s">
        <v>11</v>
      </c>
      <c r="C86" s="22">
        <v>1</v>
      </c>
      <c r="D86" s="22"/>
      <c r="E86" s="21"/>
      <c r="F86" s="21">
        <f t="shared" si="2"/>
        <v>0</v>
      </c>
    </row>
    <row r="87" spans="1:6" x14ac:dyDescent="0.2">
      <c r="A87" s="71"/>
      <c r="B87" s="32"/>
      <c r="C87" s="22"/>
      <c r="D87" s="22"/>
      <c r="E87" s="21"/>
      <c r="F87" s="21">
        <f t="shared" si="2"/>
        <v>0</v>
      </c>
    </row>
    <row r="88" spans="1:6" x14ac:dyDescent="0.2">
      <c r="A88" s="70" t="s">
        <v>104</v>
      </c>
      <c r="B88" s="32"/>
      <c r="C88" s="22"/>
      <c r="D88" s="22"/>
      <c r="E88" s="21"/>
      <c r="F88" s="21">
        <f t="shared" si="2"/>
        <v>0</v>
      </c>
    </row>
    <row r="89" spans="1:6" x14ac:dyDescent="0.2">
      <c r="A89" s="72" t="s">
        <v>65</v>
      </c>
      <c r="B89" s="32" t="s">
        <v>10</v>
      </c>
      <c r="C89" s="22">
        <v>2</v>
      </c>
      <c r="D89" s="22"/>
      <c r="E89" s="21"/>
      <c r="F89" s="21">
        <f t="shared" si="2"/>
        <v>0</v>
      </c>
    </row>
    <row r="90" spans="1:6" x14ac:dyDescent="0.2">
      <c r="A90" s="72"/>
      <c r="B90" s="32"/>
      <c r="C90" s="22"/>
      <c r="D90" s="22"/>
      <c r="E90" s="21"/>
      <c r="F90" s="21">
        <f t="shared" ref="F90:F94" si="3">+D90*E90</f>
        <v>0</v>
      </c>
    </row>
    <row r="91" spans="1:6" x14ac:dyDescent="0.2">
      <c r="A91" s="70" t="s">
        <v>105</v>
      </c>
      <c r="B91" s="32"/>
      <c r="C91" s="22"/>
      <c r="D91" s="22"/>
      <c r="E91" s="21"/>
      <c r="F91" s="21">
        <f t="shared" si="3"/>
        <v>0</v>
      </c>
    </row>
    <row r="92" spans="1:6" x14ac:dyDescent="0.2">
      <c r="A92" s="71"/>
      <c r="B92" s="45"/>
      <c r="C92" s="22"/>
      <c r="D92" s="22"/>
      <c r="E92" s="21"/>
      <c r="F92" s="21">
        <f t="shared" si="3"/>
        <v>0</v>
      </c>
    </row>
    <row r="93" spans="1:6" x14ac:dyDescent="0.2">
      <c r="A93" s="70" t="s">
        <v>106</v>
      </c>
      <c r="B93" s="32"/>
      <c r="C93" s="22"/>
      <c r="D93" s="22"/>
      <c r="E93" s="21"/>
      <c r="F93" s="21">
        <f t="shared" si="3"/>
        <v>0</v>
      </c>
    </row>
    <row r="94" spans="1:6" x14ac:dyDescent="0.2">
      <c r="A94" s="71" t="s">
        <v>67</v>
      </c>
      <c r="B94" s="32"/>
      <c r="C94" s="22"/>
      <c r="D94" s="22"/>
      <c r="E94" s="21"/>
      <c r="F94" s="21">
        <f t="shared" si="3"/>
        <v>0</v>
      </c>
    </row>
    <row r="95" spans="1:6" x14ac:dyDescent="0.2">
      <c r="A95" s="72" t="s">
        <v>51</v>
      </c>
      <c r="B95" s="32" t="s">
        <v>10</v>
      </c>
      <c r="C95" s="22">
        <v>16</v>
      </c>
      <c r="D95" s="22"/>
      <c r="E95" s="21"/>
      <c r="F95" s="21">
        <f t="shared" ref="F95:F131" si="4">+D95*E95</f>
        <v>0</v>
      </c>
    </row>
    <row r="96" spans="1:6" x14ac:dyDescent="0.2">
      <c r="A96" s="72" t="s">
        <v>6</v>
      </c>
      <c r="B96" s="32" t="s">
        <v>11</v>
      </c>
      <c r="C96" s="22">
        <v>1</v>
      </c>
      <c r="D96" s="22"/>
      <c r="E96" s="21"/>
      <c r="F96" s="21">
        <f t="shared" si="4"/>
        <v>0</v>
      </c>
    </row>
    <row r="97" spans="1:6" x14ac:dyDescent="0.2">
      <c r="A97" s="71" t="s">
        <v>68</v>
      </c>
      <c r="B97" s="32"/>
      <c r="C97" s="22"/>
      <c r="D97" s="22"/>
      <c r="E97" s="21"/>
      <c r="F97" s="21">
        <f t="shared" si="4"/>
        <v>0</v>
      </c>
    </row>
    <row r="98" spans="1:6" x14ac:dyDescent="0.2">
      <c r="A98" s="72" t="s">
        <v>51</v>
      </c>
      <c r="B98" s="32" t="s">
        <v>10</v>
      </c>
      <c r="C98" s="22">
        <v>3</v>
      </c>
      <c r="D98" s="22"/>
      <c r="E98" s="21"/>
      <c r="F98" s="21">
        <f t="shared" si="4"/>
        <v>0</v>
      </c>
    </row>
    <row r="99" spans="1:6" x14ac:dyDescent="0.2">
      <c r="A99" s="72" t="s">
        <v>6</v>
      </c>
      <c r="B99" s="32" t="s">
        <v>11</v>
      </c>
      <c r="C99" s="22">
        <v>1</v>
      </c>
      <c r="D99" s="22"/>
      <c r="E99" s="21"/>
      <c r="F99" s="21">
        <f t="shared" si="4"/>
        <v>0</v>
      </c>
    </row>
    <row r="100" spans="1:6" x14ac:dyDescent="0.2">
      <c r="A100" s="71" t="s">
        <v>69</v>
      </c>
      <c r="B100" s="32"/>
      <c r="C100" s="22"/>
      <c r="D100" s="22"/>
      <c r="E100" s="21"/>
      <c r="F100" s="21">
        <f t="shared" si="4"/>
        <v>0</v>
      </c>
    </row>
    <row r="101" spans="1:6" x14ac:dyDescent="0.2">
      <c r="A101" s="72" t="s">
        <v>51</v>
      </c>
      <c r="B101" s="32" t="s">
        <v>10</v>
      </c>
      <c r="C101" s="22">
        <v>2</v>
      </c>
      <c r="D101" s="22"/>
      <c r="E101" s="21"/>
      <c r="F101" s="21">
        <f t="shared" si="4"/>
        <v>0</v>
      </c>
    </row>
    <row r="102" spans="1:6" x14ac:dyDescent="0.2">
      <c r="A102" s="72" t="s">
        <v>6</v>
      </c>
      <c r="B102" s="32" t="s">
        <v>11</v>
      </c>
      <c r="C102" s="22">
        <v>1</v>
      </c>
      <c r="D102" s="22"/>
      <c r="E102" s="21"/>
      <c r="F102" s="21">
        <f t="shared" si="4"/>
        <v>0</v>
      </c>
    </row>
    <row r="103" spans="1:6" x14ac:dyDescent="0.2">
      <c r="A103" s="72"/>
      <c r="B103" s="32"/>
      <c r="C103" s="22"/>
      <c r="D103" s="22"/>
      <c r="E103" s="21"/>
      <c r="F103" s="21">
        <f t="shared" si="4"/>
        <v>0</v>
      </c>
    </row>
    <row r="104" spans="1:6" x14ac:dyDescent="0.2">
      <c r="A104" s="70" t="s">
        <v>107</v>
      </c>
      <c r="B104" s="32"/>
      <c r="C104" s="22"/>
      <c r="D104" s="22"/>
      <c r="E104" s="21"/>
      <c r="F104" s="21">
        <f t="shared" si="4"/>
        <v>0</v>
      </c>
    </row>
    <row r="105" spans="1:6" x14ac:dyDescent="0.2">
      <c r="A105" s="71" t="s">
        <v>70</v>
      </c>
      <c r="B105" s="32"/>
      <c r="C105" s="22"/>
      <c r="D105" s="22"/>
      <c r="E105" s="21"/>
      <c r="F105" s="21">
        <f t="shared" si="4"/>
        <v>0</v>
      </c>
    </row>
    <row r="106" spans="1:6" x14ac:dyDescent="0.2">
      <c r="A106" s="72" t="s">
        <v>71</v>
      </c>
      <c r="B106" s="32" t="s">
        <v>12</v>
      </c>
      <c r="C106" s="22">
        <v>1600</v>
      </c>
      <c r="D106" s="22"/>
      <c r="E106" s="21"/>
      <c r="F106" s="21">
        <f t="shared" si="4"/>
        <v>0</v>
      </c>
    </row>
    <row r="107" spans="1:6" x14ac:dyDescent="0.2">
      <c r="A107" s="72" t="s">
        <v>72</v>
      </c>
      <c r="B107" s="32" t="s">
        <v>12</v>
      </c>
      <c r="C107" s="22">
        <f>51*10</f>
        <v>510</v>
      </c>
      <c r="D107" s="22"/>
      <c r="E107" s="21"/>
      <c r="F107" s="21">
        <f t="shared" si="4"/>
        <v>0</v>
      </c>
    </row>
    <row r="108" spans="1:6" x14ac:dyDescent="0.2">
      <c r="A108" s="71" t="s">
        <v>73</v>
      </c>
      <c r="B108" s="32"/>
      <c r="C108" s="22"/>
      <c r="D108" s="22"/>
      <c r="E108" s="21"/>
      <c r="F108" s="21">
        <f t="shared" si="4"/>
        <v>0</v>
      </c>
    </row>
    <row r="109" spans="1:6" x14ac:dyDescent="0.2">
      <c r="A109" s="72" t="s">
        <v>71</v>
      </c>
      <c r="B109" s="32" t="s">
        <v>12</v>
      </c>
      <c r="C109" s="22">
        <v>1400</v>
      </c>
      <c r="D109" s="22"/>
      <c r="E109" s="21"/>
      <c r="F109" s="21">
        <f t="shared" si="4"/>
        <v>0</v>
      </c>
    </row>
    <row r="110" spans="1:6" x14ac:dyDescent="0.2">
      <c r="A110" s="72" t="s">
        <v>72</v>
      </c>
      <c r="B110" s="32" t="s">
        <v>12</v>
      </c>
      <c r="C110" s="22">
        <v>500</v>
      </c>
      <c r="D110" s="22"/>
      <c r="E110" s="21"/>
      <c r="F110" s="21">
        <f t="shared" si="4"/>
        <v>0</v>
      </c>
    </row>
    <row r="111" spans="1:6" x14ac:dyDescent="0.2">
      <c r="A111" s="71" t="s">
        <v>74</v>
      </c>
      <c r="B111" s="32"/>
      <c r="C111" s="22"/>
      <c r="D111" s="22"/>
      <c r="E111" s="21"/>
      <c r="F111" s="21">
        <f t="shared" si="4"/>
        <v>0</v>
      </c>
    </row>
    <row r="112" spans="1:6" x14ac:dyDescent="0.2">
      <c r="A112" s="72" t="s">
        <v>71</v>
      </c>
      <c r="B112" s="32" t="s">
        <v>12</v>
      </c>
      <c r="C112" s="22">
        <v>800</v>
      </c>
      <c r="D112" s="22"/>
      <c r="E112" s="21"/>
      <c r="F112" s="21">
        <f t="shared" si="4"/>
        <v>0</v>
      </c>
    </row>
    <row r="113" spans="1:6" x14ac:dyDescent="0.2">
      <c r="A113" s="72" t="s">
        <v>72</v>
      </c>
      <c r="B113" s="32" t="s">
        <v>12</v>
      </c>
      <c r="C113" s="22">
        <v>0</v>
      </c>
      <c r="D113" s="22"/>
      <c r="E113" s="21"/>
      <c r="F113" s="21">
        <f t="shared" si="4"/>
        <v>0</v>
      </c>
    </row>
    <row r="114" spans="1:6" x14ac:dyDescent="0.2">
      <c r="A114" s="71" t="s">
        <v>75</v>
      </c>
      <c r="B114" s="32"/>
      <c r="C114" s="22"/>
      <c r="D114" s="22"/>
      <c r="E114" s="21"/>
      <c r="F114" s="21">
        <f t="shared" si="4"/>
        <v>0</v>
      </c>
    </row>
    <row r="115" spans="1:6" x14ac:dyDescent="0.2">
      <c r="A115" s="72" t="s">
        <v>71</v>
      </c>
      <c r="B115" s="32" t="s">
        <v>12</v>
      </c>
      <c r="C115" s="22">
        <f>20*40</f>
        <v>800</v>
      </c>
      <c r="D115" s="22"/>
      <c r="E115" s="21"/>
      <c r="F115" s="21">
        <f t="shared" si="4"/>
        <v>0</v>
      </c>
    </row>
    <row r="116" spans="1:6" x14ac:dyDescent="0.2">
      <c r="A116" s="71" t="s">
        <v>7</v>
      </c>
      <c r="B116" s="32" t="s">
        <v>11</v>
      </c>
      <c r="C116" s="22">
        <v>1</v>
      </c>
      <c r="D116" s="22"/>
      <c r="E116" s="21"/>
      <c r="F116" s="21">
        <f t="shared" si="4"/>
        <v>0</v>
      </c>
    </row>
    <row r="117" spans="1:6" x14ac:dyDescent="0.2">
      <c r="A117" s="71"/>
      <c r="B117" s="32"/>
      <c r="C117" s="22"/>
      <c r="D117" s="22"/>
      <c r="E117" s="21"/>
      <c r="F117" s="21">
        <f t="shared" si="4"/>
        <v>0</v>
      </c>
    </row>
    <row r="118" spans="1:6" x14ac:dyDescent="0.2">
      <c r="A118" s="70" t="s">
        <v>108</v>
      </c>
      <c r="B118" s="32"/>
      <c r="C118" s="22"/>
      <c r="D118" s="22"/>
      <c r="E118" s="21"/>
      <c r="F118" s="21">
        <f t="shared" si="4"/>
        <v>0</v>
      </c>
    </row>
    <row r="119" spans="1:6" x14ac:dyDescent="0.2">
      <c r="A119" s="72" t="s">
        <v>76</v>
      </c>
      <c r="B119" s="46" t="s">
        <v>12</v>
      </c>
      <c r="C119" s="33">
        <v>150</v>
      </c>
      <c r="D119" s="33"/>
      <c r="E119" s="21"/>
      <c r="F119" s="21">
        <f t="shared" si="4"/>
        <v>0</v>
      </c>
    </row>
    <row r="120" spans="1:6" x14ac:dyDescent="0.2">
      <c r="A120" s="73" t="s">
        <v>77</v>
      </c>
      <c r="B120" s="32"/>
      <c r="C120" s="33"/>
      <c r="D120" s="33"/>
      <c r="E120" s="21"/>
      <c r="F120" s="21">
        <f t="shared" si="4"/>
        <v>0</v>
      </c>
    </row>
    <row r="121" spans="1:6" x14ac:dyDescent="0.2">
      <c r="A121" s="73" t="s">
        <v>78</v>
      </c>
      <c r="B121" s="32"/>
      <c r="C121" s="33"/>
      <c r="D121" s="33"/>
      <c r="E121" s="21"/>
      <c r="F121" s="21">
        <f t="shared" si="4"/>
        <v>0</v>
      </c>
    </row>
    <row r="122" spans="1:6" x14ac:dyDescent="0.2">
      <c r="A122" s="72" t="s">
        <v>79</v>
      </c>
      <c r="B122" s="46" t="s">
        <v>12</v>
      </c>
      <c r="C122" s="33">
        <v>30</v>
      </c>
      <c r="D122" s="33"/>
      <c r="E122" s="21"/>
      <c r="F122" s="21">
        <f t="shared" si="4"/>
        <v>0</v>
      </c>
    </row>
    <row r="123" spans="1:6" x14ac:dyDescent="0.2">
      <c r="A123" s="73" t="s">
        <v>77</v>
      </c>
      <c r="B123" s="32"/>
      <c r="C123" s="33"/>
      <c r="D123" s="33"/>
      <c r="E123" s="21"/>
      <c r="F123" s="21">
        <f t="shared" si="4"/>
        <v>0</v>
      </c>
    </row>
    <row r="124" spans="1:6" x14ac:dyDescent="0.2">
      <c r="A124" s="73" t="s">
        <v>80</v>
      </c>
      <c r="B124" s="32"/>
      <c r="C124" s="33"/>
      <c r="D124" s="33"/>
      <c r="E124" s="21"/>
      <c r="F124" s="21">
        <f t="shared" si="4"/>
        <v>0</v>
      </c>
    </row>
    <row r="125" spans="1:6" x14ac:dyDescent="0.2">
      <c r="A125" s="71" t="s">
        <v>81</v>
      </c>
      <c r="B125" s="45"/>
      <c r="C125" s="22"/>
      <c r="D125" s="22"/>
      <c r="E125" s="21"/>
      <c r="F125" s="21">
        <f t="shared" si="4"/>
        <v>0</v>
      </c>
    </row>
    <row r="126" spans="1:6" x14ac:dyDescent="0.2">
      <c r="A126" s="72" t="s">
        <v>82</v>
      </c>
      <c r="B126" s="45" t="s">
        <v>12</v>
      </c>
      <c r="C126" s="22">
        <v>400</v>
      </c>
      <c r="D126" s="22"/>
      <c r="E126" s="21"/>
      <c r="F126" s="21">
        <f t="shared" si="4"/>
        <v>0</v>
      </c>
    </row>
    <row r="127" spans="1:6" x14ac:dyDescent="0.2">
      <c r="A127" s="71" t="s">
        <v>83</v>
      </c>
      <c r="B127" s="45"/>
      <c r="C127" s="22"/>
      <c r="D127" s="22"/>
      <c r="E127" s="21"/>
      <c r="F127" s="21">
        <f t="shared" si="4"/>
        <v>0</v>
      </c>
    </row>
    <row r="128" spans="1:6" x14ac:dyDescent="0.2">
      <c r="A128" s="72" t="s">
        <v>84</v>
      </c>
      <c r="B128" s="45" t="s">
        <v>11</v>
      </c>
      <c r="C128" s="22">
        <v>1</v>
      </c>
      <c r="D128" s="22"/>
      <c r="E128" s="21"/>
      <c r="F128" s="21">
        <f t="shared" si="4"/>
        <v>0</v>
      </c>
    </row>
    <row r="129" spans="1:6" x14ac:dyDescent="0.2">
      <c r="A129" s="72" t="s">
        <v>82</v>
      </c>
      <c r="B129" s="45" t="s">
        <v>11</v>
      </c>
      <c r="C129" s="22">
        <v>1</v>
      </c>
      <c r="D129" s="22"/>
      <c r="E129" s="21"/>
      <c r="F129" s="21">
        <f t="shared" si="4"/>
        <v>0</v>
      </c>
    </row>
    <row r="130" spans="1:6" x14ac:dyDescent="0.2">
      <c r="A130" s="74" t="s">
        <v>85</v>
      </c>
      <c r="B130" s="32"/>
      <c r="C130" s="22"/>
      <c r="D130" s="22"/>
      <c r="E130" s="21"/>
      <c r="F130" s="21">
        <f t="shared" si="4"/>
        <v>0</v>
      </c>
    </row>
    <row r="131" spans="1:6" x14ac:dyDescent="0.2">
      <c r="A131" s="72" t="s">
        <v>86</v>
      </c>
      <c r="B131" s="32" t="s">
        <v>11</v>
      </c>
      <c r="C131" s="22">
        <v>1</v>
      </c>
      <c r="D131" s="22"/>
      <c r="E131" s="21"/>
      <c r="F131" s="21">
        <f t="shared" si="4"/>
        <v>0</v>
      </c>
    </row>
    <row r="132" spans="1:6" x14ac:dyDescent="0.2">
      <c r="A132" s="71"/>
      <c r="B132" s="40"/>
      <c r="C132" s="47"/>
      <c r="D132" s="47"/>
      <c r="E132" s="27"/>
      <c r="F132" s="27"/>
    </row>
    <row r="133" spans="1:6" x14ac:dyDescent="0.2">
      <c r="A133" s="39"/>
      <c r="B133" s="32"/>
      <c r="C133" s="33"/>
      <c r="D133" s="33"/>
      <c r="E133" s="21"/>
      <c r="F133" s="21"/>
    </row>
    <row r="134" spans="1:6" x14ac:dyDescent="0.2">
      <c r="A134" s="42" t="s">
        <v>87</v>
      </c>
      <c r="B134" s="32"/>
      <c r="C134" s="33"/>
      <c r="D134" s="33"/>
      <c r="E134" s="21"/>
      <c r="F134" s="29">
        <f>SUM(F26:F131)</f>
        <v>0</v>
      </c>
    </row>
    <row r="135" spans="1:6" x14ac:dyDescent="0.2">
      <c r="A135" s="42"/>
      <c r="B135" s="32"/>
      <c r="C135" s="48"/>
      <c r="D135" s="48"/>
      <c r="E135" s="21"/>
      <c r="F135" s="21"/>
    </row>
    <row r="136" spans="1:6" x14ac:dyDescent="0.2">
      <c r="A136" s="68" t="s">
        <v>126</v>
      </c>
      <c r="B136" s="35"/>
      <c r="C136" s="43"/>
      <c r="D136" s="43"/>
      <c r="E136" s="21"/>
      <c r="F136" s="21"/>
    </row>
    <row r="137" spans="1:6" x14ac:dyDescent="0.2">
      <c r="A137" s="68"/>
      <c r="B137" s="35"/>
      <c r="C137" s="43"/>
      <c r="D137" s="43"/>
      <c r="E137" s="21"/>
      <c r="F137" s="21"/>
    </row>
    <row r="138" spans="1:6" x14ac:dyDescent="0.2">
      <c r="A138" s="70" t="s">
        <v>127</v>
      </c>
      <c r="B138" s="32"/>
      <c r="C138" s="22"/>
      <c r="D138" s="22"/>
      <c r="E138" s="21"/>
      <c r="F138" s="21"/>
    </row>
    <row r="139" spans="1:6" x14ac:dyDescent="0.2">
      <c r="A139" s="72" t="s">
        <v>109</v>
      </c>
      <c r="B139" s="32" t="s">
        <v>10</v>
      </c>
      <c r="C139" s="22">
        <f>37-C152-2</f>
        <v>18</v>
      </c>
      <c r="D139" s="22"/>
      <c r="E139" s="21"/>
      <c r="F139" s="21">
        <f t="shared" ref="F139:F202" si="5">E139*D139</f>
        <v>0</v>
      </c>
    </row>
    <row r="140" spans="1:6" x14ac:dyDescent="0.2">
      <c r="A140" s="73" t="s">
        <v>110</v>
      </c>
      <c r="B140" s="45"/>
      <c r="C140" s="22"/>
      <c r="D140" s="22"/>
      <c r="E140" s="21"/>
      <c r="F140" s="21">
        <f t="shared" si="5"/>
        <v>0</v>
      </c>
    </row>
    <row r="141" spans="1:6" x14ac:dyDescent="0.2">
      <c r="A141" s="72" t="s">
        <v>111</v>
      </c>
      <c r="B141" s="32" t="s">
        <v>10</v>
      </c>
      <c r="C141" s="22">
        <v>29</v>
      </c>
      <c r="D141" s="22"/>
      <c r="E141" s="21"/>
      <c r="F141" s="21">
        <f t="shared" si="5"/>
        <v>0</v>
      </c>
    </row>
    <row r="142" spans="1:6" x14ac:dyDescent="0.2">
      <c r="A142" s="73" t="s">
        <v>110</v>
      </c>
      <c r="B142" s="45"/>
      <c r="C142" s="22"/>
      <c r="D142" s="22"/>
      <c r="E142" s="21"/>
      <c r="F142" s="21">
        <f t="shared" si="5"/>
        <v>0</v>
      </c>
    </row>
    <row r="143" spans="1:6" x14ac:dyDescent="0.2">
      <c r="A143" s="72" t="s">
        <v>113</v>
      </c>
      <c r="B143" s="32" t="s">
        <v>10</v>
      </c>
      <c r="C143" s="22">
        <v>18</v>
      </c>
      <c r="D143" s="22"/>
      <c r="E143" s="21"/>
      <c r="F143" s="21">
        <f t="shared" si="5"/>
        <v>0</v>
      </c>
    </row>
    <row r="144" spans="1:6" x14ac:dyDescent="0.2">
      <c r="A144" s="73" t="s">
        <v>110</v>
      </c>
      <c r="B144" s="45"/>
      <c r="C144" s="22"/>
      <c r="D144" s="22"/>
      <c r="E144" s="21"/>
      <c r="F144" s="21">
        <f t="shared" si="5"/>
        <v>0</v>
      </c>
    </row>
    <row r="145" spans="1:6" x14ac:dyDescent="0.2">
      <c r="A145" s="72" t="s">
        <v>112</v>
      </c>
      <c r="B145" s="32" t="s">
        <v>10</v>
      </c>
      <c r="C145" s="22">
        <v>18</v>
      </c>
      <c r="D145" s="22"/>
      <c r="E145" s="21"/>
      <c r="F145" s="21">
        <f t="shared" si="5"/>
        <v>0</v>
      </c>
    </row>
    <row r="146" spans="1:6" x14ac:dyDescent="0.2">
      <c r="A146" s="73" t="s">
        <v>110</v>
      </c>
      <c r="B146" s="45"/>
      <c r="C146" s="22"/>
      <c r="D146" s="22"/>
      <c r="E146" s="21"/>
      <c r="F146" s="21">
        <f t="shared" si="5"/>
        <v>0</v>
      </c>
    </row>
    <row r="147" spans="1:6" x14ac:dyDescent="0.2">
      <c r="A147" s="72" t="s">
        <v>7</v>
      </c>
      <c r="B147" s="32" t="s">
        <v>11</v>
      </c>
      <c r="C147" s="22">
        <v>1</v>
      </c>
      <c r="D147" s="22"/>
      <c r="E147" s="21"/>
      <c r="F147" s="21">
        <f t="shared" si="5"/>
        <v>0</v>
      </c>
    </row>
    <row r="148" spans="1:6" x14ac:dyDescent="0.2">
      <c r="A148" s="73"/>
      <c r="B148" s="45"/>
      <c r="C148" s="22"/>
      <c r="D148" s="22"/>
      <c r="E148" s="21"/>
      <c r="F148" s="21">
        <f t="shared" si="5"/>
        <v>0</v>
      </c>
    </row>
    <row r="149" spans="1:6" x14ac:dyDescent="0.2">
      <c r="A149" s="70" t="s">
        <v>129</v>
      </c>
      <c r="B149" s="32"/>
      <c r="C149" s="22"/>
      <c r="D149" s="22"/>
      <c r="E149" s="21"/>
      <c r="F149" s="21">
        <f t="shared" si="5"/>
        <v>0</v>
      </c>
    </row>
    <row r="150" spans="1:6" x14ac:dyDescent="0.2">
      <c r="A150" s="72" t="s">
        <v>128</v>
      </c>
      <c r="B150" s="32" t="s">
        <v>10</v>
      </c>
      <c r="C150" s="22">
        <v>9</v>
      </c>
      <c r="D150" s="22"/>
      <c r="E150" s="21"/>
      <c r="F150" s="21">
        <f t="shared" si="5"/>
        <v>0</v>
      </c>
    </row>
    <row r="151" spans="1:6" x14ac:dyDescent="0.2">
      <c r="A151" s="73" t="s">
        <v>110</v>
      </c>
      <c r="B151" s="45"/>
      <c r="C151" s="22"/>
      <c r="D151" s="22"/>
      <c r="E151" s="21"/>
      <c r="F151" s="21">
        <f t="shared" si="5"/>
        <v>0</v>
      </c>
    </row>
    <row r="152" spans="1:6" x14ac:dyDescent="0.2">
      <c r="A152" s="72" t="s">
        <v>109</v>
      </c>
      <c r="B152" s="32" t="s">
        <v>10</v>
      </c>
      <c r="C152" s="22">
        <v>17</v>
      </c>
      <c r="D152" s="22"/>
      <c r="E152" s="21"/>
      <c r="F152" s="21">
        <f t="shared" si="5"/>
        <v>0</v>
      </c>
    </row>
    <row r="153" spans="1:6" x14ac:dyDescent="0.2">
      <c r="A153" s="73" t="s">
        <v>110</v>
      </c>
      <c r="B153" s="45"/>
      <c r="C153" s="22"/>
      <c r="D153" s="22"/>
      <c r="E153" s="21"/>
      <c r="F153" s="21">
        <f t="shared" si="5"/>
        <v>0</v>
      </c>
    </row>
    <row r="154" spans="1:6" x14ac:dyDescent="0.2">
      <c r="A154" s="72" t="s">
        <v>111</v>
      </c>
      <c r="B154" s="32" t="s">
        <v>10</v>
      </c>
      <c r="C154" s="22">
        <v>25</v>
      </c>
      <c r="D154" s="22"/>
      <c r="E154" s="21"/>
      <c r="F154" s="21">
        <f t="shared" si="5"/>
        <v>0</v>
      </c>
    </row>
    <row r="155" spans="1:6" x14ac:dyDescent="0.2">
      <c r="A155" s="73" t="s">
        <v>110</v>
      </c>
      <c r="B155" s="45"/>
      <c r="C155" s="22"/>
      <c r="D155" s="22"/>
      <c r="E155" s="21"/>
      <c r="F155" s="21">
        <f t="shared" si="5"/>
        <v>0</v>
      </c>
    </row>
    <row r="156" spans="1:6" x14ac:dyDescent="0.2">
      <c r="A156" s="72" t="s">
        <v>113</v>
      </c>
      <c r="B156" s="32" t="s">
        <v>10</v>
      </c>
      <c r="C156" s="22">
        <v>17</v>
      </c>
      <c r="D156" s="22"/>
      <c r="E156" s="21"/>
      <c r="F156" s="21">
        <f t="shared" si="5"/>
        <v>0</v>
      </c>
    </row>
    <row r="157" spans="1:6" x14ac:dyDescent="0.2">
      <c r="A157" s="73" t="s">
        <v>110</v>
      </c>
      <c r="B157" s="45"/>
      <c r="C157" s="22"/>
      <c r="D157" s="22"/>
      <c r="E157" s="21"/>
      <c r="F157" s="21">
        <f t="shared" si="5"/>
        <v>0</v>
      </c>
    </row>
    <row r="158" spans="1:6" x14ac:dyDescent="0.2">
      <c r="A158" s="72" t="s">
        <v>112</v>
      </c>
      <c r="B158" s="32" t="s">
        <v>10</v>
      </c>
      <c r="C158" s="22">
        <v>17</v>
      </c>
      <c r="D158" s="22"/>
      <c r="E158" s="21"/>
      <c r="F158" s="21">
        <f t="shared" si="5"/>
        <v>0</v>
      </c>
    </row>
    <row r="159" spans="1:6" x14ac:dyDescent="0.2">
      <c r="A159" s="73" t="s">
        <v>110</v>
      </c>
      <c r="B159" s="45"/>
      <c r="C159" s="22"/>
      <c r="D159" s="22"/>
      <c r="E159" s="21"/>
      <c r="F159" s="21">
        <f t="shared" si="5"/>
        <v>0</v>
      </c>
    </row>
    <row r="160" spans="1:6" x14ac:dyDescent="0.2">
      <c r="A160" s="72" t="s">
        <v>6</v>
      </c>
      <c r="B160" s="32" t="s">
        <v>11</v>
      </c>
      <c r="C160" s="22">
        <v>1</v>
      </c>
      <c r="D160" s="22"/>
      <c r="E160" s="21"/>
      <c r="F160" s="21">
        <f t="shared" si="5"/>
        <v>0</v>
      </c>
    </row>
    <row r="161" spans="1:6" x14ac:dyDescent="0.2">
      <c r="A161" s="72"/>
      <c r="B161" s="32"/>
      <c r="C161" s="22"/>
      <c r="D161" s="22"/>
      <c r="E161" s="21"/>
      <c r="F161" s="21">
        <f t="shared" si="5"/>
        <v>0</v>
      </c>
    </row>
    <row r="162" spans="1:6" x14ac:dyDescent="0.2">
      <c r="A162" s="70" t="s">
        <v>133</v>
      </c>
      <c r="B162" s="32"/>
      <c r="C162" s="22"/>
      <c r="D162" s="22"/>
      <c r="E162" s="21"/>
      <c r="F162" s="21">
        <f t="shared" si="5"/>
        <v>0</v>
      </c>
    </row>
    <row r="163" spans="1:6" x14ac:dyDescent="0.2">
      <c r="A163" s="72" t="s">
        <v>130</v>
      </c>
      <c r="B163" s="32" t="s">
        <v>10</v>
      </c>
      <c r="C163" s="22">
        <v>1</v>
      </c>
      <c r="D163" s="22"/>
      <c r="E163" s="21"/>
      <c r="F163" s="21">
        <f t="shared" si="5"/>
        <v>0</v>
      </c>
    </row>
    <row r="164" spans="1:6" x14ac:dyDescent="0.2">
      <c r="A164" s="73" t="s">
        <v>110</v>
      </c>
      <c r="B164" s="45"/>
      <c r="C164" s="22"/>
      <c r="D164" s="22"/>
      <c r="E164" s="21"/>
      <c r="F164" s="21">
        <f t="shared" si="5"/>
        <v>0</v>
      </c>
    </row>
    <row r="165" spans="1:6" x14ac:dyDescent="0.2">
      <c r="A165" s="72" t="s">
        <v>131</v>
      </c>
      <c r="B165" s="32" t="s">
        <v>10</v>
      </c>
      <c r="C165" s="22">
        <v>2</v>
      </c>
      <c r="D165" s="22"/>
      <c r="E165" s="21"/>
      <c r="F165" s="21">
        <f t="shared" si="5"/>
        <v>0</v>
      </c>
    </row>
    <row r="166" spans="1:6" x14ac:dyDescent="0.2">
      <c r="A166" s="73" t="s">
        <v>110</v>
      </c>
      <c r="B166" s="45"/>
      <c r="C166" s="22"/>
      <c r="D166" s="22"/>
      <c r="E166" s="21"/>
      <c r="F166" s="21">
        <f t="shared" si="5"/>
        <v>0</v>
      </c>
    </row>
    <row r="167" spans="1:6" x14ac:dyDescent="0.2">
      <c r="A167" s="72" t="s">
        <v>132</v>
      </c>
      <c r="B167" s="32" t="s">
        <v>10</v>
      </c>
      <c r="C167" s="22">
        <v>4</v>
      </c>
      <c r="D167" s="22"/>
      <c r="E167" s="21"/>
      <c r="F167" s="21">
        <f t="shared" si="5"/>
        <v>0</v>
      </c>
    </row>
    <row r="168" spans="1:6" x14ac:dyDescent="0.2">
      <c r="A168" s="73" t="s">
        <v>110</v>
      </c>
      <c r="B168" s="45"/>
      <c r="C168" s="22"/>
      <c r="D168" s="22"/>
      <c r="E168" s="21"/>
      <c r="F168" s="21">
        <f t="shared" si="5"/>
        <v>0</v>
      </c>
    </row>
    <row r="169" spans="1:6" x14ac:dyDescent="0.2">
      <c r="A169" s="72" t="s">
        <v>112</v>
      </c>
      <c r="B169" s="32" t="s">
        <v>10</v>
      </c>
      <c r="C169" s="22">
        <v>2</v>
      </c>
      <c r="D169" s="22"/>
      <c r="E169" s="21"/>
      <c r="F169" s="21">
        <f t="shared" si="5"/>
        <v>0</v>
      </c>
    </row>
    <row r="170" spans="1:6" x14ac:dyDescent="0.2">
      <c r="A170" s="73" t="s">
        <v>110</v>
      </c>
      <c r="B170" s="45"/>
      <c r="C170" s="22"/>
      <c r="D170" s="22"/>
      <c r="E170" s="21"/>
      <c r="F170" s="21">
        <f t="shared" si="5"/>
        <v>0</v>
      </c>
    </row>
    <row r="171" spans="1:6" x14ac:dyDescent="0.2">
      <c r="A171" s="72" t="s">
        <v>7</v>
      </c>
      <c r="B171" s="32" t="s">
        <v>11</v>
      </c>
      <c r="C171" s="22">
        <v>1</v>
      </c>
      <c r="D171" s="22"/>
      <c r="E171" s="21"/>
      <c r="F171" s="21">
        <f t="shared" si="5"/>
        <v>0</v>
      </c>
    </row>
    <row r="172" spans="1:6" x14ac:dyDescent="0.2">
      <c r="A172" s="70" t="s">
        <v>135</v>
      </c>
      <c r="B172" s="32"/>
      <c r="C172" s="22"/>
      <c r="D172" s="22"/>
      <c r="E172" s="21"/>
      <c r="F172" s="21">
        <f t="shared" si="5"/>
        <v>0</v>
      </c>
    </row>
    <row r="173" spans="1:6" x14ac:dyDescent="0.2">
      <c r="A173" s="72" t="s">
        <v>113</v>
      </c>
      <c r="B173" s="32" t="s">
        <v>10</v>
      </c>
      <c r="C173" s="22">
        <v>4</v>
      </c>
      <c r="D173" s="22"/>
      <c r="E173" s="21"/>
      <c r="F173" s="21">
        <f t="shared" si="5"/>
        <v>0</v>
      </c>
    </row>
    <row r="174" spans="1:6" x14ac:dyDescent="0.2">
      <c r="A174" s="73" t="s">
        <v>110</v>
      </c>
      <c r="B174" s="45"/>
      <c r="C174" s="22"/>
      <c r="D174" s="22"/>
      <c r="E174" s="21"/>
      <c r="F174" s="21">
        <f t="shared" si="5"/>
        <v>0</v>
      </c>
    </row>
    <row r="175" spans="1:6" x14ac:dyDescent="0.2">
      <c r="A175" s="72" t="s">
        <v>112</v>
      </c>
      <c r="B175" s="32" t="s">
        <v>10</v>
      </c>
      <c r="C175" s="22">
        <v>4</v>
      </c>
      <c r="D175" s="22"/>
      <c r="E175" s="21"/>
      <c r="F175" s="21">
        <f t="shared" si="5"/>
        <v>0</v>
      </c>
    </row>
    <row r="176" spans="1:6" x14ac:dyDescent="0.2">
      <c r="A176" s="73" t="s">
        <v>110</v>
      </c>
      <c r="B176" s="45"/>
      <c r="C176" s="22"/>
      <c r="D176" s="22"/>
      <c r="E176" s="21"/>
      <c r="F176" s="21">
        <f t="shared" si="5"/>
        <v>0</v>
      </c>
    </row>
    <row r="177" spans="1:6" x14ac:dyDescent="0.2">
      <c r="A177" s="72" t="s">
        <v>134</v>
      </c>
      <c r="B177" s="32" t="s">
        <v>10</v>
      </c>
      <c r="C177" s="22">
        <v>1</v>
      </c>
      <c r="D177" s="22"/>
      <c r="E177" s="21"/>
      <c r="F177" s="21">
        <f t="shared" si="5"/>
        <v>0</v>
      </c>
    </row>
    <row r="178" spans="1:6" x14ac:dyDescent="0.2">
      <c r="A178" s="73" t="s">
        <v>110</v>
      </c>
      <c r="B178" s="45"/>
      <c r="C178" s="22"/>
      <c r="D178" s="22"/>
      <c r="E178" s="21"/>
      <c r="F178" s="21">
        <f t="shared" si="5"/>
        <v>0</v>
      </c>
    </row>
    <row r="179" spans="1:6" x14ac:dyDescent="0.2">
      <c r="A179" s="72" t="s">
        <v>112</v>
      </c>
      <c r="B179" s="32" t="s">
        <v>10</v>
      </c>
      <c r="C179" s="22">
        <v>4</v>
      </c>
      <c r="D179" s="22"/>
      <c r="E179" s="21"/>
      <c r="F179" s="21">
        <f t="shared" si="5"/>
        <v>0</v>
      </c>
    </row>
    <row r="180" spans="1:6" x14ac:dyDescent="0.2">
      <c r="A180" s="73" t="s">
        <v>110</v>
      </c>
      <c r="B180" s="45"/>
      <c r="C180" s="22"/>
      <c r="D180" s="22"/>
      <c r="E180" s="21"/>
      <c r="F180" s="21">
        <f t="shared" si="5"/>
        <v>0</v>
      </c>
    </row>
    <row r="181" spans="1:6" x14ac:dyDescent="0.2">
      <c r="A181" s="72" t="s">
        <v>7</v>
      </c>
      <c r="B181" s="32" t="s">
        <v>11</v>
      </c>
      <c r="C181" s="22">
        <v>1</v>
      </c>
      <c r="D181" s="22"/>
      <c r="E181" s="21"/>
      <c r="F181" s="21">
        <f t="shared" si="5"/>
        <v>0</v>
      </c>
    </row>
    <row r="182" spans="1:6" x14ac:dyDescent="0.2">
      <c r="A182" s="72"/>
      <c r="B182" s="32"/>
      <c r="C182" s="22"/>
      <c r="D182" s="22"/>
      <c r="E182" s="21"/>
      <c r="F182" s="21">
        <f t="shared" si="5"/>
        <v>0</v>
      </c>
    </row>
    <row r="183" spans="1:6" x14ac:dyDescent="0.2">
      <c r="A183" s="70" t="s">
        <v>137</v>
      </c>
      <c r="B183" s="32"/>
      <c r="C183" s="22"/>
      <c r="D183" s="22"/>
      <c r="E183" s="21"/>
      <c r="F183" s="21">
        <f t="shared" si="5"/>
        <v>0</v>
      </c>
    </row>
    <row r="184" spans="1:6" x14ac:dyDescent="0.2">
      <c r="A184" s="72" t="s">
        <v>136</v>
      </c>
      <c r="B184" s="32" t="s">
        <v>10</v>
      </c>
      <c r="C184" s="22">
        <v>2</v>
      </c>
      <c r="D184" s="22"/>
      <c r="E184" s="21"/>
      <c r="F184" s="21">
        <f t="shared" si="5"/>
        <v>0</v>
      </c>
    </row>
    <row r="185" spans="1:6" x14ac:dyDescent="0.2">
      <c r="A185" s="73" t="s">
        <v>114</v>
      </c>
      <c r="B185" s="45"/>
      <c r="C185" s="22"/>
      <c r="D185" s="22"/>
      <c r="E185" s="21"/>
      <c r="F185" s="21">
        <f t="shared" si="5"/>
        <v>0</v>
      </c>
    </row>
    <row r="186" spans="1:6" x14ac:dyDescent="0.2">
      <c r="A186" s="72" t="s">
        <v>115</v>
      </c>
      <c r="B186" s="32" t="s">
        <v>10</v>
      </c>
      <c r="C186" s="22">
        <v>2</v>
      </c>
      <c r="D186" s="22"/>
      <c r="E186" s="21"/>
      <c r="F186" s="21">
        <f t="shared" si="5"/>
        <v>0</v>
      </c>
    </row>
    <row r="187" spans="1:6" x14ac:dyDescent="0.2">
      <c r="A187" s="73" t="s">
        <v>20</v>
      </c>
      <c r="B187" s="45"/>
      <c r="C187" s="22"/>
      <c r="D187" s="22"/>
      <c r="E187" s="21"/>
      <c r="F187" s="21">
        <f t="shared" si="5"/>
        <v>0</v>
      </c>
    </row>
    <row r="188" spans="1:6" x14ac:dyDescent="0.2">
      <c r="A188" s="72" t="s">
        <v>7</v>
      </c>
      <c r="B188" s="32" t="s">
        <v>11</v>
      </c>
      <c r="C188" s="22">
        <v>1</v>
      </c>
      <c r="D188" s="22"/>
      <c r="E188" s="21"/>
      <c r="F188" s="21">
        <f t="shared" si="5"/>
        <v>0</v>
      </c>
    </row>
    <row r="189" spans="1:6" x14ac:dyDescent="0.2">
      <c r="A189" s="72"/>
      <c r="B189" s="32"/>
      <c r="C189" s="22"/>
      <c r="D189" s="22"/>
      <c r="E189" s="21"/>
      <c r="F189" s="21">
        <f t="shared" si="5"/>
        <v>0</v>
      </c>
    </row>
    <row r="190" spans="1:6" x14ac:dyDescent="0.2">
      <c r="A190" s="70" t="s">
        <v>138</v>
      </c>
      <c r="B190" s="32"/>
      <c r="C190" s="22"/>
      <c r="D190" s="22"/>
      <c r="E190" s="21"/>
      <c r="F190" s="21">
        <f t="shared" si="5"/>
        <v>0</v>
      </c>
    </row>
    <row r="191" spans="1:6" x14ac:dyDescent="0.25">
      <c r="A191" s="75" t="s">
        <v>139</v>
      </c>
      <c r="B191" s="32" t="s">
        <v>10</v>
      </c>
      <c r="C191" s="22">
        <v>1</v>
      </c>
      <c r="D191" s="22"/>
      <c r="E191" s="21"/>
      <c r="F191" s="21">
        <f t="shared" si="5"/>
        <v>0</v>
      </c>
    </row>
    <row r="192" spans="1:6" x14ac:dyDescent="0.25">
      <c r="A192" s="76" t="s">
        <v>110</v>
      </c>
      <c r="B192" s="32"/>
      <c r="C192" s="22"/>
      <c r="D192" s="22"/>
      <c r="E192" s="21"/>
      <c r="F192" s="21">
        <f t="shared" si="5"/>
        <v>0</v>
      </c>
    </row>
    <row r="193" spans="1:6" x14ac:dyDescent="0.25">
      <c r="A193" s="75" t="s">
        <v>116</v>
      </c>
      <c r="B193" s="32" t="s">
        <v>10</v>
      </c>
      <c r="C193" s="22">
        <v>1</v>
      </c>
      <c r="D193" s="22"/>
      <c r="E193" s="21"/>
      <c r="F193" s="21">
        <f t="shared" si="5"/>
        <v>0</v>
      </c>
    </row>
    <row r="194" spans="1:6" x14ac:dyDescent="0.25">
      <c r="A194" s="76" t="s">
        <v>110</v>
      </c>
      <c r="B194" s="32"/>
      <c r="C194" s="22"/>
      <c r="D194" s="22"/>
      <c r="E194" s="21"/>
      <c r="F194" s="21">
        <f t="shared" si="5"/>
        <v>0</v>
      </c>
    </row>
    <row r="195" spans="1:6" x14ac:dyDescent="0.25">
      <c r="A195" s="75" t="s">
        <v>117</v>
      </c>
      <c r="B195" s="32" t="s">
        <v>10</v>
      </c>
      <c r="C195" s="22">
        <v>1</v>
      </c>
      <c r="D195" s="22"/>
      <c r="E195" s="21"/>
      <c r="F195" s="21">
        <f t="shared" si="5"/>
        <v>0</v>
      </c>
    </row>
    <row r="196" spans="1:6" x14ac:dyDescent="0.25">
      <c r="A196" s="76" t="s">
        <v>110</v>
      </c>
      <c r="B196" s="32"/>
      <c r="C196" s="22"/>
      <c r="D196" s="22"/>
      <c r="E196" s="21"/>
      <c r="F196" s="21">
        <f t="shared" si="5"/>
        <v>0</v>
      </c>
    </row>
    <row r="197" spans="1:6" x14ac:dyDescent="0.2">
      <c r="A197" s="74" t="s">
        <v>118</v>
      </c>
      <c r="B197" s="32"/>
      <c r="C197" s="22"/>
      <c r="D197" s="22"/>
      <c r="E197" s="21"/>
      <c r="F197" s="21">
        <f t="shared" si="5"/>
        <v>0</v>
      </c>
    </row>
    <row r="198" spans="1:6" x14ac:dyDescent="0.2">
      <c r="A198" s="72" t="s">
        <v>46</v>
      </c>
      <c r="B198" s="32" t="s">
        <v>11</v>
      </c>
      <c r="C198" s="22">
        <v>1</v>
      </c>
      <c r="D198" s="22"/>
      <c r="E198" s="21"/>
      <c r="F198" s="21">
        <f t="shared" si="5"/>
        <v>0</v>
      </c>
    </row>
    <row r="199" spans="1:6" x14ac:dyDescent="0.2">
      <c r="A199" s="74" t="s">
        <v>119</v>
      </c>
      <c r="B199" s="32"/>
      <c r="C199" s="22"/>
      <c r="D199" s="22"/>
      <c r="E199" s="21"/>
      <c r="F199" s="21">
        <f t="shared" si="5"/>
        <v>0</v>
      </c>
    </row>
    <row r="200" spans="1:6" x14ac:dyDescent="0.2">
      <c r="A200" s="72" t="s">
        <v>120</v>
      </c>
      <c r="B200" s="32" t="s">
        <v>11</v>
      </c>
      <c r="C200" s="22">
        <v>1</v>
      </c>
      <c r="D200" s="22"/>
      <c r="E200" s="21"/>
      <c r="F200" s="21">
        <f t="shared" si="5"/>
        <v>0</v>
      </c>
    </row>
    <row r="201" spans="1:6" x14ac:dyDescent="0.2">
      <c r="A201" s="71" t="s">
        <v>7</v>
      </c>
      <c r="B201" s="32" t="s">
        <v>11</v>
      </c>
      <c r="C201" s="22">
        <v>1</v>
      </c>
      <c r="D201" s="22"/>
      <c r="E201" s="21"/>
      <c r="F201" s="21">
        <f t="shared" si="5"/>
        <v>0</v>
      </c>
    </row>
    <row r="202" spans="1:6" x14ac:dyDescent="0.2">
      <c r="A202" s="71"/>
      <c r="B202" s="32"/>
      <c r="C202" s="22"/>
      <c r="D202" s="22"/>
      <c r="E202" s="21"/>
      <c r="F202" s="21">
        <f t="shared" si="5"/>
        <v>0</v>
      </c>
    </row>
    <row r="203" spans="1:6" x14ac:dyDescent="0.2">
      <c r="A203" s="70" t="s">
        <v>140</v>
      </c>
      <c r="B203" s="32"/>
      <c r="C203" s="22"/>
      <c r="D203" s="22"/>
      <c r="E203" s="21"/>
      <c r="F203" s="21">
        <f t="shared" ref="F203:F217" si="6">E203*D203</f>
        <v>0</v>
      </c>
    </row>
    <row r="204" spans="1:6" x14ac:dyDescent="0.2">
      <c r="A204" s="70"/>
      <c r="B204" s="32"/>
      <c r="C204" s="22"/>
      <c r="D204" s="22"/>
      <c r="E204" s="21"/>
      <c r="F204" s="21">
        <f t="shared" si="6"/>
        <v>0</v>
      </c>
    </row>
    <row r="205" spans="1:6" x14ac:dyDescent="0.2">
      <c r="A205" s="74" t="s">
        <v>121</v>
      </c>
      <c r="B205" s="32"/>
      <c r="C205" s="22"/>
      <c r="D205" s="22"/>
      <c r="E205" s="21"/>
      <c r="F205" s="21">
        <f t="shared" si="6"/>
        <v>0</v>
      </c>
    </row>
    <row r="206" spans="1:6" x14ac:dyDescent="0.2">
      <c r="A206" s="72" t="s">
        <v>46</v>
      </c>
      <c r="B206" s="32" t="s">
        <v>11</v>
      </c>
      <c r="C206" s="22">
        <v>1</v>
      </c>
      <c r="D206" s="22"/>
      <c r="E206" s="50"/>
      <c r="F206" s="21">
        <f t="shared" si="6"/>
        <v>0</v>
      </c>
    </row>
    <row r="207" spans="1:6" x14ac:dyDescent="0.2">
      <c r="A207" s="74" t="s">
        <v>119</v>
      </c>
      <c r="B207" s="32"/>
      <c r="C207" s="22"/>
      <c r="D207" s="22"/>
      <c r="E207" s="28"/>
      <c r="F207" s="21">
        <f t="shared" si="6"/>
        <v>0</v>
      </c>
    </row>
    <row r="208" spans="1:6" x14ac:dyDescent="0.2">
      <c r="A208" s="72" t="s">
        <v>120</v>
      </c>
      <c r="B208" s="32" t="s">
        <v>11</v>
      </c>
      <c r="C208" s="22">
        <v>1</v>
      </c>
      <c r="D208" s="22"/>
      <c r="E208" s="21"/>
      <c r="F208" s="21">
        <f t="shared" si="6"/>
        <v>0</v>
      </c>
    </row>
    <row r="209" spans="1:6" x14ac:dyDescent="0.2">
      <c r="A209" s="72"/>
      <c r="B209" s="32"/>
      <c r="C209" s="22"/>
      <c r="D209" s="22"/>
      <c r="E209" s="21"/>
      <c r="F209" s="21">
        <f t="shared" si="6"/>
        <v>0</v>
      </c>
    </row>
    <row r="210" spans="1:6" x14ac:dyDescent="0.2">
      <c r="A210" s="70" t="s">
        <v>141</v>
      </c>
      <c r="B210" s="32"/>
      <c r="C210" s="22"/>
      <c r="D210" s="22"/>
      <c r="E210" s="21"/>
      <c r="F210" s="21">
        <f t="shared" si="6"/>
        <v>0</v>
      </c>
    </row>
    <row r="211" spans="1:6" x14ac:dyDescent="0.2">
      <c r="A211" s="70"/>
      <c r="B211" s="32"/>
      <c r="C211" s="22"/>
      <c r="D211" s="22"/>
      <c r="E211" s="21"/>
      <c r="F211" s="21">
        <f t="shared" si="6"/>
        <v>0</v>
      </c>
    </row>
    <row r="212" spans="1:6" x14ac:dyDescent="0.2">
      <c r="A212" s="74" t="s">
        <v>142</v>
      </c>
      <c r="B212" s="32"/>
      <c r="C212" s="22"/>
      <c r="D212" s="22"/>
      <c r="E212" s="21"/>
      <c r="F212" s="21">
        <f t="shared" si="6"/>
        <v>0</v>
      </c>
    </row>
    <row r="213" spans="1:6" x14ac:dyDescent="0.2">
      <c r="A213" s="72" t="s">
        <v>46</v>
      </c>
      <c r="B213" s="32" t="s">
        <v>10</v>
      </c>
      <c r="C213" s="22">
        <v>4</v>
      </c>
      <c r="D213" s="22"/>
      <c r="E213" s="21"/>
      <c r="F213" s="21">
        <f t="shared" si="6"/>
        <v>0</v>
      </c>
    </row>
    <row r="214" spans="1:6" x14ac:dyDescent="0.2">
      <c r="A214" s="74" t="s">
        <v>143</v>
      </c>
      <c r="B214" s="32"/>
      <c r="C214" s="22"/>
      <c r="D214" s="22"/>
      <c r="E214" s="21"/>
      <c r="F214" s="21">
        <f t="shared" si="6"/>
        <v>0</v>
      </c>
    </row>
    <row r="215" spans="1:6" x14ac:dyDescent="0.2">
      <c r="A215" s="72" t="s">
        <v>120</v>
      </c>
      <c r="B215" s="32" t="s">
        <v>10</v>
      </c>
      <c r="C215" s="22">
        <v>2</v>
      </c>
      <c r="D215" s="22"/>
      <c r="E215" s="21"/>
      <c r="F215" s="21">
        <f t="shared" si="6"/>
        <v>0</v>
      </c>
    </row>
    <row r="216" spans="1:6" x14ac:dyDescent="0.2">
      <c r="A216" s="71" t="s">
        <v>7</v>
      </c>
      <c r="B216" s="32" t="s">
        <v>11</v>
      </c>
      <c r="C216" s="22">
        <v>1</v>
      </c>
      <c r="D216" s="22"/>
      <c r="E216" s="21"/>
      <c r="F216" s="21">
        <f t="shared" si="6"/>
        <v>0</v>
      </c>
    </row>
    <row r="217" spans="1:6" x14ac:dyDescent="0.2">
      <c r="A217" s="72"/>
      <c r="B217" s="32"/>
      <c r="C217" s="22"/>
      <c r="D217" s="22"/>
      <c r="E217" s="50"/>
      <c r="F217" s="21">
        <f t="shared" si="6"/>
        <v>0</v>
      </c>
    </row>
    <row r="218" spans="1:6" x14ac:dyDescent="0.2">
      <c r="A218" s="70" t="s">
        <v>144</v>
      </c>
      <c r="B218" s="32"/>
      <c r="C218" s="22"/>
      <c r="D218" s="22"/>
      <c r="E218" s="21"/>
      <c r="F218" s="21">
        <f t="shared" ref="F218:F228" si="7">E218*D218</f>
        <v>0</v>
      </c>
    </row>
    <row r="219" spans="1:6" x14ac:dyDescent="0.2">
      <c r="A219" s="72"/>
      <c r="B219" s="32"/>
      <c r="C219" s="22"/>
      <c r="D219" s="22"/>
      <c r="E219" s="21"/>
      <c r="F219" s="21">
        <f t="shared" si="7"/>
        <v>0</v>
      </c>
    </row>
    <row r="220" spans="1:6" x14ac:dyDescent="0.2">
      <c r="A220" s="72" t="s">
        <v>122</v>
      </c>
      <c r="B220" s="32" t="s">
        <v>10</v>
      </c>
      <c r="C220" s="22">
        <f>SUM(C215:C219)</f>
        <v>3</v>
      </c>
      <c r="D220" s="22"/>
      <c r="E220" s="21"/>
      <c r="F220" s="21">
        <f>E220*D220</f>
        <v>0</v>
      </c>
    </row>
    <row r="221" spans="1:6" x14ac:dyDescent="0.2">
      <c r="A221" s="73" t="s">
        <v>110</v>
      </c>
      <c r="B221" s="45"/>
      <c r="C221" s="22"/>
      <c r="D221" s="22"/>
      <c r="E221" s="21"/>
      <c r="F221" s="21">
        <f>E221*D221</f>
        <v>0</v>
      </c>
    </row>
    <row r="222" spans="1:6" x14ac:dyDescent="0.2">
      <c r="A222" s="73"/>
      <c r="B222" s="45"/>
      <c r="C222" s="22"/>
      <c r="D222" s="22"/>
      <c r="E222" s="21"/>
      <c r="F222" s="21"/>
    </row>
    <row r="223" spans="1:6" x14ac:dyDescent="0.2">
      <c r="A223" s="70" t="s">
        <v>145</v>
      </c>
      <c r="B223" s="32"/>
      <c r="C223" s="22"/>
      <c r="D223" s="22"/>
      <c r="E223" s="21"/>
      <c r="F223" s="21">
        <f>E223*D223</f>
        <v>0</v>
      </c>
    </row>
    <row r="224" spans="1:6" x14ac:dyDescent="0.2">
      <c r="A224" s="73"/>
      <c r="B224" s="32"/>
      <c r="C224" s="22"/>
      <c r="D224" s="22"/>
      <c r="E224" s="21"/>
      <c r="F224" s="21"/>
    </row>
    <row r="225" spans="1:6" x14ac:dyDescent="0.2">
      <c r="A225" s="74" t="s">
        <v>123</v>
      </c>
      <c r="B225" s="32"/>
      <c r="C225" s="22"/>
      <c r="D225" s="22"/>
      <c r="E225" s="21"/>
      <c r="F225" s="21">
        <f t="shared" si="7"/>
        <v>0</v>
      </c>
    </row>
    <row r="226" spans="1:6" x14ac:dyDescent="0.2">
      <c r="A226" s="72" t="s">
        <v>86</v>
      </c>
      <c r="B226" s="32" t="s">
        <v>11</v>
      </c>
      <c r="C226" s="22">
        <v>1</v>
      </c>
      <c r="D226" s="22"/>
      <c r="E226" s="21"/>
      <c r="F226" s="21">
        <f t="shared" si="7"/>
        <v>0</v>
      </c>
    </row>
    <row r="227" spans="1:6" x14ac:dyDescent="0.2">
      <c r="A227" s="72"/>
      <c r="B227" s="32"/>
      <c r="C227" s="22"/>
      <c r="D227" s="22"/>
      <c r="E227" s="21"/>
      <c r="F227" s="21">
        <f t="shared" si="7"/>
        <v>0</v>
      </c>
    </row>
    <row r="228" spans="1:6" x14ac:dyDescent="0.2">
      <c r="A228" s="70" t="s">
        <v>146</v>
      </c>
      <c r="B228" s="32"/>
      <c r="C228" s="22"/>
      <c r="D228" s="22"/>
      <c r="E228" s="21"/>
      <c r="F228" s="21">
        <f t="shared" si="7"/>
        <v>0</v>
      </c>
    </row>
    <row r="229" spans="1:6" x14ac:dyDescent="0.2">
      <c r="A229" s="73"/>
      <c r="B229" s="32"/>
      <c r="C229" s="22"/>
      <c r="D229" s="22"/>
      <c r="E229" s="21"/>
      <c r="F229" s="21" t="s">
        <v>3</v>
      </c>
    </row>
    <row r="230" spans="1:6" x14ac:dyDescent="0.2">
      <c r="A230" s="72" t="s">
        <v>124</v>
      </c>
      <c r="B230" s="46" t="s">
        <v>12</v>
      </c>
      <c r="C230" s="33">
        <v>180</v>
      </c>
      <c r="D230" s="33"/>
      <c r="E230" s="21"/>
      <c r="F230" s="21">
        <f>E230*D230</f>
        <v>0</v>
      </c>
    </row>
    <row r="231" spans="1:6" x14ac:dyDescent="0.2">
      <c r="A231" s="73" t="s">
        <v>77</v>
      </c>
      <c r="B231" s="32"/>
      <c r="C231" s="33"/>
      <c r="D231" s="33"/>
      <c r="E231" s="21"/>
      <c r="F231" s="21">
        <f>E231*D231</f>
        <v>0</v>
      </c>
    </row>
    <row r="232" spans="1:6" x14ac:dyDescent="0.2">
      <c r="A232" s="73" t="s">
        <v>78</v>
      </c>
      <c r="B232" s="32"/>
      <c r="C232" s="33"/>
      <c r="D232" s="33"/>
      <c r="E232" s="21"/>
      <c r="F232" s="21">
        <f>E232*D232</f>
        <v>0</v>
      </c>
    </row>
    <row r="233" spans="1:6" x14ac:dyDescent="0.2">
      <c r="A233" s="71" t="s">
        <v>81</v>
      </c>
      <c r="B233" s="45"/>
      <c r="C233" s="22"/>
      <c r="D233" s="22"/>
      <c r="E233" s="21"/>
      <c r="F233" s="21"/>
    </row>
    <row r="234" spans="1:6" x14ac:dyDescent="0.2">
      <c r="A234" s="72" t="s">
        <v>82</v>
      </c>
      <c r="B234" s="45" t="s">
        <v>12</v>
      </c>
      <c r="C234" s="22">
        <v>400</v>
      </c>
      <c r="D234" s="22"/>
      <c r="E234" s="21"/>
      <c r="F234" s="21" t="s">
        <v>3</v>
      </c>
    </row>
    <row r="235" spans="1:6" x14ac:dyDescent="0.2">
      <c r="A235" s="71" t="s">
        <v>83</v>
      </c>
      <c r="B235" s="45"/>
      <c r="C235" s="22"/>
      <c r="D235" s="22"/>
      <c r="E235" s="21"/>
      <c r="F235" s="21"/>
    </row>
    <row r="236" spans="1:6" x14ac:dyDescent="0.2">
      <c r="A236" s="72" t="s">
        <v>84</v>
      </c>
      <c r="B236" s="45" t="s">
        <v>11</v>
      </c>
      <c r="C236" s="22">
        <v>1</v>
      </c>
      <c r="D236" s="22"/>
      <c r="E236" s="21"/>
      <c r="F236" s="21">
        <f t="shared" ref="F236:F240" si="8">E236*D236</f>
        <v>0</v>
      </c>
    </row>
    <row r="237" spans="1:6" x14ac:dyDescent="0.2">
      <c r="A237" s="72" t="s">
        <v>82</v>
      </c>
      <c r="B237" s="45" t="s">
        <v>11</v>
      </c>
      <c r="C237" s="22">
        <v>1</v>
      </c>
      <c r="D237" s="22"/>
      <c r="E237" s="21"/>
      <c r="F237" s="21">
        <f t="shared" si="8"/>
        <v>0</v>
      </c>
    </row>
    <row r="238" spans="1:6" x14ac:dyDescent="0.2">
      <c r="A238" s="74" t="s">
        <v>85</v>
      </c>
      <c r="B238" s="32"/>
      <c r="C238" s="22"/>
      <c r="D238" s="22"/>
      <c r="E238" s="21"/>
      <c r="F238" s="21">
        <f t="shared" si="8"/>
        <v>0</v>
      </c>
    </row>
    <row r="239" spans="1:6" x14ac:dyDescent="0.2">
      <c r="A239" s="72" t="s">
        <v>86</v>
      </c>
      <c r="B239" s="32" t="s">
        <v>11</v>
      </c>
      <c r="C239" s="22">
        <v>1</v>
      </c>
      <c r="D239" s="22"/>
      <c r="E239" s="21"/>
      <c r="F239" s="21">
        <f t="shared" si="8"/>
        <v>0</v>
      </c>
    </row>
    <row r="240" spans="1:6" x14ac:dyDescent="0.2">
      <c r="A240" s="71"/>
      <c r="B240" s="40"/>
      <c r="C240" s="47"/>
      <c r="D240" s="47"/>
      <c r="E240" s="27"/>
      <c r="F240" s="27">
        <f t="shared" si="8"/>
        <v>0</v>
      </c>
    </row>
    <row r="241" spans="1:6" x14ac:dyDescent="0.2">
      <c r="A241" s="71"/>
      <c r="B241" s="32"/>
      <c r="C241" s="22"/>
      <c r="D241" s="22"/>
      <c r="E241" s="21"/>
      <c r="F241" s="21"/>
    </row>
    <row r="242" spans="1:6" x14ac:dyDescent="0.2">
      <c r="A242" s="77" t="s">
        <v>125</v>
      </c>
      <c r="B242" s="51"/>
      <c r="C242" s="48"/>
      <c r="D242" s="48"/>
      <c r="E242" s="21"/>
      <c r="F242" s="29">
        <f>SUM(F139:F239)</f>
        <v>0</v>
      </c>
    </row>
    <row r="243" spans="1:6" x14ac:dyDescent="0.2">
      <c r="A243" s="72"/>
      <c r="B243" s="32"/>
      <c r="C243" s="22"/>
      <c r="D243" s="22"/>
      <c r="E243" s="21"/>
      <c r="F243" s="21"/>
    </row>
    <row r="244" spans="1:6" x14ac:dyDescent="0.2">
      <c r="A244" s="39"/>
      <c r="B244" s="46"/>
      <c r="C244" s="33"/>
      <c r="D244" s="33"/>
      <c r="E244" s="21"/>
      <c r="F244" s="28"/>
    </row>
    <row r="245" spans="1:6" x14ac:dyDescent="0.2">
      <c r="A245" s="34" t="s">
        <v>147</v>
      </c>
      <c r="B245" s="35"/>
      <c r="C245" s="36"/>
      <c r="D245" s="36"/>
      <c r="E245" s="28"/>
      <c r="F245" s="21"/>
    </row>
    <row r="246" spans="1:6" x14ac:dyDescent="0.2">
      <c r="A246" s="34"/>
      <c r="B246" s="35"/>
      <c r="C246" s="36"/>
      <c r="D246" s="36"/>
      <c r="E246" s="28"/>
      <c r="F246" s="21"/>
    </row>
    <row r="247" spans="1:6" x14ac:dyDescent="0.2">
      <c r="A247" s="52" t="s">
        <v>148</v>
      </c>
      <c r="B247" s="32"/>
      <c r="C247" s="33"/>
      <c r="D247" s="33"/>
      <c r="E247" s="21"/>
      <c r="F247" s="21"/>
    </row>
    <row r="248" spans="1:6" x14ac:dyDescent="0.2">
      <c r="A248" s="52"/>
      <c r="B248" s="32"/>
      <c r="C248" s="33"/>
      <c r="D248" s="33"/>
      <c r="E248" s="21"/>
      <c r="F248" s="21"/>
    </row>
    <row r="249" spans="1:6" x14ac:dyDescent="0.2">
      <c r="A249" s="53" t="s">
        <v>149</v>
      </c>
      <c r="B249" s="32"/>
      <c r="C249" s="33"/>
      <c r="D249" s="33"/>
      <c r="E249" s="21"/>
      <c r="F249" s="21">
        <f t="shared" ref="F249:F288" si="9">E249*D249</f>
        <v>0</v>
      </c>
    </row>
    <row r="250" spans="1:6" ht="27" x14ac:dyDescent="0.2">
      <c r="A250" s="54" t="s">
        <v>28</v>
      </c>
      <c r="B250" s="32" t="s">
        <v>10</v>
      </c>
      <c r="C250" s="33">
        <f>72+55</f>
        <v>127</v>
      </c>
      <c r="D250" s="33"/>
      <c r="E250" s="21"/>
      <c r="F250" s="21">
        <f t="shared" si="9"/>
        <v>0</v>
      </c>
    </row>
    <row r="251" spans="1:6" x14ac:dyDescent="0.2">
      <c r="A251" s="54" t="s">
        <v>6</v>
      </c>
      <c r="B251" s="32" t="s">
        <v>11</v>
      </c>
      <c r="C251" s="33">
        <v>1</v>
      </c>
      <c r="D251" s="33"/>
      <c r="E251" s="21"/>
      <c r="F251" s="21">
        <f t="shared" si="9"/>
        <v>0</v>
      </c>
    </row>
    <row r="252" spans="1:6" x14ac:dyDescent="0.2">
      <c r="A252" s="53" t="s">
        <v>150</v>
      </c>
      <c r="B252" s="32"/>
      <c r="C252" s="33"/>
      <c r="D252" s="33"/>
      <c r="E252" s="21"/>
      <c r="F252" s="21">
        <f t="shared" si="9"/>
        <v>0</v>
      </c>
    </row>
    <row r="253" spans="1:6" ht="27" x14ac:dyDescent="0.2">
      <c r="A253" s="54" t="s">
        <v>28</v>
      </c>
      <c r="B253" s="32" t="s">
        <v>10</v>
      </c>
      <c r="C253" s="33">
        <v>0</v>
      </c>
      <c r="D253" s="33"/>
      <c r="E253" s="21"/>
      <c r="F253" s="21">
        <f t="shared" si="9"/>
        <v>0</v>
      </c>
    </row>
    <row r="254" spans="1:6" x14ac:dyDescent="0.2">
      <c r="A254" s="54" t="s">
        <v>6</v>
      </c>
      <c r="B254" s="32" t="s">
        <v>11</v>
      </c>
      <c r="C254" s="33">
        <v>1</v>
      </c>
      <c r="D254" s="33"/>
      <c r="E254" s="21"/>
      <c r="F254" s="21">
        <f t="shared" si="9"/>
        <v>0</v>
      </c>
    </row>
    <row r="255" spans="1:6" x14ac:dyDescent="0.2">
      <c r="A255" s="53" t="s">
        <v>151</v>
      </c>
      <c r="B255" s="32"/>
      <c r="C255" s="33"/>
      <c r="D255" s="33"/>
      <c r="E255" s="21"/>
      <c r="F255" s="21">
        <f t="shared" si="9"/>
        <v>0</v>
      </c>
    </row>
    <row r="256" spans="1:6" ht="27" x14ac:dyDescent="0.2">
      <c r="A256" s="54" t="s">
        <v>28</v>
      </c>
      <c r="B256" s="32" t="s">
        <v>10</v>
      </c>
      <c r="C256" s="33">
        <v>35</v>
      </c>
      <c r="D256" s="33"/>
      <c r="E256" s="21"/>
      <c r="F256" s="21">
        <f t="shared" si="9"/>
        <v>0</v>
      </c>
    </row>
    <row r="257" spans="1:6" x14ac:dyDescent="0.2">
      <c r="A257" s="54" t="s">
        <v>6</v>
      </c>
      <c r="B257" s="32" t="s">
        <v>11</v>
      </c>
      <c r="C257" s="33">
        <v>1</v>
      </c>
      <c r="D257" s="33"/>
      <c r="E257" s="21"/>
      <c r="F257" s="21">
        <f t="shared" si="9"/>
        <v>0</v>
      </c>
    </row>
    <row r="258" spans="1:6" x14ac:dyDescent="0.2">
      <c r="A258" s="53" t="s">
        <v>152</v>
      </c>
      <c r="B258" s="32"/>
      <c r="C258" s="33"/>
      <c r="D258" s="33"/>
      <c r="E258" s="21"/>
      <c r="F258" s="21">
        <f t="shared" si="9"/>
        <v>0</v>
      </c>
    </row>
    <row r="259" spans="1:6" ht="27" x14ac:dyDescent="0.2">
      <c r="A259" s="54" t="s">
        <v>28</v>
      </c>
      <c r="B259" s="32" t="s">
        <v>10</v>
      </c>
      <c r="C259" s="33">
        <v>0</v>
      </c>
      <c r="D259" s="33"/>
      <c r="E259" s="21"/>
      <c r="F259" s="21">
        <f t="shared" si="9"/>
        <v>0</v>
      </c>
    </row>
    <row r="260" spans="1:6" x14ac:dyDescent="0.2">
      <c r="A260" s="54" t="s">
        <v>6</v>
      </c>
      <c r="B260" s="32" t="s">
        <v>11</v>
      </c>
      <c r="C260" s="33">
        <v>1</v>
      </c>
      <c r="D260" s="33"/>
      <c r="E260" s="21"/>
      <c r="F260" s="21">
        <f t="shared" si="9"/>
        <v>0</v>
      </c>
    </row>
    <row r="261" spans="1:6" x14ac:dyDescent="0.2">
      <c r="A261" s="53" t="s">
        <v>153</v>
      </c>
      <c r="B261" s="32"/>
      <c r="C261" s="33"/>
      <c r="D261" s="33"/>
      <c r="E261" s="21"/>
      <c r="F261" s="21">
        <f t="shared" ref="F261:F266" si="10">E261*D261</f>
        <v>0</v>
      </c>
    </row>
    <row r="262" spans="1:6" ht="27" x14ac:dyDescent="0.2">
      <c r="A262" s="54" t="s">
        <v>28</v>
      </c>
      <c r="B262" s="32" t="s">
        <v>10</v>
      </c>
      <c r="C262" s="33">
        <v>3</v>
      </c>
      <c r="D262" s="33"/>
      <c r="E262" s="21"/>
      <c r="F262" s="21">
        <f t="shared" si="10"/>
        <v>0</v>
      </c>
    </row>
    <row r="263" spans="1:6" x14ac:dyDescent="0.2">
      <c r="A263" s="54" t="s">
        <v>6</v>
      </c>
      <c r="B263" s="32" t="s">
        <v>11</v>
      </c>
      <c r="C263" s="33">
        <v>1</v>
      </c>
      <c r="D263" s="33"/>
      <c r="E263" s="21"/>
      <c r="F263" s="21">
        <f t="shared" si="10"/>
        <v>0</v>
      </c>
    </row>
    <row r="264" spans="1:6" x14ac:dyDescent="0.2">
      <c r="A264" s="53" t="s">
        <v>154</v>
      </c>
      <c r="B264" s="32"/>
      <c r="C264" s="33"/>
      <c r="D264" s="33"/>
      <c r="E264" s="21"/>
      <c r="F264" s="21">
        <f t="shared" si="10"/>
        <v>0</v>
      </c>
    </row>
    <row r="265" spans="1:6" ht="27" x14ac:dyDescent="0.2">
      <c r="A265" s="54" t="s">
        <v>28</v>
      </c>
      <c r="B265" s="32" t="s">
        <v>10</v>
      </c>
      <c r="C265" s="33">
        <v>20</v>
      </c>
      <c r="D265" s="33"/>
      <c r="E265" s="21"/>
      <c r="F265" s="21">
        <f t="shared" si="10"/>
        <v>0</v>
      </c>
    </row>
    <row r="266" spans="1:6" x14ac:dyDescent="0.2">
      <c r="A266" s="54" t="s">
        <v>6</v>
      </c>
      <c r="B266" s="32" t="s">
        <v>11</v>
      </c>
      <c r="C266" s="33">
        <v>1</v>
      </c>
      <c r="D266" s="33"/>
      <c r="E266" s="21"/>
      <c r="F266" s="21">
        <f t="shared" si="10"/>
        <v>0</v>
      </c>
    </row>
    <row r="267" spans="1:6" x14ac:dyDescent="0.2">
      <c r="A267" s="39"/>
      <c r="B267" s="32"/>
      <c r="C267" s="49"/>
      <c r="D267" s="49"/>
      <c r="E267" s="50"/>
      <c r="F267" s="21">
        <f t="shared" si="9"/>
        <v>0</v>
      </c>
    </row>
    <row r="268" spans="1:6" x14ac:dyDescent="0.2">
      <c r="A268" s="55" t="s">
        <v>155</v>
      </c>
      <c r="B268" s="35"/>
      <c r="C268" s="36"/>
      <c r="D268" s="36"/>
      <c r="E268" s="28"/>
      <c r="F268" s="21">
        <f t="shared" si="9"/>
        <v>0</v>
      </c>
    </row>
    <row r="269" spans="1:6" x14ac:dyDescent="0.2">
      <c r="A269" s="52"/>
      <c r="B269" s="32"/>
      <c r="C269" s="33"/>
      <c r="D269" s="33"/>
      <c r="E269" s="21"/>
      <c r="F269" s="21">
        <f t="shared" si="9"/>
        <v>0</v>
      </c>
    </row>
    <row r="270" spans="1:6" x14ac:dyDescent="0.2">
      <c r="A270" s="53" t="s">
        <v>25</v>
      </c>
      <c r="B270" s="32"/>
      <c r="C270" s="33"/>
      <c r="D270" s="33"/>
      <c r="E270" s="21"/>
      <c r="F270" s="21">
        <f t="shared" si="9"/>
        <v>0</v>
      </c>
    </row>
    <row r="271" spans="1:6" ht="40.5" x14ac:dyDescent="0.2">
      <c r="A271" s="54" t="s">
        <v>26</v>
      </c>
      <c r="B271" s="32" t="s">
        <v>12</v>
      </c>
      <c r="C271" s="33">
        <v>4500</v>
      </c>
      <c r="D271" s="33"/>
      <c r="E271" s="21"/>
      <c r="F271" s="21">
        <f t="shared" si="9"/>
        <v>0</v>
      </c>
    </row>
    <row r="272" spans="1:6" ht="40.5" x14ac:dyDescent="0.2">
      <c r="A272" s="54" t="s">
        <v>27</v>
      </c>
      <c r="B272" s="32" t="s">
        <v>12</v>
      </c>
      <c r="C272" s="33">
        <f>C256*40</f>
        <v>1400</v>
      </c>
      <c r="D272" s="33"/>
      <c r="E272" s="21"/>
      <c r="F272" s="21">
        <f t="shared" si="9"/>
        <v>0</v>
      </c>
    </row>
    <row r="273" spans="1:6" x14ac:dyDescent="0.2">
      <c r="A273" s="54" t="s">
        <v>6</v>
      </c>
      <c r="B273" s="32" t="s">
        <v>11</v>
      </c>
      <c r="C273" s="33">
        <v>1</v>
      </c>
      <c r="D273" s="33"/>
      <c r="E273" s="21"/>
      <c r="F273" s="21">
        <f t="shared" si="9"/>
        <v>0</v>
      </c>
    </row>
    <row r="274" spans="1:6" x14ac:dyDescent="0.2">
      <c r="A274" s="31"/>
      <c r="B274" s="32"/>
      <c r="C274" s="33"/>
      <c r="D274" s="33"/>
      <c r="E274" s="21"/>
      <c r="F274" s="21">
        <f t="shared" si="9"/>
        <v>0</v>
      </c>
    </row>
    <row r="275" spans="1:6" x14ac:dyDescent="0.2">
      <c r="A275" s="52" t="s">
        <v>156</v>
      </c>
      <c r="B275" s="32"/>
      <c r="C275" s="33"/>
      <c r="D275" s="33"/>
      <c r="E275" s="21"/>
      <c r="F275" s="21">
        <f t="shared" si="9"/>
        <v>0</v>
      </c>
    </row>
    <row r="276" spans="1:6" ht="40.5" x14ac:dyDescent="0.2">
      <c r="A276" s="54" t="s">
        <v>157</v>
      </c>
      <c r="B276" s="32" t="s">
        <v>12</v>
      </c>
      <c r="C276" s="33">
        <v>40</v>
      </c>
      <c r="D276" s="33"/>
      <c r="E276" s="21"/>
      <c r="F276" s="21">
        <f t="shared" si="9"/>
        <v>0</v>
      </c>
    </row>
    <row r="277" spans="1:6" ht="40.5" x14ac:dyDescent="0.2">
      <c r="A277" s="54" t="s">
        <v>158</v>
      </c>
      <c r="B277" s="32" t="s">
        <v>12</v>
      </c>
      <c r="C277" s="33">
        <v>150</v>
      </c>
      <c r="D277" s="33"/>
      <c r="E277" s="21"/>
      <c r="F277" s="21">
        <f t="shared" si="9"/>
        <v>0</v>
      </c>
    </row>
    <row r="278" spans="1:6" x14ac:dyDescent="0.2">
      <c r="A278" s="38" t="s">
        <v>6</v>
      </c>
      <c r="B278" s="32" t="s">
        <v>11</v>
      </c>
      <c r="C278" s="33">
        <v>1</v>
      </c>
      <c r="D278" s="33"/>
      <c r="E278" s="21"/>
      <c r="F278" s="21">
        <f t="shared" si="9"/>
        <v>0</v>
      </c>
    </row>
    <row r="279" spans="1:6" x14ac:dyDescent="0.2">
      <c r="A279" s="52" t="s">
        <v>159</v>
      </c>
      <c r="B279" s="32"/>
      <c r="C279" s="33"/>
      <c r="D279" s="33"/>
      <c r="E279" s="21"/>
      <c r="F279" s="21">
        <f t="shared" si="9"/>
        <v>0</v>
      </c>
    </row>
    <row r="280" spans="1:6" x14ac:dyDescent="0.2">
      <c r="A280" s="54" t="s">
        <v>160</v>
      </c>
      <c r="B280" s="32" t="s">
        <v>12</v>
      </c>
      <c r="C280" s="33">
        <v>100</v>
      </c>
      <c r="D280" s="33"/>
      <c r="E280" s="21"/>
      <c r="F280" s="21">
        <f t="shared" si="9"/>
        <v>0</v>
      </c>
    </row>
    <row r="281" spans="1:6" x14ac:dyDescent="0.2">
      <c r="A281" s="38" t="s">
        <v>6</v>
      </c>
      <c r="B281" s="32" t="s">
        <v>11</v>
      </c>
      <c r="C281" s="33">
        <v>1</v>
      </c>
      <c r="D281" s="33"/>
      <c r="E281" s="21"/>
      <c r="F281" s="21">
        <f t="shared" si="9"/>
        <v>0</v>
      </c>
    </row>
    <row r="282" spans="1:6" x14ac:dyDescent="0.2">
      <c r="A282" s="38" t="s">
        <v>161</v>
      </c>
      <c r="B282" s="32" t="s">
        <v>10</v>
      </c>
      <c r="C282" s="33">
        <v>1</v>
      </c>
      <c r="D282" s="33"/>
      <c r="E282" s="21"/>
      <c r="F282" s="21">
        <f t="shared" si="9"/>
        <v>0</v>
      </c>
    </row>
    <row r="283" spans="1:6" x14ac:dyDescent="0.2">
      <c r="A283" s="38"/>
      <c r="B283" s="32"/>
      <c r="C283" s="33"/>
      <c r="D283" s="33"/>
      <c r="E283" s="21"/>
      <c r="F283" s="21">
        <f t="shared" si="9"/>
        <v>0</v>
      </c>
    </row>
    <row r="284" spans="1:6" x14ac:dyDescent="0.2">
      <c r="A284" s="52" t="s">
        <v>162</v>
      </c>
      <c r="B284" s="32"/>
      <c r="C284" s="33"/>
      <c r="D284" s="33"/>
      <c r="E284" s="21"/>
      <c r="F284" s="21">
        <f t="shared" si="9"/>
        <v>0</v>
      </c>
    </row>
    <row r="285" spans="1:6" x14ac:dyDescent="0.2">
      <c r="A285" s="54" t="s">
        <v>163</v>
      </c>
      <c r="B285" s="32" t="s">
        <v>12</v>
      </c>
      <c r="C285" s="33">
        <v>60</v>
      </c>
      <c r="D285" s="33"/>
      <c r="E285" s="21"/>
      <c r="F285" s="21">
        <f t="shared" si="9"/>
        <v>0</v>
      </c>
    </row>
    <row r="286" spans="1:6" x14ac:dyDescent="0.2">
      <c r="A286" s="38" t="s">
        <v>6</v>
      </c>
      <c r="B286" s="32" t="s">
        <v>11</v>
      </c>
      <c r="C286" s="33">
        <v>1</v>
      </c>
      <c r="D286" s="33"/>
      <c r="E286" s="21"/>
      <c r="F286" s="21">
        <f t="shared" si="9"/>
        <v>0</v>
      </c>
    </row>
    <row r="287" spans="1:6" x14ac:dyDescent="0.2">
      <c r="A287" s="52"/>
      <c r="B287" s="32"/>
      <c r="C287" s="33"/>
      <c r="D287" s="33"/>
      <c r="E287" s="21"/>
      <c r="F287" s="21">
        <f t="shared" si="9"/>
        <v>0</v>
      </c>
    </row>
    <row r="288" spans="1:6" x14ac:dyDescent="0.2">
      <c r="A288" s="52" t="s">
        <v>164</v>
      </c>
      <c r="B288" s="32"/>
      <c r="C288" s="33"/>
      <c r="D288" s="33"/>
      <c r="E288" s="21"/>
      <c r="F288" s="21">
        <f t="shared" si="9"/>
        <v>0</v>
      </c>
    </row>
    <row r="289" spans="1:6" x14ac:dyDescent="0.2">
      <c r="A289" s="31" t="s">
        <v>22</v>
      </c>
      <c r="B289" s="46" t="s">
        <v>12</v>
      </c>
      <c r="C289" s="33">
        <v>180</v>
      </c>
      <c r="D289" s="33"/>
      <c r="E289" s="21"/>
      <c r="F289" s="21">
        <f t="shared" ref="F289:F292" si="11">E289*D289</f>
        <v>0</v>
      </c>
    </row>
    <row r="290" spans="1:6" x14ac:dyDescent="0.2">
      <c r="A290" s="53" t="s">
        <v>23</v>
      </c>
      <c r="B290" s="32"/>
      <c r="C290" s="33"/>
      <c r="D290" s="33"/>
      <c r="E290" s="21"/>
      <c r="F290" s="21">
        <f t="shared" si="11"/>
        <v>0</v>
      </c>
    </row>
    <row r="291" spans="1:6" x14ac:dyDescent="0.2">
      <c r="A291" s="31" t="s">
        <v>29</v>
      </c>
      <c r="B291" s="46" t="s">
        <v>12</v>
      </c>
      <c r="C291" s="33">
        <v>100</v>
      </c>
      <c r="D291" s="33"/>
      <c r="E291" s="21"/>
      <c r="F291" s="21">
        <f t="shared" si="11"/>
        <v>0</v>
      </c>
    </row>
    <row r="292" spans="1:6" x14ac:dyDescent="0.2">
      <c r="A292" s="53" t="s">
        <v>30</v>
      </c>
      <c r="B292" s="32"/>
      <c r="C292" s="33"/>
      <c r="D292" s="33"/>
      <c r="E292" s="21"/>
      <c r="F292" s="21">
        <f t="shared" si="11"/>
        <v>0</v>
      </c>
    </row>
    <row r="293" spans="1:6" x14ac:dyDescent="0.2">
      <c r="A293" s="53"/>
      <c r="B293" s="32"/>
      <c r="C293" s="33"/>
      <c r="D293" s="33"/>
      <c r="E293" s="21"/>
      <c r="F293" s="21"/>
    </row>
    <row r="294" spans="1:6" x14ac:dyDescent="0.2">
      <c r="A294" s="52" t="s">
        <v>165</v>
      </c>
      <c r="B294" s="32"/>
      <c r="C294" s="33"/>
      <c r="D294" s="33"/>
      <c r="E294" s="21"/>
      <c r="F294" s="21">
        <f t="shared" ref="F294:F296" si="12">E294*D294</f>
        <v>0</v>
      </c>
    </row>
    <row r="295" spans="1:6" x14ac:dyDescent="0.2">
      <c r="A295" s="31" t="s">
        <v>166</v>
      </c>
      <c r="B295" s="46" t="s">
        <v>11</v>
      </c>
      <c r="C295" s="33">
        <v>1</v>
      </c>
      <c r="D295" s="33"/>
      <c r="E295" s="21"/>
      <c r="F295" s="21">
        <f t="shared" si="12"/>
        <v>0</v>
      </c>
    </row>
    <row r="296" spans="1:6" x14ac:dyDescent="0.2">
      <c r="A296" s="53" t="s">
        <v>167</v>
      </c>
      <c r="B296" s="32"/>
      <c r="C296" s="33"/>
      <c r="D296" s="33"/>
      <c r="E296" s="21"/>
      <c r="F296" s="21">
        <f t="shared" si="12"/>
        <v>0</v>
      </c>
    </row>
    <row r="297" spans="1:6" x14ac:dyDescent="0.2">
      <c r="A297" s="53"/>
      <c r="B297" s="32"/>
      <c r="C297" s="33"/>
      <c r="D297" s="33"/>
      <c r="E297" s="21"/>
      <c r="F297" s="21"/>
    </row>
    <row r="298" spans="1:6" x14ac:dyDescent="0.2">
      <c r="A298" s="52" t="s">
        <v>168</v>
      </c>
      <c r="B298" s="32"/>
      <c r="C298" s="33"/>
      <c r="D298" s="33"/>
      <c r="E298" s="21"/>
      <c r="F298" s="21" t="s">
        <v>3</v>
      </c>
    </row>
    <row r="299" spans="1:6" x14ac:dyDescent="0.2">
      <c r="A299" s="52"/>
      <c r="B299" s="32"/>
      <c r="C299" s="33"/>
      <c r="D299" s="33"/>
      <c r="E299" s="21"/>
      <c r="F299" s="21"/>
    </row>
    <row r="300" spans="1:6" x14ac:dyDescent="0.2">
      <c r="A300" s="52" t="s">
        <v>169</v>
      </c>
      <c r="B300" s="32"/>
      <c r="C300" s="33"/>
      <c r="D300" s="33"/>
      <c r="E300" s="21"/>
      <c r="F300" s="21" t="s">
        <v>3</v>
      </c>
    </row>
    <row r="301" spans="1:6" x14ac:dyDescent="0.2">
      <c r="A301" s="52"/>
      <c r="B301" s="32"/>
      <c r="C301" s="33"/>
      <c r="D301" s="33"/>
      <c r="E301" s="21"/>
      <c r="F301" s="21"/>
    </row>
    <row r="302" spans="1:6" x14ac:dyDescent="0.2">
      <c r="A302" s="52" t="s">
        <v>170</v>
      </c>
      <c r="B302" s="32"/>
      <c r="C302" s="33"/>
      <c r="D302" s="33"/>
      <c r="E302" s="21"/>
      <c r="F302" s="21"/>
    </row>
    <row r="303" spans="1:6" x14ac:dyDescent="0.2">
      <c r="A303" s="31" t="s">
        <v>31</v>
      </c>
      <c r="B303" s="32"/>
      <c r="C303" s="33"/>
      <c r="D303" s="33"/>
      <c r="E303" s="21"/>
      <c r="F303" s="21"/>
    </row>
    <row r="304" spans="1:6" x14ac:dyDescent="0.2">
      <c r="A304" s="31" t="s">
        <v>20</v>
      </c>
      <c r="B304" s="32" t="s">
        <v>11</v>
      </c>
      <c r="C304" s="33">
        <v>1</v>
      </c>
      <c r="D304" s="33"/>
      <c r="E304" s="21"/>
      <c r="F304" s="21">
        <f t="shared" ref="F304:F310" si="13">E304*D304</f>
        <v>0</v>
      </c>
    </row>
    <row r="305" spans="1:6" x14ac:dyDescent="0.2">
      <c r="A305" s="39" t="s">
        <v>7</v>
      </c>
      <c r="B305" s="32" t="s">
        <v>11</v>
      </c>
      <c r="C305" s="33">
        <v>1</v>
      </c>
      <c r="D305" s="33"/>
      <c r="E305" s="21"/>
      <c r="F305" s="21">
        <f t="shared" si="13"/>
        <v>0</v>
      </c>
    </row>
    <row r="306" spans="1:6" x14ac:dyDescent="0.2">
      <c r="A306" s="31" t="s">
        <v>32</v>
      </c>
      <c r="B306" s="32"/>
      <c r="C306" s="33"/>
      <c r="D306" s="33"/>
      <c r="E306" s="21"/>
      <c r="F306" s="21">
        <f t="shared" si="13"/>
        <v>0</v>
      </c>
    </row>
    <row r="307" spans="1:6" x14ac:dyDescent="0.2">
      <c r="A307" s="31" t="s">
        <v>20</v>
      </c>
      <c r="B307" s="32" t="s">
        <v>11</v>
      </c>
      <c r="C307" s="33">
        <v>1</v>
      </c>
      <c r="D307" s="33"/>
      <c r="E307" s="21"/>
      <c r="F307" s="21">
        <f t="shared" si="13"/>
        <v>0</v>
      </c>
    </row>
    <row r="308" spans="1:6" x14ac:dyDescent="0.2">
      <c r="A308" s="39" t="s">
        <v>7</v>
      </c>
      <c r="B308" s="32" t="s">
        <v>11</v>
      </c>
      <c r="C308" s="33">
        <v>1</v>
      </c>
      <c r="D308" s="33"/>
      <c r="E308" s="21"/>
      <c r="F308" s="21">
        <f t="shared" si="13"/>
        <v>0</v>
      </c>
    </row>
    <row r="309" spans="1:6" x14ac:dyDescent="0.2">
      <c r="A309" s="52" t="s">
        <v>171</v>
      </c>
      <c r="B309" s="32" t="s">
        <v>33</v>
      </c>
      <c r="C309" s="33">
        <v>1</v>
      </c>
      <c r="D309" s="33"/>
      <c r="E309" s="21"/>
      <c r="F309" s="21">
        <f t="shared" si="13"/>
        <v>0</v>
      </c>
    </row>
    <row r="310" spans="1:6" x14ac:dyDescent="0.2">
      <c r="A310" s="52" t="s">
        <v>172</v>
      </c>
      <c r="B310" s="32" t="s">
        <v>33</v>
      </c>
      <c r="C310" s="33">
        <v>1</v>
      </c>
      <c r="D310" s="33"/>
      <c r="E310" s="21"/>
      <c r="F310" s="21">
        <f t="shared" si="13"/>
        <v>0</v>
      </c>
    </row>
    <row r="311" spans="1:6" x14ac:dyDescent="0.2">
      <c r="A311" s="39"/>
      <c r="B311" s="40"/>
      <c r="C311" s="41"/>
      <c r="D311" s="41"/>
      <c r="E311" s="27"/>
      <c r="F311" s="27"/>
    </row>
    <row r="312" spans="1:6" x14ac:dyDescent="0.2">
      <c r="A312" s="39"/>
      <c r="B312" s="46"/>
      <c r="C312" s="33"/>
      <c r="D312" s="33"/>
      <c r="E312" s="21"/>
      <c r="F312" s="28"/>
    </row>
    <row r="313" spans="1:6" x14ac:dyDescent="0.2">
      <c r="A313" s="42" t="s">
        <v>173</v>
      </c>
      <c r="B313" s="32"/>
      <c r="C313" s="33"/>
      <c r="D313" s="33"/>
      <c r="E313" s="21"/>
      <c r="F313" s="29">
        <f>SUM(F249:F310)</f>
        <v>0</v>
      </c>
    </row>
    <row r="314" spans="1:6" x14ac:dyDescent="0.2">
      <c r="A314" s="39"/>
      <c r="B314" s="46"/>
      <c r="C314" s="33"/>
      <c r="D314" s="33"/>
      <c r="E314" s="21"/>
      <c r="F314" s="28"/>
    </row>
    <row r="315" spans="1:6" x14ac:dyDescent="0.2">
      <c r="A315" s="34" t="s">
        <v>174</v>
      </c>
      <c r="B315" s="35"/>
      <c r="C315" s="36"/>
      <c r="D315" s="36"/>
      <c r="E315" s="28"/>
      <c r="F315" s="28"/>
    </row>
    <row r="316" spans="1:6" x14ac:dyDescent="0.2">
      <c r="A316" s="53" t="s">
        <v>34</v>
      </c>
      <c r="B316" s="32"/>
      <c r="C316" s="33"/>
      <c r="D316" s="33"/>
      <c r="E316" s="21"/>
      <c r="F316" s="21"/>
    </row>
    <row r="317" spans="1:6" x14ac:dyDescent="0.2">
      <c r="A317" s="54" t="s">
        <v>20</v>
      </c>
      <c r="B317" s="32" t="s">
        <v>10</v>
      </c>
      <c r="C317" s="33">
        <v>37</v>
      </c>
      <c r="D317" s="33"/>
      <c r="E317" s="21"/>
      <c r="F317" s="21">
        <f t="shared" ref="F317:F322" si="14">E317*D317</f>
        <v>0</v>
      </c>
    </row>
    <row r="318" spans="1:6" x14ac:dyDescent="0.2">
      <c r="A318" s="54" t="s">
        <v>6</v>
      </c>
      <c r="B318" s="32" t="s">
        <v>11</v>
      </c>
      <c r="C318" s="33">
        <v>1</v>
      </c>
      <c r="D318" s="33"/>
      <c r="E318" s="21"/>
      <c r="F318" s="21">
        <f t="shared" si="14"/>
        <v>0</v>
      </c>
    </row>
    <row r="319" spans="1:6" x14ac:dyDescent="0.2">
      <c r="A319" s="39"/>
      <c r="B319" s="32"/>
      <c r="C319" s="49"/>
      <c r="D319" s="49"/>
      <c r="E319" s="50"/>
      <c r="F319" s="21"/>
    </row>
    <row r="320" spans="1:6" x14ac:dyDescent="0.2">
      <c r="A320" s="53" t="s">
        <v>35</v>
      </c>
      <c r="B320" s="32"/>
      <c r="C320" s="33"/>
      <c r="D320" s="33"/>
      <c r="E320" s="21"/>
      <c r="F320" s="21"/>
    </row>
    <row r="321" spans="1:6" x14ac:dyDescent="0.2">
      <c r="A321" s="54" t="s">
        <v>20</v>
      </c>
      <c r="B321" s="32" t="s">
        <v>12</v>
      </c>
      <c r="C321" s="33">
        <f>C317*45</f>
        <v>1665</v>
      </c>
      <c r="D321" s="33"/>
      <c r="E321" s="21"/>
      <c r="F321" s="21">
        <f t="shared" si="14"/>
        <v>0</v>
      </c>
    </row>
    <row r="322" spans="1:6" x14ac:dyDescent="0.2">
      <c r="A322" s="54" t="s">
        <v>6</v>
      </c>
      <c r="B322" s="32" t="s">
        <v>11</v>
      </c>
      <c r="C322" s="33">
        <v>1</v>
      </c>
      <c r="D322" s="33"/>
      <c r="E322" s="21"/>
      <c r="F322" s="21">
        <f t="shared" si="14"/>
        <v>0</v>
      </c>
    </row>
    <row r="323" spans="1:6" x14ac:dyDescent="0.2">
      <c r="A323" s="39"/>
      <c r="B323" s="40"/>
      <c r="C323" s="41"/>
      <c r="D323" s="41"/>
      <c r="E323" s="27"/>
      <c r="F323" s="27"/>
    </row>
    <row r="324" spans="1:6" x14ac:dyDescent="0.2">
      <c r="A324" s="39"/>
      <c r="B324" s="32"/>
      <c r="C324" s="33"/>
      <c r="D324" s="33"/>
      <c r="E324" s="21"/>
      <c r="F324" s="21"/>
    </row>
    <row r="325" spans="1:6" x14ac:dyDescent="0.2">
      <c r="A325" s="42" t="s">
        <v>192</v>
      </c>
      <c r="B325" s="32"/>
      <c r="C325" s="33"/>
      <c r="D325" s="33"/>
      <c r="E325" s="21"/>
      <c r="F325" s="29">
        <f>SUM(F317:F322)</f>
        <v>0</v>
      </c>
    </row>
    <row r="326" spans="1:6" x14ac:dyDescent="0.2">
      <c r="A326" s="56"/>
      <c r="B326" s="32"/>
      <c r="C326" s="33"/>
      <c r="D326" s="33"/>
      <c r="E326" s="21"/>
      <c r="F326" s="21"/>
    </row>
    <row r="327" spans="1:6" x14ac:dyDescent="0.2">
      <c r="A327" s="34" t="s">
        <v>175</v>
      </c>
      <c r="B327" s="35"/>
      <c r="C327" s="36"/>
      <c r="D327" s="36"/>
      <c r="E327" s="28"/>
      <c r="F327" s="21"/>
    </row>
    <row r="328" spans="1:6" x14ac:dyDescent="0.2">
      <c r="A328" s="34"/>
      <c r="B328" s="35"/>
      <c r="C328" s="36"/>
      <c r="D328" s="36"/>
      <c r="E328" s="28"/>
      <c r="F328" s="21"/>
    </row>
    <row r="329" spans="1:6" x14ac:dyDescent="0.2">
      <c r="A329" s="70" t="s">
        <v>183</v>
      </c>
      <c r="B329" s="32"/>
      <c r="C329" s="22"/>
      <c r="D329" s="22"/>
      <c r="E329" s="28"/>
      <c r="F329" s="21"/>
    </row>
    <row r="330" spans="1:6" x14ac:dyDescent="0.2">
      <c r="A330" s="72"/>
      <c r="B330" s="32"/>
      <c r="C330" s="22"/>
      <c r="D330" s="22"/>
      <c r="E330" s="28"/>
      <c r="F330" s="21"/>
    </row>
    <row r="331" spans="1:6" x14ac:dyDescent="0.25">
      <c r="A331" s="76" t="s">
        <v>176</v>
      </c>
      <c r="B331" s="32"/>
      <c r="C331" s="22"/>
      <c r="D331" s="22"/>
      <c r="E331" s="28"/>
      <c r="F331" s="21"/>
    </row>
    <row r="332" spans="1:6" x14ac:dyDescent="0.2">
      <c r="A332" s="73" t="s">
        <v>110</v>
      </c>
      <c r="B332" s="32" t="s">
        <v>10</v>
      </c>
      <c r="C332" s="22">
        <v>2</v>
      </c>
      <c r="D332" s="22"/>
      <c r="E332" s="21"/>
      <c r="F332" s="21">
        <f t="shared" ref="F332:F370" si="15">E332*D332</f>
        <v>0</v>
      </c>
    </row>
    <row r="333" spans="1:6" x14ac:dyDescent="0.25">
      <c r="A333" s="76" t="s">
        <v>177</v>
      </c>
      <c r="B333" s="32"/>
      <c r="C333" s="22"/>
      <c r="D333" s="22"/>
      <c r="E333" s="21"/>
      <c r="F333" s="21">
        <f t="shared" si="15"/>
        <v>0</v>
      </c>
    </row>
    <row r="334" spans="1:6" x14ac:dyDescent="0.2">
      <c r="A334" s="73" t="s">
        <v>110</v>
      </c>
      <c r="B334" s="32" t="s">
        <v>10</v>
      </c>
      <c r="C334" s="22">
        <v>4</v>
      </c>
      <c r="D334" s="22"/>
      <c r="E334" s="21"/>
      <c r="F334" s="21">
        <f t="shared" si="15"/>
        <v>0</v>
      </c>
    </row>
    <row r="335" spans="1:6" x14ac:dyDescent="0.2">
      <c r="A335" s="72" t="s">
        <v>123</v>
      </c>
      <c r="B335" s="32"/>
      <c r="C335" s="22"/>
      <c r="D335" s="22"/>
      <c r="E335" s="21"/>
      <c r="F335" s="21">
        <f t="shared" si="15"/>
        <v>0</v>
      </c>
    </row>
    <row r="336" spans="1:6" x14ac:dyDescent="0.2">
      <c r="A336" s="73" t="s">
        <v>86</v>
      </c>
      <c r="B336" s="32" t="s">
        <v>11</v>
      </c>
      <c r="C336" s="22">
        <v>1</v>
      </c>
      <c r="D336" s="22"/>
      <c r="E336" s="21"/>
      <c r="F336" s="21"/>
    </row>
    <row r="337" spans="1:6" x14ac:dyDescent="0.2">
      <c r="A337" s="72" t="s">
        <v>8</v>
      </c>
      <c r="B337" s="32"/>
      <c r="C337" s="22"/>
      <c r="D337" s="22"/>
      <c r="E337" s="21"/>
      <c r="F337" s="21">
        <f t="shared" si="15"/>
        <v>0</v>
      </c>
    </row>
    <row r="338" spans="1:6" x14ac:dyDescent="0.2">
      <c r="A338" s="73" t="s">
        <v>86</v>
      </c>
      <c r="B338" s="32" t="s">
        <v>11</v>
      </c>
      <c r="C338" s="22">
        <v>1</v>
      </c>
      <c r="D338" s="22"/>
      <c r="E338" s="21"/>
      <c r="F338" s="21">
        <f t="shared" si="15"/>
        <v>0</v>
      </c>
    </row>
    <row r="339" spans="1:6" x14ac:dyDescent="0.2">
      <c r="A339" s="73"/>
      <c r="B339" s="32"/>
      <c r="C339" s="22"/>
      <c r="D339" s="22"/>
      <c r="E339" s="21"/>
      <c r="F339" s="21">
        <f t="shared" si="15"/>
        <v>0</v>
      </c>
    </row>
    <row r="340" spans="1:6" x14ac:dyDescent="0.2">
      <c r="A340" s="70" t="s">
        <v>184</v>
      </c>
      <c r="B340" s="32"/>
      <c r="C340" s="22"/>
      <c r="D340" s="22"/>
      <c r="E340" s="21"/>
      <c r="F340" s="21">
        <f t="shared" si="15"/>
        <v>0</v>
      </c>
    </row>
    <row r="341" spans="1:6" x14ac:dyDescent="0.2">
      <c r="A341" s="72"/>
      <c r="B341" s="32"/>
      <c r="C341" s="22"/>
      <c r="D341" s="22"/>
      <c r="E341" s="21"/>
      <c r="F341" s="21">
        <f t="shared" si="15"/>
        <v>0</v>
      </c>
    </row>
    <row r="342" spans="1:6" x14ac:dyDescent="0.25">
      <c r="A342" s="76" t="s">
        <v>179</v>
      </c>
      <c r="B342" s="32"/>
      <c r="C342" s="22"/>
      <c r="D342" s="22"/>
      <c r="E342" s="21"/>
      <c r="F342" s="21">
        <f t="shared" si="15"/>
        <v>0</v>
      </c>
    </row>
    <row r="343" spans="1:6" x14ac:dyDescent="0.2">
      <c r="A343" s="73" t="s">
        <v>110</v>
      </c>
      <c r="B343" s="32" t="s">
        <v>10</v>
      </c>
      <c r="C343" s="22">
        <v>10</v>
      </c>
      <c r="D343" s="22"/>
      <c r="E343" s="21"/>
      <c r="F343" s="21">
        <f t="shared" si="15"/>
        <v>0</v>
      </c>
    </row>
    <row r="344" spans="1:6" x14ac:dyDescent="0.25">
      <c r="A344" s="76" t="s">
        <v>180</v>
      </c>
      <c r="B344" s="32"/>
      <c r="C344" s="22"/>
      <c r="D344" s="22"/>
      <c r="E344" s="21"/>
      <c r="F344" s="21">
        <f t="shared" si="15"/>
        <v>0</v>
      </c>
    </row>
    <row r="345" spans="1:6" x14ac:dyDescent="0.2">
      <c r="A345" s="73" t="s">
        <v>110</v>
      </c>
      <c r="B345" s="32" t="s">
        <v>10</v>
      </c>
      <c r="C345" s="22">
        <v>2</v>
      </c>
      <c r="D345" s="22"/>
      <c r="E345" s="21"/>
      <c r="F345" s="21">
        <f t="shared" si="15"/>
        <v>0</v>
      </c>
    </row>
    <row r="346" spans="1:6" x14ac:dyDescent="0.2">
      <c r="A346" s="70" t="s">
        <v>185</v>
      </c>
      <c r="B346" s="32"/>
      <c r="C346" s="22"/>
      <c r="D346" s="22"/>
      <c r="E346" s="21"/>
      <c r="F346" s="21">
        <f t="shared" si="15"/>
        <v>0</v>
      </c>
    </row>
    <row r="347" spans="1:6" x14ac:dyDescent="0.25">
      <c r="A347" s="76" t="s">
        <v>181</v>
      </c>
      <c r="B347" s="32"/>
      <c r="C347" s="22"/>
      <c r="D347" s="22"/>
      <c r="E347" s="21"/>
      <c r="F347" s="21">
        <f t="shared" si="15"/>
        <v>0</v>
      </c>
    </row>
    <row r="348" spans="1:6" x14ac:dyDescent="0.2">
      <c r="A348" s="73" t="s">
        <v>110</v>
      </c>
      <c r="B348" s="32" t="s">
        <v>10</v>
      </c>
      <c r="C348" s="22">
        <v>3</v>
      </c>
      <c r="D348" s="22"/>
      <c r="E348" s="21"/>
      <c r="F348" s="21">
        <f t="shared" si="15"/>
        <v>0</v>
      </c>
    </row>
    <row r="349" spans="1:6" x14ac:dyDescent="0.25">
      <c r="A349" s="76" t="s">
        <v>178</v>
      </c>
      <c r="B349" s="32"/>
      <c r="C349" s="22"/>
      <c r="D349" s="22"/>
      <c r="E349" s="21"/>
      <c r="F349" s="21">
        <f t="shared" si="15"/>
        <v>0</v>
      </c>
    </row>
    <row r="350" spans="1:6" x14ac:dyDescent="0.2">
      <c r="A350" s="73" t="s">
        <v>110</v>
      </c>
      <c r="B350" s="32" t="s">
        <v>10</v>
      </c>
      <c r="C350" s="22">
        <v>1</v>
      </c>
      <c r="D350" s="22"/>
      <c r="E350" s="21"/>
      <c r="F350" s="21">
        <f t="shared" si="15"/>
        <v>0</v>
      </c>
    </row>
    <row r="351" spans="1:6" x14ac:dyDescent="0.2">
      <c r="A351" s="70" t="s">
        <v>186</v>
      </c>
      <c r="B351" s="32"/>
      <c r="C351" s="22"/>
      <c r="D351" s="22"/>
      <c r="E351" s="21"/>
      <c r="F351" s="21">
        <f t="shared" si="15"/>
        <v>0</v>
      </c>
    </row>
    <row r="352" spans="1:6" x14ac:dyDescent="0.25">
      <c r="A352" s="76" t="s">
        <v>182</v>
      </c>
      <c r="B352" s="32"/>
      <c r="C352" s="22"/>
      <c r="D352" s="22"/>
      <c r="E352" s="21"/>
      <c r="F352" s="21">
        <f t="shared" si="15"/>
        <v>0</v>
      </c>
    </row>
    <row r="353" spans="1:6" x14ac:dyDescent="0.2">
      <c r="A353" s="73" t="s">
        <v>110</v>
      </c>
      <c r="B353" s="32" t="s">
        <v>10</v>
      </c>
      <c r="C353" s="22">
        <v>1</v>
      </c>
      <c r="D353" s="22"/>
      <c r="E353" s="21"/>
      <c r="F353" s="21">
        <f t="shared" si="15"/>
        <v>0</v>
      </c>
    </row>
    <row r="354" spans="1:6" x14ac:dyDescent="0.2">
      <c r="A354" s="73" t="s">
        <v>6</v>
      </c>
      <c r="B354" s="32" t="s">
        <v>11</v>
      </c>
      <c r="C354" s="22">
        <v>1</v>
      </c>
      <c r="D354" s="22"/>
      <c r="E354" s="21"/>
      <c r="F354" s="21">
        <f t="shared" si="15"/>
        <v>0</v>
      </c>
    </row>
    <row r="355" spans="1:6" x14ac:dyDescent="0.2">
      <c r="A355" s="73"/>
      <c r="B355" s="32"/>
      <c r="C355" s="22"/>
      <c r="D355" s="22"/>
      <c r="E355" s="21"/>
      <c r="F355" s="21">
        <f t="shared" si="15"/>
        <v>0</v>
      </c>
    </row>
    <row r="356" spans="1:6" x14ac:dyDescent="0.2">
      <c r="A356" s="70" t="s">
        <v>187</v>
      </c>
      <c r="B356" s="32"/>
      <c r="C356" s="22"/>
      <c r="D356" s="22"/>
      <c r="E356" s="21"/>
      <c r="F356" s="21">
        <f t="shared" si="15"/>
        <v>0</v>
      </c>
    </row>
    <row r="357" spans="1:6" x14ac:dyDescent="0.25">
      <c r="A357" s="76" t="s">
        <v>188</v>
      </c>
      <c r="B357" s="32"/>
      <c r="C357" s="22"/>
      <c r="D357" s="22"/>
      <c r="E357" s="21"/>
      <c r="F357" s="21">
        <f t="shared" si="15"/>
        <v>0</v>
      </c>
    </row>
    <row r="358" spans="1:6" x14ac:dyDescent="0.2">
      <c r="A358" s="73" t="s">
        <v>110</v>
      </c>
      <c r="B358" s="32" t="s">
        <v>10</v>
      </c>
      <c r="C358" s="22">
        <v>2</v>
      </c>
      <c r="D358" s="22"/>
      <c r="E358" s="21"/>
      <c r="F358" s="21">
        <f t="shared" si="15"/>
        <v>0</v>
      </c>
    </row>
    <row r="359" spans="1:6" x14ac:dyDescent="0.25">
      <c r="A359" s="76" t="s">
        <v>180</v>
      </c>
      <c r="B359" s="32"/>
      <c r="C359" s="22"/>
      <c r="D359" s="22"/>
      <c r="E359" s="21"/>
      <c r="F359" s="21">
        <f t="shared" si="15"/>
        <v>0</v>
      </c>
    </row>
    <row r="360" spans="1:6" x14ac:dyDescent="0.2">
      <c r="A360" s="73" t="s">
        <v>110</v>
      </c>
      <c r="B360" s="32" t="s">
        <v>10</v>
      </c>
      <c r="C360" s="22">
        <v>0</v>
      </c>
      <c r="D360" s="22"/>
      <c r="E360" s="21"/>
      <c r="F360" s="21">
        <f t="shared" si="15"/>
        <v>0</v>
      </c>
    </row>
    <row r="361" spans="1:6" x14ac:dyDescent="0.2">
      <c r="A361" s="73" t="s">
        <v>6</v>
      </c>
      <c r="B361" s="32" t="s">
        <v>11</v>
      </c>
      <c r="C361" s="22">
        <v>1</v>
      </c>
      <c r="D361" s="22"/>
      <c r="E361" s="21"/>
      <c r="F361" s="21">
        <f t="shared" si="15"/>
        <v>0</v>
      </c>
    </row>
    <row r="362" spans="1:6" x14ac:dyDescent="0.2">
      <c r="A362" s="73"/>
      <c r="B362" s="32"/>
      <c r="C362" s="22"/>
      <c r="D362" s="22"/>
      <c r="E362" s="21"/>
      <c r="F362" s="21">
        <f t="shared" si="15"/>
        <v>0</v>
      </c>
    </row>
    <row r="363" spans="1:6" x14ac:dyDescent="0.2">
      <c r="A363" s="70" t="s">
        <v>189</v>
      </c>
      <c r="B363" s="32"/>
      <c r="C363" s="22"/>
      <c r="D363" s="22"/>
      <c r="E363" s="21"/>
      <c r="F363" s="21">
        <f t="shared" si="15"/>
        <v>0</v>
      </c>
    </row>
    <row r="364" spans="1:6" x14ac:dyDescent="0.2">
      <c r="A364" s="72" t="s">
        <v>86</v>
      </c>
      <c r="B364" s="32" t="s">
        <v>11</v>
      </c>
      <c r="C364" s="22">
        <v>1</v>
      </c>
      <c r="D364" s="22"/>
      <c r="E364" s="21"/>
      <c r="F364" s="21">
        <f t="shared" si="15"/>
        <v>0</v>
      </c>
    </row>
    <row r="365" spans="1:6" x14ac:dyDescent="0.2">
      <c r="A365" s="72"/>
      <c r="B365" s="32"/>
      <c r="C365" s="22"/>
      <c r="D365" s="22"/>
      <c r="E365" s="21"/>
      <c r="F365" s="21">
        <f t="shared" si="15"/>
        <v>0</v>
      </c>
    </row>
    <row r="366" spans="1:6" x14ac:dyDescent="0.2">
      <c r="A366" s="78" t="s">
        <v>190</v>
      </c>
      <c r="B366" s="32"/>
      <c r="C366" s="22"/>
      <c r="D366" s="22"/>
      <c r="E366" s="21"/>
      <c r="F366" s="21">
        <f t="shared" si="15"/>
        <v>0</v>
      </c>
    </row>
    <row r="367" spans="1:6" x14ac:dyDescent="0.2">
      <c r="A367" s="72" t="s">
        <v>86</v>
      </c>
      <c r="B367" s="32" t="s">
        <v>11</v>
      </c>
      <c r="C367" s="22">
        <v>1</v>
      </c>
      <c r="D367" s="22"/>
      <c r="E367" s="21"/>
      <c r="F367" s="21">
        <f t="shared" si="15"/>
        <v>0</v>
      </c>
    </row>
    <row r="368" spans="1:6" x14ac:dyDescent="0.2">
      <c r="A368" s="74" t="s">
        <v>85</v>
      </c>
      <c r="B368" s="32"/>
      <c r="C368" s="22"/>
      <c r="D368" s="22"/>
      <c r="E368" s="21"/>
      <c r="F368" s="21">
        <f t="shared" si="15"/>
        <v>0</v>
      </c>
    </row>
    <row r="369" spans="1:6" x14ac:dyDescent="0.2">
      <c r="A369" s="72" t="s">
        <v>86</v>
      </c>
      <c r="B369" s="32" t="s">
        <v>11</v>
      </c>
      <c r="C369" s="22">
        <v>1</v>
      </c>
      <c r="D369" s="22"/>
      <c r="E369" s="21"/>
      <c r="F369" s="21">
        <f t="shared" si="15"/>
        <v>0</v>
      </c>
    </row>
    <row r="370" spans="1:6" x14ac:dyDescent="0.2">
      <c r="A370" s="73" t="s">
        <v>6</v>
      </c>
      <c r="B370" s="32" t="s">
        <v>11</v>
      </c>
      <c r="C370" s="22">
        <v>1</v>
      </c>
      <c r="D370" s="22"/>
      <c r="E370" s="21"/>
      <c r="F370" s="21">
        <f t="shared" si="15"/>
        <v>0</v>
      </c>
    </row>
    <row r="371" spans="1:6" s="57" customFormat="1" x14ac:dyDescent="0.2">
      <c r="A371" s="54"/>
      <c r="B371" s="40"/>
      <c r="C371" s="41"/>
      <c r="D371" s="41"/>
      <c r="E371" s="27"/>
      <c r="F371" s="27"/>
    </row>
    <row r="372" spans="1:6" s="57" customFormat="1" x14ac:dyDescent="0.2">
      <c r="A372" s="54"/>
      <c r="B372" s="32"/>
      <c r="C372" s="33"/>
      <c r="D372" s="33"/>
      <c r="E372" s="21"/>
      <c r="F372" s="21"/>
    </row>
    <row r="373" spans="1:6" x14ac:dyDescent="0.2">
      <c r="A373" s="42" t="s">
        <v>193</v>
      </c>
      <c r="B373" s="35"/>
      <c r="C373" s="36"/>
      <c r="D373" s="36"/>
      <c r="E373" s="28"/>
      <c r="F373" s="29">
        <f>SUM(F317:F370)</f>
        <v>0</v>
      </c>
    </row>
    <row r="374" spans="1:6" x14ac:dyDescent="0.2">
      <c r="A374" s="73"/>
      <c r="B374" s="32"/>
      <c r="C374" s="22"/>
      <c r="D374" s="22"/>
      <c r="E374" s="28"/>
      <c r="F374" s="21"/>
    </row>
    <row r="375" spans="1:6" x14ac:dyDescent="0.2">
      <c r="A375" s="34" t="s">
        <v>191</v>
      </c>
      <c r="B375" s="32"/>
      <c r="C375" s="33"/>
      <c r="D375" s="33"/>
      <c r="E375" s="21"/>
      <c r="F375" s="21"/>
    </row>
    <row r="376" spans="1:6" x14ac:dyDescent="0.2">
      <c r="A376" s="53" t="s">
        <v>36</v>
      </c>
      <c r="B376" s="32" t="s">
        <v>11</v>
      </c>
      <c r="C376" s="33">
        <v>1</v>
      </c>
      <c r="D376" s="33"/>
      <c r="E376" s="21"/>
      <c r="F376" s="21">
        <f>E376*D376</f>
        <v>0</v>
      </c>
    </row>
    <row r="377" spans="1:6" x14ac:dyDescent="0.2">
      <c r="A377" s="54" t="s">
        <v>37</v>
      </c>
      <c r="B377" s="32" t="s">
        <v>11</v>
      </c>
      <c r="C377" s="33">
        <v>1</v>
      </c>
      <c r="D377" s="33"/>
      <c r="E377" s="21"/>
      <c r="F377" s="21">
        <f>E377*D377</f>
        <v>0</v>
      </c>
    </row>
    <row r="378" spans="1:6" x14ac:dyDescent="0.2">
      <c r="A378" s="54" t="s">
        <v>6</v>
      </c>
      <c r="B378" s="32" t="s">
        <v>11</v>
      </c>
      <c r="C378" s="33">
        <v>1</v>
      </c>
      <c r="D378" s="33"/>
      <c r="E378" s="21"/>
      <c r="F378" s="21">
        <f>E378*D378</f>
        <v>0</v>
      </c>
    </row>
    <row r="379" spans="1:6" x14ac:dyDescent="0.2">
      <c r="A379" s="39"/>
      <c r="B379" s="32"/>
      <c r="C379" s="49"/>
      <c r="D379" s="49"/>
      <c r="E379" s="50"/>
      <c r="F379" s="21">
        <f>E379*D379</f>
        <v>0</v>
      </c>
    </row>
    <row r="380" spans="1:6" s="57" customFormat="1" x14ac:dyDescent="0.2">
      <c r="A380" s="54"/>
      <c r="B380" s="40"/>
      <c r="C380" s="41"/>
      <c r="D380" s="41"/>
      <c r="E380" s="27"/>
      <c r="F380" s="27"/>
    </row>
    <row r="381" spans="1:6" s="57" customFormat="1" x14ac:dyDescent="0.2">
      <c r="A381" s="54"/>
      <c r="B381" s="32"/>
      <c r="C381" s="33"/>
      <c r="D381" s="33"/>
      <c r="E381" s="21"/>
      <c r="F381" s="21"/>
    </row>
    <row r="382" spans="1:6" x14ac:dyDescent="0.2">
      <c r="A382" s="42" t="s">
        <v>194</v>
      </c>
      <c r="B382" s="35"/>
      <c r="C382" s="36"/>
      <c r="D382" s="36"/>
      <c r="E382" s="28"/>
      <c r="F382" s="29">
        <f>SUM(F376:F379)</f>
        <v>0</v>
      </c>
    </row>
    <row r="383" spans="1:6" ht="18" thickBot="1" x14ac:dyDescent="0.25">
      <c r="A383" s="42"/>
      <c r="B383" s="35"/>
      <c r="C383" s="36"/>
      <c r="D383" s="36"/>
      <c r="E383" s="28"/>
      <c r="F383" s="21"/>
    </row>
    <row r="384" spans="1:6" s="58" customFormat="1" ht="30" customHeight="1" x14ac:dyDescent="0.2">
      <c r="A384" s="79" t="s">
        <v>195</v>
      </c>
      <c r="B384" s="80"/>
      <c r="C384" s="81"/>
      <c r="D384" s="81"/>
      <c r="E384" s="82"/>
      <c r="F384" s="83">
        <f>SUM(F382,F373,F325,F313,F242,F134,F20,F15)</f>
        <v>0</v>
      </c>
    </row>
  </sheetData>
  <mergeCells count="1">
    <mergeCell ref="A2:F2"/>
  </mergeCells>
  <phoneticPr fontId="2" type="noConversion"/>
  <pageMargins left="0.39370078740157483" right="0.31496062992125984" top="0.9055118110236221" bottom="0.47244094488188981" header="0.19685039370078741" footer="0.15748031496062992"/>
  <pageSetup paperSize="9" scale="77" fitToHeight="0" orientation="portrait" r:id="rId1"/>
  <headerFooter alignWithMargins="0">
    <oddHeader>&amp;L&amp;"Century Gothic,Gras"HB More Architectes&amp;"Century Gothic,Normal"
&amp;G&amp;C
&amp;R&amp;"Century Gothic,Gras"REAMENAGEMENT DES NIVEAUX 7 ET 8 DE LA TOUR A
CENTRE HOSPITALIER D'AVIGNON (84)
LOT 12 : COURANTS FAIBLES</oddHeader>
    <oddFooter xml:space="preserve">&amp;L&amp;"Century Gothic,Gras"Phase DCE&amp;"Century Gothic,Normal" - Novembre 2024&amp;R&amp;P/&amp;N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7"/>
  <sheetViews>
    <sheetView showZeros="0" view="pageBreakPreview" zoomScaleNormal="100" zoomScaleSheetLayoutView="100" workbookViewId="0">
      <selection activeCell="B26" sqref="B26"/>
    </sheetView>
  </sheetViews>
  <sheetFormatPr baseColWidth="10" defaultRowHeight="12.75" x14ac:dyDescent="0.2"/>
  <cols>
    <col min="1" max="1" width="40.7109375" customWidth="1"/>
    <col min="2" max="2" width="21.140625" customWidth="1"/>
    <col min="3" max="3" width="26.7109375" customWidth="1"/>
  </cols>
  <sheetData>
    <row r="1" spans="1:3" ht="15.75" x14ac:dyDescent="0.25">
      <c r="A1" s="65" t="s">
        <v>9</v>
      </c>
      <c r="B1" s="65"/>
      <c r="C1" s="2"/>
    </row>
    <row r="3" spans="1:3" ht="24.95" customHeight="1" x14ac:dyDescent="0.2">
      <c r="A3" s="66" t="s">
        <v>0</v>
      </c>
      <c r="B3" s="67"/>
      <c r="C3" s="1"/>
    </row>
    <row r="4" spans="1:3" ht="12.75" customHeight="1" x14ac:dyDescent="0.2">
      <c r="A4" s="5"/>
      <c r="B4" s="3"/>
      <c r="C4" s="3"/>
    </row>
    <row r="5" spans="1:3" ht="12.75" customHeight="1" x14ac:dyDescent="0.2">
      <c r="A5" s="5"/>
      <c r="B5" s="3"/>
      <c r="C5" s="3"/>
    </row>
    <row r="6" spans="1:3" s="17" customFormat="1" ht="12.75" customHeight="1" x14ac:dyDescent="0.25">
      <c r="A6" s="14" t="str">
        <f>DPGF!A4</f>
        <v>9 TRAVAUX COURANTS FAIBLES - SSI</v>
      </c>
      <c r="B6" s="15"/>
      <c r="C6" s="12"/>
    </row>
    <row r="7" spans="1:3" s="17" customFormat="1" ht="12.75" customHeight="1" x14ac:dyDescent="0.25">
      <c r="A7" s="14"/>
      <c r="B7" s="15"/>
      <c r="C7" s="12"/>
    </row>
    <row r="8" spans="1:3" s="17" customFormat="1" ht="12.75" customHeight="1" x14ac:dyDescent="0.25">
      <c r="A8" s="14" t="str">
        <f>DPGF!A6</f>
        <v>9.1  TRAVAUX DE NEUTRALISATION ET DE DEPOSE DES INSTALLATIONS COURANTS  FAIBLES - SSI</v>
      </c>
      <c r="B8" s="15"/>
      <c r="C8" s="12">
        <f>DPGF!F15</f>
        <v>0</v>
      </c>
    </row>
    <row r="9" spans="1:3" s="17" customFormat="1" ht="12.75" customHeight="1" x14ac:dyDescent="0.25">
      <c r="A9" s="14"/>
      <c r="B9" s="15"/>
      <c r="C9" s="12"/>
    </row>
    <row r="10" spans="1:3" s="17" customFormat="1" ht="12.75" customHeight="1" x14ac:dyDescent="0.25">
      <c r="A10" s="14" t="str">
        <f>DPGF!A17</f>
        <v>9.2 TRAVAUX PREPARATOIRES ET INSTALLATIONS PROVISOIRES LIES AU PHASAGE DES TRAVAUX</v>
      </c>
      <c r="B10" s="15"/>
      <c r="C10" s="12">
        <f>DPGF!F20</f>
        <v>0</v>
      </c>
    </row>
    <row r="11" spans="1:3" s="17" customFormat="1" ht="12.75" customHeight="1" x14ac:dyDescent="0.25">
      <c r="A11" s="14"/>
      <c r="B11" s="15"/>
      <c r="C11" s="12"/>
    </row>
    <row r="12" spans="1:3" s="17" customFormat="1" ht="12.75" customHeight="1" x14ac:dyDescent="0.25">
      <c r="A12" s="14" t="str">
        <f>DPGF!A22</f>
        <v>9.3 SYSTÈME DE SECURITE INCENDIE</v>
      </c>
      <c r="B12" s="15"/>
      <c r="C12" s="12">
        <f>DPGF!F134</f>
        <v>0</v>
      </c>
    </row>
    <row r="13" spans="1:3" s="17" customFormat="1" ht="12.75" customHeight="1" x14ac:dyDescent="0.25">
      <c r="A13" s="14"/>
      <c r="B13" s="15"/>
      <c r="C13" s="12"/>
    </row>
    <row r="14" spans="1:3" s="17" customFormat="1" ht="12.75" customHeight="1" x14ac:dyDescent="0.25">
      <c r="A14" s="14" t="str">
        <f>DPGF!A136</f>
        <v>9.4 SYSTÈME D'APPEL MALADE</v>
      </c>
      <c r="B14" s="15"/>
      <c r="C14" s="12">
        <f>DPGF!F242</f>
        <v>0</v>
      </c>
    </row>
    <row r="15" spans="1:3" s="17" customFormat="1" ht="12.75" customHeight="1" x14ac:dyDescent="0.25">
      <c r="A15" s="14"/>
      <c r="B15" s="15"/>
      <c r="C15" s="12"/>
    </row>
    <row r="16" spans="1:3" s="17" customFormat="1" ht="12.75" customHeight="1" x14ac:dyDescent="0.25">
      <c r="A16" s="14" t="str">
        <f>DPGF!A245</f>
        <v>9.5 CABLAGE BANALISE V.D.I.</v>
      </c>
      <c r="B16" s="15"/>
      <c r="C16" s="12">
        <f>DPGF!F313</f>
        <v>0</v>
      </c>
    </row>
    <row r="17" spans="1:3" s="17" customFormat="1" ht="12.75" customHeight="1" x14ac:dyDescent="0.25">
      <c r="A17" s="14"/>
      <c r="B17" s="15"/>
      <c r="C17" s="12"/>
    </row>
    <row r="18" spans="1:3" s="17" customFormat="1" ht="12.75" customHeight="1" x14ac:dyDescent="0.25">
      <c r="A18" s="14" t="str">
        <f>DPGF!A315</f>
        <v>9.6 RESEAU DE TELEVISION</v>
      </c>
      <c r="B18" s="15"/>
      <c r="C18" s="12">
        <f>DPGF!F325</f>
        <v>0</v>
      </c>
    </row>
    <row r="19" spans="1:3" s="17" customFormat="1" ht="12.75" customHeight="1" x14ac:dyDescent="0.25">
      <c r="A19" s="14"/>
      <c r="B19" s="15"/>
      <c r="C19" s="12"/>
    </row>
    <row r="20" spans="1:3" s="17" customFormat="1" ht="12.75" customHeight="1" x14ac:dyDescent="0.25">
      <c r="A20" s="14" t="str">
        <f>DPGF!A327</f>
        <v>9.7 CONTRÔLE D'ACCES ET VERROUILLAGE DES ISSUES</v>
      </c>
      <c r="B20" s="15"/>
      <c r="C20" s="12">
        <f>DPGF!F373</f>
        <v>0</v>
      </c>
    </row>
    <row r="21" spans="1:3" s="17" customFormat="1" ht="12.75" customHeight="1" x14ac:dyDescent="0.25">
      <c r="A21" s="14"/>
      <c r="B21" s="15"/>
      <c r="C21" s="12"/>
    </row>
    <row r="22" spans="1:3" s="17" customFormat="1" ht="12.75" customHeight="1" x14ac:dyDescent="0.25">
      <c r="A22" s="14" t="str">
        <f>+DPGF!A375</f>
        <v>9.8 ALARMES TECHNIQUES</v>
      </c>
      <c r="B22" s="15"/>
      <c r="C22" s="12">
        <f>DPGF!F382</f>
        <v>0</v>
      </c>
    </row>
    <row r="23" spans="1:3" s="17" customFormat="1" ht="12.75" customHeight="1" x14ac:dyDescent="0.25">
      <c r="A23" s="14"/>
      <c r="B23" s="15"/>
      <c r="C23" s="12"/>
    </row>
    <row r="24" spans="1:3" s="17" customFormat="1" ht="12.75" customHeight="1" x14ac:dyDescent="0.25">
      <c r="A24" s="14"/>
      <c r="B24" s="15"/>
      <c r="C24" s="12"/>
    </row>
    <row r="25" spans="1:3" s="17" customFormat="1" ht="16.5" customHeight="1" x14ac:dyDescent="0.25">
      <c r="A25" s="14" t="s">
        <v>13</v>
      </c>
      <c r="B25" s="15"/>
      <c r="C25" s="16"/>
    </row>
    <row r="26" spans="1:3" ht="12.75" customHeight="1" x14ac:dyDescent="0.2">
      <c r="A26" s="13"/>
      <c r="B26" s="4"/>
      <c r="C26" s="4"/>
    </row>
    <row r="27" spans="1:3" s="17" customFormat="1" ht="16.5" customHeight="1" x14ac:dyDescent="0.25">
      <c r="A27" s="14" t="s">
        <v>14</v>
      </c>
      <c r="B27" s="15"/>
      <c r="C27" s="20"/>
    </row>
    <row r="28" spans="1:3" ht="12.75" customHeight="1" x14ac:dyDescent="0.2">
      <c r="A28" s="13"/>
      <c r="B28" s="4"/>
      <c r="C28" s="4"/>
    </row>
    <row r="29" spans="1:3" s="17" customFormat="1" ht="16.5" customHeight="1" x14ac:dyDescent="0.25">
      <c r="A29" s="14" t="s">
        <v>15</v>
      </c>
      <c r="B29" s="15"/>
      <c r="C29" s="16"/>
    </row>
    <row r="30" spans="1:3" ht="12.75" customHeight="1" x14ac:dyDescent="0.2">
      <c r="A30" s="9"/>
      <c r="B30" s="10"/>
      <c r="C30" s="10"/>
    </row>
    <row r="31" spans="1:3" ht="30" customHeight="1" x14ac:dyDescent="0.2">
      <c r="A31" s="11"/>
      <c r="B31" s="6" t="s">
        <v>4</v>
      </c>
      <c r="C31" s="24">
        <f>SUM(C6:C29)</f>
        <v>0</v>
      </c>
    </row>
    <row r="32" spans="1:3" ht="30" customHeight="1" x14ac:dyDescent="0.2">
      <c r="B32" s="8" t="s">
        <v>18</v>
      </c>
      <c r="C32" s="25">
        <f>0.2*C31</f>
        <v>0</v>
      </c>
    </row>
    <row r="33" spans="2:3" ht="30" customHeight="1" x14ac:dyDescent="0.2">
      <c r="B33" s="6" t="s">
        <v>5</v>
      </c>
      <c r="C33" s="25">
        <f>SUM(C31:C32)</f>
        <v>0</v>
      </c>
    </row>
    <row r="34" spans="2:3" ht="30" customHeight="1" x14ac:dyDescent="0.2">
      <c r="B34" s="18"/>
      <c r="C34" s="19"/>
    </row>
    <row r="35" spans="2:3" ht="12.75" customHeight="1" x14ac:dyDescent="0.2">
      <c r="B35" s="7"/>
      <c r="C35" s="7"/>
    </row>
    <row r="36" spans="2:3" ht="12.75" customHeight="1" x14ac:dyDescent="0.2">
      <c r="B36" s="7"/>
      <c r="C36" s="7"/>
    </row>
    <row r="37" spans="2:3" ht="12.75" customHeight="1" x14ac:dyDescent="0.2">
      <c r="B37" s="7"/>
      <c r="C37" s="7"/>
    </row>
    <row r="38" spans="2:3" ht="12.75" customHeight="1" x14ac:dyDescent="0.2">
      <c r="B38" s="7"/>
      <c r="C38" s="7"/>
    </row>
    <row r="39" spans="2:3" ht="12.75" customHeight="1" x14ac:dyDescent="0.2">
      <c r="B39" s="7"/>
      <c r="C39" s="7"/>
    </row>
    <row r="40" spans="2:3" ht="12.75" customHeight="1" x14ac:dyDescent="0.2">
      <c r="B40" s="7"/>
      <c r="C40" s="7"/>
    </row>
    <row r="41" spans="2:3" ht="12.75" customHeight="1" x14ac:dyDescent="0.2">
      <c r="B41" s="7"/>
      <c r="C41" s="7"/>
    </row>
    <row r="42" spans="2:3" ht="12.75" customHeight="1" x14ac:dyDescent="0.2">
      <c r="B42" s="7"/>
      <c r="C42" s="7"/>
    </row>
    <row r="43" spans="2:3" ht="12.75" customHeight="1" x14ac:dyDescent="0.2">
      <c r="B43" s="7"/>
      <c r="C43" s="7"/>
    </row>
    <row r="44" spans="2:3" ht="12.75" customHeight="1" x14ac:dyDescent="0.2">
      <c r="B44" s="7"/>
      <c r="C44" s="7"/>
    </row>
    <row r="45" spans="2:3" ht="12.75" customHeight="1" x14ac:dyDescent="0.2">
      <c r="B45" s="7"/>
      <c r="C45" s="7"/>
    </row>
    <row r="46" spans="2:3" ht="12.75" customHeight="1" x14ac:dyDescent="0.2">
      <c r="B46" s="7"/>
    </row>
    <row r="47" spans="2:3" ht="12.75" customHeight="1" x14ac:dyDescent="0.2">
      <c r="B47" s="7"/>
    </row>
  </sheetData>
  <mergeCells count="2">
    <mergeCell ref="A1:B1"/>
    <mergeCell ref="A3:B3"/>
  </mergeCells>
  <phoneticPr fontId="0" type="noConversion"/>
  <pageMargins left="0.39370078740157483" right="0.31496062992125984" top="0.9055118110236221" bottom="0.47244094488188981" header="0.19685039370078741" footer="0.15748031496062992"/>
  <pageSetup paperSize="9" fitToHeight="0" orientation="portrait" r:id="rId1"/>
  <headerFooter alignWithMargins="0">
    <oddHeader>&amp;L&amp;"Century Gothic,Gras"HB More : Architectes&amp;"Century Gothic,Normal"
&amp;G&amp;C
&amp;R&amp;"Century Gothic,Gras"REHABILITATION DU NIVEAU 7 DE LA TOUR A&amp;"Century Gothic,Normal"
CENTRE HOSPITALIER D'AVIGNON (84)
LOT 12 : Courants faibles</oddHeader>
    <oddFooter xml:space="preserve">&amp;L&amp;"Arial,Gras"Phase DCE&amp;"Arial,Normal" - Novembre 2024&amp;R&amp;P/&amp;N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RECAPITULATIF</vt:lpstr>
      <vt:lpstr>DPGF!Impression_des_titres</vt:lpstr>
      <vt:lpstr>DPGF!Zone_d_impression</vt:lpstr>
      <vt:lpstr>RECAPITULATIF!Zone_d_impression</vt:lpstr>
    </vt:vector>
  </TitlesOfParts>
  <Company>QUADRI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TALET</dc:creator>
  <cp:lastModifiedBy>Sandrine LEYRIS</cp:lastModifiedBy>
  <cp:lastPrinted>2024-12-04T18:16:34Z</cp:lastPrinted>
  <dcterms:created xsi:type="dcterms:W3CDTF">2004-05-27T18:36:20Z</dcterms:created>
  <dcterms:modified xsi:type="dcterms:W3CDTF">2024-12-04T18:16:42Z</dcterms:modified>
</cp:coreProperties>
</file>