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IGBAT&amp;Co\2022 - 001 a 033\22-002 Tour A niveau 7  CH AVIGNON\07 - DCE\Etudes\DPGF\"/>
    </mc:Choice>
  </mc:AlternateContent>
  <xr:revisionPtr revIDLastSave="0" documentId="13_ncr:1_{6468652C-4907-495B-B95A-23E0945C37A4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DPGF" sheetId="4" r:id="rId1"/>
    <sheet name="RECAPITULATIF" sheetId="5" r:id="rId2"/>
  </sheets>
  <definedNames>
    <definedName name="_Hlk32585826" localSheetId="0">DPGF!#REF!</definedName>
    <definedName name="_Toc64646597" localSheetId="0">DPGF!#REF!</definedName>
    <definedName name="_Toc64646598" localSheetId="0">DPGF!#REF!</definedName>
    <definedName name="_Toc64646599" localSheetId="0">DPGF!#REF!</definedName>
    <definedName name="_Toc64646600" localSheetId="0">DPGF!#REF!</definedName>
    <definedName name="_Toc64646601" localSheetId="0">DPGF!#REF!</definedName>
    <definedName name="_Toc64646602" localSheetId="0">DPGF!#REF!</definedName>
    <definedName name="_Toc64646603" localSheetId="0">DPGF!#REF!</definedName>
    <definedName name="_Toc95984245" localSheetId="0">DPGF!$A$8</definedName>
    <definedName name="_xlnm.Print_Titles" localSheetId="0">DPGF!$1:$2</definedName>
    <definedName name="_xlnm.Print_Area" localSheetId="0">DPGF!$A$1:$F$312</definedName>
    <definedName name="_xlnm.Print_Area" localSheetId="1">RECAPITULATIF!$A$1:$C$36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5" l="1"/>
  <c r="F44" i="4" l="1"/>
  <c r="F45" i="4"/>
  <c r="F46" i="4"/>
  <c r="F47" i="4"/>
  <c r="F48" i="4"/>
  <c r="F49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131" i="4"/>
  <c r="F130" i="4"/>
  <c r="F21" i="4"/>
  <c r="F24" i="4" s="1"/>
  <c r="C13" i="5" s="1"/>
  <c r="F202" i="4"/>
  <c r="F121" i="4"/>
  <c r="F122" i="4"/>
  <c r="F123" i="4"/>
  <c r="F124" i="4"/>
  <c r="F125" i="4"/>
  <c r="F126" i="4"/>
  <c r="F127" i="4"/>
  <c r="F128" i="4"/>
  <c r="F129" i="4"/>
  <c r="F132" i="4"/>
  <c r="F133" i="4"/>
  <c r="F134" i="4"/>
  <c r="F135" i="4"/>
  <c r="F136" i="4"/>
  <c r="F137" i="4"/>
  <c r="F138" i="4"/>
  <c r="F139" i="4"/>
  <c r="F140" i="4"/>
  <c r="F144" i="4"/>
  <c r="F147" i="4"/>
  <c r="F150" i="4"/>
  <c r="F153" i="4"/>
  <c r="F156" i="4"/>
  <c r="F159" i="4"/>
  <c r="F162" i="4"/>
  <c r="F165" i="4"/>
  <c r="F168" i="4"/>
  <c r="F171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7" i="4"/>
  <c r="F188" i="4"/>
  <c r="F189" i="4"/>
  <c r="F190" i="4"/>
  <c r="F191" i="4"/>
  <c r="F192" i="4"/>
  <c r="F193" i="4"/>
  <c r="F194" i="4"/>
  <c r="F195" i="4"/>
  <c r="F196" i="4"/>
  <c r="F199" i="4"/>
  <c r="F201" i="4"/>
  <c r="F204" i="4"/>
  <c r="F205" i="4"/>
  <c r="F207" i="4"/>
  <c r="F208" i="4"/>
  <c r="F210" i="4"/>
  <c r="F211" i="4"/>
  <c r="F212" i="4"/>
  <c r="F213" i="4"/>
  <c r="F215" i="4"/>
  <c r="F216" i="4"/>
  <c r="F218" i="4"/>
  <c r="F219" i="4"/>
  <c r="F221" i="4"/>
  <c r="F222" i="4"/>
  <c r="F223" i="4"/>
  <c r="F225" i="4"/>
  <c r="F226" i="4"/>
  <c r="F227" i="4"/>
  <c r="F229" i="4"/>
  <c r="F230" i="4"/>
  <c r="F231" i="4"/>
  <c r="F233" i="4"/>
  <c r="F234" i="4"/>
  <c r="F236" i="4"/>
  <c r="F237" i="4"/>
  <c r="F239" i="4"/>
  <c r="F241" i="4"/>
  <c r="F242" i="4"/>
  <c r="F243" i="4"/>
  <c r="F245" i="4"/>
  <c r="F246" i="4"/>
  <c r="F247" i="4"/>
  <c r="F249" i="4"/>
  <c r="F250" i="4"/>
  <c r="F251" i="4"/>
  <c r="F253" i="4"/>
  <c r="F254" i="4"/>
  <c r="F256" i="4"/>
  <c r="F258" i="4"/>
  <c r="F259" i="4"/>
  <c r="F261" i="4"/>
  <c r="F263" i="4"/>
  <c r="F264" i="4"/>
  <c r="F265" i="4"/>
  <c r="F267" i="4"/>
  <c r="F268" i="4"/>
  <c r="F270" i="4"/>
  <c r="F272" i="4"/>
  <c r="F273" i="4"/>
  <c r="F274" i="4"/>
  <c r="F276" i="4"/>
  <c r="F277" i="4"/>
  <c r="F279" i="4"/>
  <c r="F280" i="4"/>
  <c r="F110" i="4"/>
  <c r="F111" i="4"/>
  <c r="F93" i="4"/>
  <c r="F94" i="4"/>
  <c r="F95" i="4"/>
  <c r="F96" i="4"/>
  <c r="F97" i="4"/>
  <c r="F98" i="4"/>
  <c r="F99" i="4"/>
  <c r="F100" i="4"/>
  <c r="F101" i="4"/>
  <c r="F102" i="4"/>
  <c r="F43" i="4"/>
  <c r="F28" i="4"/>
  <c r="F29" i="4"/>
  <c r="F30" i="4"/>
  <c r="F31" i="4"/>
  <c r="F32" i="4"/>
  <c r="F33" i="4"/>
  <c r="F34" i="4"/>
  <c r="F11" i="4"/>
  <c r="F12" i="4"/>
  <c r="F13" i="4"/>
  <c r="F14" i="4"/>
  <c r="F296" i="4"/>
  <c r="F304" i="4"/>
  <c r="F290" i="4"/>
  <c r="F291" i="4"/>
  <c r="F292" i="4"/>
  <c r="F293" i="4"/>
  <c r="F308" i="4" s="1"/>
  <c r="F310" i="4" s="1"/>
  <c r="F294" i="4"/>
  <c r="F295" i="4"/>
  <c r="F297" i="4"/>
  <c r="F298" i="4"/>
  <c r="F299" i="4"/>
  <c r="F300" i="4"/>
  <c r="F301" i="4"/>
  <c r="F302" i="4"/>
  <c r="F303" i="4"/>
  <c r="C9" i="5"/>
  <c r="A23" i="5"/>
  <c r="A21" i="5"/>
  <c r="A19" i="5"/>
  <c r="A25" i="5"/>
  <c r="A17" i="5"/>
  <c r="A15" i="5"/>
  <c r="A13" i="5"/>
  <c r="A11" i="5"/>
  <c r="A9" i="5"/>
  <c r="F10" i="4"/>
  <c r="A7" i="5"/>
  <c r="F89" i="4" l="1"/>
  <c r="C17" i="5" s="1"/>
  <c r="F37" i="4"/>
  <c r="C15" i="5" s="1"/>
  <c r="F282" i="4"/>
  <c r="C23" i="5" s="1"/>
  <c r="F17" i="4"/>
  <c r="C11" i="5" s="1"/>
  <c r="F105" i="4"/>
  <c r="C19" i="5" s="1"/>
  <c r="F114" i="4"/>
  <c r="C21" i="5" s="1"/>
  <c r="C25" i="5"/>
  <c r="F284" i="4"/>
  <c r="F312" i="4" s="1"/>
  <c r="C35" i="5" l="1"/>
  <c r="C36" i="5" s="1"/>
</calcChain>
</file>

<file path=xl/sharedStrings.xml><?xml version="1.0" encoding="utf-8"?>
<sst xmlns="http://schemas.openxmlformats.org/spreadsheetml/2006/main" count="393" uniqueCount="172">
  <si>
    <t>REFERENCES AU DESCRIPTIF</t>
  </si>
  <si>
    <t>P.U.</t>
  </si>
  <si>
    <t>TOTAL</t>
  </si>
  <si>
    <t>PM</t>
  </si>
  <si>
    <t>MONTANT TOTAL H.  TVA</t>
  </si>
  <si>
    <t>TOTAL  T.T.C.</t>
  </si>
  <si>
    <t>Raccordements</t>
  </si>
  <si>
    <t>Type :</t>
  </si>
  <si>
    <t>Liaisons internes secondaires</t>
  </si>
  <si>
    <t xml:space="preserve">Raccordements </t>
  </si>
  <si>
    <t xml:space="preserve">Type: </t>
  </si>
  <si>
    <t xml:space="preserve">Câblage </t>
  </si>
  <si>
    <t>section :</t>
  </si>
  <si>
    <t>Canalisations</t>
  </si>
  <si>
    <t>Chemin de câble " courants forts"</t>
  </si>
  <si>
    <t>RECAPITULATIF GENERAL</t>
  </si>
  <si>
    <t>Câble U 1000 R 2 V section :</t>
  </si>
  <si>
    <t>Câblage</t>
  </si>
  <si>
    <t>u</t>
  </si>
  <si>
    <t>ens</t>
  </si>
  <si>
    <t>ml</t>
  </si>
  <si>
    <t>TRAVAUX DIVERS</t>
  </si>
  <si>
    <t>CONTRÔLE ESSAIS</t>
  </si>
  <si>
    <t>GARANTIES</t>
  </si>
  <si>
    <t>Q (Ent)</t>
  </si>
  <si>
    <t>Q. Bet</t>
  </si>
  <si>
    <t xml:space="preserve">Saignées et percements, compris rebouchage et  parement de finition </t>
  </si>
  <si>
    <t>Liaisons équipotentielles " informatique"</t>
  </si>
  <si>
    <t>section : 16 mm²  Vert Jaune</t>
  </si>
  <si>
    <t>Repère Ei2</t>
  </si>
  <si>
    <t>Repère Ei4</t>
  </si>
  <si>
    <t>Total 10 :</t>
  </si>
  <si>
    <t>T.V.A.  20 %</t>
  </si>
  <si>
    <t>Type : chassis nus</t>
  </si>
  <si>
    <t>Encastré au standard 45 mm coloris blanc ou de couleur</t>
  </si>
  <si>
    <t>Prise de courant 16 A + N + T FM</t>
  </si>
  <si>
    <t>Prise de courant 16 A + N + T  N/R</t>
  </si>
  <si>
    <t>Goulottes et plinthes PVC M1 IK09</t>
  </si>
  <si>
    <t>section : 55 x 180</t>
  </si>
  <si>
    <t>PT1  Encastré au standard 45 mm coloris blanc ou de couleur</t>
  </si>
  <si>
    <t>PT3  Encastré au standard 45 mm coloris blanc ou de couleur</t>
  </si>
  <si>
    <t>Interrupteurs VV/SA avec ou sans voyant</t>
  </si>
  <si>
    <t>Bouton poussoir à voyant LEDS</t>
  </si>
  <si>
    <t>Série étanche  plafond</t>
  </si>
  <si>
    <t>BAES portatif</t>
  </si>
  <si>
    <t>section 5G1,5:</t>
  </si>
  <si>
    <t xml:space="preserve">Canalisations </t>
  </si>
  <si>
    <t>Total :</t>
  </si>
  <si>
    <t>BAES double face  encastré FP Type : IP 40 IK 07</t>
  </si>
  <si>
    <t xml:space="preserve">Attentes </t>
  </si>
  <si>
    <t>Lot Chauffage rafraichissement désenfumage plomberie</t>
  </si>
  <si>
    <t>Unité intérieure de climatisation</t>
  </si>
  <si>
    <t xml:space="preserve">Fourreau pour Thermostat de régulation </t>
  </si>
  <si>
    <t>Lot Fluides médicaux</t>
  </si>
  <si>
    <t>Lot Electricité - courants faibles</t>
  </si>
  <si>
    <t xml:space="preserve">section </t>
  </si>
  <si>
    <t xml:space="preserve">Interface de communication </t>
  </si>
  <si>
    <t xml:space="preserve">Les quantités figurant dans le présent document sont données à titre indicatif, l'entreprise est tenue de les vérifier et éventuellement de les modifier en fonction de sa propre étude, certains postes sont à compléter par l'entreprise. La colonne "Q. Ent" doit être complétée par l'entreprise. </t>
  </si>
  <si>
    <t>Marque :</t>
  </si>
  <si>
    <t>Repère Ei6</t>
  </si>
  <si>
    <t>Repère E10</t>
  </si>
  <si>
    <t>section  :</t>
  </si>
  <si>
    <t xml:space="preserve">Unité de traitement </t>
  </si>
  <si>
    <t xml:space="preserve">Adaptation </t>
  </si>
  <si>
    <t>Encastré étanche</t>
  </si>
  <si>
    <t xml:space="preserve">Type : </t>
  </si>
  <si>
    <t>L’ensemble des installations électriques non conservés : tableaux électriques, câblages, canalisations, appareillages, luminaires situés dans les locaux.</t>
  </si>
  <si>
    <t>Le rebouchage avec parements de finition au droit de l’appareillage non conservés sur l’ensemble des parois.</t>
  </si>
  <si>
    <t>L’ensemble des câbles VGV existants</t>
  </si>
  <si>
    <t>section : 1 x 4 ou 6 mm²</t>
  </si>
  <si>
    <t>Protection de type 2</t>
  </si>
  <si>
    <t>Prise de courant 16 A + N + T N/S</t>
  </si>
  <si>
    <t>Type Treillis soudés GC</t>
  </si>
  <si>
    <t>Détecteur de présence local ON - OFF</t>
  </si>
  <si>
    <t>Détecteur de présence local numérique</t>
  </si>
  <si>
    <t xml:space="preserve">Divers </t>
  </si>
  <si>
    <t>L’entreprise titulaire du marché conformément aux dispositions du décret n°2020-1817 du 29/12/2020, indiquera l’estimation de la quantité totale des déchets générés durant le chantier, en effectuant le tri-sélectif dans les bennes prévues dans les installations de chantier, et ceux assujettis au recyclage ci-dessous.</t>
  </si>
  <si>
    <t>m3</t>
  </si>
  <si>
    <t xml:space="preserve">PC </t>
  </si>
  <si>
    <t>Sous Total 9.2 :</t>
  </si>
  <si>
    <t>Sous Total 9.3 :</t>
  </si>
  <si>
    <t>TD AD 08.01</t>
  </si>
  <si>
    <t>TD AD 08.02</t>
  </si>
  <si>
    <t xml:space="preserve">Coffrets gaines techniques </t>
  </si>
  <si>
    <t>Depuis TD AD 08.01</t>
  </si>
  <si>
    <t xml:space="preserve">Type : Coffrets 2 chambres doubles </t>
  </si>
  <si>
    <t xml:space="preserve">Type : Coffrets 1 chambres doubles et simples </t>
  </si>
  <si>
    <t xml:space="preserve">Type : Coffrets 2 chambres simples </t>
  </si>
  <si>
    <t>Type : Coffret bureaux et salle de réunion</t>
  </si>
  <si>
    <t>Type : Coffret salle informatique</t>
  </si>
  <si>
    <t>Circuits d'alimentation et raccordements</t>
  </si>
  <si>
    <t>Depuis TD AD 08.02</t>
  </si>
  <si>
    <t xml:space="preserve">Type : Coffret bureaux </t>
  </si>
  <si>
    <t>Type : Coffret local détente</t>
  </si>
  <si>
    <t>Type : TD Office</t>
  </si>
  <si>
    <t>Protections pour circuit d'alimentation des extracteurs</t>
  </si>
  <si>
    <t xml:space="preserve">Câble CR1 C1  section avec majoration de 50 % : </t>
  </si>
  <si>
    <t>Câble CR1 C1  section avec majoration de 50 %  :</t>
  </si>
  <si>
    <t>Sous Total 9.5. :</t>
  </si>
  <si>
    <t>Sous Total 9.6. :</t>
  </si>
  <si>
    <t>Repère Ei1a</t>
  </si>
  <si>
    <t>Repère Ei1b</t>
  </si>
  <si>
    <t xml:space="preserve">Type : Spot LED 17 W </t>
  </si>
  <si>
    <t>Type :  Spot LED 17 W + veille</t>
  </si>
  <si>
    <t>Type :  plafonnier  LED 1 x 32 W GRADABLE</t>
  </si>
  <si>
    <t xml:space="preserve">Repère Ei3 </t>
  </si>
  <si>
    <t>Type : plafonnier  LED 1 x 32 W ON-OFF</t>
  </si>
  <si>
    <t>Repère E15</t>
  </si>
  <si>
    <t>Tableau des alimentations diverses depuis TD AD 08.01</t>
  </si>
  <si>
    <t>Tableau des alimentations diverses depuis TD AD 08.02</t>
  </si>
  <si>
    <t>Sous Total 10.3 :</t>
  </si>
  <si>
    <t>Sous Total 9.7. :</t>
  </si>
  <si>
    <t>Convecteurs électriques</t>
  </si>
  <si>
    <t>Total 9:</t>
  </si>
  <si>
    <t>GTL</t>
  </si>
  <si>
    <t>Consignation selon protocole</t>
  </si>
  <si>
    <t>9.4 	TRAVAUX PRÉPARATOIRES ET INSTALLATIONS PROVISOIRES LIÉS AU PHASAGE DES TRAVAUX</t>
  </si>
  <si>
    <t xml:space="preserve">9.2 TRAVAUX DE NEUTRALISATION ET DE DEPOSE DES INSTALLATIONS ELECTRIQUES </t>
  </si>
  <si>
    <t xml:space="preserve">9.1 ETATS DES LIEUX </t>
  </si>
  <si>
    <t>9 TRAVAUX D'ELECTRICITE - COURANTS FORTS</t>
  </si>
  <si>
    <t>9.3 PROTOCOLE DE CONSIGNATION DES RESEAUX ELECTRIQUES</t>
  </si>
  <si>
    <t>Sous Total 9.4 :</t>
  </si>
  <si>
    <t>9.5 RESEAU BASSE TENSION SECOURU</t>
  </si>
  <si>
    <t>9.5.1 Origine du réseau basse tension secouru</t>
  </si>
  <si>
    <t xml:space="preserve">9.5.2 Liaisons principales et coffrets électriques </t>
  </si>
  <si>
    <t>9.5.3 Interrupteurs de coupure et d'arrêt d'urgence</t>
  </si>
  <si>
    <t>9.5.4 Mise à la terre et liaisons équipotentielles</t>
  </si>
  <si>
    <t>9.5.5 Protection contre les surtensions</t>
  </si>
  <si>
    <t>Liaison BT Vers CDR GD 4 et 6</t>
  </si>
  <si>
    <t>Liaison BT  Vers CDR  GD 3 et 5</t>
  </si>
  <si>
    <t>Raccordements, repérage et mise à jour schéma</t>
  </si>
  <si>
    <t xml:space="preserve">TD AD 08.01 et 02 </t>
  </si>
  <si>
    <t>Intégration protection spécifique</t>
  </si>
  <si>
    <t>9.8.1 Prises de courant et petite FM</t>
  </si>
  <si>
    <t>9.8.2 Lustrerie et commandes d'éclairage</t>
  </si>
  <si>
    <t xml:space="preserve">9.8.3 Eclairage de sécurité </t>
  </si>
  <si>
    <t>9.8.4 Alimentations spécifiques</t>
  </si>
  <si>
    <t>Sous Total 9.8. :</t>
  </si>
  <si>
    <t>10 GESTION TECHNIQUE CENTRALISE</t>
  </si>
  <si>
    <t>10.3 POINTS DE CONTRÔLES</t>
  </si>
  <si>
    <t>Les tableaux secondaires,</t>
  </si>
  <si>
    <t>9.6 RESEAU BASSE TENSION DE SECURITE</t>
  </si>
  <si>
    <t>9.7 RESEAU BASSE TENSION SANS INTERRUTION  (Réseau ondulé)</t>
  </si>
  <si>
    <t>9.8 EQUIPEMENTS DES LOCAUX</t>
  </si>
  <si>
    <t>Repère E11</t>
  </si>
  <si>
    <t>Repère Ei9</t>
  </si>
  <si>
    <t>Unités extérieures de climatisation salle de réunion</t>
  </si>
  <si>
    <t>Unités extérieures de climatisation local informtique</t>
  </si>
  <si>
    <t>Organes SSI</t>
  </si>
  <si>
    <t>UTL de contrôle d'accès</t>
  </si>
  <si>
    <t>Baie informatique</t>
  </si>
  <si>
    <t>Centrale de contrôle VIGI</t>
  </si>
  <si>
    <t>Lot Equipements</t>
  </si>
  <si>
    <t>Vidéoprojecteur</t>
  </si>
  <si>
    <t xml:space="preserve">PC en plafond </t>
  </si>
  <si>
    <t>Tableau des alimentations diverses depuis Coffrets bureaux</t>
  </si>
  <si>
    <t>Tableau des alimentations diverses depuis Coffrets Détentes</t>
  </si>
  <si>
    <t>Tableau des alimentations diverses depuis Coffrets chambres</t>
  </si>
  <si>
    <t>Bras multimédia</t>
  </si>
  <si>
    <t xml:space="preserve">Prise de courant 3 x32  A + N + T FM </t>
  </si>
  <si>
    <t>Lot Menuiseries</t>
  </si>
  <si>
    <t>Portes motorisées</t>
  </si>
  <si>
    <t>1 Prise de courant 16 A + N + T + 1 RJ 45</t>
  </si>
  <si>
    <t>3 Prises de courant 16 A + N + T + 2 PC ONDULE + 3 RJ 45</t>
  </si>
  <si>
    <t xml:space="preserve"> La mise en place de coffrets de chantier au droit des zones de travaux avec sous comptage d’énergie,</t>
  </si>
  <si>
    <t>L’installation d’un éclairage normal et de sécurité des circulations et escaliers provisoires de chantier</t>
  </si>
  <si>
    <t>Des alimentations provisoires pour le maintien sous tension des services situés en dehors des périmètres de travaux</t>
  </si>
  <si>
    <t xml:space="preserve">Le présent lot devra : </t>
  </si>
  <si>
    <t>Pendant la phase de travaux, la maintenance des installations provisoires,</t>
  </si>
  <si>
    <t xml:space="preserve">A la fin de chaque phase selon les besoins, la neutralisation, la dépose et l’évacuation des installations provisoires, </t>
  </si>
  <si>
    <t>Les rebouchages soignés au plâtre de l’ensemble des passages des réseaux, et des trous de fixation liées aux installations provisoires électriques.</t>
  </si>
  <si>
    <t>Encastré antivandalisme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</si>
</sst>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F_-;\-* #,##0\ _F_-;_-* &quot;-&quot;??\ _F_-;_-@_-"/>
    <numFmt numFmtId="166" formatCode="_-* #,##0.00\ _F_-;\-* #,##0.00\ _F_-;_-* &quot;-&quot;??\ _F_-;_-@_-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Century Gothic"/>
      <family val="2"/>
    </font>
    <font>
      <sz val="12"/>
      <name val="Century Gothic"/>
      <family val="2"/>
    </font>
    <font>
      <sz val="10"/>
      <name val="Century Gothic"/>
      <family val="2"/>
    </font>
    <font>
      <b/>
      <sz val="12"/>
      <name val="Century Gothic"/>
      <family val="2"/>
    </font>
    <font>
      <b/>
      <i/>
      <sz val="10"/>
      <name val="Century Gothic"/>
      <family val="2"/>
    </font>
    <font>
      <sz val="14"/>
      <name val="Century Gothic"/>
      <family val="2"/>
    </font>
    <font>
      <b/>
      <sz val="14"/>
      <name val="Century Gothic"/>
      <family val="2"/>
    </font>
    <font>
      <b/>
      <sz val="10"/>
      <color rgb="FFFF0000"/>
      <name val="Century Gothic"/>
      <family val="2"/>
    </font>
    <font>
      <sz val="10"/>
      <color rgb="FFFF000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right"/>
    </xf>
    <xf numFmtId="0" fontId="5" fillId="0" borderId="3" xfId="0" applyFont="1" applyBorder="1"/>
    <xf numFmtId="0" fontId="4" fillId="0" borderId="1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/>
    <xf numFmtId="0" fontId="4" fillId="0" borderId="7" xfId="0" applyFont="1" applyBorder="1" applyAlignment="1">
      <alignment horizontal="right"/>
    </xf>
    <xf numFmtId="0" fontId="0" fillId="0" borderId="8" xfId="0" applyBorder="1"/>
    <xf numFmtId="164" fontId="4" fillId="0" borderId="2" xfId="0" applyNumberFormat="1" applyFont="1" applyBorder="1" applyAlignment="1">
      <alignment horizontal="right"/>
    </xf>
    <xf numFmtId="0" fontId="4" fillId="0" borderId="3" xfId="0" applyFont="1" applyBorder="1" applyAlignment="1">
      <alignment horizontal="left" indent="1"/>
    </xf>
    <xf numFmtId="0" fontId="6" fillId="0" borderId="3" xfId="0" applyFont="1" applyBorder="1"/>
    <xf numFmtId="0" fontId="7" fillId="0" borderId="2" xfId="0" applyFont="1" applyBorder="1"/>
    <xf numFmtId="164" fontId="7" fillId="0" borderId="2" xfId="0" applyNumberFormat="1" applyFont="1" applyBorder="1"/>
    <xf numFmtId="0" fontId="7" fillId="0" borderId="0" xfId="0" applyFont="1"/>
    <xf numFmtId="164" fontId="4" fillId="0" borderId="1" xfId="0" applyNumberFormat="1" applyFont="1" applyBorder="1" applyAlignment="1">
      <alignment horizontal="right"/>
    </xf>
    <xf numFmtId="164" fontId="7" fillId="0" borderId="2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164" fontId="11" fillId="0" borderId="4" xfId="3" applyFont="1" applyFill="1" applyBorder="1" applyAlignment="1" applyProtection="1">
      <alignment horizontal="center" vertical="center"/>
    </xf>
    <xf numFmtId="164" fontId="11" fillId="0" borderId="4" xfId="2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horizontal="left" vertical="center" indent="1"/>
    </xf>
    <xf numFmtId="0" fontId="14" fillId="0" borderId="0" xfId="0" applyFont="1" applyAlignment="1">
      <alignment vertical="center"/>
    </xf>
    <xf numFmtId="164" fontId="11" fillId="0" borderId="4" xfId="3" applyFont="1" applyFill="1" applyBorder="1" applyAlignment="1">
      <alignment horizontal="center" vertical="center"/>
    </xf>
    <xf numFmtId="164" fontId="11" fillId="0" borderId="5" xfId="3" applyFont="1" applyFill="1" applyBorder="1" applyAlignment="1">
      <alignment horizontal="center" vertical="center"/>
    </xf>
    <xf numFmtId="164" fontId="9" fillId="0" borderId="4" xfId="3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49" fontId="10" fillId="0" borderId="0" xfId="0" applyNumberFormat="1" applyFont="1" applyAlignment="1">
      <alignment horizontal="center" vertical="center"/>
    </xf>
    <xf numFmtId="164" fontId="10" fillId="0" borderId="0" xfId="2" applyFont="1" applyAlignment="1">
      <alignment horizontal="center" vertical="center"/>
    </xf>
    <xf numFmtId="164" fontId="10" fillId="0" borderId="0" xfId="3" applyFont="1" applyAlignment="1">
      <alignment horizontal="center" vertical="center"/>
    </xf>
    <xf numFmtId="164" fontId="10" fillId="2" borderId="0" xfId="3" applyFont="1" applyFill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164" fontId="10" fillId="0" borderId="4" xfId="2" applyFont="1" applyFill="1" applyBorder="1" applyAlignment="1">
      <alignment horizontal="center" vertical="center"/>
    </xf>
    <xf numFmtId="164" fontId="10" fillId="0" borderId="4" xfId="3" applyFont="1" applyFill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164" fontId="11" fillId="0" borderId="5" xfId="2" applyFont="1" applyFill="1" applyBorder="1" applyAlignment="1">
      <alignment horizontal="center" vertical="center"/>
    </xf>
    <xf numFmtId="164" fontId="11" fillId="0" borderId="5" xfId="3" applyFont="1" applyFill="1" applyBorder="1" applyAlignment="1" applyProtection="1">
      <alignment horizontal="center" vertical="center"/>
    </xf>
    <xf numFmtId="164" fontId="10" fillId="0" borderId="4" xfId="3" applyFont="1" applyFill="1" applyBorder="1" applyAlignment="1" applyProtection="1">
      <alignment horizontal="center" vertical="center"/>
    </xf>
    <xf numFmtId="164" fontId="11" fillId="0" borderId="4" xfId="2" applyFont="1" applyFill="1" applyBorder="1" applyAlignment="1">
      <alignment horizontal="left" vertical="center"/>
    </xf>
    <xf numFmtId="164" fontId="11" fillId="0" borderId="4" xfId="3" applyFont="1" applyFill="1" applyBorder="1" applyAlignment="1" applyProtection="1">
      <alignment horizontal="left" vertical="center"/>
    </xf>
    <xf numFmtId="165" fontId="11" fillId="0" borderId="4" xfId="4" applyNumberFormat="1" applyFont="1" applyFill="1" applyBorder="1" applyAlignment="1">
      <alignment horizontal="center" vertical="center"/>
    </xf>
    <xf numFmtId="49" fontId="11" fillId="0" borderId="4" xfId="0" applyNumberFormat="1" applyFont="1" applyBorder="1" applyAlignment="1">
      <alignment horizontal="left" vertical="center" indent="1"/>
    </xf>
    <xf numFmtId="164" fontId="11" fillId="0" borderId="4" xfId="2" applyFont="1" applyFill="1" applyBorder="1" applyAlignment="1">
      <alignment horizontal="left" vertical="center" indent="1"/>
    </xf>
    <xf numFmtId="164" fontId="11" fillId="0" borderId="4" xfId="3" applyFont="1" applyFill="1" applyBorder="1" applyAlignment="1" applyProtection="1">
      <alignment horizontal="left" vertical="center" indent="1"/>
    </xf>
    <xf numFmtId="49" fontId="17" fillId="0" borderId="5" xfId="0" applyNumberFormat="1" applyFont="1" applyBorder="1" applyAlignment="1">
      <alignment horizontal="center" vertical="center"/>
    </xf>
    <xf numFmtId="164" fontId="17" fillId="0" borderId="5" xfId="2" applyFont="1" applyFill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164" fontId="14" fillId="0" borderId="10" xfId="2" applyFont="1" applyFill="1" applyBorder="1" applyAlignment="1">
      <alignment horizontal="center" vertical="center"/>
    </xf>
    <xf numFmtId="164" fontId="14" fillId="0" borderId="10" xfId="3" applyFont="1" applyFill="1" applyBorder="1" applyAlignment="1" applyProtection="1">
      <alignment horizontal="center" vertical="center"/>
    </xf>
    <xf numFmtId="164" fontId="10" fillId="0" borderId="4" xfId="2" applyFont="1" applyFill="1" applyBorder="1" applyAlignment="1" applyProtection="1">
      <alignment horizontal="center" vertical="center"/>
    </xf>
    <xf numFmtId="164" fontId="14" fillId="0" borderId="10" xfId="3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/>
    </xf>
    <xf numFmtId="0" fontId="11" fillId="0" borderId="3" xfId="0" applyFont="1" applyBorder="1" applyAlignment="1">
      <alignment horizontal="justify" vertical="center"/>
    </xf>
    <xf numFmtId="0" fontId="11" fillId="0" borderId="3" xfId="0" applyFont="1" applyBorder="1"/>
    <xf numFmtId="0" fontId="11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right" vertical="center" wrapText="1"/>
    </xf>
    <xf numFmtId="164" fontId="9" fillId="0" borderId="4" xfId="3" applyFont="1" applyFill="1" applyBorder="1" applyAlignment="1" applyProtection="1">
      <alignment horizontal="center" vertical="center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 indent="1"/>
    </xf>
    <xf numFmtId="0" fontId="11" fillId="0" borderId="4" xfId="0" applyFont="1" applyBorder="1" applyAlignment="1">
      <alignment horizontal="left" vertical="center" wrapText="1" indent="2"/>
    </xf>
    <xf numFmtId="0" fontId="13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indent="1"/>
    </xf>
    <xf numFmtId="0" fontId="11" fillId="0" borderId="4" xfId="0" applyFont="1" applyBorder="1" applyAlignment="1">
      <alignment horizontal="left" vertical="center" indent="2"/>
    </xf>
    <xf numFmtId="0" fontId="9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 indent="1"/>
    </xf>
    <xf numFmtId="0" fontId="17" fillId="0" borderId="4" xfId="0" applyFont="1" applyBorder="1" applyAlignment="1">
      <alignment horizontal="left" vertical="center" wrapText="1" indent="1"/>
    </xf>
    <xf numFmtId="0" fontId="15" fillId="0" borderId="10" xfId="0" applyFont="1" applyBorder="1" applyAlignment="1">
      <alignment horizontal="right" vertical="center" wrapText="1"/>
    </xf>
    <xf numFmtId="44" fontId="14" fillId="0" borderId="10" xfId="1" applyFont="1" applyFill="1" applyBorder="1" applyAlignment="1" applyProtection="1">
      <alignment horizontal="center" vertical="center"/>
    </xf>
    <xf numFmtId="0" fontId="10" fillId="0" borderId="3" xfId="0" applyFont="1" applyBorder="1" applyAlignment="1">
      <alignment vertical="center" wrapText="1"/>
    </xf>
    <xf numFmtId="44" fontId="14" fillId="0" borderId="10" xfId="1" applyFont="1" applyFill="1" applyBorder="1" applyAlignment="1">
      <alignment horizontal="center" vertical="center"/>
    </xf>
    <xf numFmtId="164" fontId="10" fillId="0" borderId="0" xfId="2" applyFont="1" applyFill="1" applyBorder="1" applyAlignment="1">
      <alignment horizontal="center" vertical="center"/>
    </xf>
    <xf numFmtId="164" fontId="10" fillId="0" borderId="0" xfId="3" applyFont="1" applyFill="1" applyBorder="1" applyAlignment="1">
      <alignment horizontal="center" vertical="center"/>
    </xf>
    <xf numFmtId="164" fontId="10" fillId="0" borderId="2" xfId="3" applyFont="1" applyFill="1" applyBorder="1" applyAlignment="1">
      <alignment horizontal="center" vertical="center"/>
    </xf>
    <xf numFmtId="0" fontId="15" fillId="0" borderId="17" xfId="0" applyFont="1" applyBorder="1" applyAlignment="1">
      <alignment horizontal="right" vertical="center" wrapText="1"/>
    </xf>
    <xf numFmtId="49" fontId="14" fillId="0" borderId="17" xfId="0" applyNumberFormat="1" applyFont="1" applyBorder="1" applyAlignment="1">
      <alignment horizontal="center" vertical="center"/>
    </xf>
    <xf numFmtId="164" fontId="14" fillId="0" borderId="17" xfId="3" applyFont="1" applyFill="1" applyBorder="1" applyAlignment="1">
      <alignment horizontal="center" vertical="center"/>
    </xf>
    <xf numFmtId="164" fontId="14" fillId="0" borderId="17" xfId="2" applyFont="1" applyFill="1" applyBorder="1" applyAlignment="1">
      <alignment horizontal="center" vertical="center"/>
    </xf>
    <xf numFmtId="44" fontId="15" fillId="0" borderId="17" xfId="1" applyFont="1" applyFill="1" applyBorder="1" applyAlignment="1">
      <alignment horizontal="center" vertical="center"/>
    </xf>
    <xf numFmtId="164" fontId="4" fillId="0" borderId="5" xfId="0" applyNumberFormat="1" applyFont="1" applyBorder="1" applyAlignment="1">
      <alignment horizontal="right" vertical="center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1" xfId="0" applyNumberFormat="1" applyFont="1" applyBorder="1" applyAlignment="1">
      <alignment horizontal="center" vertical="center" wrapText="1"/>
    </xf>
    <xf numFmtId="49" fontId="16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3" borderId="14" xfId="0" applyFont="1" applyFill="1" applyBorder="1" applyAlignment="1">
      <alignment horizontal="center" vertical="center"/>
    </xf>
    <xf numFmtId="49" fontId="9" fillId="3" borderId="15" xfId="0" applyNumberFormat="1" applyFont="1" applyFill="1" applyBorder="1" applyAlignment="1">
      <alignment horizontal="center" vertical="center"/>
    </xf>
    <xf numFmtId="164" fontId="9" fillId="3" borderId="15" xfId="2" applyFont="1" applyFill="1" applyBorder="1" applyAlignment="1">
      <alignment horizontal="center" vertical="center"/>
    </xf>
    <xf numFmtId="164" fontId="9" fillId="3" borderId="15" xfId="3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6">
    <cellStyle name="Euro" xfId="1" xr:uid="{00000000-0005-0000-0000-000000000000}"/>
    <cellStyle name="Milliers" xfId="2" builtinId="3"/>
    <cellStyle name="Milliers 2" xfId="3" xr:uid="{00000000-0005-0000-0000-000002000000}"/>
    <cellStyle name="Milliers_Estim faisa calais" xfId="4" xr:uid="{00000000-0005-0000-0000-000003000000}"/>
    <cellStyle name="Monétaire 2" xfId="5" xr:uid="{00000000-0005-0000-0000-000004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12"/>
  <sheetViews>
    <sheetView tabSelected="1" view="pageBreakPreview" zoomScaleNormal="100" zoomScaleSheetLayoutView="100" workbookViewId="0"/>
  </sheetViews>
  <sheetFormatPr baseColWidth="10" defaultColWidth="11.42578125" defaultRowHeight="17.25" x14ac:dyDescent="0.2"/>
  <cols>
    <col min="1" max="1" width="61.42578125" style="28" customWidth="1"/>
    <col min="2" max="2" width="6" style="29" customWidth="1"/>
    <col min="3" max="3" width="11.28515625" style="30" customWidth="1"/>
    <col min="4" max="4" width="13.7109375" style="30" customWidth="1"/>
    <col min="5" max="5" width="14.42578125" style="31" customWidth="1"/>
    <col min="6" max="6" width="20.140625" style="32" customWidth="1"/>
    <col min="7" max="16384" width="11.42578125" style="19"/>
  </cols>
  <sheetData>
    <row r="1" spans="1:6" ht="30" customHeight="1" thickBot="1" x14ac:dyDescent="0.25">
      <c r="A1" s="89" t="s">
        <v>0</v>
      </c>
      <c r="B1" s="90" t="s">
        <v>18</v>
      </c>
      <c r="C1" s="91" t="s">
        <v>25</v>
      </c>
      <c r="D1" s="91" t="s">
        <v>24</v>
      </c>
      <c r="E1" s="92" t="s">
        <v>1</v>
      </c>
      <c r="F1" s="92" t="s">
        <v>2</v>
      </c>
    </row>
    <row r="2" spans="1:6" ht="41.25" customHeight="1" thickBot="1" x14ac:dyDescent="0.25">
      <c r="A2" s="85" t="s">
        <v>57</v>
      </c>
      <c r="B2" s="86"/>
      <c r="C2" s="86"/>
      <c r="D2" s="86"/>
      <c r="E2" s="86"/>
      <c r="F2" s="87"/>
    </row>
    <row r="3" spans="1:6" x14ac:dyDescent="0.2">
      <c r="A3" s="54"/>
      <c r="B3" s="33"/>
      <c r="C3" s="21"/>
      <c r="D3" s="21"/>
      <c r="E3" s="25"/>
      <c r="F3" s="25"/>
    </row>
    <row r="4" spans="1:6" x14ac:dyDescent="0.2">
      <c r="A4" s="55" t="s">
        <v>119</v>
      </c>
      <c r="B4" s="34"/>
      <c r="C4" s="35"/>
      <c r="D4" s="35"/>
      <c r="E4" s="36"/>
      <c r="F4" s="36"/>
    </row>
    <row r="5" spans="1:6" x14ac:dyDescent="0.2">
      <c r="A5" s="56"/>
      <c r="B5" s="34"/>
      <c r="C5" s="35"/>
      <c r="D5" s="35"/>
      <c r="E5" s="36"/>
      <c r="F5" s="36"/>
    </row>
    <row r="6" spans="1:6" x14ac:dyDescent="0.2">
      <c r="A6" s="55" t="s">
        <v>118</v>
      </c>
      <c r="B6" s="34"/>
      <c r="C6" s="35"/>
      <c r="D6" s="35"/>
      <c r="E6" s="36"/>
      <c r="F6" s="36" t="s">
        <v>3</v>
      </c>
    </row>
    <row r="7" spans="1:6" x14ac:dyDescent="0.2">
      <c r="A7" s="55"/>
      <c r="B7" s="34"/>
      <c r="C7" s="35"/>
      <c r="D7" s="35"/>
      <c r="E7" s="36"/>
      <c r="F7" s="36"/>
    </row>
    <row r="8" spans="1:6" ht="30" x14ac:dyDescent="0.2">
      <c r="A8" s="55" t="s">
        <v>117</v>
      </c>
      <c r="B8" s="34"/>
      <c r="C8" s="35"/>
      <c r="D8" s="35"/>
      <c r="E8" s="36"/>
      <c r="F8" s="36"/>
    </row>
    <row r="9" spans="1:6" x14ac:dyDescent="0.2">
      <c r="A9" s="56"/>
      <c r="B9" s="34"/>
      <c r="C9" s="35"/>
      <c r="D9" s="35"/>
      <c r="E9" s="36"/>
      <c r="F9" s="36"/>
    </row>
    <row r="10" spans="1:6" ht="76.5" x14ac:dyDescent="0.2">
      <c r="A10" s="57" t="s">
        <v>76</v>
      </c>
      <c r="B10" s="33" t="s">
        <v>77</v>
      </c>
      <c r="C10" s="35"/>
      <c r="D10" s="35"/>
      <c r="E10" s="36"/>
      <c r="F10" s="20">
        <f>+D10*E10</f>
        <v>0</v>
      </c>
    </row>
    <row r="11" spans="1:6" ht="40.5" x14ac:dyDescent="0.2">
      <c r="A11" s="58" t="s">
        <v>66</v>
      </c>
      <c r="B11" s="33" t="s">
        <v>19</v>
      </c>
      <c r="C11" s="21">
        <v>1</v>
      </c>
      <c r="D11" s="21"/>
      <c r="E11" s="20"/>
      <c r="F11" s="20">
        <f>+D11*E11</f>
        <v>0</v>
      </c>
    </row>
    <row r="12" spans="1:6" ht="27" x14ac:dyDescent="0.2">
      <c r="A12" s="58" t="s">
        <v>67</v>
      </c>
      <c r="B12" s="33" t="s">
        <v>19</v>
      </c>
      <c r="C12" s="21">
        <v>1</v>
      </c>
      <c r="D12" s="21"/>
      <c r="E12" s="20"/>
      <c r="F12" s="20">
        <f>+D12*E12</f>
        <v>0</v>
      </c>
    </row>
    <row r="13" spans="1:6" x14ac:dyDescent="0.2">
      <c r="A13" s="58" t="s">
        <v>140</v>
      </c>
      <c r="B13" s="33" t="s">
        <v>19</v>
      </c>
      <c r="C13" s="21">
        <v>1</v>
      </c>
      <c r="D13" s="21"/>
      <c r="E13" s="20"/>
      <c r="F13" s="20">
        <f>+D13*E13</f>
        <v>0</v>
      </c>
    </row>
    <row r="14" spans="1:6" x14ac:dyDescent="0.25">
      <c r="A14" s="59" t="s">
        <v>68</v>
      </c>
      <c r="B14" s="33" t="s">
        <v>19</v>
      </c>
      <c r="C14" s="21">
        <v>1</v>
      </c>
      <c r="D14" s="21"/>
      <c r="E14" s="20"/>
      <c r="F14" s="20">
        <f>+D14*E14</f>
        <v>0</v>
      </c>
    </row>
    <row r="15" spans="1:6" x14ac:dyDescent="0.2">
      <c r="A15" s="60"/>
      <c r="B15" s="37"/>
      <c r="C15" s="38"/>
      <c r="D15" s="38"/>
      <c r="E15" s="39"/>
      <c r="F15" s="39"/>
    </row>
    <row r="16" spans="1:6" x14ac:dyDescent="0.2">
      <c r="A16" s="60"/>
      <c r="B16" s="33"/>
      <c r="C16" s="21"/>
      <c r="D16" s="21"/>
      <c r="E16" s="20"/>
      <c r="F16" s="20"/>
    </row>
    <row r="17" spans="1:6" x14ac:dyDescent="0.2">
      <c r="A17" s="61" t="s">
        <v>79</v>
      </c>
      <c r="B17" s="33"/>
      <c r="C17" s="21"/>
      <c r="D17" s="21"/>
      <c r="E17" s="20"/>
      <c r="F17" s="62">
        <f>SUM(F11:F16)</f>
        <v>0</v>
      </c>
    </row>
    <row r="18" spans="1:6" x14ac:dyDescent="0.2">
      <c r="A18" s="61"/>
      <c r="B18" s="33"/>
      <c r="C18" s="21"/>
      <c r="D18" s="21"/>
      <c r="E18" s="20"/>
      <c r="F18" s="62"/>
    </row>
    <row r="19" spans="1:6" ht="30" x14ac:dyDescent="0.2">
      <c r="A19" s="55" t="s">
        <v>120</v>
      </c>
      <c r="B19" s="34"/>
      <c r="C19" s="35"/>
      <c r="D19" s="35"/>
      <c r="E19" s="40"/>
      <c r="F19" s="40"/>
    </row>
    <row r="20" spans="1:6" x14ac:dyDescent="0.2">
      <c r="A20" s="56"/>
      <c r="B20" s="34"/>
      <c r="C20" s="35"/>
      <c r="D20" s="35"/>
      <c r="E20" s="40"/>
      <c r="F20" s="40"/>
    </row>
    <row r="21" spans="1:6" x14ac:dyDescent="0.2">
      <c r="A21" s="60" t="s">
        <v>115</v>
      </c>
      <c r="B21" s="33" t="s">
        <v>19</v>
      </c>
      <c r="C21" s="21">
        <v>1</v>
      </c>
      <c r="D21" s="21"/>
      <c r="E21" s="20"/>
      <c r="F21" s="20">
        <f>+D21*E21</f>
        <v>0</v>
      </c>
    </row>
    <row r="22" spans="1:6" x14ac:dyDescent="0.2">
      <c r="A22" s="60"/>
      <c r="B22" s="37"/>
      <c r="C22" s="38"/>
      <c r="D22" s="38"/>
      <c r="E22" s="39"/>
      <c r="F22" s="39"/>
    </row>
    <row r="23" spans="1:6" x14ac:dyDescent="0.2">
      <c r="A23" s="60"/>
      <c r="B23" s="33"/>
      <c r="C23" s="21"/>
      <c r="D23" s="21"/>
      <c r="E23" s="20"/>
      <c r="F23" s="20"/>
    </row>
    <row r="24" spans="1:6" x14ac:dyDescent="0.2">
      <c r="A24" s="61" t="s">
        <v>80</v>
      </c>
      <c r="B24" s="33"/>
      <c r="C24" s="21"/>
      <c r="D24" s="21"/>
      <c r="E24" s="20"/>
      <c r="F24" s="62">
        <f>SUM(F21:F23)</f>
        <v>0</v>
      </c>
    </row>
    <row r="25" spans="1:6" x14ac:dyDescent="0.2">
      <c r="A25" s="61"/>
      <c r="B25" s="33"/>
      <c r="C25" s="21"/>
      <c r="D25" s="21"/>
      <c r="E25" s="20"/>
      <c r="F25" s="62"/>
    </row>
    <row r="26" spans="1:6" ht="30" x14ac:dyDescent="0.2">
      <c r="A26" s="55" t="s">
        <v>116</v>
      </c>
      <c r="B26" s="34"/>
      <c r="C26" s="35"/>
      <c r="D26" s="35"/>
      <c r="E26" s="36"/>
      <c r="F26" s="36"/>
    </row>
    <row r="27" spans="1:6" x14ac:dyDescent="0.2">
      <c r="A27" s="56"/>
      <c r="B27" s="34"/>
      <c r="C27" s="35"/>
      <c r="D27" s="35"/>
      <c r="E27" s="36"/>
      <c r="F27" s="36"/>
    </row>
    <row r="28" spans="1:6" ht="25.5" x14ac:dyDescent="0.2">
      <c r="A28" s="57" t="s">
        <v>164</v>
      </c>
      <c r="B28" s="33" t="s">
        <v>19</v>
      </c>
      <c r="C28" s="21">
        <v>1</v>
      </c>
      <c r="D28" s="21"/>
      <c r="E28" s="20"/>
      <c r="F28" s="20">
        <f>+D28*E28</f>
        <v>0</v>
      </c>
    </row>
    <row r="29" spans="1:6" ht="27" x14ac:dyDescent="0.2">
      <c r="A29" s="58" t="s">
        <v>165</v>
      </c>
      <c r="B29" s="33" t="s">
        <v>19</v>
      </c>
      <c r="C29" s="21">
        <v>1</v>
      </c>
      <c r="D29" s="21"/>
      <c r="E29" s="20"/>
      <c r="F29" s="20">
        <f>+D29*E29</f>
        <v>0</v>
      </c>
    </row>
    <row r="30" spans="1:6" ht="27" x14ac:dyDescent="0.2">
      <c r="A30" s="58" t="s">
        <v>166</v>
      </c>
      <c r="B30" s="33" t="s">
        <v>19</v>
      </c>
      <c r="C30" s="21">
        <v>1</v>
      </c>
      <c r="D30" s="21"/>
      <c r="E30" s="20"/>
      <c r="F30" s="20">
        <f>+D30*E30</f>
        <v>0</v>
      </c>
    </row>
    <row r="31" spans="1:6" x14ac:dyDescent="0.2">
      <c r="A31" s="58" t="s">
        <v>167</v>
      </c>
      <c r="B31" s="33"/>
      <c r="C31" s="21"/>
      <c r="D31" s="21"/>
      <c r="E31" s="20"/>
      <c r="F31" s="20">
        <f>+D31*E31</f>
        <v>0</v>
      </c>
    </row>
    <row r="32" spans="1:6" ht="27" x14ac:dyDescent="0.2">
      <c r="A32" s="58" t="s">
        <v>168</v>
      </c>
      <c r="B32" s="33" t="s">
        <v>19</v>
      </c>
      <c r="C32" s="21">
        <v>1</v>
      </c>
      <c r="D32" s="21"/>
      <c r="E32" s="20"/>
      <c r="F32" s="20">
        <f>+D32*E32</f>
        <v>0</v>
      </c>
    </row>
    <row r="33" spans="1:6" ht="27" x14ac:dyDescent="0.2">
      <c r="A33" s="58" t="s">
        <v>169</v>
      </c>
      <c r="B33" s="33" t="s">
        <v>19</v>
      </c>
      <c r="C33" s="21">
        <v>1</v>
      </c>
      <c r="D33" s="21"/>
      <c r="E33" s="20"/>
      <c r="F33" s="20">
        <f t="shared" ref="F33:F34" si="0">+D33*E33</f>
        <v>0</v>
      </c>
    </row>
    <row r="34" spans="1:6" ht="40.5" x14ac:dyDescent="0.2">
      <c r="A34" s="58" t="s">
        <v>170</v>
      </c>
      <c r="B34" s="33" t="s">
        <v>19</v>
      </c>
      <c r="C34" s="21">
        <v>1</v>
      </c>
      <c r="D34" s="21"/>
      <c r="E34" s="20"/>
      <c r="F34" s="20">
        <f t="shared" si="0"/>
        <v>0</v>
      </c>
    </row>
    <row r="35" spans="1:6" x14ac:dyDescent="0.2">
      <c r="A35" s="60"/>
      <c r="B35" s="37"/>
      <c r="C35" s="38"/>
      <c r="D35" s="38"/>
      <c r="E35" s="39"/>
      <c r="F35" s="39"/>
    </row>
    <row r="36" spans="1:6" x14ac:dyDescent="0.2">
      <c r="A36" s="60"/>
      <c r="B36" s="33"/>
      <c r="C36" s="21"/>
      <c r="D36" s="21"/>
      <c r="E36" s="20"/>
      <c r="F36" s="20"/>
    </row>
    <row r="37" spans="1:6" x14ac:dyDescent="0.2">
      <c r="A37" s="61" t="s">
        <v>121</v>
      </c>
      <c r="B37" s="33"/>
      <c r="C37" s="21"/>
      <c r="D37" s="21"/>
      <c r="E37" s="20"/>
      <c r="F37" s="62">
        <f>SUM(F28:F34)</f>
        <v>0</v>
      </c>
    </row>
    <row r="38" spans="1:6" x14ac:dyDescent="0.2">
      <c r="A38" s="61"/>
      <c r="B38" s="33"/>
      <c r="C38" s="21"/>
      <c r="D38" s="21"/>
      <c r="E38" s="20"/>
      <c r="F38" s="20"/>
    </row>
    <row r="39" spans="1:6" x14ac:dyDescent="0.2">
      <c r="A39" s="55" t="s">
        <v>122</v>
      </c>
      <c r="B39" s="34"/>
      <c r="C39" s="35"/>
      <c r="D39" s="35"/>
      <c r="E39" s="40"/>
      <c r="F39" s="20"/>
    </row>
    <row r="40" spans="1:6" x14ac:dyDescent="0.2">
      <c r="A40" s="55"/>
      <c r="B40" s="34"/>
      <c r="C40" s="35"/>
      <c r="D40" s="35"/>
      <c r="E40" s="40"/>
      <c r="F40" s="20"/>
    </row>
    <row r="41" spans="1:6" x14ac:dyDescent="0.2">
      <c r="A41" s="63" t="s">
        <v>123</v>
      </c>
      <c r="B41" s="33"/>
      <c r="C41" s="21"/>
      <c r="D41" s="21"/>
      <c r="E41" s="40"/>
      <c r="F41" s="20"/>
    </row>
    <row r="42" spans="1:6" x14ac:dyDescent="0.2">
      <c r="A42" s="63"/>
      <c r="B42" s="33"/>
      <c r="C42" s="21"/>
      <c r="D42" s="21"/>
      <c r="E42" s="40"/>
      <c r="F42" s="20"/>
    </row>
    <row r="43" spans="1:6" x14ac:dyDescent="0.2">
      <c r="A43" s="64" t="s">
        <v>81</v>
      </c>
      <c r="B43" s="33"/>
      <c r="C43" s="21"/>
      <c r="D43" s="21"/>
      <c r="E43" s="20"/>
      <c r="F43" s="20">
        <f t="shared" ref="F43:F48" si="1">E43*D43</f>
        <v>0</v>
      </c>
    </row>
    <row r="44" spans="1:6" x14ac:dyDescent="0.2">
      <c r="A44" s="65" t="s">
        <v>33</v>
      </c>
      <c r="B44" s="33" t="s">
        <v>19</v>
      </c>
      <c r="C44" s="21">
        <v>1</v>
      </c>
      <c r="D44" s="21"/>
      <c r="E44" s="20"/>
      <c r="F44" s="20">
        <f t="shared" si="1"/>
        <v>0</v>
      </c>
    </row>
    <row r="45" spans="1:6" x14ac:dyDescent="0.2">
      <c r="A45" s="65" t="s">
        <v>6</v>
      </c>
      <c r="B45" s="33" t="s">
        <v>19</v>
      </c>
      <c r="C45" s="21">
        <v>1</v>
      </c>
      <c r="D45" s="21"/>
      <c r="E45" s="20"/>
      <c r="F45" s="20">
        <f t="shared" si="1"/>
        <v>0</v>
      </c>
    </row>
    <row r="46" spans="1:6" x14ac:dyDescent="0.2">
      <c r="A46" s="64" t="s">
        <v>82</v>
      </c>
      <c r="B46" s="33"/>
      <c r="C46" s="21"/>
      <c r="D46" s="21"/>
      <c r="E46" s="20"/>
      <c r="F46" s="20">
        <f t="shared" si="1"/>
        <v>0</v>
      </c>
    </row>
    <row r="47" spans="1:6" x14ac:dyDescent="0.2">
      <c r="A47" s="65" t="s">
        <v>33</v>
      </c>
      <c r="B47" s="33" t="s">
        <v>19</v>
      </c>
      <c r="C47" s="21">
        <v>1</v>
      </c>
      <c r="D47" s="21"/>
      <c r="E47" s="20"/>
      <c r="F47" s="20">
        <f t="shared" si="1"/>
        <v>0</v>
      </c>
    </row>
    <row r="48" spans="1:6" x14ac:dyDescent="0.2">
      <c r="A48" s="65" t="s">
        <v>6</v>
      </c>
      <c r="B48" s="33" t="s">
        <v>19</v>
      </c>
      <c r="C48" s="21">
        <v>1</v>
      </c>
      <c r="D48" s="21"/>
      <c r="E48" s="20"/>
      <c r="F48" s="20">
        <f t="shared" si="1"/>
        <v>0</v>
      </c>
    </row>
    <row r="49" spans="1:6" x14ac:dyDescent="0.2">
      <c r="A49" s="60"/>
      <c r="B49" s="33"/>
      <c r="C49" s="41"/>
      <c r="D49" s="41"/>
      <c r="E49" s="42"/>
      <c r="F49" s="20">
        <f t="shared" ref="F49:F84" si="2">E49*D49</f>
        <v>0</v>
      </c>
    </row>
    <row r="50" spans="1:6" x14ac:dyDescent="0.2">
      <c r="A50" s="63" t="s">
        <v>124</v>
      </c>
      <c r="B50" s="34"/>
      <c r="C50" s="35"/>
      <c r="D50" s="35"/>
      <c r="E50" s="40"/>
      <c r="F50" s="20"/>
    </row>
    <row r="51" spans="1:6" x14ac:dyDescent="0.2">
      <c r="A51" s="66"/>
      <c r="B51" s="33"/>
      <c r="C51" s="21"/>
      <c r="D51" s="21"/>
      <c r="E51" s="20"/>
      <c r="F51" s="20">
        <f>E51*D51</f>
        <v>0</v>
      </c>
    </row>
    <row r="52" spans="1:6" x14ac:dyDescent="0.2">
      <c r="A52" s="64" t="s">
        <v>84</v>
      </c>
      <c r="B52" s="33"/>
      <c r="C52" s="21"/>
      <c r="D52" s="21"/>
      <c r="E52" s="20"/>
      <c r="F52" s="20">
        <f t="shared" ref="F52" si="3">E52*D52</f>
        <v>0</v>
      </c>
    </row>
    <row r="53" spans="1:6" x14ac:dyDescent="0.2">
      <c r="A53" s="64" t="s">
        <v>83</v>
      </c>
      <c r="B53" s="33"/>
      <c r="C53" s="21"/>
      <c r="D53" s="21"/>
      <c r="E53" s="20"/>
      <c r="F53" s="20">
        <f t="shared" ref="F53:F61" si="4">E53*D53</f>
        <v>0</v>
      </c>
    </row>
    <row r="54" spans="1:6" x14ac:dyDescent="0.2">
      <c r="A54" s="65" t="s">
        <v>85</v>
      </c>
      <c r="B54" s="33" t="s">
        <v>18</v>
      </c>
      <c r="C54" s="21">
        <v>3</v>
      </c>
      <c r="D54" s="21"/>
      <c r="E54" s="20"/>
      <c r="F54" s="20">
        <f t="shared" si="4"/>
        <v>0</v>
      </c>
    </row>
    <row r="55" spans="1:6" x14ac:dyDescent="0.2">
      <c r="A55" s="65" t="s">
        <v>86</v>
      </c>
      <c r="B55" s="33" t="s">
        <v>18</v>
      </c>
      <c r="C55" s="21">
        <v>2</v>
      </c>
      <c r="D55" s="21"/>
      <c r="E55" s="20"/>
      <c r="F55" s="20">
        <f t="shared" ref="F55" si="5">E55*D55</f>
        <v>0</v>
      </c>
    </row>
    <row r="56" spans="1:6" x14ac:dyDescent="0.2">
      <c r="A56" s="65" t="s">
        <v>87</v>
      </c>
      <c r="B56" s="33" t="s">
        <v>18</v>
      </c>
      <c r="C56" s="21">
        <v>4</v>
      </c>
      <c r="D56" s="21"/>
      <c r="E56" s="20"/>
      <c r="F56" s="20">
        <f t="shared" ref="F56" si="6">E56*D56</f>
        <v>0</v>
      </c>
    </row>
    <row r="57" spans="1:6" x14ac:dyDescent="0.2">
      <c r="A57" s="65" t="s">
        <v>88</v>
      </c>
      <c r="B57" s="33" t="s">
        <v>18</v>
      </c>
      <c r="C57" s="21">
        <v>1</v>
      </c>
      <c r="D57" s="21"/>
      <c r="E57" s="20"/>
      <c r="F57" s="20">
        <f t="shared" ref="F57:F58" si="7">E57*D57</f>
        <v>0</v>
      </c>
    </row>
    <row r="58" spans="1:6" x14ac:dyDescent="0.2">
      <c r="A58" s="65" t="s">
        <v>93</v>
      </c>
      <c r="B58" s="33" t="s">
        <v>18</v>
      </c>
      <c r="C58" s="21">
        <v>1</v>
      </c>
      <c r="D58" s="21"/>
      <c r="E58" s="20"/>
      <c r="F58" s="20">
        <f t="shared" si="7"/>
        <v>0</v>
      </c>
    </row>
    <row r="59" spans="1:6" x14ac:dyDescent="0.2">
      <c r="A59" s="65" t="s">
        <v>89</v>
      </c>
      <c r="B59" s="33" t="s">
        <v>18</v>
      </c>
      <c r="C59" s="21">
        <v>1</v>
      </c>
      <c r="D59" s="21"/>
      <c r="E59" s="20"/>
      <c r="F59" s="20">
        <f t="shared" ref="F59" si="8">E59*D59</f>
        <v>0</v>
      </c>
    </row>
    <row r="60" spans="1:6" x14ac:dyDescent="0.2">
      <c r="A60" s="65" t="s">
        <v>90</v>
      </c>
      <c r="B60" s="33" t="s">
        <v>19</v>
      </c>
      <c r="C60" s="21">
        <v>1</v>
      </c>
      <c r="D60" s="21"/>
      <c r="E60" s="20"/>
      <c r="F60" s="20">
        <f t="shared" si="4"/>
        <v>0</v>
      </c>
    </row>
    <row r="61" spans="1:6" x14ac:dyDescent="0.2">
      <c r="A61" s="64" t="s">
        <v>91</v>
      </c>
      <c r="B61" s="33"/>
      <c r="C61" s="21"/>
      <c r="D61" s="21"/>
      <c r="E61" s="20"/>
      <c r="F61" s="20">
        <f t="shared" si="4"/>
        <v>0</v>
      </c>
    </row>
    <row r="62" spans="1:6" x14ac:dyDescent="0.2">
      <c r="A62" s="64" t="s">
        <v>83</v>
      </c>
      <c r="B62" s="33"/>
      <c r="C62" s="21"/>
      <c r="D62" s="21"/>
      <c r="E62" s="20"/>
      <c r="F62" s="20">
        <f t="shared" ref="F62:F69" si="9">E62*D62</f>
        <v>0</v>
      </c>
    </row>
    <row r="63" spans="1:6" x14ac:dyDescent="0.2">
      <c r="A63" s="65" t="s">
        <v>85</v>
      </c>
      <c r="B63" s="33" t="s">
        <v>18</v>
      </c>
      <c r="C63" s="21">
        <v>3</v>
      </c>
      <c r="D63" s="21"/>
      <c r="E63" s="20"/>
      <c r="F63" s="20">
        <f t="shared" si="9"/>
        <v>0</v>
      </c>
    </row>
    <row r="64" spans="1:6" x14ac:dyDescent="0.2">
      <c r="A64" s="65" t="s">
        <v>86</v>
      </c>
      <c r="B64" s="33" t="s">
        <v>18</v>
      </c>
      <c r="C64" s="21">
        <v>2</v>
      </c>
      <c r="D64" s="21"/>
      <c r="E64" s="20"/>
      <c r="F64" s="20">
        <f t="shared" si="9"/>
        <v>0</v>
      </c>
    </row>
    <row r="65" spans="1:6" x14ac:dyDescent="0.2">
      <c r="A65" s="65" t="s">
        <v>87</v>
      </c>
      <c r="B65" s="33" t="s">
        <v>18</v>
      </c>
      <c r="C65" s="21">
        <v>4</v>
      </c>
      <c r="D65" s="21"/>
      <c r="E65" s="20"/>
      <c r="F65" s="20">
        <f t="shared" si="9"/>
        <v>0</v>
      </c>
    </row>
    <row r="66" spans="1:6" x14ac:dyDescent="0.2">
      <c r="A66" s="65" t="s">
        <v>92</v>
      </c>
      <c r="B66" s="33" t="s">
        <v>18</v>
      </c>
      <c r="C66" s="21">
        <v>1</v>
      </c>
      <c r="D66" s="21"/>
      <c r="E66" s="20"/>
      <c r="F66" s="20">
        <f t="shared" si="9"/>
        <v>0</v>
      </c>
    </row>
    <row r="67" spans="1:6" x14ac:dyDescent="0.2">
      <c r="A67" s="65" t="s">
        <v>93</v>
      </c>
      <c r="B67" s="33" t="s">
        <v>18</v>
      </c>
      <c r="C67" s="21">
        <v>1</v>
      </c>
      <c r="D67" s="21"/>
      <c r="E67" s="20"/>
      <c r="F67" s="20">
        <f t="shared" si="9"/>
        <v>0</v>
      </c>
    </row>
    <row r="68" spans="1:6" x14ac:dyDescent="0.2">
      <c r="A68" s="65" t="s">
        <v>94</v>
      </c>
      <c r="B68" s="33" t="s">
        <v>18</v>
      </c>
      <c r="C68" s="21">
        <v>1</v>
      </c>
      <c r="D68" s="21"/>
      <c r="E68" s="20"/>
      <c r="F68" s="20">
        <f t="shared" ref="F68" si="10">E68*D68</f>
        <v>0</v>
      </c>
    </row>
    <row r="69" spans="1:6" x14ac:dyDescent="0.2">
      <c r="A69" s="65" t="s">
        <v>90</v>
      </c>
      <c r="B69" s="33" t="s">
        <v>19</v>
      </c>
      <c r="C69" s="21">
        <v>1</v>
      </c>
      <c r="D69" s="21"/>
      <c r="E69" s="20"/>
      <c r="F69" s="20">
        <f t="shared" si="9"/>
        <v>0</v>
      </c>
    </row>
    <row r="70" spans="1:6" x14ac:dyDescent="0.2">
      <c r="A70" s="54"/>
      <c r="B70" s="33"/>
      <c r="C70" s="21"/>
      <c r="D70" s="21"/>
      <c r="E70" s="20"/>
      <c r="F70" s="20"/>
    </row>
    <row r="71" spans="1:6" x14ac:dyDescent="0.2">
      <c r="A71" s="66" t="s">
        <v>125</v>
      </c>
      <c r="B71" s="33"/>
      <c r="C71" s="21"/>
      <c r="D71" s="21"/>
      <c r="E71" s="20"/>
      <c r="F71" s="20" t="s">
        <v>3</v>
      </c>
    </row>
    <row r="72" spans="1:6" x14ac:dyDescent="0.2">
      <c r="A72" s="54"/>
      <c r="B72" s="33"/>
      <c r="C72" s="21"/>
      <c r="D72" s="21"/>
      <c r="E72" s="20"/>
      <c r="F72" s="20">
        <f t="shared" si="2"/>
        <v>0</v>
      </c>
    </row>
    <row r="73" spans="1:6" x14ac:dyDescent="0.2">
      <c r="A73" s="66" t="s">
        <v>126</v>
      </c>
      <c r="B73" s="33"/>
      <c r="C73" s="21"/>
      <c r="D73" s="21"/>
      <c r="E73" s="20"/>
      <c r="F73" s="20">
        <f t="shared" si="2"/>
        <v>0</v>
      </c>
    </row>
    <row r="74" spans="1:6" x14ac:dyDescent="0.2">
      <c r="A74" s="60"/>
      <c r="B74" s="33"/>
      <c r="C74" s="41"/>
      <c r="D74" s="41"/>
      <c r="E74" s="42"/>
      <c r="F74" s="20">
        <f t="shared" si="2"/>
        <v>0</v>
      </c>
    </row>
    <row r="75" spans="1:6" x14ac:dyDescent="0.2">
      <c r="A75" s="54" t="s">
        <v>8</v>
      </c>
      <c r="B75" s="33" t="s">
        <v>20</v>
      </c>
      <c r="C75" s="21">
        <v>100</v>
      </c>
      <c r="D75" s="21"/>
      <c r="E75" s="20"/>
      <c r="F75" s="20">
        <f t="shared" si="2"/>
        <v>0</v>
      </c>
    </row>
    <row r="76" spans="1:6" x14ac:dyDescent="0.2">
      <c r="A76" s="54" t="s">
        <v>69</v>
      </c>
      <c r="B76" s="33"/>
      <c r="C76" s="21"/>
      <c r="D76" s="21"/>
      <c r="E76" s="20"/>
      <c r="F76" s="20">
        <f t="shared" si="2"/>
        <v>0</v>
      </c>
    </row>
    <row r="77" spans="1:6" x14ac:dyDescent="0.2">
      <c r="A77" s="60" t="s">
        <v>9</v>
      </c>
      <c r="B77" s="33" t="s">
        <v>19</v>
      </c>
      <c r="C77" s="21">
        <v>1</v>
      </c>
      <c r="D77" s="21"/>
      <c r="E77" s="20"/>
      <c r="F77" s="20">
        <f t="shared" si="2"/>
        <v>0</v>
      </c>
    </row>
    <row r="78" spans="1:6" x14ac:dyDescent="0.2">
      <c r="A78" s="54" t="s">
        <v>27</v>
      </c>
      <c r="B78" s="33" t="s">
        <v>20</v>
      </c>
      <c r="C78" s="21">
        <v>30</v>
      </c>
      <c r="D78" s="21"/>
      <c r="E78" s="20"/>
      <c r="F78" s="20">
        <f t="shared" si="2"/>
        <v>0</v>
      </c>
    </row>
    <row r="79" spans="1:6" x14ac:dyDescent="0.2">
      <c r="A79" s="54" t="s">
        <v>28</v>
      </c>
      <c r="B79" s="33"/>
      <c r="C79" s="21"/>
      <c r="D79" s="21"/>
      <c r="E79" s="20"/>
      <c r="F79" s="20">
        <f t="shared" si="2"/>
        <v>0</v>
      </c>
    </row>
    <row r="80" spans="1:6" x14ac:dyDescent="0.2">
      <c r="A80" s="60" t="s">
        <v>9</v>
      </c>
      <c r="B80" s="33" t="s">
        <v>19</v>
      </c>
      <c r="C80" s="21">
        <v>1</v>
      </c>
      <c r="D80" s="21"/>
      <c r="E80" s="20"/>
      <c r="F80" s="20">
        <f t="shared" si="2"/>
        <v>0</v>
      </c>
    </row>
    <row r="81" spans="1:6" x14ac:dyDescent="0.2">
      <c r="A81" s="60"/>
      <c r="B81" s="33"/>
      <c r="C81" s="21"/>
      <c r="D81" s="21"/>
      <c r="E81" s="20"/>
      <c r="F81" s="20">
        <f t="shared" si="2"/>
        <v>0</v>
      </c>
    </row>
    <row r="82" spans="1:6" x14ac:dyDescent="0.2">
      <c r="A82" s="66" t="s">
        <v>127</v>
      </c>
      <c r="B82" s="33"/>
      <c r="C82" s="21"/>
      <c r="D82" s="21"/>
      <c r="E82" s="20"/>
      <c r="F82" s="20">
        <f t="shared" si="2"/>
        <v>0</v>
      </c>
    </row>
    <row r="83" spans="1:6" x14ac:dyDescent="0.2">
      <c r="A83" s="66"/>
      <c r="B83" s="33"/>
      <c r="C83" s="21"/>
      <c r="D83" s="21"/>
      <c r="E83" s="20"/>
      <c r="F83" s="20">
        <f t="shared" si="2"/>
        <v>0</v>
      </c>
    </row>
    <row r="84" spans="1:6" x14ac:dyDescent="0.2">
      <c r="A84" s="54" t="s">
        <v>70</v>
      </c>
      <c r="B84" s="33"/>
      <c r="C84" s="21"/>
      <c r="D84" s="21"/>
      <c r="E84" s="20"/>
      <c r="F84" s="20">
        <f t="shared" si="2"/>
        <v>0</v>
      </c>
    </row>
    <row r="85" spans="1:6" x14ac:dyDescent="0.2">
      <c r="A85" s="54" t="s">
        <v>65</v>
      </c>
      <c r="B85" s="33" t="s">
        <v>19</v>
      </c>
      <c r="C85" s="21">
        <v>1</v>
      </c>
      <c r="D85" s="21"/>
      <c r="E85" s="20"/>
      <c r="F85" s="20">
        <f>E85*D85</f>
        <v>0</v>
      </c>
    </row>
    <row r="86" spans="1:6" x14ac:dyDescent="0.2">
      <c r="A86" s="60" t="s">
        <v>9</v>
      </c>
      <c r="B86" s="33" t="s">
        <v>19</v>
      </c>
      <c r="C86" s="21">
        <v>1</v>
      </c>
      <c r="D86" s="21"/>
      <c r="E86" s="20"/>
      <c r="F86" s="20">
        <f>E86*D86</f>
        <v>0</v>
      </c>
    </row>
    <row r="87" spans="1:6" x14ac:dyDescent="0.2">
      <c r="A87" s="60"/>
      <c r="B87" s="37"/>
      <c r="C87" s="38"/>
      <c r="D87" s="38"/>
      <c r="E87" s="39"/>
      <c r="F87" s="39"/>
    </row>
    <row r="88" spans="1:6" x14ac:dyDescent="0.2">
      <c r="A88" s="60"/>
      <c r="B88" s="43"/>
      <c r="C88" s="21"/>
      <c r="D88" s="21"/>
      <c r="E88" s="20"/>
      <c r="F88" s="40"/>
    </row>
    <row r="89" spans="1:6" x14ac:dyDescent="0.2">
      <c r="A89" s="61" t="s">
        <v>98</v>
      </c>
      <c r="B89" s="33"/>
      <c r="C89" s="21"/>
      <c r="D89" s="21"/>
      <c r="E89" s="20"/>
      <c r="F89" s="62">
        <f>SUM(F44:F86)</f>
        <v>0</v>
      </c>
    </row>
    <row r="90" spans="1:6" x14ac:dyDescent="0.2">
      <c r="A90" s="60"/>
      <c r="B90" s="43"/>
      <c r="C90" s="21"/>
      <c r="D90" s="21"/>
      <c r="E90" s="20"/>
      <c r="F90" s="40"/>
    </row>
    <row r="91" spans="1:6" x14ac:dyDescent="0.2">
      <c r="A91" s="55" t="s">
        <v>141</v>
      </c>
      <c r="B91" s="34"/>
      <c r="C91" s="35"/>
      <c r="D91" s="35"/>
      <c r="E91" s="40"/>
      <c r="F91" s="40"/>
    </row>
    <row r="92" spans="1:6" x14ac:dyDescent="0.2">
      <c r="A92" s="55"/>
      <c r="B92" s="34"/>
      <c r="C92" s="35"/>
      <c r="D92" s="35"/>
      <c r="E92" s="40"/>
      <c r="F92" s="40"/>
    </row>
    <row r="93" spans="1:6" x14ac:dyDescent="0.2">
      <c r="A93" s="67" t="s">
        <v>95</v>
      </c>
      <c r="B93" s="33" t="s">
        <v>18</v>
      </c>
      <c r="C93" s="21">
        <v>4</v>
      </c>
      <c r="D93" s="21"/>
      <c r="E93" s="21"/>
      <c r="F93" s="21">
        <f>C93*E93</f>
        <v>0</v>
      </c>
    </row>
    <row r="94" spans="1:6" x14ac:dyDescent="0.2">
      <c r="A94" s="68" t="s">
        <v>130</v>
      </c>
      <c r="B94" s="33" t="s">
        <v>19</v>
      </c>
      <c r="C94" s="21">
        <v>1</v>
      </c>
      <c r="D94" s="21"/>
      <c r="E94" s="21"/>
      <c r="F94" s="21">
        <f t="shared" ref="F94:F102" si="11">C94*E94</f>
        <v>0</v>
      </c>
    </row>
    <row r="95" spans="1:6" x14ac:dyDescent="0.2">
      <c r="A95" s="68"/>
      <c r="B95" s="33"/>
      <c r="C95" s="21"/>
      <c r="D95" s="21"/>
      <c r="E95" s="21"/>
      <c r="F95" s="21">
        <f t="shared" si="11"/>
        <v>0</v>
      </c>
    </row>
    <row r="96" spans="1:6" x14ac:dyDescent="0.2">
      <c r="A96" s="67" t="s">
        <v>129</v>
      </c>
      <c r="B96" s="33"/>
      <c r="C96" s="21"/>
      <c r="D96" s="21"/>
      <c r="E96" s="21"/>
      <c r="F96" s="21">
        <f t="shared" si="11"/>
        <v>0</v>
      </c>
    </row>
    <row r="97" spans="1:6" x14ac:dyDescent="0.2">
      <c r="A97" s="68" t="s">
        <v>96</v>
      </c>
      <c r="B97" s="33" t="s">
        <v>20</v>
      </c>
      <c r="C97" s="21">
        <v>12</v>
      </c>
      <c r="D97" s="21"/>
      <c r="E97" s="21"/>
      <c r="F97" s="21">
        <f t="shared" si="11"/>
        <v>0</v>
      </c>
    </row>
    <row r="98" spans="1:6" x14ac:dyDescent="0.2">
      <c r="A98" s="68" t="s">
        <v>6</v>
      </c>
      <c r="B98" s="33" t="s">
        <v>18</v>
      </c>
      <c r="C98" s="21">
        <v>2</v>
      </c>
      <c r="D98" s="21"/>
      <c r="E98" s="21"/>
      <c r="F98" s="21">
        <f t="shared" si="11"/>
        <v>0</v>
      </c>
    </row>
    <row r="99" spans="1:6" x14ac:dyDescent="0.2">
      <c r="A99" s="68"/>
      <c r="B99" s="33"/>
      <c r="C99" s="21"/>
      <c r="D99" s="21"/>
      <c r="E99" s="21"/>
      <c r="F99" s="21">
        <f t="shared" si="11"/>
        <v>0</v>
      </c>
    </row>
    <row r="100" spans="1:6" x14ac:dyDescent="0.2">
      <c r="A100" s="67" t="s">
        <v>128</v>
      </c>
      <c r="B100" s="33"/>
      <c r="C100" s="21"/>
      <c r="D100" s="21"/>
      <c r="E100" s="21"/>
      <c r="F100" s="21">
        <f t="shared" si="11"/>
        <v>0</v>
      </c>
    </row>
    <row r="101" spans="1:6" x14ac:dyDescent="0.2">
      <c r="A101" s="68" t="s">
        <v>97</v>
      </c>
      <c r="B101" s="33" t="s">
        <v>20</v>
      </c>
      <c r="C101" s="21">
        <v>12</v>
      </c>
      <c r="D101" s="21"/>
      <c r="E101" s="21"/>
      <c r="F101" s="21">
        <f t="shared" si="11"/>
        <v>0</v>
      </c>
    </row>
    <row r="102" spans="1:6" x14ac:dyDescent="0.2">
      <c r="A102" s="68" t="s">
        <v>6</v>
      </c>
      <c r="B102" s="33" t="s">
        <v>19</v>
      </c>
      <c r="C102" s="21">
        <v>1</v>
      </c>
      <c r="D102" s="21"/>
      <c r="E102" s="21"/>
      <c r="F102" s="21">
        <f t="shared" si="11"/>
        <v>0</v>
      </c>
    </row>
    <row r="103" spans="1:6" x14ac:dyDescent="0.2">
      <c r="A103" s="60"/>
      <c r="B103" s="37"/>
      <c r="C103" s="38"/>
      <c r="D103" s="38"/>
      <c r="E103" s="39"/>
      <c r="F103" s="39"/>
    </row>
    <row r="104" spans="1:6" x14ac:dyDescent="0.2">
      <c r="A104" s="60"/>
      <c r="B104" s="33"/>
      <c r="C104" s="21"/>
      <c r="D104" s="21"/>
      <c r="E104" s="20"/>
      <c r="F104" s="20"/>
    </row>
    <row r="105" spans="1:6" x14ac:dyDescent="0.2">
      <c r="A105" s="61" t="s">
        <v>99</v>
      </c>
      <c r="B105" s="33"/>
      <c r="C105" s="21"/>
      <c r="D105" s="21"/>
      <c r="E105" s="20"/>
      <c r="F105" s="62">
        <f>SUM(F93:F102)</f>
        <v>0</v>
      </c>
    </row>
    <row r="106" spans="1:6" x14ac:dyDescent="0.2">
      <c r="A106" s="69"/>
      <c r="B106" s="33"/>
      <c r="C106" s="21"/>
      <c r="D106" s="21"/>
      <c r="E106" s="20"/>
      <c r="F106" s="20"/>
    </row>
    <row r="107" spans="1:6" ht="30" x14ac:dyDescent="0.2">
      <c r="A107" s="55" t="s">
        <v>142</v>
      </c>
      <c r="B107" s="34"/>
      <c r="C107" s="35"/>
      <c r="D107" s="35"/>
      <c r="E107" s="40"/>
      <c r="F107" s="20"/>
    </row>
    <row r="108" spans="1:6" x14ac:dyDescent="0.2">
      <c r="A108" s="54"/>
      <c r="B108" s="33"/>
      <c r="C108" s="21"/>
      <c r="D108" s="21"/>
      <c r="E108" s="20"/>
      <c r="F108" s="20"/>
    </row>
    <row r="109" spans="1:6" x14ac:dyDescent="0.2">
      <c r="A109" s="64" t="s">
        <v>131</v>
      </c>
      <c r="B109" s="33"/>
      <c r="C109" s="21"/>
      <c r="D109" s="21"/>
      <c r="E109" s="20"/>
      <c r="F109" s="20"/>
    </row>
    <row r="110" spans="1:6" x14ac:dyDescent="0.2">
      <c r="A110" s="65" t="s">
        <v>132</v>
      </c>
      <c r="B110" s="33" t="s">
        <v>19</v>
      </c>
      <c r="C110" s="21">
        <v>1</v>
      </c>
      <c r="D110" s="21"/>
      <c r="E110" s="20"/>
      <c r="F110" s="20">
        <f t="shared" ref="F110:F111" si="12">E110*D110</f>
        <v>0</v>
      </c>
    </row>
    <row r="111" spans="1:6" x14ac:dyDescent="0.2">
      <c r="A111" s="65" t="s">
        <v>6</v>
      </c>
      <c r="B111" s="33" t="s">
        <v>19</v>
      </c>
      <c r="C111" s="21">
        <v>1</v>
      </c>
      <c r="D111" s="21"/>
      <c r="E111" s="20"/>
      <c r="F111" s="20">
        <f t="shared" si="12"/>
        <v>0</v>
      </c>
    </row>
    <row r="112" spans="1:6" x14ac:dyDescent="0.2">
      <c r="A112" s="60"/>
      <c r="B112" s="37"/>
      <c r="C112" s="38"/>
      <c r="D112" s="38"/>
      <c r="E112" s="39"/>
      <c r="F112" s="39"/>
    </row>
    <row r="113" spans="1:6" x14ac:dyDescent="0.2">
      <c r="A113" s="60"/>
      <c r="B113" s="33"/>
      <c r="C113" s="21"/>
      <c r="D113" s="21"/>
      <c r="E113" s="20"/>
      <c r="F113" s="20"/>
    </row>
    <row r="114" spans="1:6" x14ac:dyDescent="0.2">
      <c r="A114" s="61" t="s">
        <v>111</v>
      </c>
      <c r="B114" s="34"/>
      <c r="C114" s="35"/>
      <c r="D114" s="35"/>
      <c r="E114" s="40"/>
      <c r="F114" s="62">
        <f>SUM(F109:F111)</f>
        <v>0</v>
      </c>
    </row>
    <row r="115" spans="1:6" x14ac:dyDescent="0.2">
      <c r="A115" s="60"/>
      <c r="B115" s="33"/>
      <c r="C115" s="21"/>
      <c r="D115" s="21"/>
      <c r="E115" s="20"/>
      <c r="F115" s="20"/>
    </row>
    <row r="116" spans="1:6" x14ac:dyDescent="0.2">
      <c r="A116" s="55" t="s">
        <v>143</v>
      </c>
      <c r="B116" s="33"/>
      <c r="C116" s="21"/>
      <c r="D116" s="21"/>
      <c r="E116" s="20"/>
      <c r="F116" s="20"/>
    </row>
    <row r="117" spans="1:6" x14ac:dyDescent="0.2">
      <c r="A117" s="55"/>
      <c r="B117" s="33"/>
      <c r="C117" s="21"/>
      <c r="D117" s="21"/>
      <c r="E117" s="20"/>
      <c r="F117" s="20"/>
    </row>
    <row r="118" spans="1:6" x14ac:dyDescent="0.2">
      <c r="A118" s="66" t="s">
        <v>133</v>
      </c>
      <c r="B118" s="33"/>
      <c r="C118" s="21"/>
      <c r="D118" s="21"/>
      <c r="E118" s="20"/>
      <c r="F118" s="20"/>
    </row>
    <row r="119" spans="1:6" x14ac:dyDescent="0.2">
      <c r="A119" s="66"/>
      <c r="B119" s="33"/>
      <c r="C119" s="21"/>
      <c r="D119" s="21"/>
      <c r="E119" s="20"/>
      <c r="F119" s="20"/>
    </row>
    <row r="120" spans="1:6" x14ac:dyDescent="0.2">
      <c r="A120" s="54" t="s">
        <v>39</v>
      </c>
      <c r="B120" s="33"/>
      <c r="C120" s="21"/>
      <c r="D120" s="21"/>
      <c r="E120" s="20"/>
      <c r="F120" s="20"/>
    </row>
    <row r="121" spans="1:6" x14ac:dyDescent="0.2">
      <c r="A121" s="70" t="s">
        <v>162</v>
      </c>
      <c r="B121" s="33" t="s">
        <v>18</v>
      </c>
      <c r="C121" s="21">
        <v>72</v>
      </c>
      <c r="D121" s="21"/>
      <c r="E121" s="20"/>
      <c r="F121" s="20">
        <f>E121*D121</f>
        <v>0</v>
      </c>
    </row>
    <row r="122" spans="1:6" x14ac:dyDescent="0.2">
      <c r="A122" s="54" t="s">
        <v>40</v>
      </c>
      <c r="B122" s="33"/>
      <c r="C122" s="21"/>
      <c r="D122" s="21"/>
      <c r="E122" s="20"/>
      <c r="F122" s="20">
        <f>E122*D122</f>
        <v>0</v>
      </c>
    </row>
    <row r="123" spans="1:6" x14ac:dyDescent="0.2">
      <c r="A123" s="70" t="s">
        <v>163</v>
      </c>
      <c r="B123" s="33" t="s">
        <v>18</v>
      </c>
      <c r="C123" s="21">
        <v>35</v>
      </c>
      <c r="D123" s="21"/>
      <c r="E123" s="20"/>
      <c r="F123" s="20">
        <f>E123*D123</f>
        <v>0</v>
      </c>
    </row>
    <row r="124" spans="1:6" x14ac:dyDescent="0.2">
      <c r="A124" s="54" t="s">
        <v>34</v>
      </c>
      <c r="B124" s="33"/>
      <c r="C124" s="21"/>
      <c r="D124" s="21"/>
      <c r="E124" s="20"/>
      <c r="F124" s="20">
        <f t="shared" ref="F124:F140" si="13">E124*D124</f>
        <v>0</v>
      </c>
    </row>
    <row r="125" spans="1:6" x14ac:dyDescent="0.2">
      <c r="A125" s="70" t="s">
        <v>71</v>
      </c>
      <c r="B125" s="33" t="s">
        <v>18</v>
      </c>
      <c r="C125" s="21">
        <v>195</v>
      </c>
      <c r="D125" s="21"/>
      <c r="E125" s="20"/>
      <c r="F125" s="20">
        <f t="shared" si="13"/>
        <v>0</v>
      </c>
    </row>
    <row r="126" spans="1:6" x14ac:dyDescent="0.2">
      <c r="A126" s="70" t="s">
        <v>35</v>
      </c>
      <c r="B126" s="33" t="s">
        <v>18</v>
      </c>
      <c r="C126" s="21">
        <v>10</v>
      </c>
      <c r="D126" s="21"/>
      <c r="E126" s="20"/>
      <c r="F126" s="20">
        <f t="shared" si="13"/>
        <v>0</v>
      </c>
    </row>
    <row r="127" spans="1:6" x14ac:dyDescent="0.2">
      <c r="A127" s="54" t="s">
        <v>64</v>
      </c>
      <c r="B127" s="33"/>
      <c r="C127" s="21"/>
      <c r="D127" s="21"/>
      <c r="E127" s="20"/>
      <c r="F127" s="20">
        <f t="shared" si="13"/>
        <v>0</v>
      </c>
    </row>
    <row r="128" spans="1:6" x14ac:dyDescent="0.2">
      <c r="A128" s="70" t="s">
        <v>36</v>
      </c>
      <c r="B128" s="33" t="s">
        <v>18</v>
      </c>
      <c r="C128" s="21">
        <v>35</v>
      </c>
      <c r="D128" s="21"/>
      <c r="E128" s="20"/>
      <c r="F128" s="20">
        <f t="shared" si="13"/>
        <v>0</v>
      </c>
    </row>
    <row r="129" spans="1:6" x14ac:dyDescent="0.2">
      <c r="A129" s="70" t="s">
        <v>159</v>
      </c>
      <c r="B129" s="33" t="s">
        <v>18</v>
      </c>
      <c r="C129" s="21">
        <v>2</v>
      </c>
      <c r="D129" s="21"/>
      <c r="E129" s="20"/>
      <c r="F129" s="20">
        <f t="shared" ref="F129:F131" si="14">E129*D129</f>
        <v>0</v>
      </c>
    </row>
    <row r="130" spans="1:6" x14ac:dyDescent="0.2">
      <c r="A130" s="54" t="s">
        <v>171</v>
      </c>
      <c r="B130" s="33"/>
      <c r="C130" s="21"/>
      <c r="D130" s="21"/>
      <c r="E130" s="20"/>
      <c r="F130" s="20">
        <f t="shared" si="14"/>
        <v>0</v>
      </c>
    </row>
    <row r="131" spans="1:6" x14ac:dyDescent="0.2">
      <c r="A131" s="70" t="s">
        <v>36</v>
      </c>
      <c r="B131" s="33" t="s">
        <v>18</v>
      </c>
      <c r="C131" s="21">
        <v>20</v>
      </c>
      <c r="D131" s="21"/>
      <c r="E131" s="20"/>
      <c r="F131" s="20">
        <f t="shared" si="14"/>
        <v>0</v>
      </c>
    </row>
    <row r="132" spans="1:6" x14ac:dyDescent="0.2">
      <c r="A132" s="54" t="s">
        <v>37</v>
      </c>
      <c r="B132" s="33"/>
      <c r="C132" s="21"/>
      <c r="D132" s="21"/>
      <c r="E132" s="20"/>
      <c r="F132" s="20">
        <f t="shared" si="13"/>
        <v>0</v>
      </c>
    </row>
    <row r="133" spans="1:6" x14ac:dyDescent="0.2">
      <c r="A133" s="70" t="s">
        <v>38</v>
      </c>
      <c r="B133" s="33" t="s">
        <v>20</v>
      </c>
      <c r="C133" s="21">
        <v>197</v>
      </c>
      <c r="D133" s="21"/>
      <c r="E133" s="20"/>
      <c r="F133" s="20">
        <f t="shared" si="13"/>
        <v>0</v>
      </c>
    </row>
    <row r="134" spans="1:6" x14ac:dyDescent="0.2">
      <c r="A134" s="54" t="s">
        <v>17</v>
      </c>
      <c r="B134" s="33"/>
      <c r="C134" s="21"/>
      <c r="D134" s="21"/>
      <c r="E134" s="20"/>
      <c r="F134" s="20">
        <f t="shared" si="13"/>
        <v>0</v>
      </c>
    </row>
    <row r="135" spans="1:6" x14ac:dyDescent="0.2">
      <c r="A135" s="70" t="s">
        <v>55</v>
      </c>
      <c r="B135" s="33" t="s">
        <v>19</v>
      </c>
      <c r="C135" s="21">
        <v>1</v>
      </c>
      <c r="D135" s="21"/>
      <c r="E135" s="20"/>
      <c r="F135" s="20">
        <f t="shared" si="13"/>
        <v>0</v>
      </c>
    </row>
    <row r="136" spans="1:6" x14ac:dyDescent="0.2">
      <c r="A136" s="54" t="s">
        <v>14</v>
      </c>
      <c r="B136" s="43" t="s">
        <v>20</v>
      </c>
      <c r="C136" s="21">
        <v>30</v>
      </c>
      <c r="D136" s="21"/>
      <c r="E136" s="20"/>
      <c r="F136" s="20">
        <f>E136*D136</f>
        <v>0</v>
      </c>
    </row>
    <row r="137" spans="1:6" x14ac:dyDescent="0.2">
      <c r="A137" s="54" t="s">
        <v>72</v>
      </c>
      <c r="B137" s="33"/>
      <c r="C137" s="21"/>
      <c r="D137" s="21"/>
      <c r="E137" s="20"/>
      <c r="F137" s="20">
        <f>E137*D137</f>
        <v>0</v>
      </c>
    </row>
    <row r="138" spans="1:6" x14ac:dyDescent="0.2">
      <c r="A138" s="54" t="s">
        <v>12</v>
      </c>
      <c r="B138" s="33"/>
      <c r="C138" s="21"/>
      <c r="D138" s="21"/>
      <c r="E138" s="20"/>
      <c r="F138" s="20">
        <f t="shared" si="13"/>
        <v>0</v>
      </c>
    </row>
    <row r="139" spans="1:6" ht="27" x14ac:dyDescent="0.2">
      <c r="A139" s="54" t="s">
        <v>26</v>
      </c>
      <c r="B139" s="33"/>
      <c r="C139" s="21"/>
      <c r="D139" s="21"/>
      <c r="E139" s="20"/>
      <c r="F139" s="20">
        <f t="shared" si="13"/>
        <v>0</v>
      </c>
    </row>
    <row r="140" spans="1:6" x14ac:dyDescent="0.2">
      <c r="A140" s="54" t="s">
        <v>12</v>
      </c>
      <c r="B140" s="33" t="s">
        <v>19</v>
      </c>
      <c r="C140" s="21">
        <v>1</v>
      </c>
      <c r="D140" s="21"/>
      <c r="E140" s="20"/>
      <c r="F140" s="20">
        <f t="shared" si="13"/>
        <v>0</v>
      </c>
    </row>
    <row r="141" spans="1:6" x14ac:dyDescent="0.2">
      <c r="A141" s="54"/>
      <c r="B141" s="33"/>
      <c r="C141" s="21"/>
      <c r="D141" s="21"/>
      <c r="E141" s="20"/>
      <c r="F141" s="20"/>
    </row>
    <row r="142" spans="1:6" x14ac:dyDescent="0.2">
      <c r="A142" s="66" t="s">
        <v>134</v>
      </c>
      <c r="B142" s="33"/>
      <c r="C142" s="21"/>
      <c r="D142" s="21"/>
      <c r="E142" s="20"/>
      <c r="F142" s="20"/>
    </row>
    <row r="143" spans="1:6" x14ac:dyDescent="0.2">
      <c r="A143" s="54"/>
      <c r="B143" s="33"/>
      <c r="C143" s="21"/>
      <c r="D143" s="21"/>
      <c r="E143" s="20"/>
      <c r="F143" s="20"/>
    </row>
    <row r="144" spans="1:6" x14ac:dyDescent="0.2">
      <c r="A144" s="54" t="s">
        <v>100</v>
      </c>
      <c r="B144" s="33" t="s">
        <v>18</v>
      </c>
      <c r="C144" s="21">
        <v>32</v>
      </c>
      <c r="D144" s="21"/>
      <c r="E144" s="20"/>
      <c r="F144" s="20">
        <f>E144*D144</f>
        <v>0</v>
      </c>
    </row>
    <row r="145" spans="1:6" x14ac:dyDescent="0.2">
      <c r="A145" s="70" t="s">
        <v>102</v>
      </c>
      <c r="B145" s="33"/>
      <c r="C145" s="21"/>
      <c r="D145" s="21"/>
      <c r="E145" s="20"/>
      <c r="F145" s="20"/>
    </row>
    <row r="146" spans="1:6" x14ac:dyDescent="0.2">
      <c r="A146" s="70" t="s">
        <v>58</v>
      </c>
      <c r="B146" s="33"/>
      <c r="C146" s="21"/>
      <c r="D146" s="21"/>
      <c r="E146" s="20"/>
      <c r="F146" s="20"/>
    </row>
    <row r="147" spans="1:6" x14ac:dyDescent="0.2">
      <c r="A147" s="54" t="s">
        <v>101</v>
      </c>
      <c r="B147" s="33" t="s">
        <v>18</v>
      </c>
      <c r="C147" s="21">
        <v>28</v>
      </c>
      <c r="D147" s="21"/>
      <c r="E147" s="20"/>
      <c r="F147" s="20">
        <f>E147*D147</f>
        <v>0</v>
      </c>
    </row>
    <row r="148" spans="1:6" x14ac:dyDescent="0.2">
      <c r="A148" s="70" t="s">
        <v>103</v>
      </c>
      <c r="B148" s="33"/>
      <c r="C148" s="21"/>
      <c r="D148" s="21"/>
      <c r="E148" s="20"/>
      <c r="F148" s="20"/>
    </row>
    <row r="149" spans="1:6" x14ac:dyDescent="0.2">
      <c r="A149" s="70" t="s">
        <v>58</v>
      </c>
      <c r="B149" s="33"/>
      <c r="C149" s="21"/>
      <c r="D149" s="21"/>
      <c r="E149" s="20"/>
      <c r="F149" s="20"/>
    </row>
    <row r="150" spans="1:6" x14ac:dyDescent="0.2">
      <c r="A150" s="54" t="s">
        <v>29</v>
      </c>
      <c r="B150" s="33" t="s">
        <v>18</v>
      </c>
      <c r="C150" s="21">
        <v>33</v>
      </c>
      <c r="D150" s="21"/>
      <c r="E150" s="20"/>
      <c r="F150" s="20">
        <f>E150*D150</f>
        <v>0</v>
      </c>
    </row>
    <row r="151" spans="1:6" x14ac:dyDescent="0.2">
      <c r="A151" s="70" t="s">
        <v>104</v>
      </c>
      <c r="B151" s="33"/>
      <c r="C151" s="21"/>
      <c r="D151" s="21"/>
      <c r="E151" s="20"/>
      <c r="F151" s="20"/>
    </row>
    <row r="152" spans="1:6" x14ac:dyDescent="0.2">
      <c r="A152" s="70" t="s">
        <v>58</v>
      </c>
      <c r="B152" s="33"/>
      <c r="C152" s="21"/>
      <c r="D152" s="21"/>
      <c r="E152" s="20"/>
      <c r="F152" s="20"/>
    </row>
    <row r="153" spans="1:6" x14ac:dyDescent="0.2">
      <c r="A153" s="54" t="s">
        <v>105</v>
      </c>
      <c r="B153" s="33" t="s">
        <v>18</v>
      </c>
      <c r="C153" s="25">
        <v>5</v>
      </c>
      <c r="D153" s="25"/>
      <c r="E153" s="20"/>
      <c r="F153" s="20">
        <f>E153*D153</f>
        <v>0</v>
      </c>
    </row>
    <row r="154" spans="1:6" x14ac:dyDescent="0.2">
      <c r="A154" s="70" t="s">
        <v>106</v>
      </c>
      <c r="B154" s="33"/>
      <c r="C154" s="25"/>
      <c r="D154" s="25"/>
      <c r="E154" s="20"/>
      <c r="F154" s="20"/>
    </row>
    <row r="155" spans="1:6" x14ac:dyDescent="0.2">
      <c r="A155" s="70" t="s">
        <v>58</v>
      </c>
      <c r="B155" s="33"/>
      <c r="C155" s="25"/>
      <c r="D155" s="25"/>
      <c r="E155" s="20"/>
      <c r="F155" s="20"/>
    </row>
    <row r="156" spans="1:6" x14ac:dyDescent="0.2">
      <c r="A156" s="54" t="s">
        <v>30</v>
      </c>
      <c r="B156" s="33" t="s">
        <v>18</v>
      </c>
      <c r="C156" s="21">
        <v>17</v>
      </c>
      <c r="D156" s="21"/>
      <c r="E156" s="20"/>
      <c r="F156" s="20">
        <f>E156*D156</f>
        <v>0</v>
      </c>
    </row>
    <row r="157" spans="1:6" x14ac:dyDescent="0.2">
      <c r="A157" s="70" t="s">
        <v>7</v>
      </c>
      <c r="B157" s="33"/>
      <c r="C157" s="21"/>
      <c r="D157" s="21"/>
      <c r="E157" s="20"/>
      <c r="F157" s="20"/>
    </row>
    <row r="158" spans="1:6" x14ac:dyDescent="0.2">
      <c r="A158" s="70" t="s">
        <v>58</v>
      </c>
      <c r="B158" s="33"/>
      <c r="C158" s="21"/>
      <c r="D158" s="21"/>
      <c r="E158" s="20"/>
      <c r="F158" s="20"/>
    </row>
    <row r="159" spans="1:6" x14ac:dyDescent="0.2">
      <c r="A159" s="54" t="s">
        <v>59</v>
      </c>
      <c r="B159" s="33" t="s">
        <v>18</v>
      </c>
      <c r="C159" s="21">
        <v>44</v>
      </c>
      <c r="D159" s="21"/>
      <c r="E159" s="20"/>
      <c r="F159" s="20">
        <f>E159*D159</f>
        <v>0</v>
      </c>
    </row>
    <row r="160" spans="1:6" x14ac:dyDescent="0.2">
      <c r="A160" s="70" t="s">
        <v>7</v>
      </c>
      <c r="B160" s="33"/>
      <c r="C160" s="21"/>
      <c r="D160" s="21"/>
      <c r="E160" s="20"/>
      <c r="F160" s="20"/>
    </row>
    <row r="161" spans="1:6" x14ac:dyDescent="0.2">
      <c r="A161" s="70" t="s">
        <v>58</v>
      </c>
      <c r="B161" s="33"/>
      <c r="C161" s="21"/>
      <c r="D161" s="21"/>
      <c r="E161" s="20"/>
      <c r="F161" s="20"/>
    </row>
    <row r="162" spans="1:6" x14ac:dyDescent="0.2">
      <c r="A162" s="54" t="s">
        <v>145</v>
      </c>
      <c r="B162" s="33" t="s">
        <v>18</v>
      </c>
      <c r="C162" s="21">
        <v>2</v>
      </c>
      <c r="D162" s="21"/>
      <c r="E162" s="20"/>
      <c r="F162" s="20">
        <f>E162*D162</f>
        <v>0</v>
      </c>
    </row>
    <row r="163" spans="1:6" x14ac:dyDescent="0.2">
      <c r="A163" s="70" t="s">
        <v>7</v>
      </c>
      <c r="B163" s="33"/>
      <c r="C163" s="21"/>
      <c r="D163" s="21"/>
      <c r="E163" s="20"/>
      <c r="F163" s="20"/>
    </row>
    <row r="164" spans="1:6" x14ac:dyDescent="0.2">
      <c r="A164" s="70" t="s">
        <v>58</v>
      </c>
      <c r="B164" s="33"/>
      <c r="C164" s="21"/>
      <c r="D164" s="21"/>
      <c r="E164" s="20"/>
      <c r="F164" s="20"/>
    </row>
    <row r="165" spans="1:6" x14ac:dyDescent="0.2">
      <c r="A165" s="54" t="s">
        <v>107</v>
      </c>
      <c r="B165" s="33" t="s">
        <v>18</v>
      </c>
      <c r="C165" s="21">
        <v>56</v>
      </c>
      <c r="D165" s="21"/>
      <c r="E165" s="20"/>
      <c r="F165" s="20">
        <f>E165*D165</f>
        <v>0</v>
      </c>
    </row>
    <row r="166" spans="1:6" x14ac:dyDescent="0.2">
      <c r="A166" s="70" t="s">
        <v>7</v>
      </c>
      <c r="B166" s="33"/>
      <c r="C166" s="21"/>
      <c r="D166" s="21"/>
      <c r="E166" s="20"/>
      <c r="F166" s="20"/>
    </row>
    <row r="167" spans="1:6" x14ac:dyDescent="0.2">
      <c r="A167" s="70" t="s">
        <v>58</v>
      </c>
      <c r="B167" s="33"/>
      <c r="C167" s="21"/>
      <c r="D167" s="21"/>
      <c r="E167" s="20"/>
      <c r="F167" s="20"/>
    </row>
    <row r="168" spans="1:6" x14ac:dyDescent="0.2">
      <c r="A168" s="54" t="s">
        <v>60</v>
      </c>
      <c r="B168" s="33" t="s">
        <v>18</v>
      </c>
      <c r="C168" s="21">
        <v>3</v>
      </c>
      <c r="D168" s="21"/>
      <c r="E168" s="20"/>
      <c r="F168" s="20">
        <f>E168*D168</f>
        <v>0</v>
      </c>
    </row>
    <row r="169" spans="1:6" x14ac:dyDescent="0.2">
      <c r="A169" s="70" t="s">
        <v>7</v>
      </c>
      <c r="B169" s="33"/>
      <c r="C169" s="21"/>
      <c r="D169" s="21"/>
      <c r="E169" s="20"/>
      <c r="F169" s="20"/>
    </row>
    <row r="170" spans="1:6" x14ac:dyDescent="0.2">
      <c r="A170" s="70" t="s">
        <v>58</v>
      </c>
      <c r="B170" s="33"/>
      <c r="C170" s="21"/>
      <c r="D170" s="21"/>
      <c r="E170" s="20"/>
      <c r="F170" s="20"/>
    </row>
    <row r="171" spans="1:6" x14ac:dyDescent="0.2">
      <c r="A171" s="54" t="s">
        <v>144</v>
      </c>
      <c r="B171" s="33" t="s">
        <v>18</v>
      </c>
      <c r="C171" s="21">
        <v>2</v>
      </c>
      <c r="D171" s="21"/>
      <c r="E171" s="20"/>
      <c r="F171" s="20">
        <f>E171*D171</f>
        <v>0</v>
      </c>
    </row>
    <row r="172" spans="1:6" x14ac:dyDescent="0.2">
      <c r="A172" s="70" t="s">
        <v>7</v>
      </c>
      <c r="B172" s="33"/>
      <c r="C172" s="21"/>
      <c r="D172" s="21"/>
      <c r="E172" s="20"/>
      <c r="F172" s="20"/>
    </row>
    <row r="173" spans="1:6" x14ac:dyDescent="0.2">
      <c r="A173" s="70" t="s">
        <v>58</v>
      </c>
      <c r="B173" s="33"/>
      <c r="C173" s="21"/>
      <c r="D173" s="21"/>
      <c r="E173" s="20"/>
      <c r="F173" s="20"/>
    </row>
    <row r="174" spans="1:6" x14ac:dyDescent="0.2">
      <c r="A174" s="54" t="s">
        <v>34</v>
      </c>
      <c r="B174" s="33"/>
      <c r="C174" s="21"/>
      <c r="D174" s="21"/>
      <c r="E174" s="20"/>
      <c r="F174" s="20">
        <f t="shared" ref="F174:F185" si="15">E174*D174</f>
        <v>0</v>
      </c>
    </row>
    <row r="175" spans="1:6" x14ac:dyDescent="0.2">
      <c r="A175" s="70" t="s">
        <v>41</v>
      </c>
      <c r="B175" s="33" t="s">
        <v>18</v>
      </c>
      <c r="C175" s="21">
        <v>64</v>
      </c>
      <c r="D175" s="21"/>
      <c r="E175" s="20"/>
      <c r="F175" s="20">
        <f t="shared" si="15"/>
        <v>0</v>
      </c>
    </row>
    <row r="176" spans="1:6" x14ac:dyDescent="0.2">
      <c r="A176" s="70" t="s">
        <v>42</v>
      </c>
      <c r="B176" s="33" t="s">
        <v>18</v>
      </c>
      <c r="C176" s="21">
        <v>87</v>
      </c>
      <c r="D176" s="21"/>
      <c r="E176" s="20"/>
      <c r="F176" s="20">
        <f t="shared" si="15"/>
        <v>0</v>
      </c>
    </row>
    <row r="177" spans="1:6" x14ac:dyDescent="0.2">
      <c r="A177" s="54" t="s">
        <v>43</v>
      </c>
      <c r="B177" s="33"/>
      <c r="C177" s="21"/>
      <c r="D177" s="21"/>
      <c r="E177" s="20"/>
      <c r="F177" s="20">
        <f t="shared" si="15"/>
        <v>0</v>
      </c>
    </row>
    <row r="178" spans="1:6" x14ac:dyDescent="0.2">
      <c r="A178" s="70" t="s">
        <v>73</v>
      </c>
      <c r="B178" s="33" t="s">
        <v>18</v>
      </c>
      <c r="C178" s="21">
        <v>16</v>
      </c>
      <c r="D178" s="21"/>
      <c r="E178" s="20"/>
      <c r="F178" s="20">
        <f t="shared" si="15"/>
        <v>0</v>
      </c>
    </row>
    <row r="179" spans="1:6" x14ac:dyDescent="0.2">
      <c r="A179" s="70" t="s">
        <v>74</v>
      </c>
      <c r="B179" s="33" t="s">
        <v>18</v>
      </c>
      <c r="C179" s="21">
        <v>8</v>
      </c>
      <c r="D179" s="21"/>
      <c r="E179" s="20"/>
      <c r="F179" s="20">
        <f>E179*D179</f>
        <v>0</v>
      </c>
    </row>
    <row r="180" spans="1:6" x14ac:dyDescent="0.2">
      <c r="A180" s="54" t="s">
        <v>17</v>
      </c>
      <c r="B180" s="33"/>
      <c r="C180" s="21"/>
      <c r="D180" s="21"/>
      <c r="E180" s="20"/>
      <c r="F180" s="20">
        <f t="shared" si="15"/>
        <v>0</v>
      </c>
    </row>
    <row r="181" spans="1:6" x14ac:dyDescent="0.2">
      <c r="A181" s="54" t="s">
        <v>61</v>
      </c>
      <c r="B181" s="33" t="s">
        <v>19</v>
      </c>
      <c r="C181" s="21">
        <v>1</v>
      </c>
      <c r="D181" s="21"/>
      <c r="E181" s="20"/>
      <c r="F181" s="20">
        <f t="shared" si="15"/>
        <v>0</v>
      </c>
    </row>
    <row r="182" spans="1:6" x14ac:dyDescent="0.2">
      <c r="A182" s="54" t="s">
        <v>13</v>
      </c>
      <c r="B182" s="33"/>
      <c r="C182" s="21"/>
      <c r="D182" s="21"/>
      <c r="E182" s="20"/>
      <c r="F182" s="20">
        <f t="shared" si="15"/>
        <v>0</v>
      </c>
    </row>
    <row r="183" spans="1:6" x14ac:dyDescent="0.2">
      <c r="A183" s="54" t="s">
        <v>12</v>
      </c>
      <c r="B183" s="33" t="s">
        <v>19</v>
      </c>
      <c r="C183" s="21">
        <v>1</v>
      </c>
      <c r="D183" s="21"/>
      <c r="E183" s="20"/>
      <c r="F183" s="20">
        <f t="shared" si="15"/>
        <v>0</v>
      </c>
    </row>
    <row r="184" spans="1:6" ht="27" x14ac:dyDescent="0.2">
      <c r="A184" s="54" t="s">
        <v>26</v>
      </c>
      <c r="B184" s="33"/>
      <c r="C184" s="21"/>
      <c r="D184" s="21"/>
      <c r="E184" s="20"/>
      <c r="F184" s="20">
        <f t="shared" si="15"/>
        <v>0</v>
      </c>
    </row>
    <row r="185" spans="1:6" x14ac:dyDescent="0.2">
      <c r="A185" s="54" t="s">
        <v>12</v>
      </c>
      <c r="B185" s="33" t="s">
        <v>19</v>
      </c>
      <c r="C185" s="21">
        <v>1</v>
      </c>
      <c r="D185" s="21"/>
      <c r="E185" s="20"/>
      <c r="F185" s="20">
        <f t="shared" si="15"/>
        <v>0</v>
      </c>
    </row>
    <row r="186" spans="1:6" x14ac:dyDescent="0.2">
      <c r="A186" s="54"/>
      <c r="B186" s="33"/>
      <c r="C186" s="21"/>
      <c r="D186" s="21"/>
      <c r="E186" s="20"/>
      <c r="F186" s="20"/>
    </row>
    <row r="187" spans="1:6" s="22" customFormat="1" ht="15" x14ac:dyDescent="0.2">
      <c r="A187" s="66" t="s">
        <v>135</v>
      </c>
      <c r="B187" s="33"/>
      <c r="C187" s="21"/>
      <c r="D187" s="21"/>
      <c r="E187" s="20"/>
      <c r="F187" s="20">
        <f t="shared" ref="F187:F196" si="16">E187*D187</f>
        <v>0</v>
      </c>
    </row>
    <row r="188" spans="1:6" s="22" customFormat="1" ht="15" x14ac:dyDescent="0.2">
      <c r="A188" s="66"/>
      <c r="B188" s="33"/>
      <c r="C188" s="21"/>
      <c r="D188" s="21"/>
      <c r="E188" s="20"/>
      <c r="F188" s="20">
        <f t="shared" si="16"/>
        <v>0</v>
      </c>
    </row>
    <row r="189" spans="1:6" s="22" customFormat="1" ht="15" x14ac:dyDescent="0.2">
      <c r="A189" s="54" t="s">
        <v>48</v>
      </c>
      <c r="B189" s="33" t="s">
        <v>18</v>
      </c>
      <c r="C189" s="21">
        <v>32</v>
      </c>
      <c r="D189" s="21"/>
      <c r="E189" s="20"/>
      <c r="F189" s="20">
        <f t="shared" si="16"/>
        <v>0</v>
      </c>
    </row>
    <row r="190" spans="1:6" s="22" customFormat="1" ht="15" x14ac:dyDescent="0.2">
      <c r="A190" s="54" t="s">
        <v>44</v>
      </c>
      <c r="B190" s="33" t="s">
        <v>18</v>
      </c>
      <c r="C190" s="21">
        <v>2</v>
      </c>
      <c r="D190" s="21"/>
      <c r="E190" s="20"/>
      <c r="F190" s="20">
        <f t="shared" si="16"/>
        <v>0</v>
      </c>
    </row>
    <row r="191" spans="1:6" s="22" customFormat="1" ht="15" x14ac:dyDescent="0.2">
      <c r="A191" s="54" t="s">
        <v>11</v>
      </c>
      <c r="B191" s="33"/>
      <c r="C191" s="21"/>
      <c r="D191" s="21"/>
      <c r="E191" s="20"/>
      <c r="F191" s="20">
        <f t="shared" si="16"/>
        <v>0</v>
      </c>
    </row>
    <row r="192" spans="1:6" s="22" customFormat="1" ht="15" x14ac:dyDescent="0.2">
      <c r="A192" s="54" t="s">
        <v>45</v>
      </c>
      <c r="B192" s="33" t="s">
        <v>19</v>
      </c>
      <c r="C192" s="21">
        <v>1</v>
      </c>
      <c r="D192" s="21"/>
      <c r="E192" s="20"/>
      <c r="F192" s="20">
        <f t="shared" si="16"/>
        <v>0</v>
      </c>
    </row>
    <row r="193" spans="1:6" s="22" customFormat="1" ht="15" x14ac:dyDescent="0.2">
      <c r="A193" s="54" t="s">
        <v>46</v>
      </c>
      <c r="B193" s="33"/>
      <c r="C193" s="21"/>
      <c r="D193" s="21"/>
      <c r="E193" s="20"/>
      <c r="F193" s="20">
        <f t="shared" si="16"/>
        <v>0</v>
      </c>
    </row>
    <row r="194" spans="1:6" s="22" customFormat="1" ht="15" x14ac:dyDescent="0.2">
      <c r="A194" s="54" t="s">
        <v>12</v>
      </c>
      <c r="B194" s="33" t="s">
        <v>3</v>
      </c>
      <c r="C194" s="21">
        <v>1</v>
      </c>
      <c r="D194" s="21"/>
      <c r="E194" s="20"/>
      <c r="F194" s="20">
        <f t="shared" si="16"/>
        <v>0</v>
      </c>
    </row>
    <row r="195" spans="1:6" x14ac:dyDescent="0.2">
      <c r="A195" s="54"/>
      <c r="B195" s="33"/>
      <c r="C195" s="21"/>
      <c r="D195" s="21"/>
      <c r="E195" s="20"/>
      <c r="F195" s="20">
        <f t="shared" si="16"/>
        <v>0</v>
      </c>
    </row>
    <row r="196" spans="1:6" s="22" customFormat="1" ht="15" x14ac:dyDescent="0.2">
      <c r="A196" s="66" t="s">
        <v>136</v>
      </c>
      <c r="B196" s="33"/>
      <c r="C196" s="21"/>
      <c r="D196" s="21"/>
      <c r="E196" s="20"/>
      <c r="F196" s="20">
        <f t="shared" si="16"/>
        <v>0</v>
      </c>
    </row>
    <row r="197" spans="1:6" s="22" customFormat="1" ht="15" x14ac:dyDescent="0.2">
      <c r="A197" s="66"/>
      <c r="B197" s="33"/>
      <c r="C197" s="21"/>
      <c r="D197" s="21"/>
      <c r="E197" s="20"/>
      <c r="F197" s="20"/>
    </row>
    <row r="198" spans="1:6" s="22" customFormat="1" ht="15" x14ac:dyDescent="0.2">
      <c r="A198" s="66" t="s">
        <v>108</v>
      </c>
      <c r="B198" s="33"/>
      <c r="C198" s="21"/>
      <c r="D198" s="21"/>
      <c r="E198" s="20"/>
      <c r="F198" s="20"/>
    </row>
    <row r="199" spans="1:6" x14ac:dyDescent="0.2">
      <c r="A199" s="66" t="s">
        <v>50</v>
      </c>
      <c r="B199" s="33"/>
      <c r="C199" s="21"/>
      <c r="D199" s="21"/>
      <c r="E199" s="20"/>
      <c r="F199" s="20">
        <f>E199*D199</f>
        <v>0</v>
      </c>
    </row>
    <row r="200" spans="1:6" s="23" customFormat="1" x14ac:dyDescent="0.2">
      <c r="A200" s="70" t="s">
        <v>112</v>
      </c>
      <c r="B200" s="44"/>
      <c r="C200" s="45"/>
      <c r="D200" s="45"/>
      <c r="E200" s="46"/>
      <c r="F200" s="46"/>
    </row>
    <row r="201" spans="1:6" s="23" customFormat="1" x14ac:dyDescent="0.2">
      <c r="A201" s="65" t="s">
        <v>16</v>
      </c>
      <c r="B201" s="44" t="s">
        <v>20</v>
      </c>
      <c r="C201" s="45">
        <v>508</v>
      </c>
      <c r="D201" s="45"/>
      <c r="E201" s="46"/>
      <c r="F201" s="46">
        <f>E201*D201</f>
        <v>0</v>
      </c>
    </row>
    <row r="202" spans="1:6" s="23" customFormat="1" x14ac:dyDescent="0.2">
      <c r="A202" s="65" t="s">
        <v>49</v>
      </c>
      <c r="B202" s="44" t="s">
        <v>18</v>
      </c>
      <c r="C202" s="45">
        <v>14</v>
      </c>
      <c r="D202" s="45"/>
      <c r="E202" s="46"/>
      <c r="F202" s="46">
        <f>E202*D202</f>
        <v>0</v>
      </c>
    </row>
    <row r="203" spans="1:6" s="23" customFormat="1" x14ac:dyDescent="0.2">
      <c r="A203" s="70" t="s">
        <v>146</v>
      </c>
      <c r="B203" s="44"/>
      <c r="C203" s="45"/>
      <c r="D203" s="45"/>
      <c r="E203" s="46"/>
      <c r="F203" s="46"/>
    </row>
    <row r="204" spans="1:6" s="23" customFormat="1" x14ac:dyDescent="0.2">
      <c r="A204" s="65" t="s">
        <v>16</v>
      </c>
      <c r="B204" s="44" t="s">
        <v>20</v>
      </c>
      <c r="C204" s="45">
        <v>25</v>
      </c>
      <c r="D204" s="45"/>
      <c r="E204" s="46"/>
      <c r="F204" s="46">
        <f>E204*D204</f>
        <v>0</v>
      </c>
    </row>
    <row r="205" spans="1:6" s="23" customFormat="1" x14ac:dyDescent="0.2">
      <c r="A205" s="65" t="s">
        <v>49</v>
      </c>
      <c r="B205" s="44" t="s">
        <v>18</v>
      </c>
      <c r="C205" s="45">
        <v>2</v>
      </c>
      <c r="D205" s="45"/>
      <c r="E205" s="46"/>
      <c r="F205" s="46">
        <f>E205*D205</f>
        <v>0</v>
      </c>
    </row>
    <row r="206" spans="1:6" s="23" customFormat="1" x14ac:dyDescent="0.2">
      <c r="A206" s="70" t="s">
        <v>147</v>
      </c>
      <c r="B206" s="44"/>
      <c r="C206" s="45"/>
      <c r="D206" s="45"/>
      <c r="E206" s="46"/>
      <c r="F206" s="46"/>
    </row>
    <row r="207" spans="1:6" s="23" customFormat="1" x14ac:dyDescent="0.2">
      <c r="A207" s="65" t="s">
        <v>16</v>
      </c>
      <c r="B207" s="44" t="s">
        <v>20</v>
      </c>
      <c r="C207" s="45">
        <v>25</v>
      </c>
      <c r="D207" s="45"/>
      <c r="E207" s="46"/>
      <c r="F207" s="46">
        <f>E207*D207</f>
        <v>0</v>
      </c>
    </row>
    <row r="208" spans="1:6" s="23" customFormat="1" x14ac:dyDescent="0.2">
      <c r="A208" s="65" t="s">
        <v>49</v>
      </c>
      <c r="B208" s="44" t="s">
        <v>18</v>
      </c>
      <c r="C208" s="45">
        <v>2</v>
      </c>
      <c r="D208" s="45"/>
      <c r="E208" s="46"/>
      <c r="F208" s="46">
        <f>E208*D208</f>
        <v>0</v>
      </c>
    </row>
    <row r="209" spans="1:6" s="23" customFormat="1" x14ac:dyDescent="0.2">
      <c r="A209" s="70" t="s">
        <v>51</v>
      </c>
      <c r="B209" s="44"/>
      <c r="C209" s="45"/>
      <c r="D209" s="45"/>
      <c r="E209" s="46"/>
      <c r="F209" s="46"/>
    </row>
    <row r="210" spans="1:6" s="23" customFormat="1" x14ac:dyDescent="0.2">
      <c r="A210" s="65" t="s">
        <v>16</v>
      </c>
      <c r="B210" s="44" t="s">
        <v>20</v>
      </c>
      <c r="C210" s="45">
        <v>60</v>
      </c>
      <c r="D210" s="45"/>
      <c r="E210" s="46"/>
      <c r="F210" s="46">
        <f>E210*D210</f>
        <v>0</v>
      </c>
    </row>
    <row r="211" spans="1:6" s="23" customFormat="1" x14ac:dyDescent="0.2">
      <c r="A211" s="65" t="s">
        <v>49</v>
      </c>
      <c r="B211" s="44" t="s">
        <v>18</v>
      </c>
      <c r="C211" s="45">
        <v>2</v>
      </c>
      <c r="D211" s="45"/>
      <c r="E211" s="46"/>
      <c r="F211" s="46">
        <f>E211*D211</f>
        <v>0</v>
      </c>
    </row>
    <row r="212" spans="1:6" s="23" customFormat="1" x14ac:dyDescent="0.2">
      <c r="A212" s="65" t="s">
        <v>52</v>
      </c>
      <c r="B212" s="44" t="s">
        <v>18</v>
      </c>
      <c r="C212" s="45">
        <v>1</v>
      </c>
      <c r="D212" s="45"/>
      <c r="E212" s="46"/>
      <c r="F212" s="46">
        <f>E212*D212</f>
        <v>0</v>
      </c>
    </row>
    <row r="213" spans="1:6" x14ac:dyDescent="0.2">
      <c r="A213" s="66" t="s">
        <v>54</v>
      </c>
      <c r="B213" s="33"/>
      <c r="C213" s="21"/>
      <c r="D213" s="21"/>
      <c r="E213" s="20"/>
      <c r="F213" s="20">
        <f>E213*D213</f>
        <v>0</v>
      </c>
    </row>
    <row r="214" spans="1:6" s="23" customFormat="1" x14ac:dyDescent="0.2">
      <c r="A214" s="70" t="s">
        <v>148</v>
      </c>
      <c r="B214" s="44"/>
      <c r="C214" s="45"/>
      <c r="D214" s="45"/>
      <c r="E214" s="46"/>
      <c r="F214" s="46"/>
    </row>
    <row r="215" spans="1:6" s="23" customFormat="1" x14ac:dyDescent="0.2">
      <c r="A215" s="65" t="s">
        <v>16</v>
      </c>
      <c r="B215" s="44" t="s">
        <v>20</v>
      </c>
      <c r="C215" s="45">
        <v>90</v>
      </c>
      <c r="D215" s="45"/>
      <c r="E215" s="46"/>
      <c r="F215" s="46">
        <f t="shared" ref="F215:F216" si="17">E215*D215</f>
        <v>0</v>
      </c>
    </row>
    <row r="216" spans="1:6" s="23" customFormat="1" x14ac:dyDescent="0.2">
      <c r="A216" s="65" t="s">
        <v>6</v>
      </c>
      <c r="B216" s="44" t="s">
        <v>18</v>
      </c>
      <c r="C216" s="45">
        <v>3</v>
      </c>
      <c r="D216" s="45"/>
      <c r="E216" s="46"/>
      <c r="F216" s="46">
        <f t="shared" si="17"/>
        <v>0</v>
      </c>
    </row>
    <row r="217" spans="1:6" s="23" customFormat="1" x14ac:dyDescent="0.2">
      <c r="A217" s="70" t="s">
        <v>149</v>
      </c>
      <c r="B217" s="44"/>
      <c r="C217" s="45"/>
      <c r="D217" s="45"/>
      <c r="E217" s="46"/>
      <c r="F217" s="46"/>
    </row>
    <row r="218" spans="1:6" s="23" customFormat="1" x14ac:dyDescent="0.2">
      <c r="A218" s="65" t="s">
        <v>16</v>
      </c>
      <c r="B218" s="44" t="s">
        <v>20</v>
      </c>
      <c r="C218" s="45">
        <v>40</v>
      </c>
      <c r="D218" s="45"/>
      <c r="E218" s="46"/>
      <c r="F218" s="46">
        <f t="shared" ref="F218:F219" si="18">E218*D218</f>
        <v>0</v>
      </c>
    </row>
    <row r="219" spans="1:6" s="23" customFormat="1" x14ac:dyDescent="0.2">
      <c r="A219" s="65" t="s">
        <v>6</v>
      </c>
      <c r="B219" s="44" t="s">
        <v>18</v>
      </c>
      <c r="C219" s="45">
        <v>1</v>
      </c>
      <c r="D219" s="45"/>
      <c r="E219" s="46"/>
      <c r="F219" s="46">
        <f t="shared" si="18"/>
        <v>0</v>
      </c>
    </row>
    <row r="220" spans="1:6" s="23" customFormat="1" x14ac:dyDescent="0.2">
      <c r="A220" s="70" t="s">
        <v>150</v>
      </c>
      <c r="B220" s="44"/>
      <c r="C220" s="45"/>
      <c r="D220" s="45"/>
      <c r="E220" s="46"/>
      <c r="F220" s="46"/>
    </row>
    <row r="221" spans="1:6" s="23" customFormat="1" x14ac:dyDescent="0.2">
      <c r="A221" s="65" t="s">
        <v>16</v>
      </c>
      <c r="B221" s="44" t="s">
        <v>20</v>
      </c>
      <c r="C221" s="45">
        <v>40</v>
      </c>
      <c r="D221" s="45"/>
      <c r="E221" s="46"/>
      <c r="F221" s="46">
        <f t="shared" ref="F221:F222" si="19">E221*D221</f>
        <v>0</v>
      </c>
    </row>
    <row r="222" spans="1:6" s="23" customFormat="1" x14ac:dyDescent="0.2">
      <c r="A222" s="65" t="s">
        <v>6</v>
      </c>
      <c r="B222" s="44" t="s">
        <v>18</v>
      </c>
      <c r="C222" s="45">
        <v>1</v>
      </c>
      <c r="D222" s="45"/>
      <c r="E222" s="46"/>
      <c r="F222" s="46">
        <f t="shared" si="19"/>
        <v>0</v>
      </c>
    </row>
    <row r="223" spans="1:6" x14ac:dyDescent="0.2">
      <c r="A223" s="66" t="s">
        <v>160</v>
      </c>
      <c r="B223" s="33"/>
      <c r="C223" s="21"/>
      <c r="D223" s="21"/>
      <c r="E223" s="20"/>
      <c r="F223" s="20">
        <f>E223*D223</f>
        <v>0</v>
      </c>
    </row>
    <row r="224" spans="1:6" s="23" customFormat="1" x14ac:dyDescent="0.2">
      <c r="A224" s="70" t="s">
        <v>161</v>
      </c>
      <c r="B224" s="44"/>
      <c r="C224" s="45"/>
      <c r="D224" s="45"/>
      <c r="E224" s="46"/>
      <c r="F224" s="46"/>
    </row>
    <row r="225" spans="1:6" s="23" customFormat="1" x14ac:dyDescent="0.2">
      <c r="A225" s="65" t="s">
        <v>16</v>
      </c>
      <c r="B225" s="44" t="s">
        <v>20</v>
      </c>
      <c r="C225" s="45">
        <v>60</v>
      </c>
      <c r="D225" s="45"/>
      <c r="E225" s="46"/>
      <c r="F225" s="46">
        <f>E225*D225</f>
        <v>0</v>
      </c>
    </row>
    <row r="226" spans="1:6" s="23" customFormat="1" x14ac:dyDescent="0.2">
      <c r="A226" s="65" t="s">
        <v>49</v>
      </c>
      <c r="B226" s="44" t="s">
        <v>18</v>
      </c>
      <c r="C226" s="45">
        <v>2</v>
      </c>
      <c r="D226" s="45"/>
      <c r="E226" s="46"/>
      <c r="F226" s="46">
        <f>E226*D226</f>
        <v>0</v>
      </c>
    </row>
    <row r="227" spans="1:6" x14ac:dyDescent="0.2">
      <c r="A227" s="66" t="s">
        <v>53</v>
      </c>
      <c r="B227" s="33"/>
      <c r="C227" s="21"/>
      <c r="D227" s="21"/>
      <c r="E227" s="20"/>
      <c r="F227" s="20">
        <f>E227*D227</f>
        <v>0</v>
      </c>
    </row>
    <row r="228" spans="1:6" s="23" customFormat="1" x14ac:dyDescent="0.2">
      <c r="A228" s="70" t="s">
        <v>151</v>
      </c>
      <c r="B228" s="44"/>
      <c r="C228" s="45"/>
      <c r="D228" s="45"/>
      <c r="E228" s="46"/>
      <c r="F228" s="46"/>
    </row>
    <row r="229" spans="1:6" s="23" customFormat="1" x14ac:dyDescent="0.2">
      <c r="A229" s="65" t="s">
        <v>16</v>
      </c>
      <c r="B229" s="44" t="s">
        <v>20</v>
      </c>
      <c r="C229" s="45">
        <v>30</v>
      </c>
      <c r="D229" s="45"/>
      <c r="E229" s="46"/>
      <c r="F229" s="46">
        <f>E229*D229</f>
        <v>0</v>
      </c>
    </row>
    <row r="230" spans="1:6" s="23" customFormat="1" x14ac:dyDescent="0.2">
      <c r="A230" s="65" t="s">
        <v>49</v>
      </c>
      <c r="B230" s="44" t="s">
        <v>18</v>
      </c>
      <c r="C230" s="45">
        <v>1</v>
      </c>
      <c r="D230" s="45"/>
      <c r="E230" s="46"/>
      <c r="F230" s="46">
        <f>E230*D230</f>
        <v>0</v>
      </c>
    </row>
    <row r="231" spans="1:6" x14ac:dyDescent="0.2">
      <c r="A231" s="66" t="s">
        <v>152</v>
      </c>
      <c r="B231" s="33"/>
      <c r="C231" s="21"/>
      <c r="D231" s="21"/>
      <c r="E231" s="20"/>
      <c r="F231" s="20">
        <f>E231*D231</f>
        <v>0</v>
      </c>
    </row>
    <row r="232" spans="1:6" s="23" customFormat="1" x14ac:dyDescent="0.2">
      <c r="A232" s="70" t="s">
        <v>153</v>
      </c>
      <c r="B232" s="44"/>
      <c r="C232" s="45"/>
      <c r="D232" s="45"/>
      <c r="E232" s="46"/>
      <c r="F232" s="46"/>
    </row>
    <row r="233" spans="1:6" s="23" customFormat="1" x14ac:dyDescent="0.2">
      <c r="A233" s="65" t="s">
        <v>16</v>
      </c>
      <c r="B233" s="44" t="s">
        <v>20</v>
      </c>
      <c r="C233" s="45">
        <v>30</v>
      </c>
      <c r="D233" s="45"/>
      <c r="E233" s="46"/>
      <c r="F233" s="46">
        <f>E233*D233</f>
        <v>0</v>
      </c>
    </row>
    <row r="234" spans="1:6" s="23" customFormat="1" x14ac:dyDescent="0.2">
      <c r="A234" s="65" t="s">
        <v>154</v>
      </c>
      <c r="B234" s="44" t="s">
        <v>18</v>
      </c>
      <c r="C234" s="45">
        <v>1</v>
      </c>
      <c r="D234" s="45"/>
      <c r="E234" s="46"/>
      <c r="F234" s="46">
        <f>E234*D234</f>
        <v>0</v>
      </c>
    </row>
    <row r="235" spans="1:6" s="23" customFormat="1" x14ac:dyDescent="0.2">
      <c r="A235" s="70" t="s">
        <v>75</v>
      </c>
      <c r="B235" s="44"/>
      <c r="C235" s="45"/>
      <c r="D235" s="45"/>
      <c r="E235" s="46"/>
      <c r="F235" s="46"/>
    </row>
    <row r="236" spans="1:6" s="23" customFormat="1" x14ac:dyDescent="0.2">
      <c r="A236" s="65" t="s">
        <v>16</v>
      </c>
      <c r="B236" s="44" t="s">
        <v>20</v>
      </c>
      <c r="C236" s="45">
        <v>160</v>
      </c>
      <c r="D236" s="45"/>
      <c r="E236" s="46"/>
      <c r="F236" s="46">
        <f>E236*D236</f>
        <v>0</v>
      </c>
    </row>
    <row r="237" spans="1:6" s="23" customFormat="1" x14ac:dyDescent="0.2">
      <c r="A237" s="65" t="s">
        <v>78</v>
      </c>
      <c r="B237" s="44" t="s">
        <v>18</v>
      </c>
      <c r="C237" s="45">
        <v>5</v>
      </c>
      <c r="D237" s="45"/>
      <c r="E237" s="46"/>
      <c r="F237" s="46">
        <f>E237*D237</f>
        <v>0</v>
      </c>
    </row>
    <row r="238" spans="1:6" s="22" customFormat="1" ht="15" x14ac:dyDescent="0.2">
      <c r="A238" s="66" t="s">
        <v>109</v>
      </c>
      <c r="B238" s="33"/>
      <c r="C238" s="21"/>
      <c r="D238" s="21"/>
      <c r="E238" s="20"/>
      <c r="F238" s="20"/>
    </row>
    <row r="239" spans="1:6" x14ac:dyDescent="0.2">
      <c r="A239" s="66" t="s">
        <v>50</v>
      </c>
      <c r="B239" s="33"/>
      <c r="C239" s="21"/>
      <c r="D239" s="21"/>
      <c r="E239" s="20"/>
      <c r="F239" s="20">
        <f>E239*D239</f>
        <v>0</v>
      </c>
    </row>
    <row r="240" spans="1:6" s="23" customFormat="1" x14ac:dyDescent="0.2">
      <c r="A240" s="70" t="s">
        <v>112</v>
      </c>
      <c r="B240" s="44"/>
      <c r="C240" s="45"/>
      <c r="D240" s="45"/>
      <c r="E240" s="46"/>
      <c r="F240" s="46"/>
    </row>
    <row r="241" spans="1:6" s="23" customFormat="1" x14ac:dyDescent="0.2">
      <c r="A241" s="65" t="s">
        <v>16</v>
      </c>
      <c r="B241" s="44" t="s">
        <v>20</v>
      </c>
      <c r="C241" s="45">
        <v>430</v>
      </c>
      <c r="D241" s="45"/>
      <c r="E241" s="46"/>
      <c r="F241" s="46">
        <f>E241*D241</f>
        <v>0</v>
      </c>
    </row>
    <row r="242" spans="1:6" s="23" customFormat="1" x14ac:dyDescent="0.2">
      <c r="A242" s="65" t="s">
        <v>49</v>
      </c>
      <c r="B242" s="44" t="s">
        <v>18</v>
      </c>
      <c r="C242" s="45">
        <v>12</v>
      </c>
      <c r="D242" s="45"/>
      <c r="E242" s="46"/>
      <c r="F242" s="46">
        <f>E242*D242</f>
        <v>0</v>
      </c>
    </row>
    <row r="243" spans="1:6" x14ac:dyDescent="0.2">
      <c r="A243" s="66" t="s">
        <v>160</v>
      </c>
      <c r="B243" s="33"/>
      <c r="C243" s="21"/>
      <c r="D243" s="21"/>
      <c r="E243" s="20"/>
      <c r="F243" s="20">
        <f>E243*D243</f>
        <v>0</v>
      </c>
    </row>
    <row r="244" spans="1:6" s="23" customFormat="1" x14ac:dyDescent="0.2">
      <c r="A244" s="70" t="s">
        <v>161</v>
      </c>
      <c r="B244" s="44"/>
      <c r="C244" s="45"/>
      <c r="D244" s="45"/>
      <c r="E244" s="46"/>
      <c r="F244" s="46"/>
    </row>
    <row r="245" spans="1:6" s="23" customFormat="1" x14ac:dyDescent="0.2">
      <c r="A245" s="65" t="s">
        <v>16</v>
      </c>
      <c r="B245" s="44" t="s">
        <v>20</v>
      </c>
      <c r="C245" s="45">
        <v>60</v>
      </c>
      <c r="D245" s="45"/>
      <c r="E245" s="46"/>
      <c r="F245" s="46">
        <f>E245*D245</f>
        <v>0</v>
      </c>
    </row>
    <row r="246" spans="1:6" s="23" customFormat="1" x14ac:dyDescent="0.2">
      <c r="A246" s="65" t="s">
        <v>49</v>
      </c>
      <c r="B246" s="44" t="s">
        <v>18</v>
      </c>
      <c r="C246" s="45">
        <v>2</v>
      </c>
      <c r="D246" s="45"/>
      <c r="E246" s="46"/>
      <c r="F246" s="46">
        <f>E246*D246</f>
        <v>0</v>
      </c>
    </row>
    <row r="247" spans="1:6" x14ac:dyDescent="0.2">
      <c r="A247" s="66" t="s">
        <v>53</v>
      </c>
      <c r="B247" s="33"/>
      <c r="C247" s="21"/>
      <c r="D247" s="21"/>
      <c r="E247" s="20"/>
      <c r="F247" s="20">
        <f>E247*D247</f>
        <v>0</v>
      </c>
    </row>
    <row r="248" spans="1:6" s="23" customFormat="1" x14ac:dyDescent="0.2">
      <c r="A248" s="70" t="s">
        <v>151</v>
      </c>
      <c r="B248" s="44"/>
      <c r="C248" s="45"/>
      <c r="D248" s="45"/>
      <c r="E248" s="46"/>
      <c r="F248" s="46"/>
    </row>
    <row r="249" spans="1:6" s="23" customFormat="1" x14ac:dyDescent="0.2">
      <c r="A249" s="65" t="s">
        <v>16</v>
      </c>
      <c r="B249" s="44" t="s">
        <v>20</v>
      </c>
      <c r="C249" s="45">
        <v>40</v>
      </c>
      <c r="D249" s="45"/>
      <c r="E249" s="46"/>
      <c r="F249" s="46">
        <f>E249*D249</f>
        <v>0</v>
      </c>
    </row>
    <row r="250" spans="1:6" s="23" customFormat="1" x14ac:dyDescent="0.2">
      <c r="A250" s="65" t="s">
        <v>49</v>
      </c>
      <c r="B250" s="44" t="s">
        <v>18</v>
      </c>
      <c r="C250" s="45">
        <v>1</v>
      </c>
      <c r="D250" s="45"/>
      <c r="E250" s="46"/>
      <c r="F250" s="46">
        <f>E250*D250</f>
        <v>0</v>
      </c>
    </row>
    <row r="251" spans="1:6" x14ac:dyDescent="0.2">
      <c r="A251" s="66" t="s">
        <v>152</v>
      </c>
      <c r="B251" s="33"/>
      <c r="C251" s="21"/>
      <c r="D251" s="21"/>
      <c r="E251" s="20"/>
      <c r="F251" s="20">
        <f>E251*D251</f>
        <v>0</v>
      </c>
    </row>
    <row r="252" spans="1:6" s="23" customFormat="1" x14ac:dyDescent="0.2">
      <c r="A252" s="70" t="s">
        <v>75</v>
      </c>
      <c r="B252" s="44"/>
      <c r="C252" s="45"/>
      <c r="D252" s="45"/>
      <c r="E252" s="46"/>
      <c r="F252" s="46"/>
    </row>
    <row r="253" spans="1:6" s="23" customFormat="1" x14ac:dyDescent="0.2">
      <c r="A253" s="65" t="s">
        <v>16</v>
      </c>
      <c r="B253" s="44" t="s">
        <v>20</v>
      </c>
      <c r="C253" s="45">
        <v>169</v>
      </c>
      <c r="D253" s="45"/>
      <c r="E253" s="46"/>
      <c r="F253" s="46">
        <f>E253*D253</f>
        <v>0</v>
      </c>
    </row>
    <row r="254" spans="1:6" s="23" customFormat="1" x14ac:dyDescent="0.2">
      <c r="A254" s="65" t="s">
        <v>78</v>
      </c>
      <c r="B254" s="44" t="s">
        <v>18</v>
      </c>
      <c r="C254" s="45">
        <v>5</v>
      </c>
      <c r="D254" s="45"/>
      <c r="E254" s="46"/>
      <c r="F254" s="46">
        <f>E254*D254</f>
        <v>0</v>
      </c>
    </row>
    <row r="255" spans="1:6" s="22" customFormat="1" ht="15" x14ac:dyDescent="0.2">
      <c r="A255" s="66" t="s">
        <v>155</v>
      </c>
      <c r="B255" s="33"/>
      <c r="C255" s="21"/>
      <c r="D255" s="21"/>
      <c r="E255" s="20"/>
      <c r="F255" s="20"/>
    </row>
    <row r="256" spans="1:6" x14ac:dyDescent="0.2">
      <c r="A256" s="66" t="s">
        <v>50</v>
      </c>
      <c r="B256" s="33"/>
      <c r="C256" s="21"/>
      <c r="D256" s="21"/>
      <c r="E256" s="20"/>
      <c r="F256" s="20">
        <f>E256*D256</f>
        <v>0</v>
      </c>
    </row>
    <row r="257" spans="1:6" s="23" customFormat="1" x14ac:dyDescent="0.2">
      <c r="A257" s="70" t="s">
        <v>112</v>
      </c>
      <c r="B257" s="44"/>
      <c r="C257" s="45"/>
      <c r="D257" s="45"/>
      <c r="E257" s="46"/>
      <c r="F257" s="46"/>
    </row>
    <row r="258" spans="1:6" s="23" customFormat="1" x14ac:dyDescent="0.2">
      <c r="A258" s="65" t="s">
        <v>16</v>
      </c>
      <c r="B258" s="44" t="s">
        <v>20</v>
      </c>
      <c r="C258" s="45">
        <v>60</v>
      </c>
      <c r="D258" s="45"/>
      <c r="E258" s="46"/>
      <c r="F258" s="46">
        <f>E258*D258</f>
        <v>0</v>
      </c>
    </row>
    <row r="259" spans="1:6" s="23" customFormat="1" x14ac:dyDescent="0.2">
      <c r="A259" s="65" t="s">
        <v>49</v>
      </c>
      <c r="B259" s="44" t="s">
        <v>18</v>
      </c>
      <c r="C259" s="45">
        <v>3</v>
      </c>
      <c r="D259" s="45"/>
      <c r="E259" s="46"/>
      <c r="F259" s="46">
        <f>E259*D259</f>
        <v>0</v>
      </c>
    </row>
    <row r="260" spans="1:6" s="22" customFormat="1" ht="15" x14ac:dyDescent="0.2">
      <c r="A260" s="66" t="s">
        <v>156</v>
      </c>
      <c r="B260" s="33"/>
      <c r="C260" s="21"/>
      <c r="D260" s="21"/>
      <c r="E260" s="20"/>
      <c r="F260" s="20"/>
    </row>
    <row r="261" spans="1:6" x14ac:dyDescent="0.2">
      <c r="A261" s="66" t="s">
        <v>50</v>
      </c>
      <c r="B261" s="33"/>
      <c r="C261" s="21"/>
      <c r="D261" s="21"/>
      <c r="E261" s="20"/>
      <c r="F261" s="20">
        <f>E261*D261</f>
        <v>0</v>
      </c>
    </row>
    <row r="262" spans="1:6" s="23" customFormat="1" x14ac:dyDescent="0.2">
      <c r="A262" s="70" t="s">
        <v>112</v>
      </c>
      <c r="B262" s="44"/>
      <c r="C262" s="45"/>
      <c r="D262" s="45"/>
      <c r="E262" s="46"/>
      <c r="F262" s="46"/>
    </row>
    <row r="263" spans="1:6" s="23" customFormat="1" x14ac:dyDescent="0.2">
      <c r="A263" s="65" t="s">
        <v>16</v>
      </c>
      <c r="B263" s="44" t="s">
        <v>20</v>
      </c>
      <c r="C263" s="45">
        <v>40</v>
      </c>
      <c r="D263" s="45"/>
      <c r="E263" s="46"/>
      <c r="F263" s="46">
        <f>E263*D263</f>
        <v>0</v>
      </c>
    </row>
    <row r="264" spans="1:6" s="23" customFormat="1" x14ac:dyDescent="0.2">
      <c r="A264" s="65" t="s">
        <v>49</v>
      </c>
      <c r="B264" s="44" t="s">
        <v>18</v>
      </c>
      <c r="C264" s="45">
        <v>2</v>
      </c>
      <c r="D264" s="45"/>
      <c r="E264" s="46"/>
      <c r="F264" s="46">
        <f>E264*D264</f>
        <v>0</v>
      </c>
    </row>
    <row r="265" spans="1:6" x14ac:dyDescent="0.2">
      <c r="A265" s="66" t="s">
        <v>152</v>
      </c>
      <c r="B265" s="33"/>
      <c r="C265" s="21"/>
      <c r="D265" s="21"/>
      <c r="E265" s="20"/>
      <c r="F265" s="20">
        <f>E265*D265</f>
        <v>0</v>
      </c>
    </row>
    <row r="266" spans="1:6" s="23" customFormat="1" x14ac:dyDescent="0.2">
      <c r="A266" s="70" t="s">
        <v>75</v>
      </c>
      <c r="B266" s="44"/>
      <c r="C266" s="45"/>
      <c r="D266" s="45"/>
      <c r="E266" s="46"/>
      <c r="F266" s="46"/>
    </row>
    <row r="267" spans="1:6" s="23" customFormat="1" x14ac:dyDescent="0.2">
      <c r="A267" s="65" t="s">
        <v>16</v>
      </c>
      <c r="B267" s="44" t="s">
        <v>20</v>
      </c>
      <c r="C267" s="45">
        <v>118</v>
      </c>
      <c r="D267" s="45"/>
      <c r="E267" s="46"/>
      <c r="F267" s="46">
        <f>E267*D267</f>
        <v>0</v>
      </c>
    </row>
    <row r="268" spans="1:6" s="23" customFormat="1" x14ac:dyDescent="0.2">
      <c r="A268" s="65" t="s">
        <v>78</v>
      </c>
      <c r="B268" s="44" t="s">
        <v>18</v>
      </c>
      <c r="C268" s="45">
        <v>6</v>
      </c>
      <c r="D268" s="45"/>
      <c r="E268" s="46"/>
      <c r="F268" s="46">
        <f>E268*D268</f>
        <v>0</v>
      </c>
    </row>
    <row r="269" spans="1:6" s="22" customFormat="1" ht="15" x14ac:dyDescent="0.2">
      <c r="A269" s="66" t="s">
        <v>157</v>
      </c>
      <c r="B269" s="33"/>
      <c r="C269" s="21"/>
      <c r="D269" s="21"/>
      <c r="E269" s="20"/>
      <c r="F269" s="20"/>
    </row>
    <row r="270" spans="1:6" x14ac:dyDescent="0.2">
      <c r="A270" s="66" t="s">
        <v>50</v>
      </c>
      <c r="B270" s="33"/>
      <c r="C270" s="21"/>
      <c r="D270" s="21"/>
      <c r="E270" s="20"/>
      <c r="F270" s="20">
        <f>E270*D270</f>
        <v>0</v>
      </c>
    </row>
    <row r="271" spans="1:6" s="23" customFormat="1" x14ac:dyDescent="0.2">
      <c r="A271" s="70" t="s">
        <v>112</v>
      </c>
      <c r="B271" s="44"/>
      <c r="C271" s="45"/>
      <c r="D271" s="45"/>
      <c r="E271" s="46"/>
      <c r="F271" s="46"/>
    </row>
    <row r="272" spans="1:6" s="23" customFormat="1" x14ac:dyDescent="0.2">
      <c r="A272" s="65" t="s">
        <v>16</v>
      </c>
      <c r="B272" s="44" t="s">
        <v>20</v>
      </c>
      <c r="C272" s="45">
        <v>684</v>
      </c>
      <c r="D272" s="45"/>
      <c r="E272" s="46"/>
      <c r="F272" s="46">
        <f>E272*D272</f>
        <v>0</v>
      </c>
    </row>
    <row r="273" spans="1:6" s="23" customFormat="1" x14ac:dyDescent="0.2">
      <c r="A273" s="65" t="s">
        <v>49</v>
      </c>
      <c r="B273" s="44" t="s">
        <v>18</v>
      </c>
      <c r="C273" s="45">
        <v>37</v>
      </c>
      <c r="D273" s="45"/>
      <c r="E273" s="46"/>
      <c r="F273" s="46">
        <f>E273*D273</f>
        <v>0</v>
      </c>
    </row>
    <row r="274" spans="1:6" x14ac:dyDescent="0.2">
      <c r="A274" s="66" t="s">
        <v>53</v>
      </c>
      <c r="B274" s="33"/>
      <c r="C274" s="21"/>
      <c r="D274" s="21"/>
      <c r="E274" s="20"/>
      <c r="F274" s="20">
        <f>E274*D274</f>
        <v>0</v>
      </c>
    </row>
    <row r="275" spans="1:6" s="23" customFormat="1" x14ac:dyDescent="0.2">
      <c r="A275" s="70" t="s">
        <v>114</v>
      </c>
      <c r="B275" s="44"/>
      <c r="C275" s="45"/>
      <c r="D275" s="45"/>
      <c r="E275" s="46"/>
      <c r="F275" s="46"/>
    </row>
    <row r="276" spans="1:6" s="23" customFormat="1" x14ac:dyDescent="0.2">
      <c r="A276" s="65" t="s">
        <v>16</v>
      </c>
      <c r="B276" s="44" t="s">
        <v>20</v>
      </c>
      <c r="C276" s="45">
        <v>333</v>
      </c>
      <c r="D276" s="45"/>
      <c r="E276" s="46"/>
      <c r="F276" s="46">
        <f>E276*D276</f>
        <v>0</v>
      </c>
    </row>
    <row r="277" spans="1:6" s="23" customFormat="1" x14ac:dyDescent="0.2">
      <c r="A277" s="65" t="s">
        <v>49</v>
      </c>
      <c r="B277" s="44" t="s">
        <v>18</v>
      </c>
      <c r="C277" s="45">
        <v>37</v>
      </c>
      <c r="D277" s="45"/>
      <c r="E277" s="46"/>
      <c r="F277" s="46">
        <f>E277*D277</f>
        <v>0</v>
      </c>
    </row>
    <row r="278" spans="1:6" s="23" customFormat="1" x14ac:dyDescent="0.2">
      <c r="A278" s="70" t="s">
        <v>158</v>
      </c>
      <c r="B278" s="44"/>
      <c r="C278" s="45"/>
      <c r="D278" s="45"/>
      <c r="E278" s="46"/>
      <c r="F278" s="46"/>
    </row>
    <row r="279" spans="1:6" s="23" customFormat="1" x14ac:dyDescent="0.2">
      <c r="A279" s="65" t="s">
        <v>16</v>
      </c>
      <c r="B279" s="44" t="s">
        <v>20</v>
      </c>
      <c r="C279" s="45">
        <v>504</v>
      </c>
      <c r="D279" s="45"/>
      <c r="E279" s="46"/>
      <c r="F279" s="46">
        <f>E279*D279</f>
        <v>0</v>
      </c>
    </row>
    <row r="280" spans="1:6" s="23" customFormat="1" x14ac:dyDescent="0.2">
      <c r="A280" s="65" t="s">
        <v>78</v>
      </c>
      <c r="B280" s="44" t="s">
        <v>18</v>
      </c>
      <c r="C280" s="45">
        <v>56</v>
      </c>
      <c r="D280" s="45"/>
      <c r="E280" s="46"/>
      <c r="F280" s="46">
        <f>E280*D280</f>
        <v>0</v>
      </c>
    </row>
    <row r="281" spans="1:6" x14ac:dyDescent="0.2">
      <c r="A281" s="71"/>
      <c r="B281" s="47"/>
      <c r="C281" s="48"/>
      <c r="D281" s="48"/>
      <c r="E281" s="39"/>
      <c r="F281" s="39"/>
    </row>
    <row r="282" spans="1:6" x14ac:dyDescent="0.2">
      <c r="A282" s="61" t="s">
        <v>137</v>
      </c>
      <c r="B282" s="34"/>
      <c r="C282" s="35"/>
      <c r="D282" s="35"/>
      <c r="E282" s="40"/>
      <c r="F282" s="62">
        <f>SUM(F121:F280)</f>
        <v>0</v>
      </c>
    </row>
    <row r="283" spans="1:6" ht="18" thickBot="1" x14ac:dyDescent="0.25">
      <c r="A283" s="61"/>
      <c r="B283" s="33"/>
      <c r="C283" s="21"/>
      <c r="D283" s="21"/>
      <c r="E283" s="20"/>
      <c r="F283" s="20"/>
    </row>
    <row r="284" spans="1:6" s="24" customFormat="1" ht="30" customHeight="1" thickBot="1" x14ac:dyDescent="0.25">
      <c r="A284" s="72" t="s">
        <v>113</v>
      </c>
      <c r="B284" s="49"/>
      <c r="C284" s="50"/>
      <c r="D284" s="50"/>
      <c r="E284" s="51"/>
      <c r="F284" s="73">
        <f>SUM(F282,F114,F105,F89,F37,F24,F17)</f>
        <v>0</v>
      </c>
    </row>
    <row r="285" spans="1:6" x14ac:dyDescent="0.2">
      <c r="A285" s="65"/>
      <c r="B285" s="33"/>
      <c r="C285" s="21"/>
      <c r="D285" s="21"/>
      <c r="E285" s="20"/>
      <c r="F285" s="20"/>
    </row>
    <row r="286" spans="1:6" x14ac:dyDescent="0.2">
      <c r="A286" s="55" t="s">
        <v>138</v>
      </c>
      <c r="B286" s="33"/>
      <c r="C286" s="25"/>
      <c r="D286" s="25"/>
      <c r="E286" s="25"/>
      <c r="F286" s="25"/>
    </row>
    <row r="287" spans="1:6" x14ac:dyDescent="0.2">
      <c r="A287" s="61"/>
      <c r="B287" s="34"/>
      <c r="C287" s="35"/>
      <c r="D287" s="35"/>
      <c r="E287" s="40"/>
      <c r="F287" s="20"/>
    </row>
    <row r="288" spans="1:6" x14ac:dyDescent="0.2">
      <c r="A288" s="55" t="s">
        <v>139</v>
      </c>
      <c r="B288" s="33"/>
      <c r="C288" s="25"/>
      <c r="D288" s="25"/>
      <c r="E288" s="25"/>
      <c r="F288" s="25"/>
    </row>
    <row r="289" spans="1:6" x14ac:dyDescent="0.2">
      <c r="A289" s="55"/>
      <c r="B289" s="33"/>
      <c r="C289" s="25"/>
      <c r="D289" s="25"/>
      <c r="E289" s="25"/>
      <c r="F289" s="25"/>
    </row>
    <row r="290" spans="1:6" x14ac:dyDescent="0.2">
      <c r="A290" s="60" t="s">
        <v>63</v>
      </c>
      <c r="B290" s="33" t="s">
        <v>19</v>
      </c>
      <c r="C290" s="25">
        <v>1</v>
      </c>
      <c r="D290" s="25"/>
      <c r="E290" s="25"/>
      <c r="F290" s="25">
        <f>D290*E290</f>
        <v>0</v>
      </c>
    </row>
    <row r="291" spans="1:6" x14ac:dyDescent="0.2">
      <c r="A291" s="54" t="s">
        <v>10</v>
      </c>
      <c r="B291" s="33"/>
      <c r="C291" s="25"/>
      <c r="D291" s="25"/>
      <c r="E291" s="25"/>
      <c r="F291" s="25">
        <f t="shared" ref="F291:F303" si="20">D291*E291</f>
        <v>0</v>
      </c>
    </row>
    <row r="292" spans="1:6" x14ac:dyDescent="0.2">
      <c r="A292" s="54"/>
      <c r="B292" s="33"/>
      <c r="C292" s="25"/>
      <c r="D292" s="25"/>
      <c r="E292" s="25"/>
      <c r="F292" s="25">
        <f t="shared" si="20"/>
        <v>0</v>
      </c>
    </row>
    <row r="293" spans="1:6" x14ac:dyDescent="0.2">
      <c r="A293" s="60" t="s">
        <v>56</v>
      </c>
      <c r="B293" s="33" t="s">
        <v>18</v>
      </c>
      <c r="C293" s="25">
        <v>1</v>
      </c>
      <c r="D293" s="25"/>
      <c r="E293" s="25"/>
      <c r="F293" s="25">
        <f t="shared" si="20"/>
        <v>0</v>
      </c>
    </row>
    <row r="294" spans="1:6" x14ac:dyDescent="0.2">
      <c r="A294" s="70" t="s">
        <v>10</v>
      </c>
      <c r="B294" s="33"/>
      <c r="C294" s="27"/>
      <c r="D294" s="27"/>
      <c r="E294" s="25"/>
      <c r="F294" s="25">
        <f t="shared" si="20"/>
        <v>0</v>
      </c>
    </row>
    <row r="295" spans="1:6" x14ac:dyDescent="0.2">
      <c r="A295" s="54"/>
      <c r="B295" s="33"/>
      <c r="C295" s="27"/>
      <c r="D295" s="27"/>
      <c r="E295" s="25"/>
      <c r="F295" s="25">
        <f t="shared" si="20"/>
        <v>0</v>
      </c>
    </row>
    <row r="296" spans="1:6" x14ac:dyDescent="0.2">
      <c r="A296" s="60" t="s">
        <v>62</v>
      </c>
      <c r="B296" s="33" t="s">
        <v>19</v>
      </c>
      <c r="C296" s="27">
        <v>1</v>
      </c>
      <c r="D296" s="27"/>
      <c r="E296" s="25"/>
      <c r="F296" s="25">
        <f t="shared" si="20"/>
        <v>0</v>
      </c>
    </row>
    <row r="297" spans="1:6" x14ac:dyDescent="0.2">
      <c r="A297" s="70" t="s">
        <v>10</v>
      </c>
      <c r="B297" s="33"/>
      <c r="C297" s="27"/>
      <c r="D297" s="27"/>
      <c r="E297" s="25"/>
      <c r="F297" s="25">
        <f t="shared" si="20"/>
        <v>0</v>
      </c>
    </row>
    <row r="298" spans="1:6" x14ac:dyDescent="0.2">
      <c r="A298" s="54"/>
      <c r="B298" s="33"/>
      <c r="C298" s="27"/>
      <c r="D298" s="27"/>
      <c r="E298" s="25"/>
      <c r="F298" s="25">
        <f t="shared" si="20"/>
        <v>0</v>
      </c>
    </row>
    <row r="299" spans="1:6" x14ac:dyDescent="0.2">
      <c r="A299" s="54" t="s">
        <v>17</v>
      </c>
      <c r="B299" s="33" t="s">
        <v>20</v>
      </c>
      <c r="C299" s="25"/>
      <c r="D299" s="25"/>
      <c r="E299" s="25"/>
      <c r="F299" s="25">
        <f t="shared" si="20"/>
        <v>0</v>
      </c>
    </row>
    <row r="300" spans="1:6" x14ac:dyDescent="0.2">
      <c r="A300" s="54" t="s">
        <v>12</v>
      </c>
      <c r="B300" s="33"/>
      <c r="C300" s="25"/>
      <c r="D300" s="25"/>
      <c r="E300" s="25"/>
      <c r="F300" s="25">
        <f t="shared" si="20"/>
        <v>0</v>
      </c>
    </row>
    <row r="301" spans="1:6" x14ac:dyDescent="0.2">
      <c r="A301" s="54"/>
      <c r="B301" s="33"/>
      <c r="C301" s="25"/>
      <c r="D301" s="25"/>
      <c r="E301" s="25"/>
      <c r="F301" s="25">
        <f t="shared" si="20"/>
        <v>0</v>
      </c>
    </row>
    <row r="302" spans="1:6" x14ac:dyDescent="0.2">
      <c r="A302" s="60" t="s">
        <v>9</v>
      </c>
      <c r="B302" s="33" t="s">
        <v>19</v>
      </c>
      <c r="C302" s="25">
        <v>1</v>
      </c>
      <c r="D302" s="25"/>
      <c r="E302" s="25"/>
      <c r="F302" s="25">
        <f t="shared" si="20"/>
        <v>0</v>
      </c>
    </row>
    <row r="303" spans="1:6" x14ac:dyDescent="0.2">
      <c r="A303" s="54"/>
      <c r="B303" s="33"/>
      <c r="C303" s="25"/>
      <c r="D303" s="25"/>
      <c r="E303" s="25"/>
      <c r="F303" s="25">
        <f t="shared" si="20"/>
        <v>0</v>
      </c>
    </row>
    <row r="304" spans="1:6" x14ac:dyDescent="0.2">
      <c r="A304" s="54" t="s">
        <v>13</v>
      </c>
      <c r="B304" s="33" t="s">
        <v>19</v>
      </c>
      <c r="C304" s="25">
        <v>1</v>
      </c>
      <c r="D304" s="25"/>
      <c r="E304" s="25"/>
      <c r="F304" s="25">
        <f>D304*E304</f>
        <v>0</v>
      </c>
    </row>
    <row r="305" spans="1:6" x14ac:dyDescent="0.2">
      <c r="A305" s="54" t="s">
        <v>12</v>
      </c>
      <c r="B305" s="33"/>
      <c r="C305" s="25"/>
      <c r="D305" s="21"/>
      <c r="E305" s="25"/>
      <c r="F305" s="25"/>
    </row>
    <row r="306" spans="1:6" x14ac:dyDescent="0.2">
      <c r="A306" s="60"/>
      <c r="B306" s="37"/>
      <c r="C306" s="26"/>
      <c r="D306" s="38"/>
      <c r="E306" s="26"/>
      <c r="F306" s="26"/>
    </row>
    <row r="307" spans="1:6" x14ac:dyDescent="0.2">
      <c r="A307" s="60"/>
      <c r="B307" s="33"/>
      <c r="C307" s="25"/>
      <c r="D307" s="21"/>
      <c r="E307" s="25"/>
      <c r="F307" s="25"/>
    </row>
    <row r="308" spans="1:6" x14ac:dyDescent="0.2">
      <c r="A308" s="61" t="s">
        <v>110</v>
      </c>
      <c r="B308" s="34"/>
      <c r="C308" s="35"/>
      <c r="D308" s="52"/>
      <c r="E308" s="40"/>
      <c r="F308" s="20">
        <f>SUM(F290:F304)</f>
        <v>0</v>
      </c>
    </row>
    <row r="309" spans="1:6" ht="18" thickBot="1" x14ac:dyDescent="0.25">
      <c r="A309" s="74"/>
      <c r="B309" s="33"/>
      <c r="C309" s="25"/>
      <c r="D309" s="21"/>
      <c r="E309" s="25"/>
      <c r="F309" s="25"/>
    </row>
    <row r="310" spans="1:6" ht="30" customHeight="1" thickBot="1" x14ac:dyDescent="0.25">
      <c r="A310" s="72" t="s">
        <v>31</v>
      </c>
      <c r="B310" s="49"/>
      <c r="C310" s="53"/>
      <c r="D310" s="50"/>
      <c r="E310" s="53"/>
      <c r="F310" s="75">
        <f>SUM(F308)</f>
        <v>0</v>
      </c>
    </row>
    <row r="311" spans="1:6" ht="30" customHeight="1" thickBot="1" x14ac:dyDescent="0.25">
      <c r="A311" s="74"/>
      <c r="C311" s="76"/>
      <c r="D311" s="76"/>
      <c r="E311" s="77"/>
      <c r="F311" s="78"/>
    </row>
    <row r="312" spans="1:6" ht="30" customHeight="1" x14ac:dyDescent="0.2">
      <c r="A312" s="79" t="s">
        <v>47</v>
      </c>
      <c r="B312" s="80"/>
      <c r="C312" s="81"/>
      <c r="D312" s="82"/>
      <c r="E312" s="81"/>
      <c r="F312" s="83">
        <f>SUM(F310,F284)</f>
        <v>0</v>
      </c>
    </row>
  </sheetData>
  <mergeCells count="1">
    <mergeCell ref="A2:F2"/>
  </mergeCells>
  <phoneticPr fontId="2" type="noConversion"/>
  <pageMargins left="0.39370078740157483" right="0.31496062992125984" top="0.9055118110236221" bottom="0.47244094488188981" header="0.19685039370078741" footer="0.15748031496062992"/>
  <pageSetup paperSize="9" scale="77" fitToHeight="0" orientation="portrait" r:id="rId1"/>
  <headerFooter alignWithMargins="0">
    <oddHeader>&amp;L&amp;"Century Gothic,Gras"HB More Architectes&amp;"Arial,Normal"
&amp;G&amp;C
&amp;R&amp;"Century Gothic,Gras"REAMENAGEMENT DES NIVEAUX 7 ET 8 DE LA TOUR  A
CENTRE HOSPITALIER D'AVIGNON
LOT 11 : COURANTS FORTS</oddHeader>
    <oddFooter xml:space="preserve">&amp;L&amp;"Century Gothic,Gras"Phase DCE&amp;"Century Gothic,Normal" - Novembre 2024&amp;"Arial,Normal"
&amp;R&amp;"Century Gothic,Normal"&amp;P/&amp;N&amp;"Arial,Normal"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42"/>
  <sheetViews>
    <sheetView showZeros="0" tabSelected="1" view="pageBreakPreview" zoomScaleNormal="100" zoomScaleSheetLayoutView="100" workbookViewId="0"/>
  </sheetViews>
  <sheetFormatPr baseColWidth="10" defaultRowHeight="12.75" x14ac:dyDescent="0.2"/>
  <cols>
    <col min="1" max="1" width="40.7109375" customWidth="1"/>
    <col min="2" max="2" width="21.140625" customWidth="1"/>
    <col min="3" max="3" width="26.7109375" customWidth="1"/>
  </cols>
  <sheetData>
    <row r="1" spans="1:3" ht="15.75" x14ac:dyDescent="0.25">
      <c r="A1" s="88" t="s">
        <v>15</v>
      </c>
      <c r="B1" s="88"/>
      <c r="C1" s="1"/>
    </row>
    <row r="3" spans="1:3" ht="24.95" customHeight="1" x14ac:dyDescent="0.2">
      <c r="A3" s="93" t="s">
        <v>0</v>
      </c>
      <c r="B3" s="94"/>
      <c r="C3" s="95"/>
    </row>
    <row r="4" spans="1:3" ht="12.75" customHeight="1" x14ac:dyDescent="0.2">
      <c r="A4" s="4"/>
      <c r="B4" s="2"/>
      <c r="C4" s="2"/>
    </row>
    <row r="5" spans="1:3" ht="12.75" customHeight="1" x14ac:dyDescent="0.2">
      <c r="A5" s="4"/>
      <c r="B5" s="2"/>
      <c r="C5" s="2"/>
    </row>
    <row r="6" spans="1:3" ht="12.75" customHeight="1" x14ac:dyDescent="0.2">
      <c r="A6" s="4"/>
      <c r="B6" s="2"/>
      <c r="C6" s="2"/>
    </row>
    <row r="7" spans="1:3" s="16" customFormat="1" ht="12.75" customHeight="1" x14ac:dyDescent="0.25">
      <c r="A7" s="13" t="str">
        <f>DPGF!A4</f>
        <v>9 TRAVAUX D'ELECTRICITE - COURANTS FORTS</v>
      </c>
      <c r="B7" s="14"/>
      <c r="C7" s="11"/>
    </row>
    <row r="8" spans="1:3" s="16" customFormat="1" ht="12.75" customHeight="1" x14ac:dyDescent="0.25">
      <c r="A8" s="13"/>
      <c r="B8" s="14"/>
      <c r="C8" s="11"/>
    </row>
    <row r="9" spans="1:3" s="16" customFormat="1" ht="12.75" customHeight="1" x14ac:dyDescent="0.25">
      <c r="A9" s="13" t="str">
        <f>DPGF!A6</f>
        <v xml:space="preserve">9.1 ETATS DES LIEUX </v>
      </c>
      <c r="B9" s="14"/>
      <c r="C9" s="11" t="str">
        <f>DPGF!F6</f>
        <v>PM</v>
      </c>
    </row>
    <row r="10" spans="1:3" s="16" customFormat="1" ht="12.75" customHeight="1" x14ac:dyDescent="0.25">
      <c r="A10" s="13"/>
      <c r="B10" s="14"/>
      <c r="C10" s="11"/>
    </row>
    <row r="11" spans="1:3" s="16" customFormat="1" ht="12.75" customHeight="1" x14ac:dyDescent="0.25">
      <c r="A11" s="13" t="str">
        <f>DPGF!_Toc95984245</f>
        <v xml:space="preserve">9.2 TRAVAUX DE NEUTRALISATION ET DE DEPOSE DES INSTALLATIONS ELECTRIQUES </v>
      </c>
      <c r="B11" s="14"/>
      <c r="C11" s="11">
        <f>DPGF!F17</f>
        <v>0</v>
      </c>
    </row>
    <row r="12" spans="1:3" s="16" customFormat="1" ht="12.75" customHeight="1" x14ac:dyDescent="0.25">
      <c r="A12" s="13"/>
      <c r="B12" s="14"/>
      <c r="C12" s="11"/>
    </row>
    <row r="13" spans="1:3" s="16" customFormat="1" ht="12.75" customHeight="1" x14ac:dyDescent="0.25">
      <c r="A13" s="13" t="str">
        <f>DPGF!A19</f>
        <v>9.3 PROTOCOLE DE CONSIGNATION DES RESEAUX ELECTRIQUES</v>
      </c>
      <c r="B13" s="14"/>
      <c r="C13" s="11">
        <f>DPGF!F24</f>
        <v>0</v>
      </c>
    </row>
    <row r="14" spans="1:3" s="16" customFormat="1" ht="12.75" customHeight="1" x14ac:dyDescent="0.25">
      <c r="A14" s="13"/>
      <c r="B14" s="14"/>
      <c r="C14" s="11"/>
    </row>
    <row r="15" spans="1:3" s="16" customFormat="1" ht="12.75" customHeight="1" x14ac:dyDescent="0.25">
      <c r="A15" s="13" t="str">
        <f>DPGF!A26</f>
        <v>9.4 	TRAVAUX PRÉPARATOIRES ET INSTALLATIONS PROVISOIRES LIÉS AU PHASAGE DES TRAVAUX</v>
      </c>
      <c r="B15" s="14"/>
      <c r="C15" s="11">
        <f>DPGF!F37</f>
        <v>0</v>
      </c>
    </row>
    <row r="16" spans="1:3" s="16" customFormat="1" ht="12.75" customHeight="1" x14ac:dyDescent="0.25">
      <c r="A16" s="13"/>
      <c r="B16" s="14"/>
      <c r="C16" s="11"/>
    </row>
    <row r="17" spans="1:3" s="16" customFormat="1" ht="12.75" customHeight="1" x14ac:dyDescent="0.25">
      <c r="A17" s="13" t="str">
        <f>DPGF!A39</f>
        <v>9.5 RESEAU BASSE TENSION SECOURU</v>
      </c>
      <c r="B17" s="14"/>
      <c r="C17" s="11">
        <f>DPGF!F89</f>
        <v>0</v>
      </c>
    </row>
    <row r="18" spans="1:3" s="16" customFormat="1" ht="12.75" customHeight="1" x14ac:dyDescent="0.25">
      <c r="A18" s="13"/>
      <c r="B18" s="14"/>
      <c r="C18" s="11"/>
    </row>
    <row r="19" spans="1:3" s="16" customFormat="1" ht="12.75" customHeight="1" x14ac:dyDescent="0.25">
      <c r="A19" s="13" t="str">
        <f>DPGF!A91</f>
        <v>9.6 RESEAU BASSE TENSION DE SECURITE</v>
      </c>
      <c r="B19" s="14"/>
      <c r="C19" s="11">
        <f>DPGF!F105</f>
        <v>0</v>
      </c>
    </row>
    <row r="20" spans="1:3" s="16" customFormat="1" ht="12.75" customHeight="1" x14ac:dyDescent="0.25">
      <c r="A20" s="13"/>
      <c r="B20" s="14"/>
      <c r="C20" s="11"/>
    </row>
    <row r="21" spans="1:3" s="16" customFormat="1" ht="12.75" customHeight="1" x14ac:dyDescent="0.25">
      <c r="A21" s="13" t="str">
        <f>+DPGF!A107</f>
        <v>9.7 RESEAU BASSE TENSION SANS INTERRUTION  (Réseau ondulé)</v>
      </c>
      <c r="B21" s="14"/>
      <c r="C21" s="11">
        <f>DPGF!F114</f>
        <v>0</v>
      </c>
    </row>
    <row r="22" spans="1:3" s="16" customFormat="1" ht="12.75" customHeight="1" x14ac:dyDescent="0.25">
      <c r="A22" s="13"/>
      <c r="B22" s="14"/>
      <c r="C22" s="11"/>
    </row>
    <row r="23" spans="1:3" s="16" customFormat="1" ht="12.75" customHeight="1" x14ac:dyDescent="0.25">
      <c r="A23" s="13" t="str">
        <f>+DPGF!A116</f>
        <v>9.8 EQUIPEMENTS DES LOCAUX</v>
      </c>
      <c r="B23" s="14"/>
      <c r="C23" s="11">
        <f>DPGF!F282</f>
        <v>0</v>
      </c>
    </row>
    <row r="24" spans="1:3" s="16" customFormat="1" ht="12.75" customHeight="1" x14ac:dyDescent="0.25">
      <c r="A24" s="13"/>
      <c r="B24" s="14"/>
      <c r="C24" s="11"/>
    </row>
    <row r="25" spans="1:3" s="16" customFormat="1" ht="12.75" customHeight="1" x14ac:dyDescent="0.25">
      <c r="A25" s="13" t="str">
        <f>DPGF!A286</f>
        <v>10 GESTION TECHNIQUE CENTRALISE</v>
      </c>
      <c r="B25" s="14"/>
      <c r="C25" s="11">
        <f>DPGF!F310</f>
        <v>0</v>
      </c>
    </row>
    <row r="26" spans="1:3" s="16" customFormat="1" ht="12.75" customHeight="1" x14ac:dyDescent="0.25">
      <c r="A26" s="13"/>
      <c r="B26" s="14"/>
      <c r="C26" s="11"/>
    </row>
    <row r="27" spans="1:3" s="16" customFormat="1" ht="12.75" customHeight="1" x14ac:dyDescent="0.25">
      <c r="A27" s="13"/>
      <c r="B27" s="14"/>
      <c r="C27" s="11"/>
    </row>
    <row r="28" spans="1:3" s="16" customFormat="1" ht="16.5" customHeight="1" x14ac:dyDescent="0.25">
      <c r="A28" s="13" t="s">
        <v>21</v>
      </c>
      <c r="B28" s="14"/>
      <c r="C28" s="15"/>
    </row>
    <row r="29" spans="1:3" ht="12.75" customHeight="1" x14ac:dyDescent="0.2">
      <c r="A29" s="12"/>
      <c r="B29" s="3"/>
      <c r="C29" s="3"/>
    </row>
    <row r="30" spans="1:3" s="16" customFormat="1" ht="16.5" customHeight="1" x14ac:dyDescent="0.25">
      <c r="A30" s="13" t="s">
        <v>22</v>
      </c>
      <c r="B30" s="14"/>
      <c r="C30" s="18"/>
    </row>
    <row r="31" spans="1:3" ht="12.75" customHeight="1" x14ac:dyDescent="0.2">
      <c r="A31" s="12"/>
      <c r="B31" s="3"/>
      <c r="C31" s="3"/>
    </row>
    <row r="32" spans="1:3" s="16" customFormat="1" ht="16.5" customHeight="1" x14ac:dyDescent="0.25">
      <c r="A32" s="13" t="s">
        <v>23</v>
      </c>
      <c r="B32" s="14"/>
      <c r="C32" s="15"/>
    </row>
    <row r="33" spans="1:3" ht="12.75" customHeight="1" x14ac:dyDescent="0.2">
      <c r="A33" s="8"/>
      <c r="B33" s="9"/>
      <c r="C33" s="9"/>
    </row>
    <row r="34" spans="1:3" ht="30" customHeight="1" x14ac:dyDescent="0.2">
      <c r="A34" s="10"/>
      <c r="B34" s="5" t="s">
        <v>4</v>
      </c>
      <c r="C34" s="84">
        <f>SUM(C7:C32)</f>
        <v>0</v>
      </c>
    </row>
    <row r="35" spans="1:3" ht="30" customHeight="1" x14ac:dyDescent="0.2">
      <c r="B35" s="7" t="s">
        <v>32</v>
      </c>
      <c r="C35" s="17">
        <f>0.2*C34</f>
        <v>0</v>
      </c>
    </row>
    <row r="36" spans="1:3" ht="30" customHeight="1" x14ac:dyDescent="0.2">
      <c r="B36" s="5" t="s">
        <v>5</v>
      </c>
      <c r="C36" s="17">
        <f>SUM(C34:C35)</f>
        <v>0</v>
      </c>
    </row>
    <row r="37" spans="1:3" ht="12.75" customHeight="1" x14ac:dyDescent="0.2">
      <c r="B37" s="6"/>
      <c r="C37" s="6"/>
    </row>
    <row r="38" spans="1:3" ht="12.75" customHeight="1" x14ac:dyDescent="0.2">
      <c r="B38" s="6"/>
      <c r="C38" s="6"/>
    </row>
    <row r="39" spans="1:3" ht="12.75" customHeight="1" x14ac:dyDescent="0.2">
      <c r="B39" s="6"/>
      <c r="C39" s="6"/>
    </row>
    <row r="40" spans="1:3" ht="12.75" customHeight="1" x14ac:dyDescent="0.2">
      <c r="B40" s="6"/>
      <c r="C40" s="6"/>
    </row>
    <row r="41" spans="1:3" ht="12.75" customHeight="1" x14ac:dyDescent="0.2">
      <c r="B41" s="6"/>
    </row>
    <row r="42" spans="1:3" ht="12.75" customHeight="1" x14ac:dyDescent="0.2">
      <c r="B42" s="6"/>
    </row>
  </sheetData>
  <mergeCells count="2">
    <mergeCell ref="A1:B1"/>
    <mergeCell ref="A3:B3"/>
  </mergeCells>
  <phoneticPr fontId="0" type="noConversion"/>
  <pageMargins left="0.39370078740157483" right="0.31496062992125984" top="0.9055118110236221" bottom="0.47244094488188981" header="0.19685039370078741" footer="0.15748031496062992"/>
  <pageSetup paperSize="9" fitToHeight="0" orientation="portrait" r:id="rId1"/>
  <headerFooter alignWithMargins="0">
    <oddHeader>&amp;L&amp;"Century Gothic,Gras"HB More Architectes&amp;"Arial,Normal"
&amp;G&amp;C
&amp;R&amp;"Century Gothic,Gras"REAMENAGEMENT DES NIVEAUX 7 ET 8 DE LA TOUR  A
CENTRE HOSPITALIER D'AVIGNON
LOT 11 : COURANTS FORTS</oddHeader>
    <oddFooter xml:space="preserve">&amp;L&amp;"Century Gothic,Gras"Phase DCE&amp;"Century Gothic,Normal" - Novembre 2024&amp;"Arial,Normal"
&amp;R&amp;"Century Gothic,Normal"&amp;P/&amp;N&amp;"Arial,Normal"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DPGF</vt:lpstr>
      <vt:lpstr>RECAPITULATIF</vt:lpstr>
      <vt:lpstr>DPGF!_Toc95984245</vt:lpstr>
      <vt:lpstr>DPGF!Impression_des_titres</vt:lpstr>
      <vt:lpstr>DPGF!Zone_d_impression</vt:lpstr>
      <vt:lpstr>RECAPITULATIF!Zone_d_impression</vt:lpstr>
    </vt:vector>
  </TitlesOfParts>
  <Company>QUADRI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TALET</dc:creator>
  <cp:lastModifiedBy>Sandrine LEYRIS</cp:lastModifiedBy>
  <cp:lastPrinted>2024-12-04T19:10:15Z</cp:lastPrinted>
  <dcterms:created xsi:type="dcterms:W3CDTF">2004-05-27T18:36:20Z</dcterms:created>
  <dcterms:modified xsi:type="dcterms:W3CDTF">2024-12-04T19:10:20Z</dcterms:modified>
</cp:coreProperties>
</file>