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R:\IGBAT&amp;Co\2022 - 001 a 033\22-002 Tour A niveau 7  CH AVIGNON\07 - DCE\Etudes\DPGF\"/>
    </mc:Choice>
  </mc:AlternateContent>
  <xr:revisionPtr revIDLastSave="0" documentId="13_ncr:1_{B6496B14-ADB6-4144-9EF1-8A990180015B}" xr6:coauthVersionLast="47" xr6:coauthVersionMax="47" xr10:uidLastSave="{00000000-0000-0000-0000-000000000000}"/>
  <bookViews>
    <workbookView xWindow="-120" yWindow="-120" windowWidth="29040" windowHeight="17640" xr2:uid="{377308CE-F900-4BAC-BD53-8DF687EADF2C}"/>
  </bookViews>
  <sheets>
    <sheet name="DPGF" sheetId="3" r:id="rId1"/>
  </sheets>
  <definedNames>
    <definedName name="_Toc286407661" localSheetId="0">DPGF!$B$5</definedName>
    <definedName name="_Toc286407719" localSheetId="0">DPGF!$B$6</definedName>
    <definedName name="_Toc310958892" localSheetId="0">DPGF!#REF!</definedName>
    <definedName name="_Toc450623470" localSheetId="0">DPGF!#REF!</definedName>
    <definedName name="_Toc450721041" localSheetId="0">DPGF!$B$4</definedName>
    <definedName name="_xlnm.Print_Titles" localSheetId="0">DPGF!$1:$2</definedName>
    <definedName name="_xlnm.Print_Area" localSheetId="0">DPGF!$A$1:$G$401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82" i="3" l="1"/>
  <c r="G382" i="3" s="1"/>
  <c r="G182" i="3"/>
  <c r="G181" i="3"/>
  <c r="G180" i="3"/>
  <c r="G179" i="3"/>
  <c r="G294" i="3"/>
  <c r="G15" i="3"/>
  <c r="G187" i="3"/>
  <c r="G186" i="3"/>
  <c r="G191" i="3"/>
  <c r="G193" i="3"/>
  <c r="G201" i="3"/>
  <c r="G200" i="3"/>
  <c r="G199" i="3"/>
  <c r="G198" i="3"/>
  <c r="G210" i="3"/>
  <c r="G209" i="3"/>
  <c r="G208" i="3"/>
  <c r="G207" i="3"/>
  <c r="G206" i="3"/>
  <c r="G205" i="3"/>
  <c r="G215" i="3"/>
  <c r="G214" i="3"/>
  <c r="G218" i="3"/>
  <c r="G231" i="3"/>
  <c r="G230" i="3"/>
  <c r="G229" i="3"/>
  <c r="G228" i="3"/>
  <c r="G227" i="3"/>
  <c r="G226" i="3"/>
  <c r="G225" i="3"/>
  <c r="G224" i="3"/>
  <c r="G240" i="3"/>
  <c r="G239" i="3"/>
  <c r="G238" i="3"/>
  <c r="G237" i="3"/>
  <c r="G236" i="3"/>
  <c r="G235" i="3"/>
  <c r="G234" i="3"/>
  <c r="G233" i="3"/>
  <c r="G249" i="3"/>
  <c r="G256" i="3"/>
  <c r="G255" i="3"/>
  <c r="G263" i="3"/>
  <c r="G262" i="3"/>
  <c r="G272" i="3"/>
  <c r="G271" i="3"/>
  <c r="G270" i="3"/>
  <c r="G269" i="3"/>
  <c r="G279" i="3"/>
  <c r="G365" i="3"/>
  <c r="G366" i="3"/>
  <c r="G367" i="3"/>
  <c r="G368" i="3"/>
  <c r="G364" i="3"/>
  <c r="G359" i="3"/>
  <c r="G360" i="3"/>
  <c r="G371" i="3"/>
  <c r="G370" i="3"/>
  <c r="G362" i="3"/>
  <c r="G358" i="3"/>
  <c r="G357" i="3"/>
  <c r="G347" i="3"/>
  <c r="G342" i="3"/>
  <c r="G345" i="3"/>
  <c r="G346" i="3"/>
  <c r="G348" i="3"/>
  <c r="G349" i="3"/>
  <c r="G350" i="3"/>
  <c r="G328" i="3"/>
  <c r="G325" i="3"/>
  <c r="G326" i="3"/>
  <c r="G327" i="3"/>
  <c r="G309" i="3"/>
  <c r="G310" i="3"/>
  <c r="G311" i="3"/>
  <c r="G307" i="3"/>
  <c r="G334" i="3"/>
  <c r="G298" i="3"/>
  <c r="G296" i="3"/>
  <c r="G293" i="3"/>
  <c r="G292" i="3"/>
  <c r="G291" i="3"/>
  <c r="G288" i="3"/>
  <c r="G277" i="3"/>
  <c r="G276" i="3"/>
  <c r="G372" i="3"/>
  <c r="G369" i="3"/>
  <c r="G363" i="3"/>
  <c r="G361" i="3"/>
  <c r="G356" i="3"/>
  <c r="G351" i="3"/>
  <c r="G338" i="3"/>
  <c r="G332" i="3"/>
  <c r="G330" i="3"/>
  <c r="G329" i="3"/>
  <c r="G324" i="3"/>
  <c r="G321" i="3"/>
  <c r="G318" i="3"/>
  <c r="G316" i="3"/>
  <c r="G315" i="3"/>
  <c r="G313" i="3"/>
  <c r="G308" i="3"/>
  <c r="G304" i="3"/>
  <c r="G303" i="3"/>
  <c r="G101" i="3"/>
  <c r="G107" i="3"/>
  <c r="G106" i="3"/>
  <c r="G105" i="3"/>
  <c r="G104" i="3"/>
  <c r="G112" i="3"/>
  <c r="G111" i="3"/>
  <c r="G110" i="3"/>
  <c r="G124" i="3"/>
  <c r="G123" i="3"/>
  <c r="G122" i="3"/>
  <c r="G129" i="3"/>
  <c r="G128" i="3"/>
  <c r="G127" i="3"/>
  <c r="G126" i="3"/>
  <c r="G135" i="3"/>
  <c r="G134" i="3"/>
  <c r="G133" i="3"/>
  <c r="G137" i="3"/>
  <c r="G141" i="3"/>
  <c r="G145" i="3"/>
  <c r="G149" i="3"/>
  <c r="G153" i="3"/>
  <c r="G162" i="3"/>
  <c r="G161" i="3"/>
  <c r="G159" i="3"/>
  <c r="G158" i="3"/>
  <c r="G165" i="3"/>
  <c r="G164" i="3"/>
  <c r="G130" i="3"/>
  <c r="G121" i="3"/>
  <c r="G120" i="3"/>
  <c r="G119" i="3"/>
  <c r="G118" i="3"/>
  <c r="G117" i="3"/>
  <c r="G116" i="3"/>
  <c r="G97" i="3"/>
  <c r="G96" i="3"/>
  <c r="G95" i="3"/>
  <c r="G92" i="3"/>
  <c r="G79" i="3"/>
  <c r="G82" i="3"/>
  <c r="G51" i="3"/>
  <c r="G52" i="3"/>
  <c r="G53" i="3"/>
  <c r="G54" i="3"/>
  <c r="G55" i="3"/>
  <c r="G56" i="3"/>
  <c r="G57" i="3"/>
  <c r="G44" i="3"/>
  <c r="G43" i="3"/>
  <c r="G42" i="3"/>
  <c r="G41" i="3"/>
  <c r="G40" i="3"/>
  <c r="G39" i="3"/>
  <c r="G38" i="3"/>
  <c r="G37" i="3"/>
  <c r="G25" i="3"/>
  <c r="G26" i="3"/>
  <c r="G12" i="3"/>
  <c r="G13" i="3"/>
  <c r="G14" i="3"/>
  <c r="G9" i="3"/>
  <c r="G392" i="3"/>
  <c r="G391" i="3"/>
  <c r="G390" i="3"/>
  <c r="G69" i="3"/>
  <c r="G68" i="3"/>
  <c r="G17" i="3"/>
  <c r="G74" i="3"/>
  <c r="G50" i="3"/>
  <c r="G86" i="3"/>
  <c r="G24" i="3"/>
  <c r="G23" i="3"/>
  <c r="G157" i="3"/>
  <c r="G167" i="3"/>
  <c r="G169" i="3"/>
  <c r="G77" i="3"/>
  <c r="G72" i="3"/>
  <c r="G63" i="3"/>
  <c r="G383" i="3"/>
  <c r="G62" i="3"/>
  <c r="G283" i="3" l="1"/>
  <c r="G28" i="3"/>
  <c r="G395" i="3"/>
  <c r="G172" i="3"/>
  <c r="G375" i="3"/>
  <c r="G378" i="3" s="1"/>
  <c r="G88" i="3"/>
  <c r="G386" i="3"/>
  <c r="G174" i="3" l="1"/>
  <c r="E398" i="3" s="1"/>
  <c r="E399" i="3" l="1"/>
  <c r="E400" i="3" s="1"/>
</calcChain>
</file>

<file path=xl/sharedStrings.xml><?xml version="1.0" encoding="utf-8"?>
<sst xmlns="http://schemas.openxmlformats.org/spreadsheetml/2006/main" count="548" uniqueCount="296">
  <si>
    <t>REFERENCES AU DESCRIPTIF</t>
  </si>
  <si>
    <t>U</t>
  </si>
  <si>
    <t>P.U</t>
  </si>
  <si>
    <t>TOTAL</t>
  </si>
  <si>
    <t>ml</t>
  </si>
  <si>
    <t>Calorifuge</t>
  </si>
  <si>
    <t>Ø 125</t>
  </si>
  <si>
    <t>Ø 160</t>
  </si>
  <si>
    <t>Ø 200</t>
  </si>
  <si>
    <t>TRAVAUX DE PLOMBERIE</t>
  </si>
  <si>
    <t xml:space="preserve">  Ø 125</t>
  </si>
  <si>
    <t xml:space="preserve">  Ø 100</t>
  </si>
  <si>
    <t>DN20</t>
  </si>
  <si>
    <t>DN16</t>
  </si>
  <si>
    <t>DN25</t>
  </si>
  <si>
    <t>DN32</t>
  </si>
  <si>
    <t xml:space="preserve">  Ø 110</t>
  </si>
  <si>
    <t>CONTROLES - ESSAIS - GARANTIE</t>
  </si>
  <si>
    <t>Q. 
Entreprise</t>
  </si>
  <si>
    <t>Q.
BET</t>
  </si>
  <si>
    <t>CONSISTANCE DES TRAVAUX</t>
  </si>
  <si>
    <t>DEFINITION DES BESOINS</t>
  </si>
  <si>
    <t>ens</t>
  </si>
  <si>
    <t>Eau Froide Sanitaire</t>
  </si>
  <si>
    <t>Eau Chaude Sanitaire</t>
  </si>
  <si>
    <t>Robinets d'équilibrage</t>
  </si>
  <si>
    <t>Ventilations Primaires</t>
  </si>
  <si>
    <t>PM</t>
  </si>
  <si>
    <t>Supports</t>
  </si>
  <si>
    <t>GENERALITES</t>
  </si>
  <si>
    <t xml:space="preserve">Sous-total 8 H.T. :  </t>
  </si>
  <si>
    <t>TRAVAUX D'ELECTRICITE</t>
  </si>
  <si>
    <t>Robinets/Vannes d'arrêt</t>
  </si>
  <si>
    <t>DISPOSITIONS ET PRESCRIPTIONS GENERALES</t>
  </si>
  <si>
    <t>FORMATION ET INFORMATION DU PERSONNEL DU MAITRE D'OUVRAGE</t>
  </si>
  <si>
    <t>Marque : à préciser</t>
  </si>
  <si>
    <t>Type : à préciser</t>
  </si>
  <si>
    <t>PLOMBERIE-SANITAIRES</t>
  </si>
  <si>
    <t>Carrotages, réservations, rebouchages et calfeutrements dans murs et cloisons pour passage des réseaux</t>
  </si>
  <si>
    <t>Evacuations EU-EV</t>
  </si>
  <si>
    <t>REGLAGE ET EQUILIBRAGE DES INSTALLATIONS</t>
  </si>
  <si>
    <t>Equilibrage et mises en service</t>
  </si>
  <si>
    <t>Charge (et complément de charge si nécessaire) en fluide frigorigène</t>
  </si>
  <si>
    <t>Raccordements électriques, raccordement des liaisons frigorifiques, raccordement sur bus régulation et mise en service</t>
  </si>
  <si>
    <t xml:space="preserve">Réseaux de liaisons frigorifiques </t>
  </si>
  <si>
    <t>Raccordements électriques et liaisons Groupe extérieur-Unités intérieures</t>
  </si>
  <si>
    <t>Evacuation des condensats, y compris carrotages, réservations nécessaires et rebouchages et calfeutrements pour passage des réseaux</t>
  </si>
  <si>
    <t>Fourniture et mise en œuvre des bus de régulation  et liaisons électriques groupe extérieur-unité intérieure</t>
  </si>
  <si>
    <t>Ø 315</t>
  </si>
  <si>
    <t>4.1</t>
  </si>
  <si>
    <t>4.3</t>
  </si>
  <si>
    <t xml:space="preserve">Sous-total 4.3 H.T. :  </t>
  </si>
  <si>
    <t xml:space="preserve">Sous-total 4 H.T. :  </t>
  </si>
  <si>
    <t>5.1</t>
  </si>
  <si>
    <t xml:space="preserve">Sous-total 5 H.T. :  </t>
  </si>
  <si>
    <t>6.1</t>
  </si>
  <si>
    <t>6.2.1</t>
  </si>
  <si>
    <t>6.2.2</t>
  </si>
  <si>
    <t xml:space="preserve">Sous-total 6 H.T. :  </t>
  </si>
  <si>
    <t>Fourniture et mise en œuvre supportage et supports anti-vibratiles du groupe extérieur</t>
  </si>
  <si>
    <t xml:space="preserve">Transport, grutage et manutention du groupe extérieur </t>
  </si>
  <si>
    <t>Raccordement électrique du groupe extérieur sur alimentation électrique en attente</t>
  </si>
  <si>
    <t>Raccordements des liaisons frigorifiques sur groupe extérieur</t>
  </si>
  <si>
    <t>Mise en service et réglages du groupe extérieur</t>
  </si>
  <si>
    <t>Vannes d'isolement et prestations pour adaptation aux travaux à l'obligation de continuité de fonctionnement du bâtiment</t>
  </si>
  <si>
    <t>Origine des prestations</t>
  </si>
  <si>
    <t>Distribution générale</t>
  </si>
  <si>
    <t>Distributions intérieures</t>
  </si>
  <si>
    <t>Appareils à raccorder</t>
  </si>
  <si>
    <t>Ø 250</t>
  </si>
  <si>
    <t>Raccordement électrique de chaque panneau rayonnant électrique sur alimentation électrique en attente</t>
  </si>
  <si>
    <t>Mise en service et réglages nécessaires des panneaux rayonnants électriques</t>
  </si>
  <si>
    <t>Groupe extérieur</t>
  </si>
  <si>
    <t>Ø 355</t>
  </si>
  <si>
    <t>DESCRIPTION DES TRAVAUX DE DESENFUMAGE</t>
  </si>
  <si>
    <t>Boitier de réarmement à clef</t>
  </si>
  <si>
    <t>Raccordement électrique jusqu'au CMSI</t>
  </si>
  <si>
    <t>8.2</t>
  </si>
  <si>
    <t xml:space="preserve">Type : </t>
  </si>
  <si>
    <t>MISE AU POINT DE L'INSTALLATION</t>
  </si>
  <si>
    <t xml:space="preserve">Les quantités figurant dans le présent document sont données à titre indicatif, l'entreprise est tenue de les vérifier et éventuellement de les modifier en fonction de sa propre étude, certains postes sont à compléter par l'entreprise. </t>
  </si>
  <si>
    <t xml:space="preserve">Marque : </t>
  </si>
  <si>
    <t>TRAPPES 1 OU 2 VANTAUX SUR GAINES DE DESENFUMAGE CREES</t>
  </si>
  <si>
    <t xml:space="preserve">Fourniture, manutention, pose avec accessoires et raccordement sur gaines : </t>
  </si>
  <si>
    <t>TRAPPES 1 OU 2 VANTAUX SUR GAINES DE DESENFUMAGE EXISTANTES</t>
  </si>
  <si>
    <t>VOLET TUNNEL DE DESENFUMAGE CREE</t>
  </si>
  <si>
    <t>COMMANDES POMPIER-SECURITE</t>
  </si>
  <si>
    <t>ESSAIS-EQUILIBRAGE</t>
  </si>
  <si>
    <t>TRAVAUX DE CHAUFFAGE ET DE TRAITEMENT D'AIR - VENTILATION</t>
  </si>
  <si>
    <t xml:space="preserve">4.2 </t>
  </si>
  <si>
    <t xml:space="preserve">Travaux préparatoires de chauffage </t>
  </si>
  <si>
    <t xml:space="preserve">Neutralisation </t>
  </si>
  <si>
    <t>Dépose</t>
  </si>
  <si>
    <t xml:space="preserve">Equipements de chauffage </t>
  </si>
  <si>
    <t>Panneau rayonnant électrique NF CE  à régulation electronique</t>
  </si>
  <si>
    <t xml:space="preserve">Puissances nominales : à préciser de 500 à 2000 W unitaire </t>
  </si>
  <si>
    <t xml:space="preserve">Transport et manutention des appareils </t>
  </si>
  <si>
    <t>Fourniture et mise en œuvre du panneau rayonnant, y compris fixation par dosseret renforcé selon les typologie des murs existants</t>
  </si>
  <si>
    <t>4.4</t>
  </si>
  <si>
    <t xml:space="preserve">Equipements de climatisation monosplit local Info- VDI et salle de réunion </t>
  </si>
  <si>
    <t xml:space="preserve">Unité extérieure salle de réunion  </t>
  </si>
  <si>
    <t xml:space="preserve">Type : monosplit </t>
  </si>
  <si>
    <t xml:space="preserve">Puissances nominales : </t>
  </si>
  <si>
    <t xml:space="preserve">Unité extérieure local informatique </t>
  </si>
  <si>
    <t xml:space="preserve">4.4.1 </t>
  </si>
  <si>
    <t>4.4.2</t>
  </si>
  <si>
    <t>Type :</t>
  </si>
  <si>
    <t xml:space="preserve">Fourniture et pose de l'unité </t>
  </si>
  <si>
    <t xml:space="preserve">Unités intérieures type murale pour salle de réunion </t>
  </si>
  <si>
    <t xml:space="preserve">Type : bas niveau sonore </t>
  </si>
  <si>
    <t xml:space="preserve">Unités intérieures type murale pour local info- VDI </t>
  </si>
  <si>
    <t>4.4.3</t>
  </si>
  <si>
    <t>Réseaux de liaisons frigorifiques UE / UI salle de réunion , y compris supportage, protection et capotage des tuyauteries à l'extérieur et réalisation des réservations et carrotages ainsi que des rebouchages et calfeutrements nécessaires pour passage des liaisons frigorifiques à travers la dalle et les cloisons et murs</t>
  </si>
  <si>
    <t>Réseaux de liaisons frigorifiques UE / UI local Info salle de réunion , y compris supportage, protection et capotage des tuyauteries à l'extérieur et réalisation des réservations et carrotages ainsi que des rebouchages et calfeutrements nécessaires pour passage des liaisons frigorifiques à travers la dalle et les cloisons et murs</t>
  </si>
  <si>
    <t xml:space="preserve">Fourniture et mise en œuvre supportage et supports anti-vibratiles du groupe extérieur </t>
  </si>
  <si>
    <t xml:space="preserve">Fourniture et mise en œuvre du groupe extérieur - Toiture terrasse au r+8 </t>
  </si>
  <si>
    <t>4.4.4</t>
  </si>
  <si>
    <t xml:space="preserve">Monosplit pour salle de Réunion </t>
  </si>
  <si>
    <t xml:space="preserve">Monosplit pour local Info-VDI </t>
  </si>
  <si>
    <t>4.4.5</t>
  </si>
  <si>
    <t xml:space="preserve">Régulation- commande </t>
  </si>
  <si>
    <t>4.4.6</t>
  </si>
  <si>
    <t xml:space="preserve">Sous-total 4.4 H.T. :  </t>
  </si>
  <si>
    <t xml:space="preserve">4.5 </t>
  </si>
  <si>
    <t xml:space="preserve">TRAVAUX DE VENTILATION </t>
  </si>
  <si>
    <t>Etat des lieux de l'existant  - relevés des installations existantes selon besoin au présent lot dito cctp</t>
  </si>
  <si>
    <t>Travaux préparatoires de ventilation</t>
  </si>
  <si>
    <t>4.5.2</t>
  </si>
  <si>
    <t>4.5.3</t>
  </si>
  <si>
    <t>4.5.1</t>
  </si>
  <si>
    <t>zone Sud - E5 /C5</t>
  </si>
  <si>
    <t>zone Sud - E6 /C6</t>
  </si>
  <si>
    <t>zone Nord - E7 /C7</t>
  </si>
  <si>
    <t>zone Nord - E8 /C8</t>
  </si>
  <si>
    <t>relevés technique</t>
  </si>
  <si>
    <t xml:space="preserve">Divers, trappes de visites et autres prestations pour  surveillance </t>
  </si>
  <si>
    <t xml:space="preserve">Nettoyage des gaines de ventilation - desinfection </t>
  </si>
  <si>
    <t xml:space="preserve">rapport suite aux prélévements fin de chantier </t>
  </si>
  <si>
    <t>4.5.13</t>
  </si>
  <si>
    <t>Travaux d'adaptation sur existant pour incrémentation des prestations de réhabilitation - niveau 7</t>
  </si>
  <si>
    <t xml:space="preserve">Evacuation des déchets </t>
  </si>
  <si>
    <t>Installations conservatoires et préparatoires</t>
  </si>
  <si>
    <t xml:space="preserve">Dispositions pour assurer la continuité de services dans les locaux  des autres niveaux </t>
  </si>
  <si>
    <t>4.5.4</t>
  </si>
  <si>
    <t>Rebouchage et calfeutrements</t>
  </si>
  <si>
    <t xml:space="preserve">divers, compris etanchéité </t>
  </si>
  <si>
    <t xml:space="preserve">en plancher </t>
  </si>
  <si>
    <t>en parois verticales</t>
  </si>
  <si>
    <t xml:space="preserve">en façade extérieure </t>
  </si>
  <si>
    <t>4.5.6</t>
  </si>
  <si>
    <t xml:space="preserve">Gaines de ventilation </t>
  </si>
  <si>
    <t xml:space="preserve">Gaine acier galvanisé Extraction / soufflage  compris supportage , accessoires etanchéité classe B </t>
  </si>
  <si>
    <t>m²</t>
  </si>
  <si>
    <t xml:space="preserve">section : </t>
  </si>
  <si>
    <t>Gaine rectangulaire :</t>
  </si>
  <si>
    <t xml:space="preserve">kg </t>
  </si>
  <si>
    <t>Flexible circulaire acoustiques M0 - Ø 160</t>
  </si>
  <si>
    <t>Flexible circulaire acoustiques M0 - Ø 100-125</t>
  </si>
  <si>
    <t>Flexible circulaire acoustiques M0 - Ø 200</t>
  </si>
  <si>
    <t>calorifuge 25 mm</t>
  </si>
  <si>
    <t>4.5.5</t>
  </si>
  <si>
    <t>Protection incendie</t>
  </si>
  <si>
    <t xml:space="preserve">habillage CF des gaines / collecteurs principaux </t>
  </si>
  <si>
    <t xml:space="preserve">cartouche CF sur bouche terminale </t>
  </si>
  <si>
    <t xml:space="preserve">divers </t>
  </si>
  <si>
    <t>4.5.7</t>
  </si>
  <si>
    <t xml:space="preserve">Equilibrage et mises en services </t>
  </si>
  <si>
    <t xml:space="preserve">sur gaines piquages / terminaux de 30 à 120 m3/h </t>
  </si>
  <si>
    <t>sur gaines collecteurs Ø 100 à 315</t>
  </si>
  <si>
    <t xml:space="preserve">sur diffuseurs soufflage et reprise </t>
  </si>
  <si>
    <t>4.5.8</t>
  </si>
  <si>
    <t>Grille d'extraction plafonnière</t>
  </si>
  <si>
    <t>4.5.9</t>
  </si>
  <si>
    <t>Grille d'extraction murale</t>
  </si>
  <si>
    <t>4.5.10</t>
  </si>
  <si>
    <t xml:space="preserve">Bouche de soufflage / reprise &lt;300 m3/h </t>
  </si>
  <si>
    <t>4.5.11</t>
  </si>
  <si>
    <t xml:space="preserve">Diffuseur plafonnier </t>
  </si>
  <si>
    <t xml:space="preserve">Diffuseur murale </t>
  </si>
  <si>
    <t>4.5.12</t>
  </si>
  <si>
    <t xml:space="preserve">Sous-total 4.5 H.T. :  </t>
  </si>
  <si>
    <t xml:space="preserve">5.2 </t>
  </si>
  <si>
    <t xml:space="preserve">EXTRACTEUR DE DESENFUMAGE TYPE CAISSONS </t>
  </si>
  <si>
    <t>5.3</t>
  </si>
  <si>
    <t xml:space="preserve">EXTRACTEUR DE DESENFUMAGE TYPE TOURELLES  </t>
  </si>
  <si>
    <t xml:space="preserve">5.4 </t>
  </si>
  <si>
    <t xml:space="preserve">COFFRET DE RELAYAGE </t>
  </si>
  <si>
    <t>5.5</t>
  </si>
  <si>
    <t>GAINES COUPE FEU TYPE PROMAT, EI 120</t>
  </si>
  <si>
    <t>Niveau 8 en toiture :</t>
  </si>
  <si>
    <t>VTP Nord pour VH GD  3</t>
  </si>
  <si>
    <t>VTP Sud pour VH GD  4</t>
  </si>
  <si>
    <t xml:space="preserve">Divers - Machinerie ascenseur pour VB GD7 </t>
  </si>
  <si>
    <t xml:space="preserve">Divers- Machinerie ascenseur pour VB GD8 </t>
  </si>
  <si>
    <t>Divers- Machinerie ascenseur pour VB GD9</t>
  </si>
  <si>
    <t>Divers- Machinerie ascenseur pour VB GD10</t>
  </si>
  <si>
    <t>5.6</t>
  </si>
  <si>
    <t xml:space="preserve">GAINES METALLIQUES EN TOITURE </t>
  </si>
  <si>
    <t>Gaine compris costière sur toiture terasse existante, y compris toutes sujetions de supportage,</t>
  </si>
  <si>
    <t>pour VH GD 5</t>
  </si>
  <si>
    <t>pour VH GD 6</t>
  </si>
  <si>
    <t>5.7</t>
  </si>
  <si>
    <t>SOUCHES EDICULES AMENE D'AIR - VB</t>
  </si>
  <si>
    <t xml:space="preserve">pour VB GD 11-12-13-14 Su = 0,4 m² </t>
  </si>
  <si>
    <t>5.8</t>
  </si>
  <si>
    <t>VH GD n°1  DF 7.1.2 : 7200 m3/h</t>
  </si>
  <si>
    <t>VH GD n°2  DF 7.2.2 : 7200 m3/h</t>
  </si>
  <si>
    <t>VH GD n°3  DF 7.1.5 : 7200 m3/h</t>
  </si>
  <si>
    <t>VH GD n°4  DF 7.2.7 : 7200 m3/h</t>
  </si>
  <si>
    <t>VH GD n°5a  DF 7.1.7 : 7200 m3/h</t>
  </si>
  <si>
    <t>VH GD n°5b  DF 7.1.8 : 7200 m3/h</t>
  </si>
  <si>
    <t>VH GD n°6a  DF 7.2.4 : 7200 m3/h</t>
  </si>
  <si>
    <t>VH GD n°6b  DF 7.2.5 : 7200 m3/h</t>
  </si>
  <si>
    <t>VB GD n°7 : AN 7.1.3 Su = 0,4 m²</t>
  </si>
  <si>
    <t>VB GD n°8 : AN 7.1.4 Su = 0,4 m²</t>
  </si>
  <si>
    <t>VB GD n°9 : AN 7.2.1 Su = 0,4 m²</t>
  </si>
  <si>
    <t>VB GD n°10 : AN 7.2.8 Su = 0,4 m²</t>
  </si>
  <si>
    <t>VB GD n°11 : AN 7.1.1 Su = 0,4 m²</t>
  </si>
  <si>
    <t>VB GD n°12 : AN 7.1.6 Su = 0,4 m²</t>
  </si>
  <si>
    <t>VB GD n°13 : AN 7.2.3 Su = 0,4 m²</t>
  </si>
  <si>
    <t>VB GD n°14 : AN 7.2.6 Su = 0,4 m²</t>
  </si>
  <si>
    <t>5.9</t>
  </si>
  <si>
    <t>voir ci-dessus pour VB GD n°7 et n°8</t>
  </si>
  <si>
    <t>5.10</t>
  </si>
  <si>
    <t>5.11</t>
  </si>
  <si>
    <t xml:space="preserve">CLAPET CF 2h POUR GAINES AU R+8 TOURELLE </t>
  </si>
  <si>
    <t>5.12</t>
  </si>
  <si>
    <t>GRILLES EXTERIEURES EN FACADE POUR PRISE D'AIR NEUF /VB AU R+8</t>
  </si>
  <si>
    <t xml:space="preserve">Fourniture, manutention, pose : </t>
  </si>
  <si>
    <t>5.13</t>
  </si>
  <si>
    <t xml:space="preserve">GRILLES DE TRANSFERT EN PAROI SEPARATIVE </t>
  </si>
  <si>
    <t xml:space="preserve">Fourniture, manutention, pose sur paropi séparative </t>
  </si>
  <si>
    <t xml:space="preserve">dim. 800 x 565ht  pour Su=0,4 </t>
  </si>
  <si>
    <t>5.14</t>
  </si>
  <si>
    <t xml:space="preserve">6.2 </t>
  </si>
  <si>
    <t>Travaux préparatoires de Plomberie</t>
  </si>
  <si>
    <t>6.3</t>
  </si>
  <si>
    <t>6.3.1</t>
  </si>
  <si>
    <t>DN 40</t>
  </si>
  <si>
    <t xml:space="preserve">Réalisation des réservations et carrotages ainsi que des rebouchages et calfeutrements dans les murs et dalles existants pour passage des réseaux de distribution d'eau froide sanitaire. </t>
  </si>
  <si>
    <t>6.3.2</t>
  </si>
  <si>
    <t xml:space="preserve">Désinfection des réseaux + robinets de prise d'échantillon </t>
  </si>
  <si>
    <t xml:space="preserve">divers dés béton/ etancheité  </t>
  </si>
  <si>
    <t xml:space="preserve">Tuyauteries en tube multicouche en encastré et  apparent,  ou cuivre </t>
  </si>
  <si>
    <t>divers purges / clapet / antibelier</t>
  </si>
  <si>
    <t xml:space="preserve">Réalisation des réservations et carrotages ainsi que des rebouchages et calfeutrements dans les murs pour passage des réseaux de distribution d'eau chaude sanitaire. </t>
  </si>
  <si>
    <t>Tuyauteries en tube multicouche en encastré et  apparent,  ou cuivre , y compris Bouclage ECS</t>
  </si>
  <si>
    <t>Robinets /vannes d'arrêt</t>
  </si>
  <si>
    <t>6.3.3</t>
  </si>
  <si>
    <t xml:space="preserve">  Ø 55-50-40 </t>
  </si>
  <si>
    <t xml:space="preserve">Canalisations en PVC Me NF  (Evacuation et ventilation) aériennes </t>
  </si>
  <si>
    <t xml:space="preserve">Calorifuge ( acoustique) </t>
  </si>
  <si>
    <t xml:space="preserve">divers elements de raccordements / bouchons / tés  </t>
  </si>
  <si>
    <t>Réalisation des réservations et carrotages ainsi que des rebouchages et calfeutrements dans les murs et dalles pour passage des réseaux d'évacuation EU-EV et VP</t>
  </si>
  <si>
    <t xml:space="preserve">sortie en toiture + etanchéité de traversée </t>
  </si>
  <si>
    <t>6.3.4</t>
  </si>
  <si>
    <t xml:space="preserve">Appareils sanitaires, robinetteries sanitaires et accessoires </t>
  </si>
  <si>
    <t xml:space="preserve">raccordements de condensats </t>
  </si>
  <si>
    <t xml:space="preserve">Cuvette WC PMR suspendue (repère WC-02) pour sdb chambre compris bati support  et plaque de commande </t>
  </si>
  <si>
    <t xml:space="preserve">lavabo autoportant dim. 600 x 480 (repère VA-01) pour sdb chambre + robinetterie mitigeur </t>
  </si>
  <si>
    <t xml:space="preserve">vasque à encastrer PMR  dim. 600 x 540 (repère VA-01) pour sdb chambre PMR + robinetterie mitigeuse à levier </t>
  </si>
  <si>
    <t xml:space="preserve">Lavabo dim. 600 x 450 (repère LV-01) pour sanit. Pers. + robinetterie mitigeuse </t>
  </si>
  <si>
    <t>Douche sur support avec robinetterie mitigeuse thermostatique  (repère DO-01 et DO_02)</t>
  </si>
  <si>
    <t xml:space="preserve">vidoir lave-bassin (VI01) + robinet de chasse EF + robinetterie mitigeuse </t>
  </si>
  <si>
    <t>vidoir ménage (VI02) + robientterie mitigeuse</t>
  </si>
  <si>
    <t>kitchenette inox + meuble (repere EV-01)</t>
  </si>
  <si>
    <t>Attentes fluides pour eq.  lave bassin (hors lot)</t>
  </si>
  <si>
    <t>Paillasse humide résine (repère PA-01) 2 bacs + robinetterie + Lg seche =1,20 m</t>
  </si>
  <si>
    <t xml:space="preserve">Paillasse humide résine (repère PA-02) 1 cuve + robinetterie </t>
  </si>
  <si>
    <t xml:space="preserve">Paillasse inox cuisine (repère PA-03) 1 cuve + robinetterie à douchette </t>
  </si>
  <si>
    <t xml:space="preserve">Accessoires sanitaires  : type miroir 60 x 40 </t>
  </si>
  <si>
    <t xml:space="preserve">Sous-total 6.3 H.T. :  </t>
  </si>
  <si>
    <t xml:space="preserve">Amiante selon rapport diagnostic compris Mode opératoire / plan de retrait </t>
  </si>
  <si>
    <t xml:space="preserve">Travaux préparatoires </t>
  </si>
  <si>
    <t xml:space="preserve">Sous-total 7 H.T. :  </t>
  </si>
  <si>
    <t>7.2</t>
  </si>
  <si>
    <t>7.3</t>
  </si>
  <si>
    <t>8.1</t>
  </si>
  <si>
    <t xml:space="preserve">ESSAIS </t>
  </si>
  <si>
    <t>8.5</t>
  </si>
  <si>
    <t xml:space="preserve">TOTAL  en € HT </t>
  </si>
  <si>
    <t xml:space="preserve">TVA  (20%)   </t>
  </si>
  <si>
    <t xml:space="preserve">TOTAL  en € TTC </t>
  </si>
  <si>
    <t xml:space="preserve">Cuvette WC suspendue (repère WC-01) compris bati support  et plaque de commande </t>
  </si>
  <si>
    <t xml:space="preserve">Cuvette WC PMR suspendue (repère WC-03) pour sanit. Public compris bati support  et plaque de commande </t>
  </si>
  <si>
    <t xml:space="preserve">Lavabo dim. 600 x 540 (repère LV-02-03-04) pour sanit. PMR. + robinetterie mitigeuse </t>
  </si>
  <si>
    <t>barres d'appui pour douche PMR + siege douche</t>
  </si>
  <si>
    <r>
      <t xml:space="preserve">Caisson </t>
    </r>
    <r>
      <rPr>
        <b/>
        <sz val="10"/>
        <rFont val="Century Gothic"/>
        <family val="2"/>
      </rPr>
      <t>VH GD 6 / Sud  débit 17280 m3/h ,</t>
    </r>
    <r>
      <rPr>
        <sz val="10"/>
        <rFont val="Century Gothic"/>
        <family val="2"/>
      </rPr>
      <t xml:space="preserve"> y compris grutage et manutention, supportage caisson sur toiture terrasse. </t>
    </r>
  </si>
  <si>
    <r>
      <t xml:space="preserve">Caisson </t>
    </r>
    <r>
      <rPr>
        <b/>
        <sz val="10"/>
        <rFont val="Century Gothic"/>
        <family val="2"/>
      </rPr>
      <t>VH GD 5/Nord   débit 17280 m3/h ,</t>
    </r>
    <r>
      <rPr>
        <sz val="10"/>
        <rFont val="Century Gothic"/>
        <family val="2"/>
      </rPr>
      <t xml:space="preserve"> y compris grutage et manutention, supportage caisson sur toiture terrasse. </t>
    </r>
  </si>
  <si>
    <r>
      <t xml:space="preserve">Tourelle </t>
    </r>
    <r>
      <rPr>
        <b/>
        <sz val="10"/>
        <rFont val="Century Gothic"/>
        <family val="2"/>
      </rPr>
      <t>VH GD 3/ Nord  débit  8640 m3/h ,</t>
    </r>
    <r>
      <rPr>
        <sz val="10"/>
        <rFont val="Century Gothic"/>
        <family val="2"/>
      </rPr>
      <t xml:space="preserve"> y compris grutage et manutention, supportage, divers equipement pour montage en toiture ety adaptation sur la gaine existante circulaire  </t>
    </r>
  </si>
  <si>
    <r>
      <t xml:space="preserve">Tourelle </t>
    </r>
    <r>
      <rPr>
        <b/>
        <sz val="10"/>
        <rFont val="Century Gothic"/>
        <family val="2"/>
      </rPr>
      <t>VH GD 4/ Sud  débit  8640 m3/h ,</t>
    </r>
    <r>
      <rPr>
        <sz val="10"/>
        <rFont val="Century Gothic"/>
        <family val="2"/>
      </rPr>
      <t xml:space="preserve"> y compris grutage et manutention, supportage, divers equipement pour montage en toiture ety adaptation sur la gaine existante circulaire  </t>
    </r>
  </si>
  <si>
    <r>
      <t xml:space="preserve">VTP pour Caisson </t>
    </r>
    <r>
      <rPr>
        <b/>
        <sz val="10"/>
        <rFont val="Century Gothic"/>
        <family val="2"/>
      </rPr>
      <t xml:space="preserve">VH GD 6  </t>
    </r>
    <r>
      <rPr>
        <sz val="10"/>
        <rFont val="Century Gothic"/>
        <family val="2"/>
      </rPr>
      <t>/ Sud</t>
    </r>
  </si>
  <si>
    <r>
      <t xml:space="preserve">VTP pour Caisson </t>
    </r>
    <r>
      <rPr>
        <b/>
        <sz val="10"/>
        <rFont val="Century Gothic"/>
        <family val="2"/>
      </rPr>
      <t xml:space="preserve">VH GD 5  </t>
    </r>
    <r>
      <rPr>
        <sz val="10"/>
        <rFont val="Century Gothic"/>
        <family val="2"/>
      </rPr>
      <t>/Nord</t>
    </r>
  </si>
  <si>
    <r>
      <t xml:space="preserve">VTP pour Tourelle </t>
    </r>
    <r>
      <rPr>
        <b/>
        <sz val="10"/>
        <rFont val="Century Gothic"/>
        <family val="2"/>
      </rPr>
      <t xml:space="preserve">VH GD 3/ </t>
    </r>
    <r>
      <rPr>
        <sz val="10"/>
        <rFont val="Century Gothic"/>
        <family val="2"/>
      </rPr>
      <t xml:space="preserve">Nord  </t>
    </r>
  </si>
  <si>
    <r>
      <t xml:space="preserve">VTP pour Tourelle </t>
    </r>
    <r>
      <rPr>
        <b/>
        <sz val="10"/>
        <rFont val="Century Gothic"/>
        <family val="2"/>
      </rPr>
      <t>VH GD 4/</t>
    </r>
    <r>
      <rPr>
        <sz val="10"/>
        <rFont val="Century Gothic"/>
        <family val="2"/>
      </rPr>
      <t xml:space="preserve"> Sud  </t>
    </r>
  </si>
  <si>
    <r>
      <t xml:space="preserve">Fourniture, manutention, pose avec accessoires et raccordement sur gaines + </t>
    </r>
    <r>
      <rPr>
        <b/>
        <sz val="10"/>
        <rFont val="Century Gothic"/>
        <family val="2"/>
      </rPr>
      <t>grille d'habillage</t>
    </r>
    <r>
      <rPr>
        <sz val="10"/>
        <rFont val="Century Gothic"/>
        <family val="2"/>
      </rPr>
      <t xml:space="preserve">  finition dito cctp :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</si>
</sst>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F_-;\-* #,##0.00\ _F_-;_-* &quot;-&quot;??\ _F_-;_-@_-"/>
    <numFmt numFmtId="165" formatCode="#,##0.00\ _F"/>
    <numFmt numFmtId="166" formatCode="#,##0.00\ _€"/>
  </numFmts>
  <fonts count="33" x14ac:knownFonts="1">
    <font>
      <sz val="10"/>
      <name val="Arial"/>
    </font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12"/>
      <name val="Century Gothic"/>
      <family val="2"/>
    </font>
    <font>
      <sz val="11"/>
      <name val="Century Gothic"/>
      <family val="2"/>
    </font>
    <font>
      <b/>
      <sz val="11"/>
      <name val="Century Gothic"/>
      <family val="2"/>
    </font>
    <font>
      <b/>
      <u/>
      <sz val="10"/>
      <name val="Century Gothic"/>
      <family val="2"/>
    </font>
    <font>
      <u/>
      <sz val="10"/>
      <name val="Century Gothic"/>
      <family val="2"/>
    </font>
    <font>
      <i/>
      <sz val="10"/>
      <name val="Century Gothic"/>
      <family val="2"/>
    </font>
    <font>
      <i/>
      <u/>
      <sz val="10"/>
      <name val="Century Gothic"/>
      <family val="2"/>
    </font>
    <font>
      <sz val="12"/>
      <name val="Century Gothic"/>
      <family val="2"/>
    </font>
    <font>
      <b/>
      <sz val="10"/>
      <color rgb="FFFF0000"/>
      <name val="Century Gothic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20" borderId="1" applyNumberFormat="0" applyAlignment="0" applyProtection="0"/>
    <xf numFmtId="0" fontId="9" fillId="0" borderId="2" applyNumberFormat="0" applyFill="0" applyAlignment="0" applyProtection="0"/>
    <xf numFmtId="0" fontId="10" fillId="7" borderId="1" applyNumberFormat="0" applyAlignment="0" applyProtection="0"/>
    <xf numFmtId="0" fontId="11" fillId="3" borderId="0" applyNumberFormat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2" fillId="21" borderId="0" applyNumberFormat="0" applyBorder="0" applyAlignment="0" applyProtection="0"/>
    <xf numFmtId="0" fontId="3" fillId="0" borderId="0"/>
    <xf numFmtId="0" fontId="13" fillId="4" borderId="0" applyNumberFormat="0" applyBorder="0" applyAlignment="0" applyProtection="0"/>
    <xf numFmtId="0" fontId="14" fillId="20" borderId="3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7" applyNumberFormat="0" applyFill="0" applyAlignment="0" applyProtection="0"/>
    <xf numFmtId="0" fontId="21" fillId="22" borderId="8" applyNumberFormat="0" applyAlignment="0" applyProtection="0"/>
  </cellStyleXfs>
  <cellXfs count="195">
    <xf numFmtId="0" fontId="0" fillId="0" borderId="0" xfId="0"/>
    <xf numFmtId="0" fontId="3" fillId="0" borderId="9" xfId="0" applyFont="1" applyBorder="1" applyAlignment="1">
      <alignment horizontal="right"/>
    </xf>
    <xf numFmtId="0" fontId="3" fillId="0" borderId="9" xfId="0" applyFont="1" applyBorder="1"/>
    <xf numFmtId="165" fontId="3" fillId="0" borderId="0" xfId="0" applyNumberFormat="1" applyFont="1"/>
    <xf numFmtId="0" fontId="3" fillId="0" borderId="0" xfId="0" applyFont="1"/>
    <xf numFmtId="0" fontId="3" fillId="0" borderId="9" xfId="0" applyFont="1" applyBorder="1" applyAlignment="1">
      <alignment horizontal="center"/>
    </xf>
    <xf numFmtId="165" fontId="3" fillId="0" borderId="9" xfId="0" applyNumberFormat="1" applyFont="1" applyBorder="1" applyAlignment="1">
      <alignment horizontal="center"/>
    </xf>
    <xf numFmtId="164" fontId="3" fillId="0" borderId="9" xfId="30" applyFont="1" applyBorder="1" applyAlignment="1">
      <alignment horizontal="center"/>
    </xf>
    <xf numFmtId="0" fontId="22" fillId="0" borderId="9" xfId="0" applyFont="1" applyBorder="1" applyAlignment="1">
      <alignment horizontal="left"/>
    </xf>
    <xf numFmtId="0" fontId="23" fillId="0" borderId="9" xfId="0" applyFont="1" applyBorder="1" applyAlignment="1">
      <alignment horizontal="right"/>
    </xf>
    <xf numFmtId="0" fontId="23" fillId="0" borderId="9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4" fontId="4" fillId="0" borderId="0" xfId="0" applyNumberFormat="1" applyFont="1" applyAlignment="1">
      <alignment horizontal="center"/>
    </xf>
    <xf numFmtId="0" fontId="25" fillId="23" borderId="10" xfId="0" applyFont="1" applyFill="1" applyBorder="1" applyAlignment="1">
      <alignment horizontal="center"/>
    </xf>
    <xf numFmtId="0" fontId="26" fillId="23" borderId="10" xfId="0" applyFont="1" applyFill="1" applyBorder="1" applyAlignment="1">
      <alignment horizontal="center" vertical="center"/>
    </xf>
    <xf numFmtId="0" fontId="26" fillId="23" borderId="10" xfId="0" applyFont="1" applyFill="1" applyBorder="1" applyAlignment="1">
      <alignment horizontal="center" vertical="center" wrapText="1"/>
    </xf>
    <xf numFmtId="164" fontId="26" fillId="23" borderId="10" xfId="30" applyFont="1" applyFill="1" applyBorder="1" applyAlignment="1">
      <alignment horizontal="center" vertical="center"/>
    </xf>
    <xf numFmtId="0" fontId="25" fillId="0" borderId="0" xfId="0" applyFont="1"/>
    <xf numFmtId="0" fontId="22" fillId="0" borderId="9" xfId="0" applyFont="1" applyBorder="1" applyAlignment="1">
      <alignment horizontal="right"/>
    </xf>
    <xf numFmtId="0" fontId="27" fillId="0" borderId="9" xfId="0" applyFont="1" applyBorder="1" applyAlignment="1">
      <alignment wrapText="1"/>
    </xf>
    <xf numFmtId="0" fontId="22" fillId="0" borderId="10" xfId="0" applyFont="1" applyBorder="1" applyAlignment="1">
      <alignment horizontal="center"/>
    </xf>
    <xf numFmtId="2" fontId="22" fillId="0" borderId="10" xfId="0" applyNumberFormat="1" applyFont="1" applyBorder="1" applyAlignment="1">
      <alignment horizontal="center"/>
    </xf>
    <xf numFmtId="165" fontId="22" fillId="0" borderId="10" xfId="0" applyNumberFormat="1" applyFont="1" applyBorder="1" applyAlignment="1">
      <alignment horizontal="center"/>
    </xf>
    <xf numFmtId="164" fontId="22" fillId="0" borderId="10" xfId="30" applyFont="1" applyBorder="1" applyAlignment="1">
      <alignment horizontal="center"/>
    </xf>
    <xf numFmtId="165" fontId="22" fillId="0" borderId="0" xfId="0" applyNumberFormat="1" applyFont="1"/>
    <xf numFmtId="0" fontId="22" fillId="0" borderId="0" xfId="0" applyFont="1"/>
    <xf numFmtId="0" fontId="22" fillId="0" borderId="9" xfId="0" applyFont="1" applyBorder="1" applyAlignment="1">
      <alignment horizontal="center"/>
    </xf>
    <xf numFmtId="2" fontId="22" fillId="0" borderId="9" xfId="0" applyNumberFormat="1" applyFont="1" applyBorder="1" applyAlignment="1">
      <alignment horizontal="center"/>
    </xf>
    <xf numFmtId="165" fontId="22" fillId="0" borderId="9" xfId="0" applyNumberFormat="1" applyFont="1" applyBorder="1" applyAlignment="1">
      <alignment horizontal="center"/>
    </xf>
    <xf numFmtId="164" fontId="22" fillId="0" borderId="9" xfId="30" applyFont="1" applyBorder="1" applyAlignment="1">
      <alignment horizontal="center"/>
    </xf>
    <xf numFmtId="2" fontId="23" fillId="0" borderId="9" xfId="0" applyNumberFormat="1" applyFont="1" applyBorder="1" applyAlignment="1">
      <alignment horizontal="center"/>
    </xf>
    <xf numFmtId="164" fontId="23" fillId="0" borderId="9" xfId="30" applyFont="1" applyBorder="1" applyAlignment="1">
      <alignment horizontal="center" vertical="center"/>
    </xf>
    <xf numFmtId="165" fontId="23" fillId="0" borderId="0" xfId="0" applyNumberFormat="1" applyFont="1"/>
    <xf numFmtId="0" fontId="23" fillId="0" borderId="0" xfId="0" applyFont="1"/>
    <xf numFmtId="0" fontId="22" fillId="0" borderId="9" xfId="0" applyFont="1" applyBorder="1" applyAlignment="1">
      <alignment horizontal="right" vertical="center"/>
    </xf>
    <xf numFmtId="0" fontId="22" fillId="0" borderId="9" xfId="0" applyFont="1" applyBorder="1" applyAlignment="1">
      <alignment wrapText="1"/>
    </xf>
    <xf numFmtId="0" fontId="22" fillId="0" borderId="9" xfId="0" applyFont="1" applyBorder="1" applyAlignment="1">
      <alignment horizontal="center" vertical="center"/>
    </xf>
    <xf numFmtId="2" fontId="22" fillId="0" borderId="9" xfId="0" applyNumberFormat="1" applyFont="1" applyBorder="1" applyAlignment="1">
      <alignment horizontal="center" vertical="center"/>
    </xf>
    <xf numFmtId="165" fontId="22" fillId="0" borderId="9" xfId="0" applyNumberFormat="1" applyFont="1" applyBorder="1" applyAlignment="1">
      <alignment horizontal="center" vertical="center"/>
    </xf>
    <xf numFmtId="0" fontId="23" fillId="0" borderId="9" xfId="0" applyFont="1" applyBorder="1" applyAlignment="1">
      <alignment horizontal="right" vertical="center"/>
    </xf>
    <xf numFmtId="0" fontId="23" fillId="0" borderId="9" xfId="0" applyFont="1" applyBorder="1" applyAlignment="1">
      <alignment wrapText="1"/>
    </xf>
    <xf numFmtId="0" fontId="28" fillId="0" borderId="9" xfId="0" applyFont="1" applyBorder="1" applyAlignment="1">
      <alignment wrapText="1"/>
    </xf>
    <xf numFmtId="0" fontId="23" fillId="0" borderId="9" xfId="0" applyFont="1" applyBorder="1" applyAlignment="1">
      <alignment vertical="center" wrapText="1"/>
    </xf>
    <xf numFmtId="0" fontId="29" fillId="0" borderId="9" xfId="0" applyFont="1" applyBorder="1" applyAlignment="1">
      <alignment vertical="center" wrapText="1"/>
    </xf>
    <xf numFmtId="164" fontId="22" fillId="0" borderId="9" xfId="30" applyFont="1" applyBorder="1" applyAlignment="1">
      <alignment horizontal="center" vertical="center"/>
    </xf>
    <xf numFmtId="0" fontId="29" fillId="0" borderId="9" xfId="0" applyFont="1" applyBorder="1" applyAlignment="1">
      <alignment wrapText="1"/>
    </xf>
    <xf numFmtId="0" fontId="29" fillId="0" borderId="9" xfId="0" applyFont="1" applyBorder="1" applyAlignment="1">
      <alignment vertical="top" wrapText="1"/>
    </xf>
    <xf numFmtId="2" fontId="22" fillId="0" borderId="9" xfId="0" applyNumberFormat="1" applyFont="1" applyBorder="1" applyAlignment="1">
      <alignment vertical="center"/>
    </xf>
    <xf numFmtId="164" fontId="22" fillId="0" borderId="9" xfId="30" applyFont="1" applyBorder="1" applyAlignment="1">
      <alignment vertical="center"/>
    </xf>
    <xf numFmtId="0" fontId="23" fillId="0" borderId="22" xfId="0" applyFont="1" applyBorder="1" applyAlignment="1">
      <alignment horizontal="right"/>
    </xf>
    <xf numFmtId="0" fontId="29" fillId="0" borderId="22" xfId="0" applyFont="1" applyBorder="1" applyAlignment="1">
      <alignment wrapText="1"/>
    </xf>
    <xf numFmtId="0" fontId="23" fillId="0" borderId="12" xfId="0" applyFont="1" applyBorder="1" applyAlignment="1">
      <alignment horizontal="left"/>
    </xf>
    <xf numFmtId="2" fontId="23" fillId="0" borderId="13" xfId="0" applyNumberFormat="1" applyFont="1" applyBorder="1" applyAlignment="1">
      <alignment horizontal="center" vertical="center"/>
    </xf>
    <xf numFmtId="2" fontId="22" fillId="0" borderId="13" xfId="0" applyNumberFormat="1" applyFont="1" applyBorder="1" applyAlignment="1">
      <alignment horizontal="center" vertical="center"/>
    </xf>
    <xf numFmtId="164" fontId="23" fillId="0" borderId="25" xfId="30" applyFont="1" applyBorder="1" applyAlignment="1">
      <alignment horizontal="center" vertical="center"/>
    </xf>
    <xf numFmtId="0" fontId="23" fillId="0" borderId="10" xfId="0" applyFont="1" applyBorder="1" applyAlignment="1">
      <alignment horizontal="right"/>
    </xf>
    <xf numFmtId="0" fontId="27" fillId="0" borderId="10" xfId="0" applyFont="1" applyBorder="1" applyAlignment="1">
      <alignment wrapText="1"/>
    </xf>
    <xf numFmtId="0" fontId="23" fillId="0" borderId="10" xfId="0" applyFont="1" applyBorder="1" applyAlignment="1">
      <alignment horizontal="center"/>
    </xf>
    <xf numFmtId="2" fontId="23" fillId="0" borderId="10" xfId="0" applyNumberFormat="1" applyFont="1" applyBorder="1" applyAlignment="1">
      <alignment horizontal="center" vertical="center"/>
    </xf>
    <xf numFmtId="2" fontId="22" fillId="0" borderId="10" xfId="0" applyNumberFormat="1" applyFont="1" applyBorder="1" applyAlignment="1">
      <alignment horizontal="center" vertical="center"/>
    </xf>
    <xf numFmtId="164" fontId="23" fillId="0" borderId="10" xfId="30" applyFont="1" applyBorder="1" applyAlignment="1">
      <alignment horizontal="center" vertical="center"/>
    </xf>
    <xf numFmtId="2" fontId="23" fillId="0" borderId="9" xfId="0" applyNumberFormat="1" applyFont="1" applyBorder="1" applyAlignment="1">
      <alignment horizontal="center" vertical="center"/>
    </xf>
    <xf numFmtId="0" fontId="30" fillId="0" borderId="9" xfId="0" applyFont="1" applyBorder="1" applyAlignment="1">
      <alignment wrapText="1"/>
    </xf>
    <xf numFmtId="2" fontId="23" fillId="0" borderId="9" xfId="0" applyNumberFormat="1" applyFont="1" applyBorder="1" applyAlignment="1">
      <alignment vertical="center"/>
    </xf>
    <xf numFmtId="164" fontId="23" fillId="0" borderId="9" xfId="30" applyFont="1" applyBorder="1" applyAlignment="1">
      <alignment vertical="center"/>
    </xf>
    <xf numFmtId="0" fontId="30" fillId="0" borderId="9" xfId="0" applyFont="1" applyBorder="1" applyAlignment="1">
      <alignment vertical="center" wrapText="1"/>
    </xf>
    <xf numFmtId="0" fontId="28" fillId="0" borderId="9" xfId="0" applyFont="1" applyBorder="1" applyAlignment="1">
      <alignment vertical="center" wrapText="1"/>
    </xf>
    <xf numFmtId="0" fontId="22" fillId="0" borderId="9" xfId="0" applyFont="1" applyBorder="1" applyAlignment="1">
      <alignment vertical="center" wrapText="1"/>
    </xf>
    <xf numFmtId="0" fontId="26" fillId="0" borderId="9" xfId="0" applyFont="1" applyBorder="1" applyAlignment="1">
      <alignment horizontal="center"/>
    </xf>
    <xf numFmtId="0" fontId="22" fillId="0" borderId="9" xfId="0" applyFont="1" applyBorder="1" applyAlignment="1">
      <alignment horizontal="left" wrapText="1"/>
    </xf>
    <xf numFmtId="49" fontId="22" fillId="0" borderId="9" xfId="0" applyNumberFormat="1" applyFont="1" applyBorder="1" applyAlignment="1">
      <alignment horizontal="center" vertical="center"/>
    </xf>
    <xf numFmtId="0" fontId="23" fillId="0" borderId="9" xfId="0" applyFont="1" applyBorder="1" applyAlignment="1">
      <alignment horizontal="left" wrapText="1"/>
    </xf>
    <xf numFmtId="0" fontId="23" fillId="0" borderId="9" xfId="0" applyFont="1" applyBorder="1"/>
    <xf numFmtId="0" fontId="29" fillId="0" borderId="9" xfId="0" applyFont="1" applyBorder="1"/>
    <xf numFmtId="0" fontId="23" fillId="0" borderId="22" xfId="0" applyFont="1" applyBorder="1" applyAlignment="1">
      <alignment horizontal="right" vertical="center"/>
    </xf>
    <xf numFmtId="0" fontId="29" fillId="0" borderId="22" xfId="0" applyFont="1" applyBorder="1" applyAlignment="1">
      <alignment vertical="center" wrapText="1"/>
    </xf>
    <xf numFmtId="0" fontId="23" fillId="0" borderId="12" xfId="0" applyFont="1" applyBorder="1" applyAlignment="1">
      <alignment horizontal="left" vertical="center"/>
    </xf>
    <xf numFmtId="165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3" fillId="0" borderId="33" xfId="0" applyFont="1" applyBorder="1" applyAlignment="1">
      <alignment horizontal="right"/>
    </xf>
    <xf numFmtId="0" fontId="29" fillId="0" borderId="24" xfId="0" applyFont="1" applyBorder="1"/>
    <xf numFmtId="0" fontId="23" fillId="0" borderId="16" xfId="0" applyFont="1" applyBorder="1" applyAlignment="1">
      <alignment horizontal="center"/>
    </xf>
    <xf numFmtId="164" fontId="23" fillId="0" borderId="15" xfId="30" applyFont="1" applyFill="1" applyBorder="1" applyAlignment="1">
      <alignment horizontal="center" vertical="center"/>
    </xf>
    <xf numFmtId="164" fontId="22" fillId="0" borderId="15" xfId="30" applyFont="1" applyFill="1" applyBorder="1" applyAlignment="1">
      <alignment horizontal="center" vertical="center"/>
    </xf>
    <xf numFmtId="164" fontId="22" fillId="0" borderId="34" xfId="30" applyFont="1" applyFill="1" applyBorder="1" applyAlignment="1">
      <alignment horizontal="center" vertical="center"/>
    </xf>
    <xf numFmtId="0" fontId="23" fillId="0" borderId="35" xfId="0" applyFont="1" applyBorder="1" applyAlignment="1">
      <alignment horizontal="right"/>
    </xf>
    <xf numFmtId="0" fontId="29" fillId="0" borderId="11" xfId="0" applyFont="1" applyBorder="1"/>
    <xf numFmtId="0" fontId="23" fillId="0" borderId="17" xfId="0" applyFont="1" applyBorder="1" applyAlignment="1">
      <alignment horizontal="left"/>
    </xf>
    <xf numFmtId="164" fontId="23" fillId="0" borderId="0" xfId="30" applyFont="1" applyFill="1" applyBorder="1" applyAlignment="1">
      <alignment horizontal="center" vertical="center"/>
    </xf>
    <xf numFmtId="164" fontId="22" fillId="0" borderId="0" xfId="30" applyFont="1" applyFill="1" applyBorder="1" applyAlignment="1">
      <alignment horizontal="center" vertical="center"/>
    </xf>
    <xf numFmtId="164" fontId="23" fillId="0" borderId="36" xfId="30" applyFont="1" applyFill="1" applyBorder="1" applyAlignment="1">
      <alignment horizontal="center" vertical="center"/>
    </xf>
    <xf numFmtId="0" fontId="23" fillId="0" borderId="37" xfId="0" applyFont="1" applyBorder="1" applyAlignment="1">
      <alignment horizontal="right"/>
    </xf>
    <xf numFmtId="0" fontId="29" fillId="0" borderId="23" xfId="0" applyFont="1" applyBorder="1"/>
    <xf numFmtId="0" fontId="22" fillId="0" borderId="18" xfId="0" applyFont="1" applyBorder="1" applyAlignment="1">
      <alignment horizontal="center"/>
    </xf>
    <xf numFmtId="164" fontId="22" fillId="0" borderId="14" xfId="30" applyFont="1" applyFill="1" applyBorder="1" applyAlignment="1">
      <alignment horizontal="center" vertical="center"/>
    </xf>
    <xf numFmtId="164" fontId="22" fillId="0" borderId="38" xfId="30" applyFont="1" applyFill="1" applyBorder="1" applyAlignment="1">
      <alignment horizontal="center" vertical="center"/>
    </xf>
    <xf numFmtId="0" fontId="22" fillId="0" borderId="19" xfId="0" applyFont="1" applyBorder="1" applyAlignment="1">
      <alignment horizontal="center"/>
    </xf>
    <xf numFmtId="166" fontId="22" fillId="0" borderId="9" xfId="0" applyNumberFormat="1" applyFont="1" applyBorder="1" applyAlignment="1">
      <alignment horizontal="right"/>
    </xf>
    <xf numFmtId="164" fontId="22" fillId="0" borderId="9" xfId="30" applyFont="1" applyBorder="1" applyAlignment="1">
      <alignment horizontal="right"/>
    </xf>
    <xf numFmtId="0" fontId="31" fillId="0" borderId="0" xfId="0" applyFont="1"/>
    <xf numFmtId="0" fontId="22" fillId="0" borderId="9" xfId="0" applyFont="1" applyBorder="1"/>
    <xf numFmtId="164" fontId="22" fillId="0" borderId="9" xfId="30" applyFont="1" applyFill="1" applyBorder="1" applyAlignment="1">
      <alignment horizontal="center" vertical="center"/>
    </xf>
    <xf numFmtId="164" fontId="23" fillId="0" borderId="9" xfId="30" applyFont="1" applyFill="1" applyBorder="1" applyAlignment="1">
      <alignment horizontal="center" vertical="center"/>
    </xf>
    <xf numFmtId="0" fontId="23" fillId="24" borderId="0" xfId="0" applyFont="1" applyFill="1" applyAlignment="1">
      <alignment horizontal="center" vertical="center"/>
    </xf>
    <xf numFmtId="0" fontId="23" fillId="24" borderId="0" xfId="0" applyFont="1" applyFill="1" applyAlignment="1">
      <alignment vertical="center"/>
    </xf>
    <xf numFmtId="0" fontId="23" fillId="24" borderId="0" xfId="0" applyFont="1" applyFill="1"/>
    <xf numFmtId="0" fontId="22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2" fillId="0" borderId="0" xfId="0" applyFont="1" applyAlignment="1">
      <alignment horizontal="left" vertical="center" wrapText="1" indent="1"/>
    </xf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left" vertical="center" indent="1"/>
    </xf>
    <xf numFmtId="0" fontId="22" fillId="0" borderId="9" xfId="0" applyFont="1" applyBorder="1" applyAlignment="1">
      <alignment horizontal="left" indent="1"/>
    </xf>
    <xf numFmtId="0" fontId="23" fillId="0" borderId="0" xfId="0" applyFont="1" applyAlignment="1">
      <alignment horizontal="center"/>
    </xf>
    <xf numFmtId="0" fontId="30" fillId="0" borderId="9" xfId="0" applyFont="1" applyBorder="1"/>
    <xf numFmtId="164" fontId="22" fillId="0" borderId="19" xfId="30" applyFont="1" applyFill="1" applyBorder="1" applyAlignment="1">
      <alignment horizontal="center"/>
    </xf>
    <xf numFmtId="164" fontId="22" fillId="0" borderId="9" xfId="30" applyFont="1" applyFill="1" applyBorder="1" applyAlignment="1">
      <alignment horizontal="right"/>
    </xf>
    <xf numFmtId="0" fontId="23" fillId="24" borderId="0" xfId="0" applyFont="1" applyFill="1" applyAlignment="1">
      <alignment horizontal="center"/>
    </xf>
    <xf numFmtId="1" fontId="23" fillId="24" borderId="0" xfId="0" applyNumberFormat="1" applyFont="1" applyFill="1" applyAlignment="1">
      <alignment horizontal="center"/>
    </xf>
    <xf numFmtId="0" fontId="23" fillId="0" borderId="9" xfId="0" applyFont="1" applyBorder="1" applyAlignment="1">
      <alignment horizontal="left"/>
    </xf>
    <xf numFmtId="0" fontId="23" fillId="0" borderId="9" xfId="0" applyFont="1" applyBorder="1" applyAlignment="1">
      <alignment horizontal="center" vertical="center"/>
    </xf>
    <xf numFmtId="166" fontId="22" fillId="0" borderId="9" xfId="0" applyNumberFormat="1" applyFont="1" applyBorder="1" applyAlignment="1">
      <alignment horizontal="center"/>
    </xf>
    <xf numFmtId="166" fontId="22" fillId="0" borderId="9" xfId="0" applyNumberFormat="1" applyFont="1" applyBorder="1" applyAlignment="1">
      <alignment vertical="center"/>
    </xf>
    <xf numFmtId="166" fontId="22" fillId="0" borderId="9" xfId="0" applyNumberFormat="1" applyFont="1" applyBorder="1" applyAlignment="1">
      <alignment horizontal="center" vertical="center"/>
    </xf>
    <xf numFmtId="2" fontId="22" fillId="0" borderId="9" xfId="0" applyNumberFormat="1" applyFont="1" applyBorder="1"/>
    <xf numFmtId="2" fontId="22" fillId="0" borderId="19" xfId="0" applyNumberFormat="1" applyFont="1" applyBorder="1" applyAlignment="1">
      <alignment horizontal="center"/>
    </xf>
    <xf numFmtId="0" fontId="22" fillId="0" borderId="22" xfId="0" applyFont="1" applyBorder="1" applyAlignment="1">
      <alignment horizontal="right"/>
    </xf>
    <xf numFmtId="0" fontId="22" fillId="0" borderId="22" xfId="0" applyFont="1" applyBorder="1" applyAlignment="1">
      <alignment wrapText="1"/>
    </xf>
    <xf numFmtId="164" fontId="22" fillId="0" borderId="25" xfId="30" applyFont="1" applyBorder="1" applyAlignment="1">
      <alignment horizontal="center" vertical="center"/>
    </xf>
    <xf numFmtId="0" fontId="23" fillId="0" borderId="11" xfId="0" applyFont="1" applyBorder="1" applyAlignment="1">
      <alignment horizontal="left"/>
    </xf>
    <xf numFmtId="2" fontId="23" fillId="0" borderId="0" xfId="0" applyNumberFormat="1" applyFont="1" applyAlignment="1">
      <alignment horizontal="center" vertical="center"/>
    </xf>
    <xf numFmtId="2" fontId="22" fillId="0" borderId="0" xfId="0" applyNumberFormat="1" applyFont="1" applyAlignment="1">
      <alignment horizontal="center" vertical="center"/>
    </xf>
    <xf numFmtId="164" fontId="22" fillId="0" borderId="19" xfId="30" applyFont="1" applyBorder="1" applyAlignment="1">
      <alignment horizontal="center" vertical="center"/>
    </xf>
    <xf numFmtId="0" fontId="23" fillId="0" borderId="20" xfId="0" applyFont="1" applyBorder="1" applyAlignment="1">
      <alignment horizontal="right"/>
    </xf>
    <xf numFmtId="0" fontId="29" fillId="0" borderId="24" xfId="0" applyFont="1" applyBorder="1" applyAlignment="1">
      <alignment wrapText="1"/>
    </xf>
    <xf numFmtId="2" fontId="23" fillId="0" borderId="15" xfId="0" applyNumberFormat="1" applyFont="1" applyBorder="1" applyAlignment="1">
      <alignment horizontal="center" vertical="center"/>
    </xf>
    <xf numFmtId="2" fontId="22" fillId="0" borderId="15" xfId="0" applyNumberFormat="1" applyFont="1" applyBorder="1" applyAlignment="1">
      <alignment horizontal="center" vertical="center"/>
    </xf>
    <xf numFmtId="164" fontId="22" fillId="0" borderId="21" xfId="30" applyFont="1" applyBorder="1" applyAlignment="1">
      <alignment horizontal="center" vertical="center"/>
    </xf>
    <xf numFmtId="0" fontId="29" fillId="0" borderId="11" xfId="0" applyFont="1" applyBorder="1" applyAlignment="1">
      <alignment wrapText="1"/>
    </xf>
    <xf numFmtId="164" fontId="23" fillId="0" borderId="19" xfId="30" applyFont="1" applyBorder="1" applyAlignment="1">
      <alignment horizontal="center" vertical="center"/>
    </xf>
    <xf numFmtId="0" fontId="23" fillId="0" borderId="26" xfId="0" applyFont="1" applyBorder="1" applyAlignment="1">
      <alignment horizontal="right"/>
    </xf>
    <xf numFmtId="0" fontId="29" fillId="0" borderId="23" xfId="0" applyFont="1" applyBorder="1" applyAlignment="1">
      <alignment wrapText="1"/>
    </xf>
    <xf numFmtId="2" fontId="22" fillId="0" borderId="14" xfId="0" applyNumberFormat="1" applyFont="1" applyBorder="1" applyAlignment="1">
      <alignment horizontal="center" vertical="center"/>
    </xf>
    <xf numFmtId="164" fontId="22" fillId="0" borderId="27" xfId="30" applyFont="1" applyBorder="1" applyAlignment="1">
      <alignment horizontal="center" vertical="center"/>
    </xf>
    <xf numFmtId="0" fontId="22" fillId="0" borderId="21" xfId="0" applyFont="1" applyBorder="1" applyAlignment="1">
      <alignment horizontal="center"/>
    </xf>
    <xf numFmtId="2" fontId="22" fillId="0" borderId="20" xfId="0" applyNumberFormat="1" applyFont="1" applyBorder="1" applyAlignment="1">
      <alignment horizontal="center"/>
    </xf>
    <xf numFmtId="166" fontId="22" fillId="0" borderId="20" xfId="0" applyNumberFormat="1" applyFont="1" applyBorder="1" applyAlignment="1">
      <alignment horizontal="right"/>
    </xf>
    <xf numFmtId="164" fontId="22" fillId="0" borderId="20" xfId="30" applyFont="1" applyBorder="1" applyAlignment="1">
      <alignment horizontal="right"/>
    </xf>
    <xf numFmtId="0" fontId="23" fillId="0" borderId="28" xfId="0" applyFont="1" applyBorder="1" applyAlignment="1">
      <alignment horizontal="right"/>
    </xf>
    <xf numFmtId="0" fontId="29" fillId="0" borderId="29" xfId="0" applyFont="1" applyBorder="1" applyAlignment="1">
      <alignment wrapText="1"/>
    </xf>
    <xf numFmtId="0" fontId="22" fillId="0" borderId="30" xfId="0" applyFont="1" applyBorder="1" applyAlignment="1">
      <alignment horizontal="center"/>
    </xf>
    <xf numFmtId="2" fontId="22" fillId="0" borderId="31" xfId="0" applyNumberFormat="1" applyFont="1" applyBorder="1" applyAlignment="1">
      <alignment horizontal="center" vertical="center"/>
    </xf>
    <xf numFmtId="164" fontId="22" fillId="0" borderId="32" xfId="30" applyFont="1" applyBorder="1" applyAlignment="1">
      <alignment horizontal="center" vertical="center"/>
    </xf>
    <xf numFmtId="4" fontId="22" fillId="25" borderId="0" xfId="0" applyNumberFormat="1" applyFont="1" applyFill="1" applyAlignment="1">
      <alignment horizontal="center" vertical="center"/>
    </xf>
    <xf numFmtId="0" fontId="29" fillId="0" borderId="28" xfId="0" applyFont="1" applyBorder="1" applyAlignment="1">
      <alignment wrapText="1"/>
    </xf>
    <xf numFmtId="0" fontId="22" fillId="0" borderId="28" xfId="0" applyFont="1" applyBorder="1" applyAlignment="1">
      <alignment horizontal="center" vertical="center"/>
    </xf>
    <xf numFmtId="2" fontId="22" fillId="0" borderId="28" xfId="0" applyNumberFormat="1" applyFont="1" applyBorder="1" applyAlignment="1">
      <alignment horizontal="center" vertical="center"/>
    </xf>
    <xf numFmtId="2" fontId="23" fillId="0" borderId="28" xfId="0" applyNumberFormat="1" applyFont="1" applyBorder="1" applyAlignment="1">
      <alignment horizontal="center" vertical="center"/>
    </xf>
    <xf numFmtId="164" fontId="23" fillId="0" borderId="28" xfId="30" applyFont="1" applyBorder="1" applyAlignment="1">
      <alignment horizontal="center" vertical="center"/>
    </xf>
    <xf numFmtId="0" fontId="22" fillId="0" borderId="28" xfId="0" applyFont="1" applyBorder="1" applyAlignment="1">
      <alignment horizontal="left" wrapText="1"/>
    </xf>
    <xf numFmtId="49" fontId="22" fillId="0" borderId="28" xfId="0" applyNumberFormat="1" applyFont="1" applyBorder="1" applyAlignment="1">
      <alignment horizontal="center" vertical="center"/>
    </xf>
    <xf numFmtId="164" fontId="22" fillId="0" borderId="28" xfId="30" applyFont="1" applyBorder="1" applyAlignment="1">
      <alignment horizontal="center" vertical="center"/>
    </xf>
    <xf numFmtId="0" fontId="22" fillId="0" borderId="28" xfId="0" applyFont="1" applyBorder="1" applyAlignment="1">
      <alignment horizontal="right"/>
    </xf>
    <xf numFmtId="0" fontId="22" fillId="0" borderId="28" xfId="0" applyFont="1" applyBorder="1"/>
    <xf numFmtId="0" fontId="22" fillId="0" borderId="28" xfId="0" applyFont="1" applyBorder="1" applyAlignment="1">
      <alignment horizontal="center"/>
    </xf>
    <xf numFmtId="165" fontId="22" fillId="0" borderId="28" xfId="0" applyNumberFormat="1" applyFont="1" applyBorder="1" applyAlignment="1">
      <alignment horizontal="center"/>
    </xf>
    <xf numFmtId="164" fontId="22" fillId="0" borderId="28" xfId="30" applyFont="1" applyBorder="1" applyAlignment="1">
      <alignment horizontal="center"/>
    </xf>
    <xf numFmtId="0" fontId="22" fillId="0" borderId="28" xfId="0" applyFont="1" applyBorder="1" applyAlignment="1">
      <alignment wrapText="1"/>
    </xf>
    <xf numFmtId="2" fontId="22" fillId="0" borderId="28" xfId="0" applyNumberFormat="1" applyFont="1" applyBorder="1" applyAlignment="1">
      <alignment horizontal="center"/>
    </xf>
    <xf numFmtId="166" fontId="22" fillId="0" borderId="28" xfId="0" applyNumberFormat="1" applyFont="1" applyBorder="1" applyAlignment="1">
      <alignment horizontal="center"/>
    </xf>
    <xf numFmtId="166" fontId="22" fillId="0" borderId="28" xfId="0" applyNumberFormat="1" applyFont="1" applyBorder="1" applyAlignment="1">
      <alignment horizontal="center" vertical="center"/>
    </xf>
    <xf numFmtId="164" fontId="22" fillId="0" borderId="26" xfId="30" applyFont="1" applyFill="1" applyBorder="1" applyAlignment="1">
      <alignment horizontal="center" vertical="center"/>
    </xf>
    <xf numFmtId="0" fontId="22" fillId="0" borderId="10" xfId="0" applyFont="1" applyBorder="1" applyAlignment="1">
      <alignment horizontal="right"/>
    </xf>
    <xf numFmtId="0" fontId="22" fillId="0" borderId="26" xfId="0" applyFont="1" applyBorder="1" applyAlignment="1">
      <alignment horizontal="right"/>
    </xf>
    <xf numFmtId="0" fontId="31" fillId="0" borderId="0" xfId="0" applyFont="1" applyAlignment="1">
      <alignment vertical="center"/>
    </xf>
    <xf numFmtId="0" fontId="22" fillId="0" borderId="9" xfId="0" applyFont="1" applyBorder="1" applyAlignment="1">
      <alignment horizontal="left" vertical="center" wrapText="1"/>
    </xf>
    <xf numFmtId="0" fontId="22" fillId="0" borderId="28" xfId="0" applyFont="1" applyBorder="1" applyAlignment="1">
      <alignment vertical="center" wrapText="1"/>
    </xf>
    <xf numFmtId="0" fontId="22" fillId="0" borderId="20" xfId="0" applyFont="1" applyBorder="1" applyAlignment="1">
      <alignment horizontal="right" vertical="center"/>
    </xf>
    <xf numFmtId="0" fontId="28" fillId="0" borderId="20" xfId="0" applyFont="1" applyBorder="1" applyAlignment="1">
      <alignment vertical="center" wrapText="1"/>
    </xf>
    <xf numFmtId="0" fontId="22" fillId="0" borderId="0" xfId="0" applyFont="1" applyAlignment="1">
      <alignment vertical="center"/>
    </xf>
    <xf numFmtId="0" fontId="22" fillId="23" borderId="22" xfId="0" applyFont="1" applyFill="1" applyBorder="1" applyAlignment="1">
      <alignment horizontal="left" vertical="center"/>
    </xf>
    <xf numFmtId="0" fontId="24" fillId="23" borderId="22" xfId="0" applyFont="1" applyFill="1" applyBorder="1" applyAlignment="1">
      <alignment horizontal="right" vertical="center"/>
    </xf>
    <xf numFmtId="0" fontId="24" fillId="23" borderId="22" xfId="0" applyFont="1" applyFill="1" applyBorder="1" applyAlignment="1">
      <alignment horizontal="center" vertical="center"/>
    </xf>
    <xf numFmtId="4" fontId="24" fillId="23" borderId="22" xfId="0" applyNumberFormat="1" applyFont="1" applyFill="1" applyBorder="1" applyAlignment="1">
      <alignment horizontal="center" vertical="center"/>
    </xf>
    <xf numFmtId="4" fontId="24" fillId="23" borderId="12" xfId="0" applyNumberFormat="1" applyFont="1" applyFill="1" applyBorder="1" applyAlignment="1">
      <alignment horizontal="center" vertical="center"/>
    </xf>
    <xf numFmtId="0" fontId="24" fillId="23" borderId="13" xfId="0" applyFont="1" applyFill="1" applyBorder="1" applyAlignment="1">
      <alignment horizontal="center" vertical="center"/>
    </xf>
    <xf numFmtId="0" fontId="24" fillId="23" borderId="25" xfId="0" applyFont="1" applyFill="1" applyBorder="1" applyAlignment="1">
      <alignment horizontal="center" vertical="center"/>
    </xf>
    <xf numFmtId="2" fontId="24" fillId="23" borderId="12" xfId="0" applyNumberFormat="1" applyFont="1" applyFill="1" applyBorder="1" applyAlignment="1">
      <alignment horizontal="center" vertical="center"/>
    </xf>
    <xf numFmtId="2" fontId="24" fillId="23" borderId="13" xfId="0" applyNumberFormat="1" applyFont="1" applyFill="1" applyBorder="1" applyAlignment="1">
      <alignment horizontal="center" vertical="center"/>
    </xf>
    <xf numFmtId="2" fontId="24" fillId="23" borderId="25" xfId="0" applyNumberFormat="1" applyFont="1" applyFill="1" applyBorder="1" applyAlignment="1">
      <alignment horizontal="center" vertical="center"/>
    </xf>
    <xf numFmtId="0" fontId="32" fillId="0" borderId="12" xfId="0" applyFont="1" applyBorder="1" applyAlignment="1">
      <alignment horizontal="center" vertical="center" wrapText="1"/>
    </xf>
    <xf numFmtId="0" fontId="32" fillId="0" borderId="13" xfId="0" applyFont="1" applyBorder="1" applyAlignment="1">
      <alignment horizontal="center" vertical="center" wrapText="1"/>
    </xf>
    <xf numFmtId="0" fontId="32" fillId="0" borderId="25" xfId="0" applyFont="1" applyBorder="1" applyAlignment="1">
      <alignment horizontal="center" vertical="center" wrapText="1"/>
    </xf>
  </cellXfs>
  <cellStyles count="44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8" builtinId="20" customBuiltin="1"/>
    <cellStyle name="Insatisfaisant" xfId="29" builtinId="27" customBuiltin="1"/>
    <cellStyle name="Milliers" xfId="30" builtinId="3"/>
    <cellStyle name="Milliers 2" xfId="31" xr:uid="{22A5A5D3-7CA2-4668-8BBA-AEF2255FD5DB}"/>
    <cellStyle name="Neutre" xfId="32" builtinId="28" customBuiltin="1"/>
    <cellStyle name="Normal" xfId="0" builtinId="0"/>
    <cellStyle name="Normal 2" xfId="33" xr:uid="{9F11638F-B5AF-465B-A1A9-D3A1328D96CA}"/>
    <cellStyle name="Satisfaisant" xfId="34" builtinId="26" customBuiltin="1"/>
    <cellStyle name="Sortie" xfId="35" builtinId="21" customBuiltin="1"/>
    <cellStyle name="Texte explicatif" xfId="36" builtinId="53" customBuiltin="1"/>
    <cellStyle name="Titre" xfId="37" builtinId="15" customBuiltin="1"/>
    <cellStyle name="Titre 1" xfId="38" builtinId="16" customBuiltin="1"/>
    <cellStyle name="Titre 2" xfId="39" builtinId="17" customBuiltin="1"/>
    <cellStyle name="Titre 3" xfId="40" builtinId="18" customBuiltin="1"/>
    <cellStyle name="Titre 4" xfId="41" builtinId="19" customBuiltin="1"/>
    <cellStyle name="Total" xfId="42" builtinId="25" customBuiltin="1"/>
    <cellStyle name="Vérification" xfId="43" builtinId="23" customBuiltin="1"/>
  </cellStyles>
  <dxfs count="16"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2905125</xdr:colOff>
      <xdr:row>306</xdr:row>
      <xdr:rowOff>19050</xdr:rowOff>
    </xdr:from>
    <xdr:to>
      <xdr:col>1</xdr:col>
      <xdr:colOff>2962275</xdr:colOff>
      <xdr:row>311</xdr:row>
      <xdr:rowOff>0</xdr:rowOff>
    </xdr:to>
    <xdr:sp macro="" textlink="">
      <xdr:nvSpPr>
        <xdr:cNvPr id="22505" name="AutoShape 62">
          <a:extLst>
            <a:ext uri="{FF2B5EF4-FFF2-40B4-BE49-F238E27FC236}">
              <a16:creationId xmlns:a16="http://schemas.microsoft.com/office/drawing/2014/main" id="{DCB0655B-6CC7-97C5-3B8A-2B2B97171B8C}"/>
            </a:ext>
          </a:extLst>
        </xdr:cNvPr>
        <xdr:cNvSpPr>
          <a:spLocks/>
        </xdr:cNvSpPr>
      </xdr:nvSpPr>
      <xdr:spPr bwMode="auto">
        <a:xfrm>
          <a:off x="3419475" y="55025925"/>
          <a:ext cx="57150" cy="790575"/>
        </a:xfrm>
        <a:prstGeom prst="rightBrace">
          <a:avLst>
            <a:gd name="adj1" fmla="val 36761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2876550</xdr:colOff>
      <xdr:row>340</xdr:row>
      <xdr:rowOff>28575</xdr:rowOff>
    </xdr:from>
    <xdr:to>
      <xdr:col>1</xdr:col>
      <xdr:colOff>2943225</xdr:colOff>
      <xdr:row>342</xdr:row>
      <xdr:rowOff>142875</xdr:rowOff>
    </xdr:to>
    <xdr:sp macro="" textlink="">
      <xdr:nvSpPr>
        <xdr:cNvPr id="22506" name="AutoShape 63">
          <a:extLst>
            <a:ext uri="{FF2B5EF4-FFF2-40B4-BE49-F238E27FC236}">
              <a16:creationId xmlns:a16="http://schemas.microsoft.com/office/drawing/2014/main" id="{6DFB5018-190A-CC8C-0855-921717833AA8}"/>
            </a:ext>
          </a:extLst>
        </xdr:cNvPr>
        <xdr:cNvSpPr>
          <a:spLocks/>
        </xdr:cNvSpPr>
      </xdr:nvSpPr>
      <xdr:spPr bwMode="auto">
        <a:xfrm>
          <a:off x="3390900" y="61455300"/>
          <a:ext cx="66675" cy="438150"/>
        </a:xfrm>
        <a:prstGeom prst="rightBrace">
          <a:avLst>
            <a:gd name="adj1" fmla="val 7593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2867025</xdr:colOff>
      <xdr:row>323</xdr:row>
      <xdr:rowOff>0</xdr:rowOff>
    </xdr:from>
    <xdr:to>
      <xdr:col>1</xdr:col>
      <xdr:colOff>2962275</xdr:colOff>
      <xdr:row>327</xdr:row>
      <xdr:rowOff>0</xdr:rowOff>
    </xdr:to>
    <xdr:sp macro="" textlink="">
      <xdr:nvSpPr>
        <xdr:cNvPr id="22507" name="AutoShape 62">
          <a:extLst>
            <a:ext uri="{FF2B5EF4-FFF2-40B4-BE49-F238E27FC236}">
              <a16:creationId xmlns:a16="http://schemas.microsoft.com/office/drawing/2014/main" id="{BB2DD0E3-8077-6862-47A4-FB924C9769A3}"/>
            </a:ext>
          </a:extLst>
        </xdr:cNvPr>
        <xdr:cNvSpPr>
          <a:spLocks/>
        </xdr:cNvSpPr>
      </xdr:nvSpPr>
      <xdr:spPr bwMode="auto">
        <a:xfrm>
          <a:off x="3381375" y="58321575"/>
          <a:ext cx="95250" cy="647700"/>
        </a:xfrm>
        <a:prstGeom prst="rightBrace">
          <a:avLst>
            <a:gd name="adj1" fmla="val 5666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01E9A6-DA94-48BC-BD91-E4F580E20A05}">
  <sheetPr>
    <pageSetUpPr fitToPage="1"/>
  </sheetPr>
  <dimension ref="A1:N401"/>
  <sheetViews>
    <sheetView tabSelected="1" view="pageBreakPreview" zoomScaleNormal="100" zoomScaleSheetLayoutView="100" workbookViewId="0">
      <pane ySplit="945" topLeftCell="A33" activePane="bottomLeft"/>
      <selection sqref="A1:A1048576"/>
      <selection pane="bottomLeft" activeCell="B45" sqref="B45"/>
    </sheetView>
  </sheetViews>
  <sheetFormatPr baseColWidth="10" defaultRowHeight="12.75" customHeight="1" x14ac:dyDescent="0.2"/>
  <cols>
    <col min="1" max="1" width="6.7109375" style="1" customWidth="1"/>
    <col min="2" max="2" width="68" style="2" customWidth="1"/>
    <col min="3" max="3" width="6.7109375" style="5" customWidth="1"/>
    <col min="4" max="4" width="7.28515625" style="5" customWidth="1"/>
    <col min="5" max="5" width="12.140625" style="5" customWidth="1"/>
    <col min="6" max="6" width="12.5703125" style="6" customWidth="1"/>
    <col min="7" max="7" width="18.28515625" style="7" customWidth="1"/>
    <col min="8" max="8" width="13.85546875" style="3" customWidth="1"/>
    <col min="9" max="16384" width="11.42578125" style="4"/>
  </cols>
  <sheetData>
    <row r="1" spans="1:8" s="20" customFormat="1" ht="34.5" customHeight="1" x14ac:dyDescent="0.3">
      <c r="A1" s="16"/>
      <c r="B1" s="17" t="s">
        <v>0</v>
      </c>
      <c r="C1" s="17" t="s">
        <v>1</v>
      </c>
      <c r="D1" s="18" t="s">
        <v>19</v>
      </c>
      <c r="E1" s="18" t="s">
        <v>18</v>
      </c>
      <c r="F1" s="17" t="s">
        <v>2</v>
      </c>
      <c r="G1" s="19" t="s">
        <v>3</v>
      </c>
    </row>
    <row r="2" spans="1:8" s="20" customFormat="1" ht="27.6" customHeight="1" x14ac:dyDescent="0.3">
      <c r="A2" s="192" t="s">
        <v>80</v>
      </c>
      <c r="B2" s="193"/>
      <c r="C2" s="193"/>
      <c r="D2" s="193"/>
      <c r="E2" s="193"/>
      <c r="F2" s="193"/>
      <c r="G2" s="194"/>
    </row>
    <row r="3" spans="1:8" s="28" customFormat="1" ht="12.75" customHeight="1" x14ac:dyDescent="0.25">
      <c r="A3" s="21"/>
      <c r="B3" s="22"/>
      <c r="C3" s="23"/>
      <c r="D3" s="24"/>
      <c r="E3" s="24"/>
      <c r="F3" s="25"/>
      <c r="G3" s="26"/>
      <c r="H3" s="27"/>
    </row>
    <row r="4" spans="1:8" s="28" customFormat="1" ht="12.75" customHeight="1" x14ac:dyDescent="0.25">
      <c r="A4" s="9">
        <v>1</v>
      </c>
      <c r="B4" s="22" t="s">
        <v>33</v>
      </c>
      <c r="C4" s="29"/>
      <c r="D4" s="30"/>
      <c r="E4" s="30"/>
      <c r="F4" s="31"/>
      <c r="G4" s="32"/>
      <c r="H4" s="27"/>
    </row>
    <row r="5" spans="1:8" s="28" customFormat="1" ht="12.75" customHeight="1" x14ac:dyDescent="0.25">
      <c r="A5" s="9">
        <v>2</v>
      </c>
      <c r="B5" s="22" t="s">
        <v>21</v>
      </c>
      <c r="C5" s="29"/>
      <c r="D5" s="30"/>
      <c r="E5" s="30"/>
      <c r="F5" s="31"/>
      <c r="G5" s="32"/>
      <c r="H5" s="27"/>
    </row>
    <row r="6" spans="1:8" s="28" customFormat="1" ht="12.75" customHeight="1" x14ac:dyDescent="0.25">
      <c r="A6" s="9">
        <v>3</v>
      </c>
      <c r="B6" s="22" t="s">
        <v>20</v>
      </c>
      <c r="C6" s="29"/>
      <c r="D6" s="30"/>
      <c r="E6" s="30"/>
      <c r="F6" s="31"/>
      <c r="G6" s="32"/>
      <c r="H6" s="27"/>
    </row>
    <row r="7" spans="1:8" s="36" customFormat="1" ht="12.75" customHeight="1" x14ac:dyDescent="0.25">
      <c r="A7" s="9">
        <v>4</v>
      </c>
      <c r="B7" s="22" t="s">
        <v>88</v>
      </c>
      <c r="C7" s="10"/>
      <c r="D7" s="33"/>
      <c r="E7" s="33"/>
      <c r="F7" s="31"/>
      <c r="G7" s="34"/>
      <c r="H7" s="35"/>
    </row>
    <row r="8" spans="1:8" s="36" customFormat="1" ht="12.75" customHeight="1" x14ac:dyDescent="0.25">
      <c r="A8" s="9"/>
      <c r="B8" s="22"/>
      <c r="C8" s="10"/>
      <c r="D8" s="33"/>
      <c r="E8" s="33"/>
      <c r="F8" s="31"/>
      <c r="G8" s="34"/>
      <c r="H8" s="35"/>
    </row>
    <row r="9" spans="1:8" s="36" customFormat="1" ht="27" x14ac:dyDescent="0.25">
      <c r="A9" s="37" t="s">
        <v>49</v>
      </c>
      <c r="B9" s="38" t="s">
        <v>125</v>
      </c>
      <c r="C9" s="39" t="s">
        <v>22</v>
      </c>
      <c r="D9" s="40">
        <v>1</v>
      </c>
      <c r="E9" s="40"/>
      <c r="F9" s="41"/>
      <c r="G9" s="34">
        <f>F9*E9</f>
        <v>0</v>
      </c>
      <c r="H9" s="35"/>
    </row>
    <row r="10" spans="1:8" s="36" customFormat="1" ht="13.5" x14ac:dyDescent="0.2">
      <c r="A10" s="42"/>
      <c r="B10" s="43"/>
      <c r="C10" s="39"/>
      <c r="D10" s="40"/>
      <c r="E10" s="40"/>
      <c r="F10" s="41"/>
      <c r="G10" s="34"/>
      <c r="H10" s="35"/>
    </row>
    <row r="11" spans="1:8" s="36" customFormat="1" ht="13.5" x14ac:dyDescent="0.25">
      <c r="A11" s="37" t="s">
        <v>89</v>
      </c>
      <c r="B11" s="44" t="s">
        <v>90</v>
      </c>
      <c r="C11" s="39"/>
      <c r="D11" s="40"/>
      <c r="E11" s="40"/>
      <c r="F11" s="41"/>
      <c r="G11" s="34"/>
      <c r="H11" s="35"/>
    </row>
    <row r="12" spans="1:8" s="28" customFormat="1" ht="13.5" x14ac:dyDescent="0.25">
      <c r="A12" s="37"/>
      <c r="B12" s="38" t="s">
        <v>91</v>
      </c>
      <c r="C12" s="39" t="s">
        <v>22</v>
      </c>
      <c r="D12" s="40">
        <v>1</v>
      </c>
      <c r="E12" s="40"/>
      <c r="F12" s="41"/>
      <c r="G12" s="34">
        <f>F12*E12</f>
        <v>0</v>
      </c>
      <c r="H12" s="27"/>
    </row>
    <row r="13" spans="1:8" s="28" customFormat="1" ht="13.5" x14ac:dyDescent="0.25">
      <c r="A13" s="37"/>
      <c r="B13" s="38" t="s">
        <v>92</v>
      </c>
      <c r="C13" s="39" t="s">
        <v>22</v>
      </c>
      <c r="D13" s="40">
        <v>1</v>
      </c>
      <c r="E13" s="40"/>
      <c r="F13" s="41"/>
      <c r="G13" s="34">
        <f>F13*E13</f>
        <v>0</v>
      </c>
      <c r="H13" s="27"/>
    </row>
    <row r="14" spans="1:8" s="28" customFormat="1" ht="13.5" x14ac:dyDescent="0.25">
      <c r="A14" s="37"/>
      <c r="B14" s="38" t="s">
        <v>140</v>
      </c>
      <c r="C14" s="39" t="s">
        <v>22</v>
      </c>
      <c r="D14" s="40">
        <v>1</v>
      </c>
      <c r="E14" s="40"/>
      <c r="F14" s="41"/>
      <c r="G14" s="34">
        <f>F14*E14</f>
        <v>0</v>
      </c>
      <c r="H14" s="27"/>
    </row>
    <row r="15" spans="1:8" s="36" customFormat="1" ht="27" x14ac:dyDescent="0.25">
      <c r="A15" s="42"/>
      <c r="B15" s="38" t="s">
        <v>272</v>
      </c>
      <c r="C15" s="39" t="s">
        <v>22</v>
      </c>
      <c r="D15" s="40">
        <v>1</v>
      </c>
      <c r="E15" s="40"/>
      <c r="F15" s="41"/>
      <c r="G15" s="34">
        <f>F15*E15</f>
        <v>0</v>
      </c>
      <c r="H15" s="35"/>
    </row>
    <row r="16" spans="1:8" s="36" customFormat="1" ht="13.5" x14ac:dyDescent="0.2">
      <c r="A16" s="42"/>
      <c r="B16" s="43"/>
      <c r="C16" s="39"/>
      <c r="D16" s="40"/>
      <c r="E16" s="40"/>
      <c r="F16" s="41"/>
      <c r="G16" s="34"/>
      <c r="H16" s="35"/>
    </row>
    <row r="17" spans="1:8" s="36" customFormat="1" ht="13.5" x14ac:dyDescent="0.25">
      <c r="A17" s="37" t="s">
        <v>50</v>
      </c>
      <c r="B17" s="44" t="s">
        <v>93</v>
      </c>
      <c r="C17" s="39"/>
      <c r="D17" s="40"/>
      <c r="E17" s="40"/>
      <c r="F17" s="41"/>
      <c r="G17" s="34">
        <f>F17*E17</f>
        <v>0</v>
      </c>
      <c r="H17" s="35"/>
    </row>
    <row r="18" spans="1:8" s="36" customFormat="1" ht="13.5" x14ac:dyDescent="0.2">
      <c r="A18" s="42"/>
      <c r="B18" s="45"/>
      <c r="C18" s="39"/>
      <c r="D18" s="40"/>
      <c r="E18" s="40"/>
      <c r="F18" s="41"/>
      <c r="G18" s="34"/>
      <c r="H18" s="35"/>
    </row>
    <row r="19" spans="1:8" s="36" customFormat="1" ht="18" customHeight="1" x14ac:dyDescent="0.2">
      <c r="A19" s="37"/>
      <c r="B19" s="46" t="s">
        <v>94</v>
      </c>
      <c r="C19" s="39"/>
      <c r="D19" s="40"/>
      <c r="E19" s="40"/>
      <c r="F19" s="40"/>
      <c r="G19" s="47"/>
      <c r="H19" s="35"/>
    </row>
    <row r="20" spans="1:8" s="36" customFormat="1" ht="12.75" customHeight="1" x14ac:dyDescent="0.25">
      <c r="A20" s="21"/>
      <c r="B20" s="48" t="s">
        <v>35</v>
      </c>
      <c r="C20" s="29"/>
      <c r="D20" s="40"/>
      <c r="E20" s="40"/>
      <c r="F20" s="40"/>
      <c r="G20" s="47"/>
      <c r="H20" s="35"/>
    </row>
    <row r="21" spans="1:8" s="36" customFormat="1" ht="12.75" customHeight="1" x14ac:dyDescent="0.25">
      <c r="A21" s="42"/>
      <c r="B21" s="48" t="s">
        <v>36</v>
      </c>
      <c r="C21" s="29"/>
      <c r="D21" s="40"/>
      <c r="E21" s="40"/>
      <c r="F21" s="40"/>
      <c r="G21" s="47"/>
      <c r="H21" s="35"/>
    </row>
    <row r="22" spans="1:8" s="36" customFormat="1" ht="13.5" x14ac:dyDescent="0.25">
      <c r="A22" s="37"/>
      <c r="B22" s="48" t="s">
        <v>95</v>
      </c>
      <c r="C22" s="29"/>
      <c r="D22" s="40"/>
      <c r="E22" s="40"/>
      <c r="F22" s="40"/>
      <c r="G22" s="47"/>
      <c r="H22" s="35"/>
    </row>
    <row r="23" spans="1:8" s="36" customFormat="1" ht="32.25" customHeight="1" x14ac:dyDescent="0.2">
      <c r="A23" s="37"/>
      <c r="B23" s="49" t="s">
        <v>97</v>
      </c>
      <c r="C23" s="39" t="s">
        <v>1</v>
      </c>
      <c r="D23" s="40"/>
      <c r="E23" s="40"/>
      <c r="F23" s="40"/>
      <c r="G23" s="47">
        <f>F23*E23</f>
        <v>0</v>
      </c>
      <c r="H23" s="35"/>
    </row>
    <row r="24" spans="1:8" s="36" customFormat="1" ht="13.5" x14ac:dyDescent="0.2">
      <c r="A24" s="37"/>
      <c r="B24" s="48" t="s">
        <v>96</v>
      </c>
      <c r="C24" s="39" t="s">
        <v>22</v>
      </c>
      <c r="D24" s="40">
        <v>1</v>
      </c>
      <c r="E24" s="50"/>
      <c r="F24" s="50"/>
      <c r="G24" s="51">
        <f>F24*E24</f>
        <v>0</v>
      </c>
      <c r="H24" s="35"/>
    </row>
    <row r="25" spans="1:8" s="36" customFormat="1" ht="25.5" x14ac:dyDescent="0.2">
      <c r="A25" s="37"/>
      <c r="B25" s="48" t="s">
        <v>70</v>
      </c>
      <c r="C25" s="39" t="s">
        <v>22</v>
      </c>
      <c r="D25" s="40">
        <v>1</v>
      </c>
      <c r="E25" s="50"/>
      <c r="F25" s="50"/>
      <c r="G25" s="51">
        <f>F25*E25</f>
        <v>0</v>
      </c>
      <c r="H25" s="35"/>
    </row>
    <row r="26" spans="1:8" s="36" customFormat="1" ht="25.5" x14ac:dyDescent="0.2">
      <c r="A26" s="37"/>
      <c r="B26" s="48" t="s">
        <v>71</v>
      </c>
      <c r="C26" s="39" t="s">
        <v>22</v>
      </c>
      <c r="D26" s="40">
        <v>1</v>
      </c>
      <c r="E26" s="50"/>
      <c r="F26" s="50"/>
      <c r="G26" s="51">
        <f>F26*E26</f>
        <v>0</v>
      </c>
      <c r="H26" s="35"/>
    </row>
    <row r="27" spans="1:8" s="36" customFormat="1" ht="13.5" x14ac:dyDescent="0.25">
      <c r="A27" s="37"/>
      <c r="B27" s="48"/>
      <c r="C27" s="29"/>
      <c r="D27" s="40"/>
      <c r="E27" s="40"/>
      <c r="F27" s="40"/>
      <c r="G27" s="47"/>
      <c r="H27" s="35"/>
    </row>
    <row r="28" spans="1:8" s="36" customFormat="1" ht="12.75" customHeight="1" x14ac:dyDescent="0.2">
      <c r="A28" s="52"/>
      <c r="B28" s="53"/>
      <c r="C28" s="54" t="s">
        <v>51</v>
      </c>
      <c r="D28" s="55"/>
      <c r="E28" s="55"/>
      <c r="F28" s="56"/>
      <c r="G28" s="57">
        <f>SUM(G19:G27)</f>
        <v>0</v>
      </c>
      <c r="H28" s="35"/>
    </row>
    <row r="29" spans="1:8" s="36" customFormat="1" ht="12.75" customHeight="1" x14ac:dyDescent="0.2">
      <c r="A29" s="58"/>
      <c r="B29" s="59"/>
      <c r="C29" s="60"/>
      <c r="D29" s="61"/>
      <c r="E29" s="61"/>
      <c r="F29" s="62"/>
      <c r="G29" s="63"/>
      <c r="H29" s="35"/>
    </row>
    <row r="30" spans="1:8" s="36" customFormat="1" ht="12.75" customHeight="1" x14ac:dyDescent="0.25">
      <c r="A30" s="37" t="s">
        <v>98</v>
      </c>
      <c r="B30" s="44" t="s">
        <v>99</v>
      </c>
      <c r="C30" s="10"/>
      <c r="D30" s="64"/>
      <c r="E30" s="64"/>
      <c r="F30" s="40"/>
      <c r="G30" s="34"/>
      <c r="H30" s="35"/>
    </row>
    <row r="31" spans="1:8" s="36" customFormat="1" ht="12.75" customHeight="1" x14ac:dyDescent="0.25">
      <c r="A31" s="9"/>
      <c r="B31" s="65"/>
      <c r="C31" s="29"/>
      <c r="D31" s="40"/>
      <c r="E31" s="64"/>
      <c r="F31" s="40"/>
      <c r="G31" s="34"/>
      <c r="H31" s="35"/>
    </row>
    <row r="32" spans="1:8" s="36" customFormat="1" ht="12.75" customHeight="1" x14ac:dyDescent="0.25">
      <c r="A32" s="21" t="s">
        <v>104</v>
      </c>
      <c r="B32" s="38" t="s">
        <v>72</v>
      </c>
      <c r="C32" s="10"/>
      <c r="D32" s="64"/>
      <c r="E32" s="64"/>
      <c r="F32" s="40"/>
      <c r="G32" s="34"/>
      <c r="H32" s="35"/>
    </row>
    <row r="33" spans="1:8" s="36" customFormat="1" ht="12.75" customHeight="1" x14ac:dyDescent="0.25">
      <c r="A33" s="21"/>
      <c r="B33" s="44" t="s">
        <v>100</v>
      </c>
      <c r="C33" s="10"/>
      <c r="D33" s="64"/>
      <c r="E33" s="64"/>
      <c r="F33" s="40"/>
      <c r="G33" s="34"/>
      <c r="H33" s="35"/>
    </row>
    <row r="34" spans="1:8" s="36" customFormat="1" ht="12.75" customHeight="1" x14ac:dyDescent="0.25">
      <c r="A34" s="21"/>
      <c r="B34" s="48" t="s">
        <v>35</v>
      </c>
      <c r="C34" s="29"/>
      <c r="D34" s="40"/>
      <c r="E34" s="64"/>
      <c r="F34" s="40"/>
      <c r="G34" s="34"/>
      <c r="H34" s="35"/>
    </row>
    <row r="35" spans="1:8" s="36" customFormat="1" ht="12.75" customHeight="1" x14ac:dyDescent="0.25">
      <c r="A35" s="9"/>
      <c r="B35" s="48" t="s">
        <v>101</v>
      </c>
      <c r="C35" s="29"/>
      <c r="D35" s="40"/>
      <c r="E35" s="64"/>
      <c r="F35" s="40"/>
      <c r="G35" s="34"/>
      <c r="H35" s="35"/>
    </row>
    <row r="36" spans="1:8" s="36" customFormat="1" ht="12.75" customHeight="1" x14ac:dyDescent="0.25">
      <c r="A36" s="9"/>
      <c r="B36" s="48" t="s">
        <v>102</v>
      </c>
      <c r="C36" s="29"/>
      <c r="D36" s="40"/>
      <c r="E36" s="64"/>
      <c r="F36" s="40"/>
      <c r="G36" s="34"/>
      <c r="H36" s="35"/>
    </row>
    <row r="37" spans="1:8" s="36" customFormat="1" ht="12.75" customHeight="1" x14ac:dyDescent="0.2">
      <c r="A37" s="9"/>
      <c r="B37" s="48" t="s">
        <v>115</v>
      </c>
      <c r="C37" s="39" t="s">
        <v>22</v>
      </c>
      <c r="D37" s="40">
        <v>1</v>
      </c>
      <c r="E37" s="64"/>
      <c r="F37" s="40"/>
      <c r="G37" s="51">
        <f t="shared" ref="G37:G44" si="0">F37*E37</f>
        <v>0</v>
      </c>
      <c r="H37" s="35"/>
    </row>
    <row r="38" spans="1:8" s="36" customFormat="1" ht="30" customHeight="1" x14ac:dyDescent="0.2">
      <c r="A38" s="9"/>
      <c r="B38" s="46" t="s">
        <v>114</v>
      </c>
      <c r="C38" s="39" t="s">
        <v>22</v>
      </c>
      <c r="D38" s="40">
        <v>1</v>
      </c>
      <c r="E38" s="64"/>
      <c r="F38" s="40"/>
      <c r="G38" s="51">
        <f t="shared" si="0"/>
        <v>0</v>
      </c>
      <c r="H38" s="35"/>
    </row>
    <row r="39" spans="1:8" s="36" customFormat="1" ht="12.75" customHeight="1" x14ac:dyDescent="0.2">
      <c r="A39" s="9"/>
      <c r="B39" s="48" t="s">
        <v>60</v>
      </c>
      <c r="C39" s="39" t="s">
        <v>22</v>
      </c>
      <c r="D39" s="40">
        <v>1</v>
      </c>
      <c r="E39" s="64"/>
      <c r="F39" s="40"/>
      <c r="G39" s="51">
        <f t="shared" si="0"/>
        <v>0</v>
      </c>
      <c r="H39" s="35"/>
    </row>
    <row r="40" spans="1:8" s="36" customFormat="1" ht="12.75" customHeight="1" x14ac:dyDescent="0.2">
      <c r="A40" s="9"/>
      <c r="B40" s="48" t="s">
        <v>61</v>
      </c>
      <c r="C40" s="39" t="s">
        <v>22</v>
      </c>
      <c r="D40" s="40">
        <v>1</v>
      </c>
      <c r="E40" s="64"/>
      <c r="F40" s="40"/>
      <c r="G40" s="51">
        <f t="shared" si="0"/>
        <v>0</v>
      </c>
      <c r="H40" s="35"/>
    </row>
    <row r="41" spans="1:8" s="36" customFormat="1" ht="12.75" customHeight="1" x14ac:dyDescent="0.2">
      <c r="A41" s="9"/>
      <c r="B41" s="48" t="s">
        <v>62</v>
      </c>
      <c r="C41" s="39" t="s">
        <v>22</v>
      </c>
      <c r="D41" s="40">
        <v>1</v>
      </c>
      <c r="E41" s="64"/>
      <c r="F41" s="40"/>
      <c r="G41" s="51">
        <f t="shared" si="0"/>
        <v>0</v>
      </c>
      <c r="H41" s="35"/>
    </row>
    <row r="42" spans="1:8" s="36" customFormat="1" ht="12.75" customHeight="1" x14ac:dyDescent="0.2">
      <c r="A42" s="9"/>
      <c r="B42" s="48" t="s">
        <v>42</v>
      </c>
      <c r="C42" s="39" t="s">
        <v>22</v>
      </c>
      <c r="D42" s="40">
        <v>1</v>
      </c>
      <c r="E42" s="64"/>
      <c r="F42" s="40"/>
      <c r="G42" s="51">
        <f t="shared" si="0"/>
        <v>0</v>
      </c>
      <c r="H42" s="35"/>
    </row>
    <row r="43" spans="1:8" s="36" customFormat="1" ht="12" customHeight="1" x14ac:dyDescent="0.2">
      <c r="A43" s="9"/>
      <c r="B43" s="48" t="s">
        <v>47</v>
      </c>
      <c r="C43" s="39" t="s">
        <v>22</v>
      </c>
      <c r="D43" s="40">
        <v>1</v>
      </c>
      <c r="E43" s="64"/>
      <c r="F43" s="40"/>
      <c r="G43" s="51">
        <f t="shared" si="0"/>
        <v>0</v>
      </c>
      <c r="H43" s="35"/>
    </row>
    <row r="44" spans="1:8" s="36" customFormat="1" ht="12.75" customHeight="1" x14ac:dyDescent="0.2">
      <c r="A44" s="9"/>
      <c r="B44" s="48" t="s">
        <v>63</v>
      </c>
      <c r="C44" s="39" t="s">
        <v>22</v>
      </c>
      <c r="D44" s="40">
        <v>1</v>
      </c>
      <c r="E44" s="64"/>
      <c r="F44" s="40"/>
      <c r="G44" s="51">
        <f t="shared" si="0"/>
        <v>0</v>
      </c>
      <c r="H44" s="35"/>
    </row>
    <row r="45" spans="1:8" s="36" customFormat="1" ht="12.75" customHeight="1" x14ac:dyDescent="0.2">
      <c r="A45" s="9"/>
      <c r="B45" s="65"/>
      <c r="C45" s="39"/>
      <c r="D45" s="40"/>
      <c r="E45" s="64"/>
      <c r="F45" s="40"/>
      <c r="G45" s="34"/>
      <c r="H45" s="35"/>
    </row>
    <row r="46" spans="1:8" s="36" customFormat="1" ht="12.75" customHeight="1" x14ac:dyDescent="0.25">
      <c r="A46" s="21"/>
      <c r="B46" s="44" t="s">
        <v>103</v>
      </c>
      <c r="C46" s="10"/>
      <c r="D46" s="64"/>
      <c r="E46" s="64"/>
      <c r="F46" s="40"/>
      <c r="G46" s="34"/>
      <c r="H46" s="35"/>
    </row>
    <row r="47" spans="1:8" s="36" customFormat="1" ht="12.75" customHeight="1" x14ac:dyDescent="0.25">
      <c r="A47" s="21"/>
      <c r="B47" s="48" t="s">
        <v>35</v>
      </c>
      <c r="C47" s="29"/>
      <c r="D47" s="40"/>
      <c r="E47" s="64"/>
      <c r="F47" s="40"/>
      <c r="G47" s="34"/>
      <c r="H47" s="35"/>
    </row>
    <row r="48" spans="1:8" s="36" customFormat="1" ht="12.75" customHeight="1" x14ac:dyDescent="0.25">
      <c r="A48" s="9"/>
      <c r="B48" s="48" t="s">
        <v>101</v>
      </c>
      <c r="C48" s="29"/>
      <c r="D48" s="40"/>
      <c r="E48" s="64"/>
      <c r="F48" s="40"/>
      <c r="G48" s="34"/>
      <c r="H48" s="35"/>
    </row>
    <row r="49" spans="1:8" s="36" customFormat="1" ht="12.75" customHeight="1" x14ac:dyDescent="0.25">
      <c r="A49" s="9"/>
      <c r="B49" s="48" t="s">
        <v>102</v>
      </c>
      <c r="C49" s="29"/>
      <c r="D49" s="40"/>
      <c r="E49" s="64"/>
      <c r="F49" s="40"/>
      <c r="G49" s="34"/>
      <c r="H49" s="35"/>
    </row>
    <row r="50" spans="1:8" s="36" customFormat="1" ht="12.75" customHeight="1" x14ac:dyDescent="0.2">
      <c r="A50" s="9"/>
      <c r="B50" s="48" t="s">
        <v>115</v>
      </c>
      <c r="C50" s="39" t="s">
        <v>22</v>
      </c>
      <c r="D50" s="40">
        <v>1</v>
      </c>
      <c r="E50" s="66"/>
      <c r="F50" s="50"/>
      <c r="G50" s="67">
        <f>F50*E50</f>
        <v>0</v>
      </c>
      <c r="H50" s="35"/>
    </row>
    <row r="51" spans="1:8" s="36" customFormat="1" ht="12.75" customHeight="1" x14ac:dyDescent="0.2">
      <c r="A51" s="9"/>
      <c r="B51" s="46" t="s">
        <v>59</v>
      </c>
      <c r="C51" s="39" t="s">
        <v>22</v>
      </c>
      <c r="D51" s="40">
        <v>1</v>
      </c>
      <c r="E51" s="66"/>
      <c r="F51" s="50"/>
      <c r="G51" s="67">
        <f t="shared" ref="G51:G57" si="1">F51*E51</f>
        <v>0</v>
      </c>
      <c r="H51" s="35"/>
    </row>
    <row r="52" spans="1:8" s="36" customFormat="1" ht="12.75" customHeight="1" x14ac:dyDescent="0.2">
      <c r="A52" s="9"/>
      <c r="B52" s="48" t="s">
        <v>60</v>
      </c>
      <c r="C52" s="39" t="s">
        <v>22</v>
      </c>
      <c r="D52" s="40">
        <v>1</v>
      </c>
      <c r="E52" s="66"/>
      <c r="F52" s="50"/>
      <c r="G52" s="67">
        <f t="shared" si="1"/>
        <v>0</v>
      </c>
      <c r="H52" s="35"/>
    </row>
    <row r="53" spans="1:8" s="36" customFormat="1" ht="12.75" customHeight="1" x14ac:dyDescent="0.2">
      <c r="A53" s="9"/>
      <c r="B53" s="48" t="s">
        <v>61</v>
      </c>
      <c r="C53" s="39" t="s">
        <v>22</v>
      </c>
      <c r="D53" s="40">
        <v>1</v>
      </c>
      <c r="E53" s="66"/>
      <c r="F53" s="50"/>
      <c r="G53" s="67">
        <f t="shared" si="1"/>
        <v>0</v>
      </c>
      <c r="H53" s="35"/>
    </row>
    <row r="54" spans="1:8" s="36" customFormat="1" ht="12.75" customHeight="1" x14ac:dyDescent="0.2">
      <c r="A54" s="9"/>
      <c r="B54" s="48" t="s">
        <v>62</v>
      </c>
      <c r="C54" s="39" t="s">
        <v>22</v>
      </c>
      <c r="D54" s="40">
        <v>1</v>
      </c>
      <c r="E54" s="66"/>
      <c r="F54" s="50"/>
      <c r="G54" s="67">
        <f t="shared" si="1"/>
        <v>0</v>
      </c>
      <c r="H54" s="35"/>
    </row>
    <row r="55" spans="1:8" s="36" customFormat="1" ht="12.75" customHeight="1" x14ac:dyDescent="0.2">
      <c r="A55" s="9"/>
      <c r="B55" s="48" t="s">
        <v>42</v>
      </c>
      <c r="C55" s="39" t="s">
        <v>22</v>
      </c>
      <c r="D55" s="40">
        <v>1</v>
      </c>
      <c r="E55" s="66"/>
      <c r="F55" s="50"/>
      <c r="G55" s="67">
        <f t="shared" si="1"/>
        <v>0</v>
      </c>
      <c r="H55" s="35"/>
    </row>
    <row r="56" spans="1:8" s="36" customFormat="1" ht="12.75" customHeight="1" x14ac:dyDescent="0.2">
      <c r="A56" s="9"/>
      <c r="B56" s="48" t="s">
        <v>47</v>
      </c>
      <c r="C56" s="39" t="s">
        <v>22</v>
      </c>
      <c r="D56" s="40">
        <v>1</v>
      </c>
      <c r="E56" s="66"/>
      <c r="F56" s="50"/>
      <c r="G56" s="67">
        <f t="shared" si="1"/>
        <v>0</v>
      </c>
      <c r="H56" s="35"/>
    </row>
    <row r="57" spans="1:8" s="36" customFormat="1" ht="12.75" customHeight="1" x14ac:dyDescent="0.2">
      <c r="A57" s="9"/>
      <c r="B57" s="48" t="s">
        <v>63</v>
      </c>
      <c r="C57" s="39" t="s">
        <v>22</v>
      </c>
      <c r="D57" s="40">
        <v>1</v>
      </c>
      <c r="E57" s="66"/>
      <c r="F57" s="50"/>
      <c r="G57" s="67">
        <f t="shared" si="1"/>
        <v>0</v>
      </c>
      <c r="H57" s="35"/>
    </row>
    <row r="58" spans="1:8" s="36" customFormat="1" ht="12.75" customHeight="1" x14ac:dyDescent="0.2">
      <c r="A58" s="9"/>
      <c r="B58" s="65"/>
      <c r="C58" s="39"/>
      <c r="D58" s="40"/>
      <c r="E58" s="64"/>
      <c r="F58" s="40"/>
      <c r="G58" s="34"/>
      <c r="H58" s="35"/>
    </row>
    <row r="59" spans="1:8" s="36" customFormat="1" ht="12.75" customHeight="1" x14ac:dyDescent="0.25">
      <c r="A59" s="21" t="s">
        <v>105</v>
      </c>
      <c r="B59" s="38" t="s">
        <v>108</v>
      </c>
      <c r="C59" s="10"/>
      <c r="D59" s="64"/>
      <c r="E59" s="64"/>
      <c r="F59" s="40"/>
      <c r="G59" s="34"/>
      <c r="H59" s="35"/>
    </row>
    <row r="60" spans="1:8" s="36" customFormat="1" ht="12.75" customHeight="1" x14ac:dyDescent="0.2">
      <c r="A60" s="9"/>
      <c r="B60" s="48" t="s">
        <v>35</v>
      </c>
      <c r="C60" s="10"/>
      <c r="D60" s="64"/>
      <c r="E60" s="64"/>
      <c r="F60" s="40"/>
      <c r="G60" s="34"/>
      <c r="H60" s="35"/>
    </row>
    <row r="61" spans="1:8" s="36" customFormat="1" ht="12.75" customHeight="1" x14ac:dyDescent="0.2">
      <c r="A61" s="9"/>
      <c r="B61" s="48" t="s">
        <v>109</v>
      </c>
      <c r="C61" s="10"/>
      <c r="D61" s="64"/>
      <c r="E61" s="64"/>
      <c r="F61" s="40"/>
      <c r="G61" s="34"/>
      <c r="H61" s="35"/>
    </row>
    <row r="62" spans="1:8" s="36" customFormat="1" ht="12.75" customHeight="1" x14ac:dyDescent="0.25">
      <c r="A62" s="9"/>
      <c r="B62" s="65" t="s">
        <v>107</v>
      </c>
      <c r="C62" s="29" t="s">
        <v>1</v>
      </c>
      <c r="D62" s="40">
        <v>1</v>
      </c>
      <c r="E62" s="64"/>
      <c r="F62" s="40"/>
      <c r="G62" s="34">
        <f>F62*E62</f>
        <v>0</v>
      </c>
      <c r="H62" s="35"/>
    </row>
    <row r="63" spans="1:8" s="36" customFormat="1" ht="25.5" x14ac:dyDescent="0.2">
      <c r="A63" s="9"/>
      <c r="B63" s="48" t="s">
        <v>43</v>
      </c>
      <c r="C63" s="39" t="s">
        <v>22</v>
      </c>
      <c r="D63" s="40">
        <v>1</v>
      </c>
      <c r="E63" s="64"/>
      <c r="F63" s="40"/>
      <c r="G63" s="34">
        <f>F63*E63</f>
        <v>0</v>
      </c>
      <c r="H63" s="35"/>
    </row>
    <row r="64" spans="1:8" s="36" customFormat="1" ht="13.5" x14ac:dyDescent="0.2">
      <c r="A64" s="150"/>
      <c r="B64" s="156"/>
      <c r="C64" s="157"/>
      <c r="D64" s="158"/>
      <c r="E64" s="159"/>
      <c r="F64" s="158"/>
      <c r="G64" s="160"/>
      <c r="H64" s="35"/>
    </row>
    <row r="65" spans="1:8" s="36" customFormat="1" ht="12.75" customHeight="1" x14ac:dyDescent="0.25">
      <c r="A65" s="21"/>
      <c r="B65" s="38" t="s">
        <v>110</v>
      </c>
      <c r="C65" s="10"/>
      <c r="D65" s="64"/>
      <c r="E65" s="64"/>
      <c r="F65" s="40"/>
      <c r="G65" s="34"/>
      <c r="H65" s="35"/>
    </row>
    <row r="66" spans="1:8" s="36" customFormat="1" ht="12.75" customHeight="1" x14ac:dyDescent="0.2">
      <c r="A66" s="9"/>
      <c r="B66" s="48" t="s">
        <v>35</v>
      </c>
      <c r="C66" s="10"/>
      <c r="D66" s="64"/>
      <c r="E66" s="64"/>
      <c r="F66" s="40"/>
      <c r="G66" s="34"/>
      <c r="H66" s="35"/>
    </row>
    <row r="67" spans="1:8" s="36" customFormat="1" ht="12.75" customHeight="1" x14ac:dyDescent="0.2">
      <c r="A67" s="9"/>
      <c r="B67" s="48" t="s">
        <v>106</v>
      </c>
      <c r="C67" s="10"/>
      <c r="D67" s="64"/>
      <c r="E67" s="64"/>
      <c r="F67" s="40"/>
      <c r="G67" s="34"/>
      <c r="H67" s="35"/>
    </row>
    <row r="68" spans="1:8" s="36" customFormat="1" ht="12.75" customHeight="1" x14ac:dyDescent="0.25">
      <c r="A68" s="9"/>
      <c r="B68" s="65" t="s">
        <v>107</v>
      </c>
      <c r="C68" s="29" t="s">
        <v>1</v>
      </c>
      <c r="D68" s="40">
        <v>1</v>
      </c>
      <c r="E68" s="64"/>
      <c r="F68" s="40"/>
      <c r="G68" s="34">
        <f>F68*E68</f>
        <v>0</v>
      </c>
      <c r="H68" s="35"/>
    </row>
    <row r="69" spans="1:8" s="36" customFormat="1" ht="25.5" x14ac:dyDescent="0.2">
      <c r="A69" s="9"/>
      <c r="B69" s="48" t="s">
        <v>43</v>
      </c>
      <c r="C69" s="39" t="s">
        <v>22</v>
      </c>
      <c r="D69" s="40">
        <v>1</v>
      </c>
      <c r="E69" s="64"/>
      <c r="F69" s="40"/>
      <c r="G69" s="34">
        <f>F69*E69</f>
        <v>0</v>
      </c>
      <c r="H69" s="35"/>
    </row>
    <row r="70" spans="1:8" s="36" customFormat="1" ht="12.75" customHeight="1" x14ac:dyDescent="0.25">
      <c r="A70" s="9"/>
      <c r="B70" s="65"/>
      <c r="C70" s="29"/>
      <c r="D70" s="40"/>
      <c r="E70" s="64"/>
      <c r="F70" s="40"/>
      <c r="G70" s="34"/>
      <c r="H70" s="35"/>
    </row>
    <row r="71" spans="1:8" s="36" customFormat="1" ht="12.75" customHeight="1" x14ac:dyDescent="0.25">
      <c r="A71" s="21" t="s">
        <v>111</v>
      </c>
      <c r="B71" s="38" t="s">
        <v>44</v>
      </c>
      <c r="C71" s="10"/>
      <c r="D71" s="64"/>
      <c r="E71" s="64"/>
      <c r="F71" s="40"/>
      <c r="G71" s="34"/>
      <c r="H71" s="35"/>
    </row>
    <row r="72" spans="1:8" s="36" customFormat="1" ht="63.75" x14ac:dyDescent="0.2">
      <c r="A72" s="37"/>
      <c r="B72" s="46" t="s">
        <v>112</v>
      </c>
      <c r="C72" s="39" t="s">
        <v>4</v>
      </c>
      <c r="D72" s="40"/>
      <c r="E72" s="64"/>
      <c r="F72" s="40"/>
      <c r="G72" s="34">
        <f>F72*E72</f>
        <v>0</v>
      </c>
      <c r="H72" s="35"/>
    </row>
    <row r="73" spans="1:8" s="36" customFormat="1" ht="13.5" x14ac:dyDescent="0.2">
      <c r="A73" s="37"/>
      <c r="B73" s="68"/>
      <c r="C73" s="39"/>
      <c r="D73" s="40"/>
      <c r="E73" s="64"/>
      <c r="F73" s="40"/>
      <c r="G73" s="34"/>
      <c r="H73" s="35"/>
    </row>
    <row r="74" spans="1:8" s="36" customFormat="1" ht="63.75" x14ac:dyDescent="0.2">
      <c r="A74" s="37"/>
      <c r="B74" s="46" t="s">
        <v>113</v>
      </c>
      <c r="C74" s="39" t="s">
        <v>4</v>
      </c>
      <c r="D74" s="40"/>
      <c r="E74" s="64"/>
      <c r="F74" s="40"/>
      <c r="G74" s="34">
        <f>F74*E74</f>
        <v>0</v>
      </c>
      <c r="H74" s="35"/>
    </row>
    <row r="75" spans="1:8" s="36" customFormat="1" ht="12.75" customHeight="1" x14ac:dyDescent="0.2">
      <c r="A75" s="9"/>
      <c r="B75" s="43"/>
      <c r="C75" s="10"/>
      <c r="D75" s="64"/>
      <c r="E75" s="64"/>
      <c r="F75" s="40"/>
      <c r="G75" s="34"/>
      <c r="H75" s="35"/>
    </row>
    <row r="76" spans="1:8" s="36" customFormat="1" ht="12.75" customHeight="1" x14ac:dyDescent="0.25">
      <c r="A76" s="21" t="s">
        <v>116</v>
      </c>
      <c r="B76" s="38" t="s">
        <v>45</v>
      </c>
      <c r="C76" s="10"/>
      <c r="D76" s="64"/>
      <c r="E76" s="64"/>
      <c r="F76" s="40"/>
      <c r="G76" s="34"/>
      <c r="H76" s="35"/>
    </row>
    <row r="77" spans="1:8" s="36" customFormat="1" ht="13.5" x14ac:dyDescent="0.2">
      <c r="A77" s="37"/>
      <c r="B77" s="46" t="s">
        <v>117</v>
      </c>
      <c r="C77" s="39" t="s">
        <v>22</v>
      </c>
      <c r="D77" s="40">
        <v>1</v>
      </c>
      <c r="E77" s="64"/>
      <c r="F77" s="40"/>
      <c r="G77" s="34">
        <f>F77*E77</f>
        <v>0</v>
      </c>
      <c r="H77" s="35"/>
    </row>
    <row r="78" spans="1:8" s="36" customFormat="1" ht="12.75" customHeight="1" x14ac:dyDescent="0.25">
      <c r="A78" s="9"/>
      <c r="B78" s="65"/>
      <c r="C78" s="29"/>
      <c r="D78" s="40"/>
      <c r="E78" s="64"/>
      <c r="F78" s="40"/>
      <c r="G78" s="34"/>
      <c r="H78" s="35"/>
    </row>
    <row r="79" spans="1:8" s="36" customFormat="1" ht="13.5" x14ac:dyDescent="0.2">
      <c r="A79" s="37"/>
      <c r="B79" s="46" t="s">
        <v>118</v>
      </c>
      <c r="C79" s="39" t="s">
        <v>22</v>
      </c>
      <c r="D79" s="40">
        <v>1</v>
      </c>
      <c r="E79" s="64"/>
      <c r="F79" s="40"/>
      <c r="G79" s="34">
        <f>F79*E79</f>
        <v>0</v>
      </c>
      <c r="H79" s="35"/>
    </row>
    <row r="80" spans="1:8" s="36" customFormat="1" ht="12.75" customHeight="1" x14ac:dyDescent="0.25">
      <c r="A80" s="9"/>
      <c r="B80" s="65"/>
      <c r="C80" s="29"/>
      <c r="D80" s="40"/>
      <c r="E80" s="64"/>
      <c r="F80" s="40"/>
      <c r="G80" s="34"/>
      <c r="H80" s="35"/>
    </row>
    <row r="81" spans="1:8" s="36" customFormat="1" ht="12.75" customHeight="1" x14ac:dyDescent="0.25">
      <c r="A81" s="21" t="s">
        <v>119</v>
      </c>
      <c r="B81" s="38" t="s">
        <v>120</v>
      </c>
      <c r="C81" s="10"/>
      <c r="D81" s="64"/>
      <c r="E81" s="64"/>
      <c r="F81" s="40"/>
      <c r="G81" s="34"/>
      <c r="H81" s="35"/>
    </row>
    <row r="82" spans="1:8" s="36" customFormat="1" ht="13.5" x14ac:dyDescent="0.2">
      <c r="A82" s="37"/>
      <c r="B82" s="46" t="s">
        <v>117</v>
      </c>
      <c r="C82" s="39" t="s">
        <v>22</v>
      </c>
      <c r="D82" s="40">
        <v>1</v>
      </c>
      <c r="E82" s="64"/>
      <c r="F82" s="40"/>
      <c r="G82" s="34">
        <f>F82*E82</f>
        <v>0</v>
      </c>
      <c r="H82" s="35"/>
    </row>
    <row r="83" spans="1:8" s="36" customFormat="1" ht="12.75" customHeight="1" x14ac:dyDescent="0.25">
      <c r="A83" s="9"/>
      <c r="B83" s="65"/>
      <c r="C83" s="29"/>
      <c r="D83" s="40"/>
      <c r="E83" s="64"/>
      <c r="F83" s="40"/>
      <c r="G83" s="34"/>
      <c r="H83" s="35"/>
    </row>
    <row r="84" spans="1:8" s="36" customFormat="1" ht="13.5" x14ac:dyDescent="0.2">
      <c r="A84" s="37"/>
      <c r="B84" s="46" t="s">
        <v>118</v>
      </c>
      <c r="C84" s="39" t="s">
        <v>22</v>
      </c>
      <c r="D84" s="40">
        <v>1</v>
      </c>
      <c r="E84" s="64"/>
      <c r="F84" s="40"/>
      <c r="G84" s="34"/>
      <c r="H84" s="35"/>
    </row>
    <row r="85" spans="1:8" s="36" customFormat="1" ht="13.5" x14ac:dyDescent="0.2">
      <c r="A85" s="37"/>
      <c r="B85" s="68"/>
      <c r="C85" s="39"/>
      <c r="D85" s="40"/>
      <c r="E85" s="64"/>
      <c r="F85" s="40"/>
      <c r="G85" s="34"/>
      <c r="H85" s="35"/>
    </row>
    <row r="86" spans="1:8" s="36" customFormat="1" ht="40.5" x14ac:dyDescent="0.25">
      <c r="A86" s="37" t="s">
        <v>121</v>
      </c>
      <c r="B86" s="38" t="s">
        <v>46</v>
      </c>
      <c r="C86" s="39" t="s">
        <v>22</v>
      </c>
      <c r="D86" s="40">
        <v>2</v>
      </c>
      <c r="E86" s="40"/>
      <c r="F86" s="40"/>
      <c r="G86" s="34">
        <f>F86*E86</f>
        <v>0</v>
      </c>
      <c r="H86" s="35"/>
    </row>
    <row r="87" spans="1:8" s="36" customFormat="1" ht="13.5" x14ac:dyDescent="0.25">
      <c r="A87" s="37"/>
      <c r="B87" s="48"/>
      <c r="C87" s="29"/>
      <c r="D87" s="40"/>
      <c r="E87" s="40"/>
      <c r="F87" s="40"/>
      <c r="G87" s="47"/>
      <c r="H87" s="35"/>
    </row>
    <row r="88" spans="1:8" s="36" customFormat="1" ht="12.75" customHeight="1" x14ac:dyDescent="0.2">
      <c r="A88" s="52"/>
      <c r="B88" s="53"/>
      <c r="C88" s="54" t="s">
        <v>122</v>
      </c>
      <c r="D88" s="55"/>
      <c r="E88" s="55"/>
      <c r="F88" s="56"/>
      <c r="G88" s="57">
        <f>SUM(G33:G87)</f>
        <v>0</v>
      </c>
      <c r="H88" s="35"/>
    </row>
    <row r="89" spans="1:8" s="36" customFormat="1" ht="12.75" customHeight="1" x14ac:dyDescent="0.2">
      <c r="A89" s="58"/>
      <c r="B89" s="59"/>
      <c r="C89" s="60"/>
      <c r="D89" s="61"/>
      <c r="E89" s="61"/>
      <c r="F89" s="62"/>
      <c r="G89" s="63"/>
      <c r="H89" s="35"/>
    </row>
    <row r="90" spans="1:8" s="36" customFormat="1" ht="12.75" customHeight="1" x14ac:dyDescent="0.25">
      <c r="A90" s="37" t="s">
        <v>123</v>
      </c>
      <c r="B90" s="44" t="s">
        <v>124</v>
      </c>
      <c r="C90" s="10"/>
      <c r="D90" s="64"/>
      <c r="E90" s="64"/>
      <c r="F90" s="40"/>
      <c r="G90" s="34"/>
      <c r="H90" s="35"/>
    </row>
    <row r="91" spans="1:8" s="36" customFormat="1" ht="12.75" customHeight="1" x14ac:dyDescent="0.25">
      <c r="A91" s="9"/>
      <c r="B91" s="43"/>
      <c r="C91" s="10"/>
      <c r="D91" s="64"/>
      <c r="E91" s="64"/>
      <c r="F91" s="31"/>
      <c r="G91" s="34"/>
      <c r="H91" s="35"/>
    </row>
    <row r="92" spans="1:8" s="36" customFormat="1" ht="27" x14ac:dyDescent="0.25">
      <c r="A92" s="37" t="s">
        <v>129</v>
      </c>
      <c r="B92" s="38" t="s">
        <v>125</v>
      </c>
      <c r="C92" s="39" t="s">
        <v>22</v>
      </c>
      <c r="D92" s="40">
        <v>1</v>
      </c>
      <c r="E92" s="40"/>
      <c r="F92" s="41"/>
      <c r="G92" s="34">
        <f>F92*E92</f>
        <v>0</v>
      </c>
      <c r="H92" s="35"/>
    </row>
    <row r="93" spans="1:8" s="36" customFormat="1" ht="13.5" x14ac:dyDescent="0.2">
      <c r="A93" s="42"/>
      <c r="B93" s="43"/>
      <c r="C93" s="39"/>
      <c r="D93" s="40"/>
      <c r="E93" s="40"/>
      <c r="F93" s="41"/>
      <c r="G93" s="34"/>
      <c r="H93" s="35"/>
    </row>
    <row r="94" spans="1:8" s="36" customFormat="1" ht="13.5" x14ac:dyDescent="0.25">
      <c r="A94" s="37" t="s">
        <v>127</v>
      </c>
      <c r="B94" s="44" t="s">
        <v>126</v>
      </c>
      <c r="C94" s="39"/>
      <c r="D94" s="40"/>
      <c r="E94" s="40"/>
      <c r="F94" s="41"/>
      <c r="G94" s="34"/>
      <c r="H94" s="35"/>
    </row>
    <row r="95" spans="1:8" s="28" customFormat="1" ht="13.5" x14ac:dyDescent="0.25">
      <c r="A95" s="42"/>
      <c r="B95" s="38" t="s">
        <v>91</v>
      </c>
      <c r="C95" s="39" t="s">
        <v>22</v>
      </c>
      <c r="D95" s="40">
        <v>1</v>
      </c>
      <c r="E95" s="40"/>
      <c r="F95" s="41"/>
      <c r="G95" s="34">
        <f>F95*E95</f>
        <v>0</v>
      </c>
      <c r="H95" s="27"/>
    </row>
    <row r="96" spans="1:8" s="28" customFormat="1" ht="13.5" x14ac:dyDescent="0.25">
      <c r="A96" s="37"/>
      <c r="B96" s="38" t="s">
        <v>92</v>
      </c>
      <c r="C96" s="39" t="s">
        <v>22</v>
      </c>
      <c r="D96" s="40">
        <v>1</v>
      </c>
      <c r="E96" s="40"/>
      <c r="F96" s="41"/>
      <c r="G96" s="34">
        <f>F96*E96</f>
        <v>0</v>
      </c>
      <c r="H96" s="27"/>
    </row>
    <row r="97" spans="1:8" s="28" customFormat="1" ht="13.5" x14ac:dyDescent="0.25">
      <c r="A97" s="37"/>
      <c r="B97" s="38" t="s">
        <v>140</v>
      </c>
      <c r="C97" s="39" t="s">
        <v>22</v>
      </c>
      <c r="D97" s="40">
        <v>1</v>
      </c>
      <c r="E97" s="40"/>
      <c r="F97" s="41"/>
      <c r="G97" s="34">
        <f>F97*E97</f>
        <v>0</v>
      </c>
      <c r="H97" s="27"/>
    </row>
    <row r="98" spans="1:8" s="28" customFormat="1" ht="13.5" x14ac:dyDescent="0.25">
      <c r="A98" s="37"/>
      <c r="B98" s="38"/>
      <c r="C98" s="39"/>
      <c r="D98" s="40"/>
      <c r="E98" s="40"/>
      <c r="F98" s="41"/>
      <c r="G98" s="34"/>
      <c r="H98" s="27"/>
    </row>
    <row r="99" spans="1:8" s="36" customFormat="1" ht="27" x14ac:dyDescent="0.2">
      <c r="A99" s="37" t="s">
        <v>128</v>
      </c>
      <c r="B99" s="69" t="s">
        <v>139</v>
      </c>
      <c r="C99" s="39"/>
      <c r="D99" s="40"/>
      <c r="E99" s="40"/>
      <c r="F99" s="41"/>
      <c r="G99" s="47"/>
      <c r="H99" s="35"/>
    </row>
    <row r="100" spans="1:8" s="28" customFormat="1" ht="13.5" x14ac:dyDescent="0.25">
      <c r="A100" s="37"/>
      <c r="B100" s="38"/>
      <c r="C100" s="39"/>
      <c r="D100" s="40"/>
      <c r="E100" s="40"/>
      <c r="F100" s="41"/>
      <c r="G100" s="34"/>
      <c r="H100" s="27"/>
    </row>
    <row r="101" spans="1:8" s="28" customFormat="1" ht="27" x14ac:dyDescent="0.25">
      <c r="A101" s="37"/>
      <c r="B101" s="38" t="s">
        <v>142</v>
      </c>
      <c r="C101" s="39" t="s">
        <v>22</v>
      </c>
      <c r="D101" s="40">
        <v>1</v>
      </c>
      <c r="E101" s="40"/>
      <c r="F101" s="41"/>
      <c r="G101" s="47">
        <f>F101*E101</f>
        <v>0</v>
      </c>
      <c r="H101" s="27"/>
    </row>
    <row r="102" spans="1:8" s="28" customFormat="1" ht="13.5" x14ac:dyDescent="0.25">
      <c r="A102" s="37"/>
      <c r="B102" s="38"/>
      <c r="C102" s="39"/>
      <c r="D102" s="40"/>
      <c r="E102" s="40"/>
      <c r="F102" s="41"/>
      <c r="G102" s="34"/>
      <c r="H102" s="27"/>
    </row>
    <row r="103" spans="1:8" s="28" customFormat="1" ht="13.5" x14ac:dyDescent="0.25">
      <c r="A103" s="37" t="s">
        <v>143</v>
      </c>
      <c r="B103" s="69" t="s">
        <v>144</v>
      </c>
      <c r="C103" s="39"/>
      <c r="D103" s="40"/>
      <c r="E103" s="40"/>
      <c r="F103" s="41"/>
      <c r="G103" s="34"/>
      <c r="H103" s="27"/>
    </row>
    <row r="104" spans="1:8" s="28" customFormat="1" ht="13.5" x14ac:dyDescent="0.25">
      <c r="A104" s="37"/>
      <c r="B104" s="70" t="s">
        <v>146</v>
      </c>
      <c r="C104" s="39" t="s">
        <v>22</v>
      </c>
      <c r="D104" s="40">
        <v>1</v>
      </c>
      <c r="E104" s="40"/>
      <c r="F104" s="41"/>
      <c r="G104" s="47">
        <f>F104*E104</f>
        <v>0</v>
      </c>
      <c r="H104" s="27"/>
    </row>
    <row r="105" spans="1:8" s="28" customFormat="1" ht="13.5" x14ac:dyDescent="0.25">
      <c r="A105" s="37"/>
      <c r="B105" s="70" t="s">
        <v>147</v>
      </c>
      <c r="C105" s="39" t="s">
        <v>22</v>
      </c>
      <c r="D105" s="40">
        <v>1</v>
      </c>
      <c r="E105" s="40"/>
      <c r="F105" s="41"/>
      <c r="G105" s="47">
        <f>F105*E105</f>
        <v>0</v>
      </c>
      <c r="H105" s="27"/>
    </row>
    <row r="106" spans="1:8" s="28" customFormat="1" ht="13.5" x14ac:dyDescent="0.25">
      <c r="A106" s="37"/>
      <c r="B106" s="70" t="s">
        <v>148</v>
      </c>
      <c r="C106" s="39" t="s">
        <v>22</v>
      </c>
      <c r="D106" s="40">
        <v>1</v>
      </c>
      <c r="E106" s="40"/>
      <c r="F106" s="41"/>
      <c r="G106" s="47">
        <f>F106*E106</f>
        <v>0</v>
      </c>
      <c r="H106" s="27"/>
    </row>
    <row r="107" spans="1:8" s="28" customFormat="1" ht="13.5" x14ac:dyDescent="0.25">
      <c r="A107" s="37"/>
      <c r="B107" s="38" t="s">
        <v>145</v>
      </c>
      <c r="C107" s="39" t="s">
        <v>22</v>
      </c>
      <c r="D107" s="40">
        <v>1</v>
      </c>
      <c r="E107" s="40"/>
      <c r="F107" s="41"/>
      <c r="G107" s="47">
        <f>F107*E107</f>
        <v>0</v>
      </c>
      <c r="H107" s="27"/>
    </row>
    <row r="108" spans="1:8" s="28" customFormat="1" ht="13.5" x14ac:dyDescent="0.25">
      <c r="A108" s="37"/>
      <c r="B108" s="38"/>
      <c r="C108" s="39"/>
      <c r="D108" s="40"/>
      <c r="E108" s="40"/>
      <c r="F108" s="41"/>
      <c r="G108" s="34"/>
      <c r="H108" s="27"/>
    </row>
    <row r="109" spans="1:8" s="28" customFormat="1" ht="13.5" x14ac:dyDescent="0.25">
      <c r="A109" s="37" t="s">
        <v>160</v>
      </c>
      <c r="B109" s="69" t="s">
        <v>161</v>
      </c>
      <c r="C109" s="39"/>
      <c r="D109" s="40"/>
      <c r="E109" s="40"/>
      <c r="F109" s="41"/>
      <c r="G109" s="34"/>
      <c r="H109" s="27"/>
    </row>
    <row r="110" spans="1:8" s="28" customFormat="1" ht="13.5" x14ac:dyDescent="0.25">
      <c r="A110" s="37"/>
      <c r="B110" s="38" t="s">
        <v>162</v>
      </c>
      <c r="C110" s="39" t="s">
        <v>152</v>
      </c>
      <c r="D110" s="40"/>
      <c r="E110" s="40"/>
      <c r="F110" s="41"/>
      <c r="G110" s="47">
        <f>F110*E110</f>
        <v>0</v>
      </c>
      <c r="H110" s="27"/>
    </row>
    <row r="111" spans="1:8" s="28" customFormat="1" ht="13.5" x14ac:dyDescent="0.25">
      <c r="A111" s="37"/>
      <c r="B111" s="38" t="s">
        <v>163</v>
      </c>
      <c r="C111" s="39" t="s">
        <v>22</v>
      </c>
      <c r="D111" s="40"/>
      <c r="E111" s="40"/>
      <c r="F111" s="41"/>
      <c r="G111" s="47">
        <f>F111*E111</f>
        <v>0</v>
      </c>
      <c r="H111" s="27"/>
    </row>
    <row r="112" spans="1:8" s="28" customFormat="1" ht="13.5" x14ac:dyDescent="0.25">
      <c r="A112" s="37"/>
      <c r="B112" s="38" t="s">
        <v>164</v>
      </c>
      <c r="C112" s="39" t="s">
        <v>22</v>
      </c>
      <c r="D112" s="40"/>
      <c r="E112" s="40"/>
      <c r="F112" s="41"/>
      <c r="G112" s="47">
        <f>F112*E112</f>
        <v>0</v>
      </c>
      <c r="H112" s="27"/>
    </row>
    <row r="113" spans="1:8" s="28" customFormat="1" ht="13.5" x14ac:dyDescent="0.25">
      <c r="A113" s="37"/>
      <c r="B113" s="38"/>
      <c r="C113" s="39"/>
      <c r="D113" s="40"/>
      <c r="E113" s="40"/>
      <c r="F113" s="41"/>
      <c r="G113" s="34"/>
      <c r="H113" s="27"/>
    </row>
    <row r="114" spans="1:8" s="28" customFormat="1" ht="13.5" x14ac:dyDescent="0.25">
      <c r="A114" s="37" t="s">
        <v>149</v>
      </c>
      <c r="B114" s="69" t="s">
        <v>150</v>
      </c>
      <c r="C114" s="39"/>
      <c r="D114" s="40"/>
      <c r="E114" s="40"/>
      <c r="F114" s="41"/>
      <c r="G114" s="34"/>
      <c r="H114" s="27"/>
    </row>
    <row r="115" spans="1:8" s="36" customFormat="1" ht="12.75" customHeight="1" x14ac:dyDescent="0.25">
      <c r="A115" s="9"/>
      <c r="B115" s="8" t="s">
        <v>151</v>
      </c>
      <c r="C115" s="71"/>
      <c r="D115" s="64"/>
      <c r="E115" s="64"/>
      <c r="F115" s="40"/>
      <c r="G115" s="34"/>
      <c r="H115" s="35"/>
    </row>
    <row r="116" spans="1:8" s="36" customFormat="1" ht="12.75" customHeight="1" x14ac:dyDescent="0.25">
      <c r="A116" s="9"/>
      <c r="B116" s="72" t="s">
        <v>6</v>
      </c>
      <c r="C116" s="73" t="s">
        <v>4</v>
      </c>
      <c r="D116" s="40"/>
      <c r="E116" s="40"/>
      <c r="F116" s="40"/>
      <c r="G116" s="47">
        <f t="shared" ref="G116:G124" si="2">F116*E116</f>
        <v>0</v>
      </c>
      <c r="H116" s="35"/>
    </row>
    <row r="117" spans="1:8" s="36" customFormat="1" ht="12.75" customHeight="1" x14ac:dyDescent="0.25">
      <c r="A117" s="9"/>
      <c r="B117" s="72" t="s">
        <v>7</v>
      </c>
      <c r="C117" s="73" t="s">
        <v>4</v>
      </c>
      <c r="D117" s="40"/>
      <c r="E117" s="40"/>
      <c r="F117" s="40"/>
      <c r="G117" s="47">
        <f t="shared" si="2"/>
        <v>0</v>
      </c>
      <c r="H117" s="35"/>
    </row>
    <row r="118" spans="1:8" s="36" customFormat="1" ht="12.75" customHeight="1" x14ac:dyDescent="0.25">
      <c r="A118" s="9"/>
      <c r="B118" s="72" t="s">
        <v>8</v>
      </c>
      <c r="C118" s="73" t="s">
        <v>4</v>
      </c>
      <c r="D118" s="40"/>
      <c r="E118" s="40"/>
      <c r="F118" s="40"/>
      <c r="G118" s="47">
        <f t="shared" si="2"/>
        <v>0</v>
      </c>
      <c r="H118" s="35"/>
    </row>
    <row r="119" spans="1:8" s="36" customFormat="1" ht="12.75" customHeight="1" x14ac:dyDescent="0.25">
      <c r="A119" s="150"/>
      <c r="B119" s="161" t="s">
        <v>69</v>
      </c>
      <c r="C119" s="162" t="s">
        <v>4</v>
      </c>
      <c r="D119" s="158"/>
      <c r="E119" s="158"/>
      <c r="F119" s="158"/>
      <c r="G119" s="163">
        <f t="shared" si="2"/>
        <v>0</v>
      </c>
      <c r="H119" s="35"/>
    </row>
    <row r="120" spans="1:8" s="36" customFormat="1" ht="12.75" customHeight="1" x14ac:dyDescent="0.25">
      <c r="A120" s="9"/>
      <c r="B120" s="72" t="s">
        <v>48</v>
      </c>
      <c r="C120" s="73" t="s">
        <v>4</v>
      </c>
      <c r="D120" s="40"/>
      <c r="E120" s="40"/>
      <c r="F120" s="40"/>
      <c r="G120" s="47">
        <f t="shared" si="2"/>
        <v>0</v>
      </c>
      <c r="H120" s="35"/>
    </row>
    <row r="121" spans="1:8" s="36" customFormat="1" ht="12.75" customHeight="1" x14ac:dyDescent="0.25">
      <c r="A121" s="9"/>
      <c r="B121" s="72" t="s">
        <v>73</v>
      </c>
      <c r="C121" s="73" t="s">
        <v>4</v>
      </c>
      <c r="D121" s="40"/>
      <c r="E121" s="40"/>
      <c r="F121" s="40"/>
      <c r="G121" s="47">
        <f t="shared" si="2"/>
        <v>0</v>
      </c>
      <c r="H121" s="35"/>
    </row>
    <row r="122" spans="1:8" s="36" customFormat="1" ht="12.75" customHeight="1" x14ac:dyDescent="0.25">
      <c r="A122" s="9"/>
      <c r="B122" s="72" t="s">
        <v>154</v>
      </c>
      <c r="C122" s="73" t="s">
        <v>155</v>
      </c>
      <c r="D122" s="40"/>
      <c r="E122" s="40"/>
      <c r="F122" s="40"/>
      <c r="G122" s="47">
        <f t="shared" si="2"/>
        <v>0</v>
      </c>
      <c r="H122" s="35"/>
    </row>
    <row r="123" spans="1:8" s="36" customFormat="1" ht="12.75" customHeight="1" x14ac:dyDescent="0.25">
      <c r="A123" s="9"/>
      <c r="B123" s="72" t="s">
        <v>153</v>
      </c>
      <c r="C123" s="73" t="s">
        <v>4</v>
      </c>
      <c r="D123" s="40"/>
      <c r="E123" s="40"/>
      <c r="F123" s="40"/>
      <c r="G123" s="47">
        <f t="shared" si="2"/>
        <v>0</v>
      </c>
      <c r="H123" s="35"/>
    </row>
    <row r="124" spans="1:8" s="36" customFormat="1" ht="12.75" customHeight="1" x14ac:dyDescent="0.25">
      <c r="A124" s="9"/>
      <c r="B124" s="72" t="s">
        <v>153</v>
      </c>
      <c r="C124" s="73" t="s">
        <v>4</v>
      </c>
      <c r="D124" s="40"/>
      <c r="E124" s="40"/>
      <c r="F124" s="40"/>
      <c r="G124" s="47">
        <f t="shared" si="2"/>
        <v>0</v>
      </c>
      <c r="H124" s="35"/>
    </row>
    <row r="125" spans="1:8" s="36" customFormat="1" ht="12.75" customHeight="1" x14ac:dyDescent="0.25">
      <c r="A125" s="9"/>
      <c r="B125" s="72"/>
      <c r="C125" s="73"/>
      <c r="D125" s="40"/>
      <c r="E125" s="40"/>
      <c r="F125" s="40"/>
      <c r="G125" s="47"/>
      <c r="H125" s="35"/>
    </row>
    <row r="126" spans="1:8" s="36" customFormat="1" ht="12.75" customHeight="1" x14ac:dyDescent="0.25">
      <c r="A126" s="9"/>
      <c r="B126" s="72" t="s">
        <v>159</v>
      </c>
      <c r="C126" s="73" t="s">
        <v>152</v>
      </c>
      <c r="D126" s="40"/>
      <c r="E126" s="40"/>
      <c r="F126" s="40"/>
      <c r="G126" s="47">
        <f>F126*E126</f>
        <v>0</v>
      </c>
      <c r="H126" s="35"/>
    </row>
    <row r="127" spans="1:8" s="36" customFormat="1" ht="12.75" customHeight="1" x14ac:dyDescent="0.25">
      <c r="A127" s="9"/>
      <c r="B127" s="72" t="s">
        <v>157</v>
      </c>
      <c r="C127" s="73" t="s">
        <v>4</v>
      </c>
      <c r="D127" s="40"/>
      <c r="E127" s="40"/>
      <c r="F127" s="40"/>
      <c r="G127" s="47">
        <f>F127*E127</f>
        <v>0</v>
      </c>
      <c r="H127" s="35"/>
    </row>
    <row r="128" spans="1:8" s="36" customFormat="1" ht="12.75" customHeight="1" x14ac:dyDescent="0.25">
      <c r="A128" s="9"/>
      <c r="B128" s="72" t="s">
        <v>156</v>
      </c>
      <c r="C128" s="73" t="s">
        <v>4</v>
      </c>
      <c r="D128" s="40"/>
      <c r="E128" s="40"/>
      <c r="F128" s="40"/>
      <c r="G128" s="47">
        <f>F128*E128</f>
        <v>0</v>
      </c>
      <c r="H128" s="35"/>
    </row>
    <row r="129" spans="1:8" s="36" customFormat="1" ht="12.75" customHeight="1" x14ac:dyDescent="0.25">
      <c r="A129" s="9"/>
      <c r="B129" s="72" t="s">
        <v>158</v>
      </c>
      <c r="C129" s="73" t="s">
        <v>4</v>
      </c>
      <c r="D129" s="40"/>
      <c r="E129" s="40"/>
      <c r="F129" s="40"/>
      <c r="G129" s="47">
        <f>F129*E129</f>
        <v>0</v>
      </c>
      <c r="H129" s="35"/>
    </row>
    <row r="130" spans="1:8" s="36" customFormat="1" ht="27" x14ac:dyDescent="0.25">
      <c r="A130" s="9"/>
      <c r="B130" s="72" t="s">
        <v>38</v>
      </c>
      <c r="C130" s="73" t="s">
        <v>22</v>
      </c>
      <c r="D130" s="40">
        <v>1</v>
      </c>
      <c r="E130" s="40"/>
      <c r="F130" s="40"/>
      <c r="G130" s="47">
        <f>F130*E130</f>
        <v>0</v>
      </c>
      <c r="H130" s="35"/>
    </row>
    <row r="131" spans="1:8" s="36" customFormat="1" ht="12.75" customHeight="1" x14ac:dyDescent="0.2">
      <c r="A131" s="9"/>
      <c r="B131" s="74"/>
      <c r="C131" s="73"/>
      <c r="D131" s="40"/>
      <c r="E131" s="40"/>
      <c r="F131" s="40"/>
      <c r="G131" s="47"/>
      <c r="H131" s="35"/>
    </row>
    <row r="132" spans="1:8" s="28" customFormat="1" ht="13.5" x14ac:dyDescent="0.25">
      <c r="A132" s="37" t="s">
        <v>165</v>
      </c>
      <c r="B132" s="69" t="s">
        <v>166</v>
      </c>
      <c r="C132" s="39"/>
      <c r="D132" s="40"/>
      <c r="E132" s="40"/>
      <c r="F132" s="41"/>
      <c r="G132" s="34"/>
      <c r="H132" s="27"/>
    </row>
    <row r="133" spans="1:8" s="28" customFormat="1" ht="13.5" x14ac:dyDescent="0.25">
      <c r="A133" s="37"/>
      <c r="B133" s="38" t="s">
        <v>168</v>
      </c>
      <c r="C133" s="39" t="s">
        <v>22</v>
      </c>
      <c r="D133" s="40">
        <v>1</v>
      </c>
      <c r="E133" s="40"/>
      <c r="F133" s="41"/>
      <c r="G133" s="47">
        <f>F133*E133</f>
        <v>0</v>
      </c>
      <c r="H133" s="27"/>
    </row>
    <row r="134" spans="1:8" s="28" customFormat="1" ht="13.5" x14ac:dyDescent="0.25">
      <c r="A134" s="37"/>
      <c r="B134" s="38" t="s">
        <v>167</v>
      </c>
      <c r="C134" s="39" t="s">
        <v>22</v>
      </c>
      <c r="D134" s="40">
        <v>1</v>
      </c>
      <c r="E134" s="40"/>
      <c r="F134" s="41"/>
      <c r="G134" s="47">
        <f>F134*E134</f>
        <v>0</v>
      </c>
      <c r="H134" s="27"/>
    </row>
    <row r="135" spans="1:8" s="28" customFormat="1" ht="13.5" x14ac:dyDescent="0.25">
      <c r="A135" s="37"/>
      <c r="B135" s="38" t="s">
        <v>169</v>
      </c>
      <c r="C135" s="39" t="s">
        <v>22</v>
      </c>
      <c r="D135" s="40">
        <v>1</v>
      </c>
      <c r="E135" s="40"/>
      <c r="F135" s="41"/>
      <c r="G135" s="47">
        <f>F135*E135</f>
        <v>0</v>
      </c>
      <c r="H135" s="27"/>
    </row>
    <row r="136" spans="1:8" s="28" customFormat="1" ht="13.5" x14ac:dyDescent="0.25">
      <c r="A136" s="37"/>
      <c r="B136" s="38"/>
      <c r="C136" s="39"/>
      <c r="D136" s="40"/>
      <c r="E136" s="40"/>
      <c r="F136" s="41"/>
      <c r="G136" s="34"/>
      <c r="H136" s="27"/>
    </row>
    <row r="137" spans="1:8" s="28" customFormat="1" ht="13.5" x14ac:dyDescent="0.25">
      <c r="A137" s="37" t="s">
        <v>170</v>
      </c>
      <c r="B137" s="38" t="s">
        <v>171</v>
      </c>
      <c r="C137" s="39" t="s">
        <v>1</v>
      </c>
      <c r="D137" s="40"/>
      <c r="E137" s="40"/>
      <c r="F137" s="41"/>
      <c r="G137" s="47">
        <f>F137*E137</f>
        <v>0</v>
      </c>
      <c r="H137" s="27"/>
    </row>
    <row r="138" spans="1:8" s="28" customFormat="1" ht="13.5" x14ac:dyDescent="0.25">
      <c r="A138" s="37"/>
      <c r="B138" s="48" t="s">
        <v>35</v>
      </c>
      <c r="C138" s="39"/>
      <c r="D138" s="40"/>
      <c r="E138" s="40"/>
      <c r="F138" s="41"/>
      <c r="G138" s="34"/>
      <c r="H138" s="27"/>
    </row>
    <row r="139" spans="1:8" s="28" customFormat="1" ht="13.5" x14ac:dyDescent="0.25">
      <c r="A139" s="37"/>
      <c r="B139" s="48" t="s">
        <v>36</v>
      </c>
      <c r="C139" s="39"/>
      <c r="D139" s="40"/>
      <c r="E139" s="40"/>
      <c r="F139" s="41"/>
      <c r="G139" s="34"/>
      <c r="H139" s="27"/>
    </row>
    <row r="140" spans="1:8" s="28" customFormat="1" ht="13.5" x14ac:dyDescent="0.25">
      <c r="A140" s="37"/>
      <c r="B140" s="38"/>
      <c r="C140" s="39"/>
      <c r="D140" s="40"/>
      <c r="E140" s="40"/>
      <c r="F140" s="41"/>
      <c r="G140" s="34"/>
      <c r="H140" s="27"/>
    </row>
    <row r="141" spans="1:8" s="28" customFormat="1" ht="13.5" x14ac:dyDescent="0.25">
      <c r="A141" s="37" t="s">
        <v>172</v>
      </c>
      <c r="B141" s="38" t="s">
        <v>173</v>
      </c>
      <c r="C141" s="39" t="s">
        <v>1</v>
      </c>
      <c r="D141" s="40"/>
      <c r="E141" s="40"/>
      <c r="F141" s="41"/>
      <c r="G141" s="47">
        <f>F141*E141</f>
        <v>0</v>
      </c>
      <c r="H141" s="27"/>
    </row>
    <row r="142" spans="1:8" s="28" customFormat="1" ht="13.5" x14ac:dyDescent="0.25">
      <c r="A142" s="37"/>
      <c r="B142" s="48" t="s">
        <v>35</v>
      </c>
      <c r="C142" s="39"/>
      <c r="D142" s="40"/>
      <c r="E142" s="40"/>
      <c r="F142" s="41"/>
      <c r="G142" s="34"/>
      <c r="H142" s="27"/>
    </row>
    <row r="143" spans="1:8" s="28" customFormat="1" ht="13.5" x14ac:dyDescent="0.25">
      <c r="A143" s="37"/>
      <c r="B143" s="48" t="s">
        <v>36</v>
      </c>
      <c r="C143" s="39"/>
      <c r="D143" s="40"/>
      <c r="E143" s="40"/>
      <c r="F143" s="41"/>
      <c r="G143" s="34"/>
      <c r="H143" s="27"/>
    </row>
    <row r="144" spans="1:8" s="28" customFormat="1" ht="13.5" x14ac:dyDescent="0.25">
      <c r="A144" s="37"/>
      <c r="B144" s="75"/>
      <c r="C144" s="39"/>
      <c r="D144" s="40"/>
      <c r="E144" s="40"/>
      <c r="F144" s="41"/>
      <c r="G144" s="34"/>
      <c r="H144" s="27"/>
    </row>
    <row r="145" spans="1:8" s="28" customFormat="1" ht="13.5" x14ac:dyDescent="0.25">
      <c r="A145" s="37" t="s">
        <v>174</v>
      </c>
      <c r="B145" s="38" t="s">
        <v>175</v>
      </c>
      <c r="C145" s="39" t="s">
        <v>1</v>
      </c>
      <c r="D145" s="40"/>
      <c r="E145" s="40"/>
      <c r="F145" s="41"/>
      <c r="G145" s="47">
        <f>F145*E145</f>
        <v>0</v>
      </c>
      <c r="H145" s="27"/>
    </row>
    <row r="146" spans="1:8" s="28" customFormat="1" ht="13.5" x14ac:dyDescent="0.25">
      <c r="A146" s="37"/>
      <c r="B146" s="48" t="s">
        <v>35</v>
      </c>
      <c r="C146" s="39"/>
      <c r="D146" s="40"/>
      <c r="E146" s="40"/>
      <c r="F146" s="41"/>
      <c r="G146" s="34"/>
      <c r="H146" s="27"/>
    </row>
    <row r="147" spans="1:8" s="28" customFormat="1" ht="13.5" x14ac:dyDescent="0.25">
      <c r="A147" s="37"/>
      <c r="B147" s="48" t="s">
        <v>36</v>
      </c>
      <c r="C147" s="39"/>
      <c r="D147" s="40"/>
      <c r="E147" s="40"/>
      <c r="F147" s="41"/>
      <c r="G147" s="34"/>
      <c r="H147" s="27"/>
    </row>
    <row r="148" spans="1:8" s="28" customFormat="1" ht="13.5" x14ac:dyDescent="0.25">
      <c r="A148" s="37"/>
      <c r="B148" s="76"/>
      <c r="C148" s="39"/>
      <c r="D148" s="40"/>
      <c r="E148" s="40"/>
      <c r="F148" s="41"/>
      <c r="G148" s="34"/>
      <c r="H148" s="27"/>
    </row>
    <row r="149" spans="1:8" s="28" customFormat="1" ht="13.5" x14ac:dyDescent="0.25">
      <c r="A149" s="37" t="s">
        <v>176</v>
      </c>
      <c r="B149" s="38" t="s">
        <v>177</v>
      </c>
      <c r="C149" s="39" t="s">
        <v>1</v>
      </c>
      <c r="D149" s="40"/>
      <c r="E149" s="40"/>
      <c r="F149" s="41"/>
      <c r="G149" s="47">
        <f>F149*E149</f>
        <v>0</v>
      </c>
      <c r="H149" s="27"/>
    </row>
    <row r="150" spans="1:8" s="28" customFormat="1" ht="13.5" x14ac:dyDescent="0.25">
      <c r="A150" s="37"/>
      <c r="B150" s="48" t="s">
        <v>35</v>
      </c>
      <c r="C150" s="39"/>
      <c r="D150" s="40"/>
      <c r="E150" s="40"/>
      <c r="F150" s="41"/>
      <c r="G150" s="34"/>
      <c r="H150" s="27"/>
    </row>
    <row r="151" spans="1:8" s="28" customFormat="1" ht="13.5" x14ac:dyDescent="0.25">
      <c r="A151" s="37"/>
      <c r="B151" s="48" t="s">
        <v>36</v>
      </c>
      <c r="C151" s="39"/>
      <c r="D151" s="40"/>
      <c r="E151" s="40"/>
      <c r="F151" s="41"/>
      <c r="G151" s="34"/>
      <c r="H151" s="27"/>
    </row>
    <row r="152" spans="1:8" s="28" customFormat="1" ht="13.5" x14ac:dyDescent="0.25">
      <c r="A152" s="37"/>
      <c r="B152" s="76"/>
      <c r="C152" s="39"/>
      <c r="D152" s="40"/>
      <c r="E152" s="40"/>
      <c r="F152" s="41"/>
      <c r="G152" s="34"/>
      <c r="H152" s="27"/>
    </row>
    <row r="153" spans="1:8" s="28" customFormat="1" ht="13.5" x14ac:dyDescent="0.25">
      <c r="A153" s="37" t="s">
        <v>179</v>
      </c>
      <c r="B153" s="38" t="s">
        <v>178</v>
      </c>
      <c r="C153" s="39" t="s">
        <v>1</v>
      </c>
      <c r="D153" s="40"/>
      <c r="E153" s="40"/>
      <c r="F153" s="41"/>
      <c r="G153" s="47">
        <f>F153*E153</f>
        <v>0</v>
      </c>
      <c r="H153" s="27"/>
    </row>
    <row r="154" spans="1:8" s="28" customFormat="1" ht="13.5" x14ac:dyDescent="0.25">
      <c r="A154" s="37"/>
      <c r="B154" s="48" t="s">
        <v>35</v>
      </c>
      <c r="C154" s="39"/>
      <c r="D154" s="40"/>
      <c r="E154" s="40"/>
      <c r="F154" s="41"/>
      <c r="G154" s="34"/>
      <c r="H154" s="27"/>
    </row>
    <row r="155" spans="1:8" s="28" customFormat="1" ht="13.5" x14ac:dyDescent="0.25">
      <c r="A155" s="37"/>
      <c r="B155" s="48" t="s">
        <v>36</v>
      </c>
      <c r="C155" s="39"/>
      <c r="D155" s="40"/>
      <c r="E155" s="40"/>
      <c r="F155" s="41"/>
      <c r="G155" s="34"/>
      <c r="H155" s="27"/>
    </row>
    <row r="156" spans="1:8" s="36" customFormat="1" ht="13.5" x14ac:dyDescent="0.2">
      <c r="A156" s="42"/>
      <c r="B156" s="43"/>
      <c r="C156" s="39"/>
      <c r="D156" s="40"/>
      <c r="E156" s="40"/>
      <c r="F156" s="41"/>
      <c r="G156" s="34"/>
      <c r="H156" s="35"/>
    </row>
    <row r="157" spans="1:8" s="36" customFormat="1" ht="13.5" x14ac:dyDescent="0.2">
      <c r="A157" s="37" t="s">
        <v>138</v>
      </c>
      <c r="B157" s="69" t="s">
        <v>136</v>
      </c>
      <c r="C157" s="39"/>
      <c r="D157" s="40"/>
      <c r="E157" s="40"/>
      <c r="F157" s="41"/>
      <c r="G157" s="47">
        <f>F157*E157</f>
        <v>0</v>
      </c>
      <c r="H157" s="35"/>
    </row>
    <row r="158" spans="1:8" s="36" customFormat="1" ht="13.5" x14ac:dyDescent="0.2">
      <c r="A158" s="37"/>
      <c r="B158" s="70" t="s">
        <v>134</v>
      </c>
      <c r="C158" s="39" t="s">
        <v>22</v>
      </c>
      <c r="D158" s="40">
        <v>1</v>
      </c>
      <c r="E158" s="40"/>
      <c r="F158" s="41"/>
      <c r="G158" s="47">
        <f>F158*E158</f>
        <v>0</v>
      </c>
      <c r="H158" s="35"/>
    </row>
    <row r="159" spans="1:8" s="36" customFormat="1" ht="13.5" x14ac:dyDescent="0.2">
      <c r="A159" s="37"/>
      <c r="B159" s="70" t="s">
        <v>141</v>
      </c>
      <c r="C159" s="39" t="s">
        <v>22</v>
      </c>
      <c r="D159" s="40">
        <v>1</v>
      </c>
      <c r="E159" s="40"/>
      <c r="F159" s="41"/>
      <c r="G159" s="47">
        <f>F159*E159</f>
        <v>0</v>
      </c>
      <c r="H159" s="35"/>
    </row>
    <row r="160" spans="1:8" s="36" customFormat="1" ht="13.5" x14ac:dyDescent="0.2">
      <c r="A160" s="37"/>
      <c r="B160" s="70"/>
      <c r="C160" s="39"/>
      <c r="D160" s="40"/>
      <c r="E160" s="40"/>
      <c r="F160" s="41"/>
      <c r="G160" s="47"/>
      <c r="H160" s="35"/>
    </row>
    <row r="161" spans="1:8" s="36" customFormat="1" ht="12.75" customHeight="1" x14ac:dyDescent="0.25">
      <c r="A161" s="9"/>
      <c r="B161" s="38" t="s">
        <v>130</v>
      </c>
      <c r="C161" s="29" t="s">
        <v>22</v>
      </c>
      <c r="D161" s="40">
        <v>1</v>
      </c>
      <c r="E161" s="64"/>
      <c r="F161" s="31"/>
      <c r="G161" s="47">
        <f>F161*E161</f>
        <v>0</v>
      </c>
      <c r="H161" s="35"/>
    </row>
    <row r="162" spans="1:8" s="36" customFormat="1" ht="12.75" customHeight="1" x14ac:dyDescent="0.25">
      <c r="A162" s="9"/>
      <c r="B162" s="38" t="s">
        <v>131</v>
      </c>
      <c r="C162" s="29" t="s">
        <v>22</v>
      </c>
      <c r="D162" s="40">
        <v>1</v>
      </c>
      <c r="E162" s="64"/>
      <c r="F162" s="31"/>
      <c r="G162" s="47">
        <f>F162*E162</f>
        <v>0</v>
      </c>
      <c r="H162" s="35"/>
    </row>
    <row r="163" spans="1:8" s="36" customFormat="1" ht="12.75" customHeight="1" x14ac:dyDescent="0.2">
      <c r="A163" s="42"/>
      <c r="B163" s="70"/>
      <c r="C163" s="39"/>
      <c r="D163" s="40"/>
      <c r="E163" s="40"/>
      <c r="F163" s="41"/>
      <c r="G163" s="47"/>
      <c r="H163" s="35"/>
    </row>
    <row r="164" spans="1:8" s="36" customFormat="1" ht="12.75" customHeight="1" x14ac:dyDescent="0.25">
      <c r="A164" s="9"/>
      <c r="B164" s="38" t="s">
        <v>132</v>
      </c>
      <c r="C164" s="29" t="s">
        <v>22</v>
      </c>
      <c r="D164" s="40">
        <v>1</v>
      </c>
      <c r="E164" s="40"/>
      <c r="F164" s="31"/>
      <c r="G164" s="47">
        <f>F164*E164</f>
        <v>0</v>
      </c>
      <c r="H164" s="35"/>
    </row>
    <row r="165" spans="1:8" s="36" customFormat="1" ht="12.75" customHeight="1" x14ac:dyDescent="0.25">
      <c r="A165" s="9"/>
      <c r="B165" s="38" t="s">
        <v>133</v>
      </c>
      <c r="C165" s="29" t="s">
        <v>22</v>
      </c>
      <c r="D165" s="40">
        <v>1</v>
      </c>
      <c r="E165" s="40"/>
      <c r="F165" s="31"/>
      <c r="G165" s="47">
        <f>F165*E165</f>
        <v>0</v>
      </c>
      <c r="H165" s="35"/>
    </row>
    <row r="166" spans="1:8" s="36" customFormat="1" ht="12.75" customHeight="1" x14ac:dyDescent="0.25">
      <c r="A166" s="9"/>
      <c r="B166" s="38"/>
      <c r="C166" s="29"/>
      <c r="D166" s="40"/>
      <c r="E166" s="40"/>
      <c r="F166" s="31"/>
      <c r="G166" s="47"/>
      <c r="H166" s="35"/>
    </row>
    <row r="167" spans="1:8" s="36" customFormat="1" ht="12.75" customHeight="1" x14ac:dyDescent="0.2">
      <c r="A167" s="42"/>
      <c r="B167" s="70" t="s">
        <v>135</v>
      </c>
      <c r="C167" s="39" t="s">
        <v>22</v>
      </c>
      <c r="D167" s="40">
        <v>1</v>
      </c>
      <c r="E167" s="40"/>
      <c r="F167" s="41"/>
      <c r="G167" s="47">
        <f>F167*E167</f>
        <v>0</v>
      </c>
      <c r="H167" s="35"/>
    </row>
    <row r="168" spans="1:8" s="36" customFormat="1" ht="12.75" customHeight="1" x14ac:dyDescent="0.25">
      <c r="A168" s="9"/>
      <c r="B168" s="38"/>
      <c r="C168" s="29"/>
      <c r="D168" s="40"/>
      <c r="E168" s="40"/>
      <c r="F168" s="31"/>
      <c r="G168" s="47"/>
      <c r="H168" s="35"/>
    </row>
    <row r="169" spans="1:8" s="36" customFormat="1" ht="12.75" customHeight="1" x14ac:dyDescent="0.2">
      <c r="A169" s="42"/>
      <c r="B169" s="70" t="s">
        <v>137</v>
      </c>
      <c r="C169" s="39" t="s">
        <v>22</v>
      </c>
      <c r="D169" s="40">
        <v>1</v>
      </c>
      <c r="E169" s="40"/>
      <c r="F169" s="41"/>
      <c r="G169" s="47">
        <f>F169*E169</f>
        <v>0</v>
      </c>
      <c r="H169" s="35"/>
    </row>
    <row r="170" spans="1:8" s="36" customFormat="1" ht="12.75" customHeight="1" x14ac:dyDescent="0.25">
      <c r="A170" s="9"/>
      <c r="B170" s="43"/>
      <c r="C170" s="29"/>
      <c r="D170" s="40"/>
      <c r="E170" s="40"/>
      <c r="F170" s="31"/>
      <c r="G170" s="47"/>
      <c r="H170" s="35"/>
    </row>
    <row r="171" spans="1:8" s="36" customFormat="1" ht="12.75" customHeight="1" x14ac:dyDescent="0.25">
      <c r="A171" s="9"/>
      <c r="B171" s="43"/>
      <c r="C171" s="10"/>
      <c r="D171" s="64"/>
      <c r="E171" s="64"/>
      <c r="F171" s="31"/>
      <c r="G171" s="34"/>
      <c r="H171" s="35"/>
    </row>
    <row r="172" spans="1:8" s="81" customFormat="1" ht="21" customHeight="1" thickBot="1" x14ac:dyDescent="0.25">
      <c r="A172" s="77"/>
      <c r="B172" s="78"/>
      <c r="C172" s="79" t="s">
        <v>180</v>
      </c>
      <c r="D172" s="55"/>
      <c r="E172" s="55"/>
      <c r="F172" s="56"/>
      <c r="G172" s="57">
        <f>SUM(G91:G171)</f>
        <v>0</v>
      </c>
      <c r="H172" s="80"/>
    </row>
    <row r="173" spans="1:8" s="36" customFormat="1" ht="12.75" customHeight="1" x14ac:dyDescent="0.2">
      <c r="A173" s="82"/>
      <c r="B173" s="83"/>
      <c r="C173" s="84"/>
      <c r="D173" s="85"/>
      <c r="E173" s="85"/>
      <c r="F173" s="86"/>
      <c r="G173" s="87"/>
      <c r="H173" s="35"/>
    </row>
    <row r="174" spans="1:8" s="36" customFormat="1" ht="12.75" customHeight="1" x14ac:dyDescent="0.2">
      <c r="A174" s="88"/>
      <c r="B174" s="89"/>
      <c r="C174" s="90" t="s">
        <v>52</v>
      </c>
      <c r="D174" s="91"/>
      <c r="E174" s="91"/>
      <c r="F174" s="92"/>
      <c r="G174" s="93">
        <f xml:space="preserve"> SUM(G172,G88,G28,G12:G15,G9)</f>
        <v>0</v>
      </c>
      <c r="H174" s="35"/>
    </row>
    <row r="175" spans="1:8" s="36" customFormat="1" ht="12.75" customHeight="1" thickBot="1" x14ac:dyDescent="0.3">
      <c r="A175" s="94"/>
      <c r="B175" s="95"/>
      <c r="C175" s="96"/>
      <c r="D175" s="97"/>
      <c r="E175" s="97"/>
      <c r="F175" s="97"/>
      <c r="G175" s="98"/>
      <c r="H175" s="35"/>
    </row>
    <row r="176" spans="1:8" s="36" customFormat="1" ht="13.5" x14ac:dyDescent="0.2">
      <c r="A176" s="42"/>
      <c r="B176" s="43"/>
      <c r="C176" s="39"/>
      <c r="D176" s="40"/>
      <c r="E176" s="40"/>
      <c r="F176" s="41"/>
      <c r="G176" s="34"/>
      <c r="H176" s="35"/>
    </row>
    <row r="177" spans="1:14" s="102" customFormat="1" ht="12.75" customHeight="1" x14ac:dyDescent="0.3">
      <c r="A177" s="9">
        <v>5</v>
      </c>
      <c r="B177" s="22" t="s">
        <v>74</v>
      </c>
      <c r="C177" s="99"/>
      <c r="D177" s="30"/>
      <c r="E177" s="30"/>
      <c r="F177" s="100"/>
      <c r="G177" s="101"/>
    </row>
    <row r="178" spans="1:14" s="36" customFormat="1" ht="13.5" x14ac:dyDescent="0.25">
      <c r="A178" s="37" t="s">
        <v>53</v>
      </c>
      <c r="B178" s="44" t="s">
        <v>273</v>
      </c>
      <c r="C178" s="39"/>
      <c r="D178" s="40"/>
      <c r="E178" s="40"/>
      <c r="F178" s="41"/>
      <c r="G178" s="34"/>
      <c r="H178" s="35"/>
    </row>
    <row r="179" spans="1:14" s="28" customFormat="1" ht="13.5" x14ac:dyDescent="0.25">
      <c r="A179" s="37"/>
      <c r="B179" s="38" t="s">
        <v>91</v>
      </c>
      <c r="C179" s="39" t="s">
        <v>22</v>
      </c>
      <c r="D179" s="40">
        <v>1</v>
      </c>
      <c r="E179" s="40"/>
      <c r="F179" s="41"/>
      <c r="G179" s="34">
        <f>F179*E179</f>
        <v>0</v>
      </c>
      <c r="H179" s="27"/>
    </row>
    <row r="180" spans="1:14" s="28" customFormat="1" ht="13.5" x14ac:dyDescent="0.25">
      <c r="A180" s="37"/>
      <c r="B180" s="38" t="s">
        <v>92</v>
      </c>
      <c r="C180" s="39" t="s">
        <v>22</v>
      </c>
      <c r="D180" s="40">
        <v>1</v>
      </c>
      <c r="E180" s="40"/>
      <c r="F180" s="41"/>
      <c r="G180" s="34">
        <f>F180*E180</f>
        <v>0</v>
      </c>
      <c r="H180" s="27"/>
    </row>
    <row r="181" spans="1:14" s="28" customFormat="1" ht="13.5" x14ac:dyDescent="0.25">
      <c r="A181" s="37"/>
      <c r="B181" s="38" t="s">
        <v>140</v>
      </c>
      <c r="C181" s="39" t="s">
        <v>22</v>
      </c>
      <c r="D181" s="40">
        <v>1</v>
      </c>
      <c r="E181" s="40"/>
      <c r="F181" s="41"/>
      <c r="G181" s="34">
        <f>F181*E181</f>
        <v>0</v>
      </c>
      <c r="H181" s="27"/>
    </row>
    <row r="182" spans="1:14" s="36" customFormat="1" ht="27" x14ac:dyDescent="0.25">
      <c r="A182" s="42"/>
      <c r="B182" s="38" t="s">
        <v>272</v>
      </c>
      <c r="C182" s="39" t="s">
        <v>22</v>
      </c>
      <c r="D182" s="40">
        <v>1</v>
      </c>
      <c r="E182" s="40"/>
      <c r="F182" s="41"/>
      <c r="G182" s="34">
        <f>F182*E182</f>
        <v>0</v>
      </c>
      <c r="H182" s="35"/>
    </row>
    <row r="183" spans="1:14" s="28" customFormat="1" ht="12.75" customHeight="1" x14ac:dyDescent="0.25">
      <c r="A183" s="164"/>
      <c r="B183" s="165"/>
      <c r="C183" s="166"/>
      <c r="D183" s="166"/>
      <c r="E183" s="166"/>
      <c r="F183" s="167"/>
      <c r="G183" s="168"/>
      <c r="H183" s="27"/>
    </row>
    <row r="184" spans="1:14" s="36" customFormat="1" ht="20.25" customHeight="1" x14ac:dyDescent="0.25">
      <c r="A184" s="174" t="s">
        <v>181</v>
      </c>
      <c r="B184" s="44" t="s">
        <v>182</v>
      </c>
      <c r="C184" s="10"/>
      <c r="D184" s="64"/>
      <c r="E184" s="64"/>
      <c r="F184" s="40"/>
      <c r="G184" s="34"/>
      <c r="H184" s="35"/>
    </row>
    <row r="185" spans="1:14" s="36" customFormat="1" ht="12.75" customHeight="1" x14ac:dyDescent="0.25">
      <c r="A185" s="37"/>
      <c r="B185" s="44"/>
      <c r="C185" s="10"/>
      <c r="D185" s="64"/>
      <c r="E185" s="64"/>
      <c r="F185" s="40"/>
      <c r="G185" s="34"/>
      <c r="H185" s="35"/>
    </row>
    <row r="186" spans="1:14" s="108" customFormat="1" ht="27" x14ac:dyDescent="0.25">
      <c r="A186" s="42"/>
      <c r="B186" s="38" t="s">
        <v>287</v>
      </c>
      <c r="C186" s="39" t="s">
        <v>22</v>
      </c>
      <c r="D186" s="104">
        <v>1</v>
      </c>
      <c r="E186" s="105"/>
      <c r="F186" s="104"/>
      <c r="G186" s="47">
        <f>F186*E186</f>
        <v>0</v>
      </c>
      <c r="H186" s="35"/>
      <c r="I186" s="106"/>
      <c r="J186" s="106"/>
      <c r="K186" s="106"/>
      <c r="L186" s="106"/>
      <c r="M186" s="106"/>
      <c r="N186" s="107"/>
    </row>
    <row r="187" spans="1:14" s="108" customFormat="1" ht="27" x14ac:dyDescent="0.25">
      <c r="A187" s="42"/>
      <c r="B187" s="38" t="s">
        <v>288</v>
      </c>
      <c r="C187" s="39" t="s">
        <v>22</v>
      </c>
      <c r="D187" s="104">
        <v>1</v>
      </c>
      <c r="E187" s="104"/>
      <c r="F187" s="104"/>
      <c r="G187" s="47">
        <f>F187*E187</f>
        <v>0</v>
      </c>
      <c r="H187" s="35"/>
      <c r="I187" s="106"/>
      <c r="J187" s="106"/>
      <c r="K187" s="106"/>
      <c r="L187" s="106"/>
      <c r="M187" s="106"/>
      <c r="N187" s="107"/>
    </row>
    <row r="188" spans="1:14" s="108" customFormat="1" ht="13.5" x14ac:dyDescent="0.25">
      <c r="A188" s="42"/>
      <c r="B188" s="109"/>
      <c r="C188" s="39"/>
      <c r="D188" s="104"/>
      <c r="E188" s="104"/>
      <c r="F188" s="104"/>
      <c r="G188" s="105"/>
      <c r="H188" s="35"/>
      <c r="I188" s="106"/>
      <c r="J188" s="106"/>
      <c r="K188" s="106"/>
      <c r="L188" s="106"/>
      <c r="M188" s="106"/>
      <c r="N188" s="107"/>
    </row>
    <row r="189" spans="1:14" s="36" customFormat="1" ht="12.75" customHeight="1" x14ac:dyDescent="0.25">
      <c r="A189" s="37" t="s">
        <v>183</v>
      </c>
      <c r="B189" s="44" t="s">
        <v>184</v>
      </c>
      <c r="C189" s="10"/>
      <c r="D189" s="64"/>
      <c r="E189" s="64"/>
      <c r="F189" s="40"/>
      <c r="G189" s="34"/>
      <c r="H189" s="35"/>
    </row>
    <row r="190" spans="1:14" s="36" customFormat="1" ht="12.75" customHeight="1" x14ac:dyDescent="0.25">
      <c r="A190" s="37"/>
      <c r="B190" s="44"/>
      <c r="C190" s="10"/>
      <c r="D190" s="64"/>
      <c r="E190" s="64"/>
      <c r="F190" s="40"/>
      <c r="G190" s="34"/>
      <c r="H190" s="35"/>
    </row>
    <row r="191" spans="1:14" s="108" customFormat="1" ht="40.5" x14ac:dyDescent="0.25">
      <c r="A191" s="42"/>
      <c r="B191" s="38" t="s">
        <v>289</v>
      </c>
      <c r="C191" s="39" t="s">
        <v>22</v>
      </c>
      <c r="D191" s="104">
        <v>1</v>
      </c>
      <c r="E191" s="105"/>
      <c r="F191" s="104"/>
      <c r="G191" s="47">
        <f>F191*E191</f>
        <v>0</v>
      </c>
      <c r="H191" s="35"/>
      <c r="I191" s="106"/>
      <c r="J191" s="106"/>
      <c r="K191" s="106"/>
      <c r="L191" s="106"/>
      <c r="M191" s="106"/>
      <c r="N191" s="107"/>
    </row>
    <row r="192" spans="1:14" s="108" customFormat="1" ht="13.5" x14ac:dyDescent="0.25">
      <c r="A192" s="42"/>
      <c r="B192" s="38"/>
      <c r="C192" s="39"/>
      <c r="D192" s="104"/>
      <c r="E192" s="105"/>
      <c r="F192" s="104"/>
      <c r="G192" s="105"/>
      <c r="H192" s="35"/>
      <c r="I192" s="106"/>
      <c r="J192" s="106"/>
      <c r="K192" s="106"/>
      <c r="L192" s="106"/>
      <c r="M192" s="106"/>
      <c r="N192" s="107"/>
    </row>
    <row r="193" spans="1:14" s="108" customFormat="1" ht="40.5" x14ac:dyDescent="0.25">
      <c r="A193" s="42"/>
      <c r="B193" s="38" t="s">
        <v>290</v>
      </c>
      <c r="C193" s="39" t="s">
        <v>22</v>
      </c>
      <c r="D193" s="104">
        <v>1</v>
      </c>
      <c r="E193" s="104"/>
      <c r="F193" s="104"/>
      <c r="G193" s="47">
        <f>F193*E193</f>
        <v>0</v>
      </c>
      <c r="H193" s="35"/>
      <c r="I193" s="106"/>
      <c r="J193" s="106"/>
      <c r="K193" s="106"/>
      <c r="L193" s="106"/>
      <c r="M193" s="106"/>
      <c r="N193" s="107"/>
    </row>
    <row r="194" spans="1:14" s="108" customFormat="1" ht="13.5" x14ac:dyDescent="0.25">
      <c r="A194" s="42"/>
      <c r="B194" s="109"/>
      <c r="C194" s="39"/>
      <c r="D194" s="104"/>
      <c r="E194" s="104"/>
      <c r="F194" s="104"/>
      <c r="G194" s="105"/>
      <c r="H194" s="35"/>
      <c r="I194" s="106"/>
      <c r="J194" s="106"/>
      <c r="K194" s="106"/>
      <c r="L194" s="106"/>
      <c r="M194" s="106"/>
      <c r="N194" s="107"/>
    </row>
    <row r="195" spans="1:14" s="108" customFormat="1" ht="13.5" x14ac:dyDescent="0.25">
      <c r="A195" s="42"/>
      <c r="B195" s="109"/>
      <c r="C195" s="39"/>
      <c r="D195" s="104"/>
      <c r="E195" s="104"/>
      <c r="F195" s="104"/>
      <c r="G195" s="105"/>
      <c r="H195" s="35"/>
      <c r="I195" s="106"/>
      <c r="J195" s="106"/>
      <c r="K195" s="106"/>
      <c r="L195" s="106"/>
      <c r="M195" s="106"/>
      <c r="N195" s="107"/>
    </row>
    <row r="196" spans="1:14" s="36" customFormat="1" ht="12.75" customHeight="1" x14ac:dyDescent="0.25">
      <c r="A196" s="37" t="s">
        <v>185</v>
      </c>
      <c r="B196" s="44" t="s">
        <v>186</v>
      </c>
      <c r="C196" s="10"/>
      <c r="D196" s="64"/>
      <c r="E196" s="64"/>
      <c r="F196" s="40"/>
      <c r="G196" s="34"/>
      <c r="H196" s="35"/>
    </row>
    <row r="197" spans="1:14" s="36" customFormat="1" ht="12.75" customHeight="1" x14ac:dyDescent="0.25">
      <c r="A197" s="37"/>
      <c r="B197" s="44"/>
      <c r="C197" s="10"/>
      <c r="D197" s="64"/>
      <c r="E197" s="64"/>
      <c r="F197" s="40"/>
      <c r="G197" s="34"/>
      <c r="H197" s="35"/>
    </row>
    <row r="198" spans="1:14" s="108" customFormat="1" ht="13.5" x14ac:dyDescent="0.25">
      <c r="A198" s="42"/>
      <c r="B198" s="38" t="s">
        <v>291</v>
      </c>
      <c r="C198" s="39" t="s">
        <v>22</v>
      </c>
      <c r="D198" s="104">
        <v>1</v>
      </c>
      <c r="E198" s="105"/>
      <c r="F198" s="104"/>
      <c r="G198" s="47">
        <f>F198*E198</f>
        <v>0</v>
      </c>
      <c r="H198" s="35"/>
      <c r="I198" s="106"/>
      <c r="J198" s="106"/>
      <c r="K198" s="106"/>
      <c r="L198" s="106"/>
      <c r="M198" s="106"/>
      <c r="N198" s="107"/>
    </row>
    <row r="199" spans="1:14" s="108" customFormat="1" ht="13.5" x14ac:dyDescent="0.25">
      <c r="A199" s="42"/>
      <c r="B199" s="38" t="s">
        <v>292</v>
      </c>
      <c r="C199" s="39" t="s">
        <v>22</v>
      </c>
      <c r="D199" s="104">
        <v>1</v>
      </c>
      <c r="E199" s="104"/>
      <c r="F199" s="104"/>
      <c r="G199" s="47">
        <f>F199*E199</f>
        <v>0</v>
      </c>
      <c r="H199" s="35"/>
      <c r="I199" s="106"/>
      <c r="J199" s="106"/>
      <c r="K199" s="106"/>
      <c r="L199" s="106"/>
      <c r="M199" s="106"/>
      <c r="N199" s="107"/>
    </row>
    <row r="200" spans="1:14" s="108" customFormat="1" ht="13.5" x14ac:dyDescent="0.25">
      <c r="A200" s="42"/>
      <c r="B200" s="38" t="s">
        <v>293</v>
      </c>
      <c r="C200" s="39" t="s">
        <v>22</v>
      </c>
      <c r="D200" s="104">
        <v>1</v>
      </c>
      <c r="E200" s="104"/>
      <c r="F200" s="104"/>
      <c r="G200" s="47">
        <f>F200*E200</f>
        <v>0</v>
      </c>
      <c r="H200" s="35"/>
      <c r="I200" s="106"/>
      <c r="J200" s="106"/>
      <c r="K200" s="106"/>
      <c r="L200" s="106"/>
      <c r="M200" s="106"/>
      <c r="N200" s="107"/>
    </row>
    <row r="201" spans="1:14" s="108" customFormat="1" ht="13.5" x14ac:dyDescent="0.25">
      <c r="A201" s="42"/>
      <c r="B201" s="38" t="s">
        <v>294</v>
      </c>
      <c r="C201" s="39" t="s">
        <v>22</v>
      </c>
      <c r="D201" s="104">
        <v>1</v>
      </c>
      <c r="E201" s="104"/>
      <c r="F201" s="104"/>
      <c r="G201" s="47">
        <f>F201*E201</f>
        <v>0</v>
      </c>
      <c r="H201" s="35"/>
      <c r="I201" s="106"/>
      <c r="J201" s="106"/>
      <c r="K201" s="106"/>
      <c r="L201" s="106"/>
      <c r="M201" s="106"/>
      <c r="N201" s="107"/>
    </row>
    <row r="202" spans="1:14" s="108" customFormat="1" ht="13.5" x14ac:dyDescent="0.25">
      <c r="A202" s="42"/>
      <c r="B202" s="38"/>
      <c r="C202" s="39"/>
      <c r="D202" s="104"/>
      <c r="E202" s="104"/>
      <c r="F202" s="104"/>
      <c r="G202" s="105"/>
      <c r="H202" s="35"/>
      <c r="I202" s="106"/>
      <c r="J202" s="106"/>
      <c r="K202" s="106"/>
      <c r="L202" s="106"/>
      <c r="M202" s="106"/>
      <c r="N202" s="107"/>
    </row>
    <row r="203" spans="1:14" s="36" customFormat="1" ht="12.75" customHeight="1" x14ac:dyDescent="0.25">
      <c r="A203" s="37" t="s">
        <v>187</v>
      </c>
      <c r="B203" s="44" t="s">
        <v>188</v>
      </c>
      <c r="C203" s="10"/>
      <c r="D203" s="64"/>
      <c r="E203" s="64"/>
      <c r="F203" s="40"/>
      <c r="G203" s="34"/>
      <c r="H203" s="35"/>
    </row>
    <row r="204" spans="1:14" s="36" customFormat="1" ht="12.75" customHeight="1" x14ac:dyDescent="0.25">
      <c r="A204" s="37"/>
      <c r="B204" s="110" t="s">
        <v>189</v>
      </c>
      <c r="C204" s="10"/>
      <c r="D204" s="64"/>
      <c r="E204" s="64"/>
      <c r="F204" s="40"/>
      <c r="G204" s="34"/>
      <c r="H204" s="35"/>
    </row>
    <row r="205" spans="1:14" s="28" customFormat="1" ht="13.5" x14ac:dyDescent="0.25">
      <c r="A205" s="9"/>
      <c r="B205" s="111" t="s">
        <v>190</v>
      </c>
      <c r="C205" s="29" t="s">
        <v>22</v>
      </c>
      <c r="D205" s="104">
        <v>1</v>
      </c>
      <c r="E205" s="104"/>
      <c r="F205" s="104"/>
      <c r="G205" s="47">
        <f t="shared" ref="G205:G210" si="3">F205*E205</f>
        <v>0</v>
      </c>
      <c r="H205" s="27"/>
      <c r="I205" s="112"/>
      <c r="J205" s="112"/>
      <c r="K205" s="112"/>
      <c r="L205" s="112"/>
      <c r="M205" s="112"/>
    </row>
    <row r="206" spans="1:14" s="28" customFormat="1" ht="13.5" x14ac:dyDescent="0.25">
      <c r="A206" s="9"/>
      <c r="B206" s="111" t="s">
        <v>191</v>
      </c>
      <c r="C206" s="29" t="s">
        <v>22</v>
      </c>
      <c r="D206" s="104">
        <v>1</v>
      </c>
      <c r="E206" s="104"/>
      <c r="F206" s="104"/>
      <c r="G206" s="47">
        <f t="shared" si="3"/>
        <v>0</v>
      </c>
      <c r="H206" s="27"/>
      <c r="I206" s="112"/>
      <c r="J206" s="112"/>
      <c r="K206" s="112"/>
      <c r="L206" s="112"/>
      <c r="M206" s="112"/>
    </row>
    <row r="207" spans="1:14" s="28" customFormat="1" ht="13.5" x14ac:dyDescent="0.25">
      <c r="A207" s="9"/>
      <c r="B207" s="111" t="s">
        <v>192</v>
      </c>
      <c r="C207" s="29" t="s">
        <v>22</v>
      </c>
      <c r="D207" s="104">
        <v>1</v>
      </c>
      <c r="E207" s="104"/>
      <c r="F207" s="104"/>
      <c r="G207" s="47">
        <f t="shared" si="3"/>
        <v>0</v>
      </c>
      <c r="H207" s="27"/>
      <c r="I207" s="112"/>
      <c r="J207" s="112"/>
      <c r="K207" s="112"/>
      <c r="L207" s="112"/>
      <c r="M207" s="112"/>
    </row>
    <row r="208" spans="1:14" s="28" customFormat="1" ht="13.5" x14ac:dyDescent="0.25">
      <c r="A208" s="9"/>
      <c r="B208" s="111" t="s">
        <v>193</v>
      </c>
      <c r="C208" s="29" t="s">
        <v>22</v>
      </c>
      <c r="D208" s="104">
        <v>1</v>
      </c>
      <c r="E208" s="104"/>
      <c r="F208" s="104"/>
      <c r="G208" s="47">
        <f t="shared" si="3"/>
        <v>0</v>
      </c>
      <c r="H208" s="27"/>
      <c r="I208" s="112"/>
      <c r="J208" s="112"/>
      <c r="K208" s="112"/>
      <c r="L208" s="112"/>
      <c r="M208" s="112"/>
    </row>
    <row r="209" spans="1:13" s="28" customFormat="1" ht="13.5" x14ac:dyDescent="0.25">
      <c r="A209" s="9"/>
      <c r="B209" s="111" t="s">
        <v>194</v>
      </c>
      <c r="C209" s="29" t="s">
        <v>22</v>
      </c>
      <c r="D209" s="104">
        <v>1</v>
      </c>
      <c r="E209" s="104"/>
      <c r="F209" s="104"/>
      <c r="G209" s="47">
        <f t="shared" si="3"/>
        <v>0</v>
      </c>
      <c r="H209" s="27"/>
      <c r="I209" s="112"/>
      <c r="J209" s="112"/>
      <c r="K209" s="112"/>
      <c r="L209" s="112"/>
      <c r="M209" s="112"/>
    </row>
    <row r="210" spans="1:13" s="28" customFormat="1" ht="13.5" x14ac:dyDescent="0.25">
      <c r="A210" s="9"/>
      <c r="B210" s="111" t="s">
        <v>195</v>
      </c>
      <c r="C210" s="29" t="s">
        <v>22</v>
      </c>
      <c r="D210" s="104">
        <v>1</v>
      </c>
      <c r="E210" s="104"/>
      <c r="F210" s="104"/>
      <c r="G210" s="47">
        <f t="shared" si="3"/>
        <v>0</v>
      </c>
      <c r="H210" s="27"/>
      <c r="I210" s="112"/>
      <c r="J210" s="112"/>
      <c r="K210" s="112"/>
      <c r="L210" s="112"/>
      <c r="M210" s="112"/>
    </row>
    <row r="211" spans="1:13" s="28" customFormat="1" ht="13.5" x14ac:dyDescent="0.25">
      <c r="A211" s="9"/>
      <c r="B211" s="113"/>
      <c r="C211" s="29"/>
      <c r="D211" s="104"/>
      <c r="E211" s="104"/>
      <c r="F211" s="104"/>
      <c r="G211" s="47"/>
      <c r="H211" s="27"/>
      <c r="I211" s="112"/>
      <c r="J211" s="112"/>
      <c r="K211" s="112"/>
      <c r="L211" s="112"/>
      <c r="M211" s="112"/>
    </row>
    <row r="212" spans="1:13" s="28" customFormat="1" ht="13.5" x14ac:dyDescent="0.25">
      <c r="A212" s="37" t="s">
        <v>196</v>
      </c>
      <c r="B212" s="44" t="s">
        <v>197</v>
      </c>
      <c r="C212" s="29"/>
      <c r="D212" s="104"/>
      <c r="E212" s="104"/>
      <c r="F212" s="104"/>
      <c r="G212" s="47"/>
      <c r="H212" s="27"/>
      <c r="I212" s="112"/>
      <c r="J212" s="112"/>
      <c r="K212" s="112"/>
      <c r="L212" s="112"/>
      <c r="M212" s="112"/>
    </row>
    <row r="213" spans="1:13" s="28" customFormat="1" ht="13.5" x14ac:dyDescent="0.25">
      <c r="A213" s="9"/>
      <c r="B213" s="113" t="s">
        <v>198</v>
      </c>
      <c r="C213" s="29"/>
      <c r="D213" s="104"/>
      <c r="E213" s="104"/>
      <c r="F213" s="104"/>
      <c r="G213" s="47"/>
      <c r="H213" s="27"/>
      <c r="I213" s="112"/>
      <c r="J213" s="112"/>
      <c r="K213" s="112"/>
      <c r="L213" s="112"/>
      <c r="M213" s="112"/>
    </row>
    <row r="214" spans="1:13" s="28" customFormat="1" ht="13.5" x14ac:dyDescent="0.25">
      <c r="A214" s="9"/>
      <c r="B214" s="113" t="s">
        <v>199</v>
      </c>
      <c r="C214" s="29" t="s">
        <v>22</v>
      </c>
      <c r="D214" s="104">
        <v>1</v>
      </c>
      <c r="E214" s="104"/>
      <c r="F214" s="104"/>
      <c r="G214" s="47">
        <f>F214*E214</f>
        <v>0</v>
      </c>
      <c r="H214" s="27"/>
      <c r="I214" s="112"/>
      <c r="J214" s="112"/>
      <c r="K214" s="112"/>
      <c r="L214" s="112"/>
      <c r="M214" s="112"/>
    </row>
    <row r="215" spans="1:13" s="28" customFormat="1" ht="13.5" x14ac:dyDescent="0.25">
      <c r="A215" s="9"/>
      <c r="B215" s="113" t="s">
        <v>200</v>
      </c>
      <c r="C215" s="29" t="s">
        <v>22</v>
      </c>
      <c r="D215" s="104">
        <v>1</v>
      </c>
      <c r="E215" s="104"/>
      <c r="F215" s="104"/>
      <c r="G215" s="47">
        <f>F215*E215</f>
        <v>0</v>
      </c>
      <c r="H215" s="27"/>
      <c r="I215" s="112"/>
      <c r="J215" s="112"/>
      <c r="K215" s="112"/>
      <c r="L215" s="112"/>
      <c r="M215" s="112"/>
    </row>
    <row r="216" spans="1:13" s="28" customFormat="1" ht="13.5" x14ac:dyDescent="0.25">
      <c r="A216" s="9"/>
      <c r="B216" s="113"/>
      <c r="C216" s="29"/>
      <c r="D216" s="104"/>
      <c r="E216" s="104"/>
      <c r="F216" s="104"/>
      <c r="G216" s="47"/>
      <c r="H216" s="27"/>
      <c r="I216" s="112"/>
      <c r="J216" s="112"/>
      <c r="K216" s="112"/>
      <c r="L216" s="112"/>
      <c r="M216" s="112"/>
    </row>
    <row r="217" spans="1:13" s="28" customFormat="1" ht="13.5" x14ac:dyDescent="0.25">
      <c r="A217" s="37" t="s">
        <v>201</v>
      </c>
      <c r="B217" s="44" t="s">
        <v>202</v>
      </c>
      <c r="C217" s="29"/>
      <c r="D217" s="104"/>
      <c r="E217" s="104"/>
      <c r="F217" s="104"/>
      <c r="G217" s="47"/>
      <c r="H217" s="27"/>
      <c r="I217" s="112"/>
      <c r="J217" s="112"/>
      <c r="K217" s="112"/>
      <c r="L217" s="112"/>
      <c r="M217" s="112"/>
    </row>
    <row r="218" spans="1:13" s="28" customFormat="1" ht="13.5" x14ac:dyDescent="0.25">
      <c r="A218" s="9"/>
      <c r="B218" s="113" t="s">
        <v>203</v>
      </c>
      <c r="C218" s="29" t="s">
        <v>22</v>
      </c>
      <c r="D218" s="104">
        <v>4</v>
      </c>
      <c r="E218" s="104"/>
      <c r="F218" s="104"/>
      <c r="G218" s="47">
        <f>F218*E218</f>
        <v>0</v>
      </c>
      <c r="H218" s="27"/>
      <c r="I218" s="112"/>
      <c r="J218" s="112"/>
      <c r="K218" s="112"/>
      <c r="L218" s="112"/>
      <c r="M218" s="112"/>
    </row>
    <row r="219" spans="1:13" s="28" customFormat="1" ht="13.5" x14ac:dyDescent="0.25">
      <c r="A219" s="9"/>
      <c r="B219" s="113"/>
      <c r="C219" s="29"/>
      <c r="D219" s="104"/>
      <c r="E219" s="104"/>
      <c r="F219" s="104"/>
      <c r="G219" s="47"/>
      <c r="H219" s="27"/>
      <c r="I219" s="112"/>
      <c r="J219" s="112"/>
      <c r="K219" s="112"/>
      <c r="L219" s="112"/>
      <c r="M219" s="112"/>
    </row>
    <row r="220" spans="1:13" s="28" customFormat="1" ht="13.5" x14ac:dyDescent="0.25">
      <c r="A220" s="37" t="s">
        <v>204</v>
      </c>
      <c r="B220" s="44" t="s">
        <v>82</v>
      </c>
      <c r="C220" s="29"/>
      <c r="D220" s="104"/>
      <c r="E220" s="104"/>
      <c r="F220" s="104"/>
      <c r="G220" s="47"/>
      <c r="H220" s="27"/>
      <c r="I220" s="112"/>
      <c r="J220" s="112"/>
      <c r="K220" s="112"/>
      <c r="L220" s="112"/>
      <c r="M220" s="112"/>
    </row>
    <row r="221" spans="1:13" s="28" customFormat="1" ht="13.5" x14ac:dyDescent="0.25">
      <c r="A221" s="9"/>
      <c r="B221" s="113" t="s">
        <v>295</v>
      </c>
      <c r="C221" s="29"/>
      <c r="D221" s="104"/>
      <c r="E221" s="104"/>
      <c r="F221" s="104"/>
      <c r="G221" s="47"/>
      <c r="H221" s="27"/>
      <c r="I221" s="112"/>
      <c r="J221" s="112"/>
      <c r="K221" s="112"/>
      <c r="L221" s="112"/>
      <c r="M221" s="112"/>
    </row>
    <row r="222" spans="1:13" s="28" customFormat="1" ht="13.5" x14ac:dyDescent="0.25">
      <c r="A222" s="9"/>
      <c r="B222" s="113" t="s">
        <v>81</v>
      </c>
      <c r="C222" s="29"/>
      <c r="D222" s="104"/>
      <c r="E222" s="104"/>
      <c r="F222" s="104"/>
      <c r="G222" s="47"/>
      <c r="H222" s="27"/>
      <c r="I222" s="112"/>
      <c r="J222" s="112"/>
      <c r="K222" s="112"/>
      <c r="L222" s="112"/>
      <c r="M222" s="112"/>
    </row>
    <row r="223" spans="1:13" s="28" customFormat="1" ht="13.5" x14ac:dyDescent="0.25">
      <c r="A223" s="9"/>
      <c r="B223" s="113" t="s">
        <v>78</v>
      </c>
      <c r="C223" s="29"/>
      <c r="D223" s="104"/>
      <c r="E223" s="104"/>
      <c r="F223" s="104"/>
      <c r="G223" s="47"/>
      <c r="H223" s="27"/>
      <c r="I223" s="112"/>
      <c r="J223" s="112"/>
      <c r="K223" s="112"/>
      <c r="L223" s="112"/>
      <c r="M223" s="112"/>
    </row>
    <row r="224" spans="1:13" s="28" customFormat="1" ht="13.5" x14ac:dyDescent="0.25">
      <c r="A224" s="9"/>
      <c r="B224" s="113" t="s">
        <v>205</v>
      </c>
      <c r="C224" s="29" t="s">
        <v>22</v>
      </c>
      <c r="D224" s="104">
        <v>1</v>
      </c>
      <c r="E224" s="104"/>
      <c r="F224" s="104"/>
      <c r="G224" s="47">
        <f t="shared" ref="G224:G231" si="4">F224*E224</f>
        <v>0</v>
      </c>
      <c r="H224" s="27"/>
      <c r="I224" s="112"/>
      <c r="J224" s="112"/>
      <c r="K224" s="112"/>
      <c r="L224" s="112"/>
      <c r="M224" s="112"/>
    </row>
    <row r="225" spans="1:13" s="28" customFormat="1" ht="13.5" x14ac:dyDescent="0.25">
      <c r="A225" s="9"/>
      <c r="B225" s="113" t="s">
        <v>206</v>
      </c>
      <c r="C225" s="29" t="s">
        <v>22</v>
      </c>
      <c r="D225" s="104">
        <v>1</v>
      </c>
      <c r="E225" s="104"/>
      <c r="F225" s="104"/>
      <c r="G225" s="47">
        <f t="shared" si="4"/>
        <v>0</v>
      </c>
      <c r="H225" s="27"/>
      <c r="I225" s="112"/>
      <c r="J225" s="112"/>
      <c r="K225" s="112"/>
      <c r="L225" s="112"/>
      <c r="M225" s="112"/>
    </row>
    <row r="226" spans="1:13" s="28" customFormat="1" ht="13.5" x14ac:dyDescent="0.25">
      <c r="A226" s="9"/>
      <c r="B226" s="113" t="s">
        <v>207</v>
      </c>
      <c r="C226" s="29" t="s">
        <v>22</v>
      </c>
      <c r="D226" s="104">
        <v>1</v>
      </c>
      <c r="E226" s="104"/>
      <c r="F226" s="104"/>
      <c r="G226" s="47">
        <f t="shared" si="4"/>
        <v>0</v>
      </c>
      <c r="H226" s="27"/>
      <c r="I226" s="112"/>
      <c r="J226" s="112"/>
      <c r="K226" s="112"/>
      <c r="L226" s="112"/>
      <c r="M226" s="112"/>
    </row>
    <row r="227" spans="1:13" s="28" customFormat="1" ht="13.5" x14ac:dyDescent="0.25">
      <c r="A227" s="9"/>
      <c r="B227" s="113" t="s">
        <v>208</v>
      </c>
      <c r="C227" s="29" t="s">
        <v>22</v>
      </c>
      <c r="D227" s="104">
        <v>1</v>
      </c>
      <c r="E227" s="104"/>
      <c r="F227" s="104"/>
      <c r="G227" s="47">
        <f t="shared" si="4"/>
        <v>0</v>
      </c>
      <c r="H227" s="27"/>
      <c r="I227" s="112"/>
      <c r="J227" s="112"/>
      <c r="K227" s="112"/>
      <c r="L227" s="112"/>
      <c r="M227" s="112"/>
    </row>
    <row r="228" spans="1:13" s="28" customFormat="1" ht="13.5" x14ac:dyDescent="0.25">
      <c r="A228" s="9"/>
      <c r="B228" s="113" t="s">
        <v>209</v>
      </c>
      <c r="C228" s="29" t="s">
        <v>22</v>
      </c>
      <c r="D228" s="104">
        <v>1</v>
      </c>
      <c r="E228" s="104"/>
      <c r="F228" s="104"/>
      <c r="G228" s="47">
        <f t="shared" si="4"/>
        <v>0</v>
      </c>
      <c r="H228" s="27"/>
      <c r="I228" s="112"/>
      <c r="J228" s="112"/>
      <c r="K228" s="112"/>
      <c r="L228" s="112"/>
      <c r="M228" s="112"/>
    </row>
    <row r="229" spans="1:13" s="28" customFormat="1" ht="13.5" x14ac:dyDescent="0.25">
      <c r="A229" s="9"/>
      <c r="B229" s="113" t="s">
        <v>210</v>
      </c>
      <c r="C229" s="29" t="s">
        <v>22</v>
      </c>
      <c r="D229" s="104">
        <v>1</v>
      </c>
      <c r="E229" s="104"/>
      <c r="F229" s="104"/>
      <c r="G229" s="47">
        <f t="shared" si="4"/>
        <v>0</v>
      </c>
      <c r="H229" s="27"/>
      <c r="I229" s="112"/>
      <c r="J229" s="112"/>
      <c r="K229" s="112"/>
      <c r="L229" s="112"/>
      <c r="M229" s="112"/>
    </row>
    <row r="230" spans="1:13" s="28" customFormat="1" ht="13.5" x14ac:dyDescent="0.25">
      <c r="A230" s="9"/>
      <c r="B230" s="113" t="s">
        <v>211</v>
      </c>
      <c r="C230" s="29" t="s">
        <v>22</v>
      </c>
      <c r="D230" s="104">
        <v>1</v>
      </c>
      <c r="E230" s="104"/>
      <c r="F230" s="104"/>
      <c r="G230" s="47">
        <f t="shared" si="4"/>
        <v>0</v>
      </c>
      <c r="H230" s="27"/>
      <c r="I230" s="112"/>
      <c r="J230" s="112"/>
      <c r="K230" s="112"/>
      <c r="L230" s="112"/>
      <c r="M230" s="112"/>
    </row>
    <row r="231" spans="1:13" s="28" customFormat="1" ht="13.5" x14ac:dyDescent="0.25">
      <c r="A231" s="9"/>
      <c r="B231" s="113" t="s">
        <v>212</v>
      </c>
      <c r="C231" s="29" t="s">
        <v>22</v>
      </c>
      <c r="D231" s="104">
        <v>1</v>
      </c>
      <c r="E231" s="104"/>
      <c r="F231" s="104"/>
      <c r="G231" s="47">
        <f t="shared" si="4"/>
        <v>0</v>
      </c>
      <c r="H231" s="27"/>
      <c r="I231" s="112"/>
      <c r="J231" s="112"/>
      <c r="K231" s="112"/>
      <c r="L231" s="112"/>
      <c r="M231" s="112"/>
    </row>
    <row r="232" spans="1:13" s="28" customFormat="1" ht="13.5" x14ac:dyDescent="0.25">
      <c r="A232" s="9"/>
      <c r="B232" s="113"/>
      <c r="C232" s="29"/>
      <c r="D232" s="104"/>
      <c r="E232" s="104"/>
      <c r="F232" s="104"/>
      <c r="G232" s="47"/>
      <c r="H232" s="27"/>
      <c r="I232" s="112"/>
      <c r="J232" s="112"/>
      <c r="K232" s="112"/>
      <c r="L232" s="112"/>
      <c r="M232" s="112"/>
    </row>
    <row r="233" spans="1:13" s="28" customFormat="1" ht="13.5" x14ac:dyDescent="0.25">
      <c r="A233" s="9"/>
      <c r="B233" s="113" t="s">
        <v>213</v>
      </c>
      <c r="C233" s="29" t="s">
        <v>22</v>
      </c>
      <c r="D233" s="104">
        <v>1</v>
      </c>
      <c r="E233" s="104"/>
      <c r="F233" s="104"/>
      <c r="G233" s="47">
        <f t="shared" ref="G233:G240" si="5">F233*E233</f>
        <v>0</v>
      </c>
      <c r="H233" s="27"/>
      <c r="I233" s="112"/>
      <c r="J233" s="112"/>
      <c r="K233" s="112"/>
      <c r="L233" s="112"/>
      <c r="M233" s="112"/>
    </row>
    <row r="234" spans="1:13" s="28" customFormat="1" ht="13.5" x14ac:dyDescent="0.25">
      <c r="A234" s="9"/>
      <c r="B234" s="113" t="s">
        <v>214</v>
      </c>
      <c r="C234" s="29" t="s">
        <v>22</v>
      </c>
      <c r="D234" s="104">
        <v>1</v>
      </c>
      <c r="E234" s="104"/>
      <c r="F234" s="104"/>
      <c r="G234" s="47">
        <f t="shared" si="5"/>
        <v>0</v>
      </c>
      <c r="H234" s="27"/>
      <c r="I234" s="112"/>
      <c r="J234" s="112"/>
      <c r="K234" s="112"/>
      <c r="L234" s="112"/>
      <c r="M234" s="112"/>
    </row>
    <row r="235" spans="1:13" s="28" customFormat="1" ht="13.5" x14ac:dyDescent="0.25">
      <c r="A235" s="9"/>
      <c r="B235" s="113" t="s">
        <v>215</v>
      </c>
      <c r="C235" s="29" t="s">
        <v>22</v>
      </c>
      <c r="D235" s="104">
        <v>1</v>
      </c>
      <c r="E235" s="104"/>
      <c r="F235" s="104"/>
      <c r="G235" s="47">
        <f t="shared" si="5"/>
        <v>0</v>
      </c>
      <c r="H235" s="27"/>
      <c r="I235" s="112"/>
      <c r="J235" s="112"/>
      <c r="K235" s="112"/>
      <c r="L235" s="112"/>
      <c r="M235" s="112"/>
    </row>
    <row r="236" spans="1:13" s="28" customFormat="1" ht="13.5" x14ac:dyDescent="0.25">
      <c r="A236" s="9"/>
      <c r="B236" s="113" t="s">
        <v>216</v>
      </c>
      <c r="C236" s="29" t="s">
        <v>22</v>
      </c>
      <c r="D236" s="104">
        <v>1</v>
      </c>
      <c r="E236" s="104"/>
      <c r="F236" s="104"/>
      <c r="G236" s="47">
        <f t="shared" si="5"/>
        <v>0</v>
      </c>
      <c r="H236" s="27"/>
      <c r="I236" s="112"/>
      <c r="J236" s="112"/>
      <c r="K236" s="112"/>
      <c r="L236" s="112"/>
      <c r="M236" s="112"/>
    </row>
    <row r="237" spans="1:13" s="28" customFormat="1" ht="13.5" x14ac:dyDescent="0.25">
      <c r="A237" s="9"/>
      <c r="B237" s="113" t="s">
        <v>217</v>
      </c>
      <c r="C237" s="29" t="s">
        <v>22</v>
      </c>
      <c r="D237" s="104">
        <v>1</v>
      </c>
      <c r="E237" s="104"/>
      <c r="F237" s="104"/>
      <c r="G237" s="47">
        <f t="shared" si="5"/>
        <v>0</v>
      </c>
      <c r="H237" s="27"/>
      <c r="I237" s="112"/>
      <c r="J237" s="112"/>
      <c r="K237" s="112"/>
      <c r="L237" s="112"/>
      <c r="M237" s="112"/>
    </row>
    <row r="238" spans="1:13" s="28" customFormat="1" ht="13.5" x14ac:dyDescent="0.25">
      <c r="A238" s="9"/>
      <c r="B238" s="113" t="s">
        <v>218</v>
      </c>
      <c r="C238" s="29" t="s">
        <v>22</v>
      </c>
      <c r="D238" s="104">
        <v>1</v>
      </c>
      <c r="E238" s="104"/>
      <c r="F238" s="104"/>
      <c r="G238" s="47">
        <f t="shared" si="5"/>
        <v>0</v>
      </c>
      <c r="H238" s="27"/>
      <c r="I238" s="112"/>
      <c r="J238" s="112"/>
      <c r="K238" s="112"/>
      <c r="L238" s="112"/>
      <c r="M238" s="112"/>
    </row>
    <row r="239" spans="1:13" s="28" customFormat="1" ht="13.5" x14ac:dyDescent="0.25">
      <c r="A239" s="9"/>
      <c r="B239" s="113" t="s">
        <v>219</v>
      </c>
      <c r="C239" s="29" t="s">
        <v>22</v>
      </c>
      <c r="D239" s="104">
        <v>1</v>
      </c>
      <c r="E239" s="104"/>
      <c r="F239" s="104"/>
      <c r="G239" s="47">
        <f t="shared" si="5"/>
        <v>0</v>
      </c>
      <c r="H239" s="27"/>
      <c r="I239" s="112"/>
      <c r="J239" s="112"/>
      <c r="K239" s="112"/>
      <c r="L239" s="112"/>
      <c r="M239" s="112"/>
    </row>
    <row r="240" spans="1:13" s="28" customFormat="1" ht="13.5" x14ac:dyDescent="0.25">
      <c r="A240" s="9"/>
      <c r="B240" s="113" t="s">
        <v>220</v>
      </c>
      <c r="C240" s="29" t="s">
        <v>22</v>
      </c>
      <c r="D240" s="104">
        <v>1</v>
      </c>
      <c r="E240" s="104"/>
      <c r="F240" s="104"/>
      <c r="G240" s="47">
        <f t="shared" si="5"/>
        <v>0</v>
      </c>
      <c r="H240" s="27"/>
      <c r="I240" s="112"/>
      <c r="J240" s="112"/>
      <c r="K240" s="112"/>
      <c r="L240" s="112"/>
      <c r="M240" s="112"/>
    </row>
    <row r="241" spans="1:13" s="28" customFormat="1" ht="13.5" x14ac:dyDescent="0.25">
      <c r="A241" s="9"/>
      <c r="B241" s="113"/>
      <c r="C241" s="29"/>
      <c r="D241" s="104"/>
      <c r="E241" s="104"/>
      <c r="F241" s="104"/>
      <c r="G241" s="47"/>
      <c r="H241" s="27"/>
      <c r="I241" s="112"/>
      <c r="J241" s="112"/>
      <c r="K241" s="112"/>
      <c r="L241" s="112"/>
      <c r="M241" s="112"/>
    </row>
    <row r="242" spans="1:13" s="28" customFormat="1" ht="13.5" x14ac:dyDescent="0.25">
      <c r="A242" s="37" t="s">
        <v>221</v>
      </c>
      <c r="B242" s="44" t="s">
        <v>84</v>
      </c>
      <c r="C242" s="29"/>
      <c r="D242" s="104"/>
      <c r="E242" s="104"/>
      <c r="F242" s="104"/>
      <c r="G242" s="47"/>
      <c r="H242" s="27"/>
      <c r="I242" s="112"/>
      <c r="J242" s="112"/>
      <c r="K242" s="112"/>
      <c r="L242" s="112"/>
      <c r="M242" s="112"/>
    </row>
    <row r="243" spans="1:13" s="28" customFormat="1" ht="13.5" x14ac:dyDescent="0.25">
      <c r="A243" s="9"/>
      <c r="B243" s="113" t="s">
        <v>222</v>
      </c>
      <c r="C243" s="29" t="s">
        <v>27</v>
      </c>
      <c r="D243" s="104"/>
      <c r="E243" s="104"/>
      <c r="F243" s="104"/>
      <c r="G243" s="47"/>
      <c r="H243" s="27"/>
      <c r="I243" s="112"/>
      <c r="J243" s="112"/>
      <c r="K243" s="112"/>
      <c r="L243" s="112"/>
      <c r="M243" s="112"/>
    </row>
    <row r="244" spans="1:13" s="28" customFormat="1" ht="13.5" x14ac:dyDescent="0.25">
      <c r="A244" s="9"/>
      <c r="B244" s="113"/>
      <c r="C244" s="29"/>
      <c r="D244" s="104"/>
      <c r="E244" s="104"/>
      <c r="F244" s="104"/>
      <c r="G244" s="47"/>
      <c r="H244" s="27"/>
      <c r="I244" s="112"/>
      <c r="J244" s="112"/>
      <c r="K244" s="112"/>
      <c r="L244" s="112"/>
      <c r="M244" s="112"/>
    </row>
    <row r="245" spans="1:13" s="28" customFormat="1" ht="13.5" x14ac:dyDescent="0.25">
      <c r="A245" s="37" t="s">
        <v>223</v>
      </c>
      <c r="B245" s="44" t="s">
        <v>230</v>
      </c>
      <c r="C245" s="29"/>
      <c r="D245" s="104"/>
      <c r="E245" s="104"/>
      <c r="F245" s="104"/>
      <c r="G245" s="47"/>
      <c r="H245" s="27"/>
      <c r="I245" s="112"/>
      <c r="J245" s="112"/>
      <c r="K245" s="112"/>
      <c r="L245" s="112"/>
      <c r="M245" s="112"/>
    </row>
    <row r="246" spans="1:13" s="28" customFormat="1" ht="13.5" x14ac:dyDescent="0.25">
      <c r="A246" s="9"/>
      <c r="B246" s="113" t="s">
        <v>231</v>
      </c>
      <c r="C246" s="29"/>
      <c r="D246" s="104"/>
      <c r="E246" s="104"/>
      <c r="F246" s="104"/>
      <c r="G246" s="47"/>
      <c r="H246" s="27"/>
      <c r="I246" s="112"/>
      <c r="J246" s="112"/>
      <c r="K246" s="112"/>
      <c r="L246" s="112"/>
      <c r="M246" s="112"/>
    </row>
    <row r="247" spans="1:13" s="28" customFormat="1" ht="13.5" x14ac:dyDescent="0.25">
      <c r="A247" s="9"/>
      <c r="B247" s="113" t="s">
        <v>81</v>
      </c>
      <c r="C247" s="29"/>
      <c r="D247" s="104"/>
      <c r="E247" s="104"/>
      <c r="F247" s="104"/>
      <c r="G247" s="47"/>
      <c r="H247" s="27"/>
      <c r="I247" s="112"/>
      <c r="J247" s="112"/>
      <c r="K247" s="112"/>
      <c r="L247" s="112"/>
      <c r="M247" s="112"/>
    </row>
    <row r="248" spans="1:13" s="28" customFormat="1" ht="13.5" x14ac:dyDescent="0.25">
      <c r="A248" s="9"/>
      <c r="B248" s="113" t="s">
        <v>78</v>
      </c>
      <c r="C248" s="29"/>
      <c r="D248" s="104"/>
      <c r="E248" s="104"/>
      <c r="F248" s="104"/>
      <c r="G248" s="47"/>
      <c r="H248" s="27"/>
      <c r="I248" s="112"/>
      <c r="J248" s="112"/>
      <c r="K248" s="112"/>
      <c r="L248" s="112"/>
      <c r="M248" s="112"/>
    </row>
    <row r="249" spans="1:13" s="28" customFormat="1" ht="13.5" x14ac:dyDescent="0.25">
      <c r="A249" s="9"/>
      <c r="B249" s="113" t="s">
        <v>232</v>
      </c>
      <c r="C249" s="29" t="s">
        <v>22</v>
      </c>
      <c r="D249" s="104">
        <v>2</v>
      </c>
      <c r="E249" s="104"/>
      <c r="F249" s="104"/>
      <c r="G249" s="47">
        <f>F249*E249</f>
        <v>0</v>
      </c>
      <c r="H249" s="27"/>
      <c r="I249" s="112"/>
      <c r="J249" s="112"/>
      <c r="K249" s="112"/>
      <c r="L249" s="112"/>
      <c r="M249" s="112"/>
    </row>
    <row r="250" spans="1:13" s="28" customFormat="1" ht="13.5" x14ac:dyDescent="0.25">
      <c r="A250" s="9"/>
      <c r="B250" s="113"/>
      <c r="C250" s="29"/>
      <c r="D250" s="104"/>
      <c r="E250" s="104"/>
      <c r="F250" s="104"/>
      <c r="G250" s="47"/>
      <c r="H250" s="27"/>
      <c r="I250" s="112"/>
      <c r="J250" s="112"/>
      <c r="K250" s="112"/>
      <c r="L250" s="112"/>
      <c r="M250" s="112"/>
    </row>
    <row r="251" spans="1:13" s="28" customFormat="1" ht="13.5" x14ac:dyDescent="0.25">
      <c r="A251" s="37" t="s">
        <v>224</v>
      </c>
      <c r="B251" s="44" t="s">
        <v>85</v>
      </c>
      <c r="C251" s="29"/>
      <c r="D251" s="104"/>
      <c r="E251" s="104"/>
      <c r="F251" s="104"/>
      <c r="G251" s="47"/>
      <c r="H251" s="27"/>
      <c r="I251" s="112"/>
      <c r="J251" s="112"/>
      <c r="K251" s="112"/>
      <c r="L251" s="112"/>
      <c r="M251" s="112"/>
    </row>
    <row r="252" spans="1:13" s="28" customFormat="1" ht="13.5" x14ac:dyDescent="0.25">
      <c r="A252" s="9"/>
      <c r="B252" s="113" t="s">
        <v>83</v>
      </c>
      <c r="C252" s="29"/>
      <c r="D252" s="104"/>
      <c r="E252" s="104"/>
      <c r="F252" s="104"/>
      <c r="G252" s="47"/>
      <c r="H252" s="27"/>
      <c r="I252" s="112"/>
      <c r="J252" s="112"/>
      <c r="K252" s="112"/>
      <c r="L252" s="112"/>
      <c r="M252" s="112"/>
    </row>
    <row r="253" spans="1:13" s="28" customFormat="1" ht="13.5" x14ac:dyDescent="0.25">
      <c r="A253" s="9"/>
      <c r="B253" s="113" t="s">
        <v>81</v>
      </c>
      <c r="C253" s="29"/>
      <c r="D253" s="104"/>
      <c r="E253" s="104"/>
      <c r="F253" s="104"/>
      <c r="G253" s="47"/>
      <c r="H253" s="27"/>
      <c r="I253" s="112"/>
      <c r="J253" s="112"/>
      <c r="K253" s="112"/>
      <c r="L253" s="112"/>
      <c r="M253" s="112"/>
    </row>
    <row r="254" spans="1:13" s="28" customFormat="1" ht="13.5" x14ac:dyDescent="0.25">
      <c r="A254" s="9"/>
      <c r="B254" s="113" t="s">
        <v>78</v>
      </c>
      <c r="C254" s="29"/>
      <c r="D254" s="104"/>
      <c r="E254" s="104"/>
      <c r="F254" s="104"/>
      <c r="G254" s="47"/>
      <c r="H254" s="27"/>
      <c r="I254" s="112"/>
      <c r="J254" s="112"/>
      <c r="K254" s="112"/>
      <c r="L254" s="112"/>
      <c r="M254" s="112"/>
    </row>
    <row r="255" spans="1:13" s="28" customFormat="1" ht="13.5" x14ac:dyDescent="0.25">
      <c r="A255" s="9"/>
      <c r="B255" s="113" t="s">
        <v>207</v>
      </c>
      <c r="C255" s="29" t="s">
        <v>22</v>
      </c>
      <c r="D255" s="104">
        <v>1</v>
      </c>
      <c r="E255" s="104"/>
      <c r="F255" s="104"/>
      <c r="G255" s="47">
        <f>F255*E255</f>
        <v>0</v>
      </c>
      <c r="H255" s="27"/>
      <c r="I255" s="112"/>
      <c r="J255" s="112"/>
      <c r="K255" s="112"/>
      <c r="L255" s="112"/>
      <c r="M255" s="112"/>
    </row>
    <row r="256" spans="1:13" s="28" customFormat="1" ht="13.5" x14ac:dyDescent="0.25">
      <c r="A256" s="9"/>
      <c r="B256" s="113" t="s">
        <v>208</v>
      </c>
      <c r="C256" s="29" t="s">
        <v>22</v>
      </c>
      <c r="D256" s="104">
        <v>1</v>
      </c>
      <c r="E256" s="104"/>
      <c r="F256" s="104"/>
      <c r="G256" s="47">
        <f>F256*E256</f>
        <v>0</v>
      </c>
      <c r="H256" s="27"/>
      <c r="I256" s="112"/>
      <c r="J256" s="112"/>
      <c r="K256" s="112"/>
      <c r="L256" s="112"/>
      <c r="M256" s="112"/>
    </row>
    <row r="257" spans="1:13" s="36" customFormat="1" ht="12.75" customHeight="1" x14ac:dyDescent="0.25">
      <c r="A257" s="9"/>
      <c r="B257" s="113"/>
      <c r="C257" s="29"/>
      <c r="D257" s="104"/>
      <c r="E257" s="104"/>
      <c r="F257" s="104"/>
      <c r="G257" s="104"/>
      <c r="H257" s="35"/>
      <c r="I257" s="115"/>
      <c r="J257" s="115"/>
      <c r="K257" s="115"/>
      <c r="L257" s="115"/>
      <c r="M257" s="115"/>
    </row>
    <row r="258" spans="1:13" s="36" customFormat="1" ht="12.75" customHeight="1" x14ac:dyDescent="0.25">
      <c r="A258" s="37" t="s">
        <v>226</v>
      </c>
      <c r="B258" s="44" t="s">
        <v>225</v>
      </c>
      <c r="C258" s="29"/>
      <c r="D258" s="64"/>
      <c r="E258" s="64"/>
      <c r="F258" s="40"/>
      <c r="G258" s="34"/>
      <c r="H258" s="35"/>
    </row>
    <row r="259" spans="1:13" s="28" customFormat="1" ht="27" x14ac:dyDescent="0.25">
      <c r="A259" s="9"/>
      <c r="B259" s="38" t="s">
        <v>83</v>
      </c>
      <c r="C259" s="10"/>
      <c r="D259" s="105"/>
      <c r="E259" s="105"/>
      <c r="F259" s="104"/>
      <c r="G259" s="105"/>
      <c r="H259" s="27"/>
      <c r="I259" s="112"/>
      <c r="J259" s="112"/>
      <c r="K259" s="112"/>
      <c r="L259" s="112"/>
      <c r="M259" s="112"/>
    </row>
    <row r="260" spans="1:13" s="36" customFormat="1" ht="12.75" customHeight="1" x14ac:dyDescent="0.25">
      <c r="A260" s="21"/>
      <c r="B260" s="114" t="s">
        <v>81</v>
      </c>
      <c r="C260" s="29"/>
      <c r="D260" s="104"/>
      <c r="E260" s="104"/>
      <c r="F260" s="104"/>
      <c r="G260" s="104"/>
      <c r="H260" s="35"/>
      <c r="I260" s="115"/>
      <c r="J260" s="115"/>
      <c r="K260" s="115"/>
      <c r="L260" s="115"/>
      <c r="M260" s="115"/>
    </row>
    <row r="261" spans="1:13" s="36" customFormat="1" ht="12.75" customHeight="1" x14ac:dyDescent="0.25">
      <c r="A261" s="9"/>
      <c r="B261" s="114" t="s">
        <v>78</v>
      </c>
      <c r="C261" s="29"/>
      <c r="D261" s="104"/>
      <c r="E261" s="104"/>
      <c r="F261" s="104"/>
      <c r="G261" s="104"/>
      <c r="H261" s="35"/>
      <c r="I261" s="115"/>
      <c r="J261" s="115"/>
      <c r="K261" s="115"/>
      <c r="L261" s="115"/>
      <c r="M261" s="115"/>
    </row>
    <row r="262" spans="1:13" s="28" customFormat="1" ht="13.5" x14ac:dyDescent="0.25">
      <c r="A262" s="9"/>
      <c r="B262" s="113" t="s">
        <v>207</v>
      </c>
      <c r="C262" s="29" t="s">
        <v>22</v>
      </c>
      <c r="D262" s="104">
        <v>1</v>
      </c>
      <c r="E262" s="104"/>
      <c r="F262" s="104"/>
      <c r="G262" s="47">
        <f>F262*E262</f>
        <v>0</v>
      </c>
      <c r="H262" s="27"/>
      <c r="I262" s="112"/>
      <c r="J262" s="112"/>
      <c r="K262" s="112"/>
      <c r="L262" s="112"/>
      <c r="M262" s="112"/>
    </row>
    <row r="263" spans="1:13" s="28" customFormat="1" ht="13.5" x14ac:dyDescent="0.25">
      <c r="A263" s="9"/>
      <c r="B263" s="113" t="s">
        <v>208</v>
      </c>
      <c r="C263" s="29" t="s">
        <v>22</v>
      </c>
      <c r="D263" s="104">
        <v>1</v>
      </c>
      <c r="E263" s="104"/>
      <c r="F263" s="104"/>
      <c r="G263" s="47">
        <f>F263*E263</f>
        <v>0</v>
      </c>
      <c r="H263" s="27"/>
      <c r="I263" s="112"/>
      <c r="J263" s="112"/>
      <c r="K263" s="112"/>
      <c r="L263" s="112"/>
      <c r="M263" s="112"/>
    </row>
    <row r="264" spans="1:13" s="36" customFormat="1" ht="12.75" customHeight="1" x14ac:dyDescent="0.25">
      <c r="A264" s="9"/>
      <c r="B264" s="113"/>
      <c r="C264" s="29"/>
      <c r="D264" s="104"/>
      <c r="E264" s="104"/>
      <c r="F264" s="104"/>
      <c r="G264" s="104"/>
      <c r="H264" s="35"/>
      <c r="I264" s="115"/>
      <c r="J264" s="115"/>
      <c r="K264" s="115"/>
      <c r="L264" s="115"/>
      <c r="M264" s="115"/>
    </row>
    <row r="265" spans="1:13" s="36" customFormat="1" ht="12.75" customHeight="1" x14ac:dyDescent="0.25">
      <c r="A265" s="37" t="s">
        <v>229</v>
      </c>
      <c r="B265" s="44" t="s">
        <v>227</v>
      </c>
      <c r="C265" s="29"/>
      <c r="D265" s="64"/>
      <c r="E265" s="64"/>
      <c r="F265" s="40"/>
      <c r="G265" s="34"/>
      <c r="H265" s="35"/>
    </row>
    <row r="266" spans="1:13" s="28" customFormat="1" ht="13.5" x14ac:dyDescent="0.25">
      <c r="A266" s="9"/>
      <c r="B266" s="38" t="s">
        <v>228</v>
      </c>
      <c r="C266" s="10"/>
      <c r="D266" s="105"/>
      <c r="E266" s="105"/>
      <c r="F266" s="104"/>
      <c r="G266" s="105"/>
      <c r="H266" s="27"/>
      <c r="I266" s="112"/>
      <c r="J266" s="112"/>
      <c r="K266" s="112"/>
      <c r="L266" s="112"/>
      <c r="M266" s="112"/>
    </row>
    <row r="267" spans="1:13" s="36" customFormat="1" ht="12.75" customHeight="1" x14ac:dyDescent="0.25">
      <c r="A267" s="21"/>
      <c r="B267" s="114" t="s">
        <v>81</v>
      </c>
      <c r="C267" s="29"/>
      <c r="D267" s="104"/>
      <c r="E267" s="104"/>
      <c r="F267" s="104"/>
      <c r="G267" s="104"/>
      <c r="H267" s="35"/>
      <c r="I267" s="115"/>
      <c r="J267" s="115"/>
      <c r="K267" s="115"/>
      <c r="L267" s="115"/>
      <c r="M267" s="115"/>
    </row>
    <row r="268" spans="1:13" s="36" customFormat="1" ht="12.75" customHeight="1" x14ac:dyDescent="0.25">
      <c r="A268" s="9"/>
      <c r="B268" s="114" t="s">
        <v>78</v>
      </c>
      <c r="C268" s="29"/>
      <c r="D268" s="104"/>
      <c r="E268" s="104"/>
      <c r="F268" s="104"/>
      <c r="G268" s="104"/>
      <c r="H268" s="35"/>
      <c r="I268" s="115"/>
      <c r="J268" s="115"/>
      <c r="K268" s="115"/>
      <c r="L268" s="115"/>
      <c r="M268" s="115"/>
    </row>
    <row r="269" spans="1:13" s="28" customFormat="1" ht="13.5" x14ac:dyDescent="0.25">
      <c r="A269" s="9"/>
      <c r="B269" s="113" t="s">
        <v>213</v>
      </c>
      <c r="C269" s="29" t="s">
        <v>22</v>
      </c>
      <c r="D269" s="104">
        <v>1</v>
      </c>
      <c r="E269" s="104"/>
      <c r="F269" s="104"/>
      <c r="G269" s="47">
        <f>F269*E269</f>
        <v>0</v>
      </c>
      <c r="H269" s="27"/>
      <c r="I269" s="112"/>
      <c r="J269" s="112"/>
      <c r="K269" s="112"/>
      <c r="L269" s="112"/>
      <c r="M269" s="112"/>
    </row>
    <row r="270" spans="1:13" s="28" customFormat="1" ht="13.5" x14ac:dyDescent="0.25">
      <c r="A270" s="9"/>
      <c r="B270" s="113" t="s">
        <v>214</v>
      </c>
      <c r="C270" s="29" t="s">
        <v>22</v>
      </c>
      <c r="D270" s="104">
        <v>1</v>
      </c>
      <c r="E270" s="104"/>
      <c r="F270" s="104"/>
      <c r="G270" s="47">
        <f>F270*E270</f>
        <v>0</v>
      </c>
      <c r="H270" s="27"/>
      <c r="I270" s="112"/>
      <c r="J270" s="112"/>
      <c r="K270" s="112"/>
      <c r="L270" s="112"/>
      <c r="M270" s="112"/>
    </row>
    <row r="271" spans="1:13" s="28" customFormat="1" ht="13.5" x14ac:dyDescent="0.25">
      <c r="A271" s="9"/>
      <c r="B271" s="113" t="s">
        <v>215</v>
      </c>
      <c r="C271" s="29" t="s">
        <v>22</v>
      </c>
      <c r="D271" s="104">
        <v>1</v>
      </c>
      <c r="E271" s="104"/>
      <c r="F271" s="104"/>
      <c r="G271" s="47">
        <f>F271*E271</f>
        <v>0</v>
      </c>
      <c r="H271" s="27"/>
      <c r="I271" s="112"/>
      <c r="J271" s="112"/>
      <c r="K271" s="112"/>
      <c r="L271" s="112"/>
      <c r="M271" s="112"/>
    </row>
    <row r="272" spans="1:13" s="28" customFormat="1" ht="13.5" x14ac:dyDescent="0.25">
      <c r="A272" s="9"/>
      <c r="B272" s="113" t="s">
        <v>216</v>
      </c>
      <c r="C272" s="29" t="s">
        <v>22</v>
      </c>
      <c r="D272" s="104">
        <v>1</v>
      </c>
      <c r="E272" s="104"/>
      <c r="F272" s="104"/>
      <c r="G272" s="47">
        <f>F272*E272</f>
        <v>0</v>
      </c>
      <c r="H272" s="27"/>
      <c r="I272" s="112"/>
      <c r="J272" s="112"/>
      <c r="K272" s="112"/>
      <c r="L272" s="112"/>
      <c r="M272" s="112"/>
    </row>
    <row r="273" spans="1:14" s="36" customFormat="1" ht="12.75" customHeight="1" x14ac:dyDescent="0.25">
      <c r="A273" s="9"/>
      <c r="B273" s="113"/>
      <c r="C273" s="29"/>
      <c r="D273" s="104"/>
      <c r="E273" s="104"/>
      <c r="F273" s="104"/>
      <c r="G273" s="104"/>
      <c r="H273" s="35"/>
      <c r="I273" s="115"/>
      <c r="J273" s="115"/>
      <c r="K273" s="115"/>
      <c r="L273" s="115"/>
      <c r="M273" s="115"/>
    </row>
    <row r="274" spans="1:14" s="36" customFormat="1" ht="12.75" customHeight="1" x14ac:dyDescent="0.25">
      <c r="A274" s="37" t="s">
        <v>233</v>
      </c>
      <c r="B274" s="44" t="s">
        <v>86</v>
      </c>
      <c r="C274" s="29"/>
      <c r="D274" s="104"/>
      <c r="E274" s="64"/>
      <c r="F274" s="40"/>
      <c r="G274" s="34"/>
      <c r="H274" s="35"/>
    </row>
    <row r="275" spans="1:14" s="28" customFormat="1" ht="13.5" x14ac:dyDescent="0.25">
      <c r="A275" s="21"/>
      <c r="B275" s="116"/>
      <c r="C275" s="29"/>
      <c r="D275" s="104"/>
      <c r="E275" s="117"/>
      <c r="F275" s="118"/>
      <c r="G275" s="104"/>
      <c r="H275" s="27"/>
    </row>
    <row r="276" spans="1:14" s="28" customFormat="1" ht="13.5" x14ac:dyDescent="0.25">
      <c r="A276" s="9"/>
      <c r="B276" s="38" t="s">
        <v>75</v>
      </c>
      <c r="C276" s="29" t="s">
        <v>22</v>
      </c>
      <c r="D276" s="104">
        <v>4</v>
      </c>
      <c r="E276" s="40"/>
      <c r="F276" s="40"/>
      <c r="G276" s="47">
        <f>F276*E276</f>
        <v>0</v>
      </c>
      <c r="H276" s="27"/>
    </row>
    <row r="277" spans="1:14" s="28" customFormat="1" ht="13.5" x14ac:dyDescent="0.25">
      <c r="A277" s="9"/>
      <c r="B277" s="38" t="s">
        <v>76</v>
      </c>
      <c r="C277" s="29" t="s">
        <v>22</v>
      </c>
      <c r="D277" s="104">
        <v>4</v>
      </c>
      <c r="E277" s="40"/>
      <c r="F277" s="40"/>
      <c r="G277" s="47">
        <f>F277*E277</f>
        <v>0</v>
      </c>
      <c r="H277" s="27"/>
    </row>
    <row r="278" spans="1:14" s="28" customFormat="1" ht="13.5" x14ac:dyDescent="0.25">
      <c r="A278" s="9"/>
      <c r="B278" s="38"/>
      <c r="C278" s="29"/>
      <c r="D278" s="40"/>
      <c r="E278" s="40"/>
      <c r="F278" s="40"/>
      <c r="G278" s="47"/>
      <c r="H278" s="27"/>
    </row>
    <row r="279" spans="1:14" s="36" customFormat="1" ht="12.75" customHeight="1" x14ac:dyDescent="0.25">
      <c r="A279" s="37"/>
      <c r="B279" s="44" t="s">
        <v>87</v>
      </c>
      <c r="C279" s="29" t="s">
        <v>22</v>
      </c>
      <c r="D279" s="104">
        <v>1</v>
      </c>
      <c r="E279" s="64"/>
      <c r="F279" s="40"/>
      <c r="G279" s="47">
        <f>F279*E279</f>
        <v>0</v>
      </c>
      <c r="H279" s="35"/>
    </row>
    <row r="280" spans="1:14" s="28" customFormat="1" ht="13.5" x14ac:dyDescent="0.25">
      <c r="A280" s="21"/>
      <c r="B280" s="116"/>
      <c r="C280" s="29"/>
      <c r="D280" s="117"/>
      <c r="E280" s="117"/>
      <c r="F280" s="118"/>
      <c r="G280" s="118"/>
      <c r="H280" s="27"/>
    </row>
    <row r="281" spans="1:14" s="108" customFormat="1" ht="12.75" customHeight="1" thickBot="1" x14ac:dyDescent="0.3">
      <c r="A281" s="175"/>
      <c r="B281" s="114"/>
      <c r="C281" s="29"/>
      <c r="D281" s="104"/>
      <c r="E281" s="104"/>
      <c r="F281" s="104"/>
      <c r="G281" s="173"/>
      <c r="H281" s="35"/>
      <c r="I281" s="119"/>
      <c r="J281" s="119"/>
      <c r="K281" s="119"/>
      <c r="L281" s="119"/>
      <c r="M281" s="119"/>
    </row>
    <row r="282" spans="1:14" s="108" customFormat="1" ht="12.75" customHeight="1" x14ac:dyDescent="0.2">
      <c r="A282" s="82"/>
      <c r="B282" s="83"/>
      <c r="C282" s="84"/>
      <c r="D282" s="85"/>
      <c r="E282" s="85"/>
      <c r="F282" s="86"/>
      <c r="G282" s="87"/>
      <c r="H282" s="35"/>
      <c r="I282" s="119"/>
      <c r="J282" s="119"/>
      <c r="K282" s="119"/>
      <c r="L282" s="119"/>
      <c r="M282" s="119"/>
    </row>
    <row r="283" spans="1:14" s="108" customFormat="1" ht="12.75" customHeight="1" x14ac:dyDescent="0.2">
      <c r="A283" s="88"/>
      <c r="B283" s="89"/>
      <c r="C283" s="90" t="s">
        <v>54</v>
      </c>
      <c r="D283" s="91"/>
      <c r="E283" s="91"/>
      <c r="F283" s="92"/>
      <c r="G283" s="93">
        <f>SUM(G187:G273)</f>
        <v>0</v>
      </c>
      <c r="H283" s="35"/>
      <c r="I283" s="120"/>
      <c r="J283" s="120"/>
      <c r="K283" s="120"/>
      <c r="L283" s="120"/>
      <c r="M283" s="120"/>
      <c r="N283" s="120"/>
    </row>
    <row r="284" spans="1:14" s="108" customFormat="1" ht="12.75" customHeight="1" thickBot="1" x14ac:dyDescent="0.3">
      <c r="A284" s="94"/>
      <c r="B284" s="95"/>
      <c r="C284" s="96"/>
      <c r="D284" s="97"/>
      <c r="E284" s="97"/>
      <c r="F284" s="97"/>
      <c r="G284" s="98"/>
      <c r="H284" s="35"/>
      <c r="I284" s="119"/>
      <c r="J284" s="119"/>
      <c r="K284" s="119"/>
      <c r="L284" s="119"/>
      <c r="M284" s="119"/>
    </row>
    <row r="285" spans="1:14" s="36" customFormat="1" ht="12.75" customHeight="1" x14ac:dyDescent="0.25">
      <c r="A285" s="37"/>
      <c r="B285" s="44"/>
      <c r="C285" s="29"/>
      <c r="D285" s="64"/>
      <c r="E285" s="64"/>
      <c r="F285" s="40"/>
      <c r="G285" s="34"/>
      <c r="H285" s="35"/>
    </row>
    <row r="286" spans="1:14" s="36" customFormat="1" ht="12.75" customHeight="1" x14ac:dyDescent="0.25">
      <c r="A286" s="37">
        <v>6</v>
      </c>
      <c r="B286" s="44" t="s">
        <v>9</v>
      </c>
      <c r="C286" s="29"/>
      <c r="D286" s="64"/>
      <c r="E286" s="64"/>
      <c r="F286" s="40"/>
      <c r="G286" s="34"/>
      <c r="H286" s="35"/>
    </row>
    <row r="287" spans="1:14" s="36" customFormat="1" ht="12.75" customHeight="1" x14ac:dyDescent="0.25">
      <c r="A287" s="37"/>
      <c r="B287" s="44"/>
      <c r="C287" s="29"/>
      <c r="D287" s="64"/>
      <c r="E287" s="64"/>
      <c r="F287" s="40"/>
      <c r="G287" s="34"/>
      <c r="H287" s="35"/>
    </row>
    <row r="288" spans="1:14" s="36" customFormat="1" ht="27" x14ac:dyDescent="0.25">
      <c r="A288" s="37" t="s">
        <v>55</v>
      </c>
      <c r="B288" s="38" t="s">
        <v>125</v>
      </c>
      <c r="C288" s="39" t="s">
        <v>22</v>
      </c>
      <c r="D288" s="40">
        <v>1</v>
      </c>
      <c r="E288" s="40"/>
      <c r="F288" s="41"/>
      <c r="G288" s="34">
        <f>F288*E288</f>
        <v>0</v>
      </c>
      <c r="H288" s="35"/>
    </row>
    <row r="289" spans="1:8" s="36" customFormat="1" ht="13.5" x14ac:dyDescent="0.2">
      <c r="A289" s="42"/>
      <c r="B289" s="43"/>
      <c r="C289" s="39"/>
      <c r="D289" s="40"/>
      <c r="E289" s="40"/>
      <c r="F289" s="41"/>
      <c r="G289" s="34"/>
      <c r="H289" s="35"/>
    </row>
    <row r="290" spans="1:8" s="36" customFormat="1" ht="13.5" x14ac:dyDescent="0.25">
      <c r="A290" s="37" t="s">
        <v>234</v>
      </c>
      <c r="B290" s="44" t="s">
        <v>235</v>
      </c>
      <c r="C290" s="39"/>
      <c r="D290" s="40"/>
      <c r="E290" s="40"/>
      <c r="F290" s="41"/>
      <c r="G290" s="34"/>
      <c r="H290" s="35"/>
    </row>
    <row r="291" spans="1:8" s="28" customFormat="1" ht="13.5" x14ac:dyDescent="0.25">
      <c r="A291" s="37"/>
      <c r="B291" s="38" t="s">
        <v>91</v>
      </c>
      <c r="C291" s="39" t="s">
        <v>22</v>
      </c>
      <c r="D291" s="40">
        <v>1</v>
      </c>
      <c r="E291" s="40"/>
      <c r="F291" s="41"/>
      <c r="G291" s="34">
        <f>F291*E291</f>
        <v>0</v>
      </c>
      <c r="H291" s="27"/>
    </row>
    <row r="292" spans="1:8" s="28" customFormat="1" ht="13.5" x14ac:dyDescent="0.25">
      <c r="A292" s="37"/>
      <c r="B292" s="38" t="s">
        <v>92</v>
      </c>
      <c r="C292" s="39" t="s">
        <v>22</v>
      </c>
      <c r="D292" s="40">
        <v>1</v>
      </c>
      <c r="E292" s="40"/>
      <c r="F292" s="41"/>
      <c r="G292" s="34">
        <f>F292*E292</f>
        <v>0</v>
      </c>
      <c r="H292" s="27"/>
    </row>
    <row r="293" spans="1:8" s="28" customFormat="1" ht="13.5" x14ac:dyDescent="0.25">
      <c r="A293" s="37"/>
      <c r="B293" s="38" t="s">
        <v>140</v>
      </c>
      <c r="C293" s="39" t="s">
        <v>22</v>
      </c>
      <c r="D293" s="40">
        <v>1</v>
      </c>
      <c r="E293" s="40"/>
      <c r="F293" s="41"/>
      <c r="G293" s="34">
        <f>F293*E293</f>
        <v>0</v>
      </c>
      <c r="H293" s="27"/>
    </row>
    <row r="294" spans="1:8" s="36" customFormat="1" ht="27" x14ac:dyDescent="0.25">
      <c r="A294" s="42"/>
      <c r="B294" s="38" t="s">
        <v>272</v>
      </c>
      <c r="C294" s="39" t="s">
        <v>22</v>
      </c>
      <c r="D294" s="40">
        <v>1</v>
      </c>
      <c r="E294" s="40"/>
      <c r="F294" s="41"/>
      <c r="G294" s="34">
        <f>F294*E294</f>
        <v>0</v>
      </c>
      <c r="H294" s="35"/>
    </row>
    <row r="295" spans="1:8" s="36" customFormat="1" ht="13.5" x14ac:dyDescent="0.2">
      <c r="A295" s="42"/>
      <c r="B295" s="43"/>
      <c r="C295" s="39"/>
      <c r="D295" s="40"/>
      <c r="E295" s="40"/>
      <c r="F295" s="41"/>
      <c r="G295" s="34"/>
      <c r="H295" s="35"/>
    </row>
    <row r="296" spans="1:8" s="36" customFormat="1" ht="13.5" x14ac:dyDescent="0.2">
      <c r="A296" s="37" t="s">
        <v>56</v>
      </c>
      <c r="B296" s="70" t="s">
        <v>41</v>
      </c>
      <c r="C296" s="39" t="s">
        <v>22</v>
      </c>
      <c r="D296" s="40">
        <v>1</v>
      </c>
      <c r="E296" s="40"/>
      <c r="F296" s="41"/>
      <c r="G296" s="34">
        <f>F296*E296</f>
        <v>0</v>
      </c>
      <c r="H296" s="35"/>
    </row>
    <row r="297" spans="1:8" s="36" customFormat="1" ht="13.5" x14ac:dyDescent="0.2">
      <c r="A297" s="42"/>
      <c r="B297" s="45"/>
      <c r="C297" s="39"/>
      <c r="D297" s="40"/>
      <c r="E297" s="40"/>
      <c r="F297" s="41"/>
      <c r="G297" s="34"/>
      <c r="H297" s="35"/>
    </row>
    <row r="298" spans="1:8" s="36" customFormat="1" ht="27" x14ac:dyDescent="0.2">
      <c r="A298" s="37" t="s">
        <v>57</v>
      </c>
      <c r="B298" s="70" t="s">
        <v>64</v>
      </c>
      <c r="C298" s="39" t="s">
        <v>22</v>
      </c>
      <c r="D298" s="40">
        <v>1</v>
      </c>
      <c r="E298" s="40"/>
      <c r="F298" s="41"/>
      <c r="G298" s="34">
        <f>F298*E298</f>
        <v>0</v>
      </c>
      <c r="H298" s="35"/>
    </row>
    <row r="299" spans="1:8" s="36" customFormat="1" ht="13.5" x14ac:dyDescent="0.2">
      <c r="A299" s="42"/>
      <c r="B299" s="45"/>
      <c r="C299" s="39"/>
      <c r="D299" s="40"/>
      <c r="E299" s="40"/>
      <c r="F299" s="41"/>
      <c r="G299" s="34"/>
      <c r="H299" s="35"/>
    </row>
    <row r="300" spans="1:8" s="36" customFormat="1" ht="12.75" customHeight="1" x14ac:dyDescent="0.25">
      <c r="A300" s="37" t="s">
        <v>236</v>
      </c>
      <c r="B300" s="44" t="s">
        <v>37</v>
      </c>
      <c r="C300" s="29"/>
      <c r="D300" s="104"/>
      <c r="E300" s="64"/>
      <c r="F300" s="40"/>
      <c r="G300" s="34"/>
      <c r="H300" s="35"/>
    </row>
    <row r="301" spans="1:8" s="102" customFormat="1" ht="12.75" customHeight="1" x14ac:dyDescent="0.3">
      <c r="A301" s="9"/>
      <c r="B301" s="22"/>
      <c r="C301" s="121"/>
      <c r="D301" s="64"/>
      <c r="E301" s="64"/>
      <c r="F301" s="40"/>
      <c r="G301" s="34"/>
    </row>
    <row r="302" spans="1:8" s="102" customFormat="1" ht="12.75" customHeight="1" x14ac:dyDescent="0.3">
      <c r="A302" s="37" t="s">
        <v>237</v>
      </c>
      <c r="B302" s="69" t="s">
        <v>23</v>
      </c>
      <c r="C302" s="122"/>
      <c r="D302" s="64"/>
      <c r="E302" s="64"/>
      <c r="F302" s="40"/>
      <c r="G302" s="34"/>
    </row>
    <row r="303" spans="1:8" s="28" customFormat="1" ht="12.75" customHeight="1" x14ac:dyDescent="0.25">
      <c r="A303" s="21"/>
      <c r="B303" s="38" t="s">
        <v>65</v>
      </c>
      <c r="C303" s="29" t="s">
        <v>22</v>
      </c>
      <c r="D303" s="30">
        <v>1</v>
      </c>
      <c r="E303" s="123"/>
      <c r="F303" s="123"/>
      <c r="G303" s="32">
        <f>F303*E303</f>
        <v>0</v>
      </c>
    </row>
    <row r="304" spans="1:8" s="28" customFormat="1" ht="12.75" customHeight="1" x14ac:dyDescent="0.25">
      <c r="A304" s="164"/>
      <c r="B304" s="169" t="s">
        <v>66</v>
      </c>
      <c r="C304" s="166" t="s">
        <v>22</v>
      </c>
      <c r="D304" s="170">
        <v>1</v>
      </c>
      <c r="E304" s="171"/>
      <c r="F304" s="171"/>
      <c r="G304" s="168">
        <f>F304*E304</f>
        <v>0</v>
      </c>
    </row>
    <row r="305" spans="1:7" s="28" customFormat="1" ht="12.75" customHeight="1" x14ac:dyDescent="0.25">
      <c r="A305" s="21"/>
      <c r="B305" s="44" t="s">
        <v>67</v>
      </c>
      <c r="C305" s="29"/>
      <c r="D305" s="30"/>
      <c r="E305" s="123"/>
      <c r="F305" s="123"/>
      <c r="G305" s="32"/>
    </row>
    <row r="306" spans="1:7" s="102" customFormat="1" ht="12.75" customHeight="1" x14ac:dyDescent="0.3">
      <c r="A306" s="21"/>
      <c r="B306" s="38" t="s">
        <v>243</v>
      </c>
      <c r="C306" s="29"/>
      <c r="D306" s="30"/>
      <c r="E306" s="30"/>
      <c r="F306" s="123"/>
      <c r="G306" s="32"/>
    </row>
    <row r="307" spans="1:7" s="102" customFormat="1" ht="12.75" customHeight="1" x14ac:dyDescent="0.3">
      <c r="A307" s="21"/>
      <c r="B307" s="38" t="s">
        <v>238</v>
      </c>
      <c r="C307" s="29" t="s">
        <v>4</v>
      </c>
      <c r="D307" s="30"/>
      <c r="E307" s="30"/>
      <c r="F307" s="123"/>
      <c r="G307" s="51">
        <f>F307*E307</f>
        <v>0</v>
      </c>
    </row>
    <row r="308" spans="1:7" s="102" customFormat="1" ht="12.75" customHeight="1" x14ac:dyDescent="0.3">
      <c r="A308" s="21"/>
      <c r="B308" s="72" t="s">
        <v>15</v>
      </c>
      <c r="C308" s="39" t="s">
        <v>4</v>
      </c>
      <c r="D308" s="50"/>
      <c r="E308" s="50"/>
      <c r="F308" s="124"/>
      <c r="G308" s="51">
        <f>F308*E308</f>
        <v>0</v>
      </c>
    </row>
    <row r="309" spans="1:7" s="102" customFormat="1" ht="12.75" customHeight="1" x14ac:dyDescent="0.3">
      <c r="A309" s="21"/>
      <c r="B309" s="72" t="s">
        <v>14</v>
      </c>
      <c r="C309" s="39" t="s">
        <v>4</v>
      </c>
      <c r="D309" s="50"/>
      <c r="E309" s="50"/>
      <c r="F309" s="124"/>
      <c r="G309" s="51">
        <f>F309*E309</f>
        <v>0</v>
      </c>
    </row>
    <row r="310" spans="1:7" s="102" customFormat="1" ht="12.75" customHeight="1" x14ac:dyDescent="0.3">
      <c r="A310" s="21"/>
      <c r="B310" s="72" t="s">
        <v>12</v>
      </c>
      <c r="C310" s="39" t="s">
        <v>4</v>
      </c>
      <c r="D310" s="50"/>
      <c r="E310" s="50"/>
      <c r="F310" s="124"/>
      <c r="G310" s="51">
        <f>F310*E310</f>
        <v>0</v>
      </c>
    </row>
    <row r="311" spans="1:7" s="102" customFormat="1" ht="12.75" customHeight="1" x14ac:dyDescent="0.3">
      <c r="A311" s="21"/>
      <c r="B311" s="72" t="s">
        <v>13</v>
      </c>
      <c r="C311" s="39" t="s">
        <v>4</v>
      </c>
      <c r="D311" s="50"/>
      <c r="E311" s="50"/>
      <c r="F311" s="124"/>
      <c r="G311" s="51">
        <f>F311*E311</f>
        <v>0</v>
      </c>
    </row>
    <row r="312" spans="1:7" s="102" customFormat="1" ht="12.75" customHeight="1" x14ac:dyDescent="0.3">
      <c r="A312" s="21"/>
      <c r="B312" s="72" t="s">
        <v>244</v>
      </c>
      <c r="C312" s="39"/>
      <c r="D312" s="40"/>
      <c r="E312" s="40"/>
      <c r="F312" s="125"/>
      <c r="G312" s="47"/>
    </row>
    <row r="313" spans="1:7" s="102" customFormat="1" ht="35.25" customHeight="1" x14ac:dyDescent="0.3">
      <c r="A313" s="21"/>
      <c r="B313" s="70" t="s">
        <v>239</v>
      </c>
      <c r="C313" s="39" t="s">
        <v>22</v>
      </c>
      <c r="D313" s="40">
        <v>1</v>
      </c>
      <c r="E313" s="40"/>
      <c r="F313" s="125"/>
      <c r="G313" s="47">
        <f>F313*E313</f>
        <v>0</v>
      </c>
    </row>
    <row r="314" spans="1:7" s="102" customFormat="1" ht="17.25" customHeight="1" x14ac:dyDescent="0.3">
      <c r="A314" s="21"/>
      <c r="B314" s="70" t="s">
        <v>242</v>
      </c>
      <c r="C314" s="39" t="s">
        <v>22</v>
      </c>
      <c r="D314" s="40">
        <v>1</v>
      </c>
      <c r="E314" s="40"/>
      <c r="F314" s="125"/>
      <c r="G314" s="47"/>
    </row>
    <row r="315" spans="1:7" s="102" customFormat="1" ht="17.25" x14ac:dyDescent="0.3">
      <c r="A315" s="21"/>
      <c r="B315" s="38" t="s">
        <v>5</v>
      </c>
      <c r="C315" s="29" t="s">
        <v>22</v>
      </c>
      <c r="D315" s="30">
        <v>1</v>
      </c>
      <c r="E315" s="125"/>
      <c r="F315" s="125"/>
      <c r="G315" s="47">
        <f>F315*E315</f>
        <v>0</v>
      </c>
    </row>
    <row r="316" spans="1:7" s="102" customFormat="1" ht="12.75" customHeight="1" x14ac:dyDescent="0.3">
      <c r="A316" s="21"/>
      <c r="B316" s="38" t="s">
        <v>32</v>
      </c>
      <c r="C316" s="29" t="s">
        <v>1</v>
      </c>
      <c r="D316" s="30"/>
      <c r="E316" s="125"/>
      <c r="F316" s="125"/>
      <c r="G316" s="47">
        <f>F316*E316</f>
        <v>0</v>
      </c>
    </row>
    <row r="317" spans="1:7" s="102" customFormat="1" ht="12.75" customHeight="1" x14ac:dyDescent="0.3">
      <c r="A317" s="21"/>
      <c r="B317" s="38"/>
      <c r="C317" s="29"/>
      <c r="D317" s="30"/>
      <c r="E317" s="125"/>
      <c r="F317" s="125"/>
      <c r="G317" s="47"/>
    </row>
    <row r="318" spans="1:7" s="102" customFormat="1" ht="12.75" customHeight="1" x14ac:dyDescent="0.3">
      <c r="A318" s="21"/>
      <c r="B318" s="38" t="s">
        <v>241</v>
      </c>
      <c r="C318" s="29" t="s">
        <v>22</v>
      </c>
      <c r="D318" s="30">
        <v>1</v>
      </c>
      <c r="E318" s="125"/>
      <c r="F318" s="125"/>
      <c r="G318" s="47">
        <f>F318*E318</f>
        <v>0</v>
      </c>
    </row>
    <row r="319" spans="1:7" s="102" customFormat="1" ht="12.75" customHeight="1" x14ac:dyDescent="0.3">
      <c r="A319" s="21"/>
      <c r="B319" s="65"/>
      <c r="C319" s="29"/>
      <c r="D319" s="30"/>
      <c r="E319" s="125"/>
      <c r="F319" s="125"/>
      <c r="G319" s="47"/>
    </row>
    <row r="320" spans="1:7" s="102" customFormat="1" ht="12.75" customHeight="1" x14ac:dyDescent="0.3">
      <c r="A320" s="37" t="s">
        <v>240</v>
      </c>
      <c r="B320" s="69" t="s">
        <v>24</v>
      </c>
      <c r="C320" s="122"/>
      <c r="D320" s="64"/>
      <c r="E320" s="64"/>
      <c r="F320" s="40"/>
      <c r="G320" s="34"/>
    </row>
    <row r="321" spans="1:7" s="176" customFormat="1" ht="12.75" customHeight="1" x14ac:dyDescent="0.2">
      <c r="A321" s="37"/>
      <c r="B321" s="70" t="s">
        <v>65</v>
      </c>
      <c r="C321" s="39" t="s">
        <v>22</v>
      </c>
      <c r="D321" s="40">
        <v>1</v>
      </c>
      <c r="E321" s="125"/>
      <c r="F321" s="125"/>
      <c r="G321" s="47">
        <f>F321*E321</f>
        <v>0</v>
      </c>
    </row>
    <row r="322" spans="1:7" s="176" customFormat="1" ht="12.75" customHeight="1" x14ac:dyDescent="0.2">
      <c r="A322" s="37"/>
      <c r="B322" s="69" t="s">
        <v>67</v>
      </c>
      <c r="C322" s="39"/>
      <c r="D322" s="40"/>
      <c r="E322" s="125"/>
      <c r="F322" s="125"/>
      <c r="G322" s="47"/>
    </row>
    <row r="323" spans="1:7" s="102" customFormat="1" ht="27.75" customHeight="1" x14ac:dyDescent="0.3">
      <c r="A323" s="21"/>
      <c r="B323" s="70" t="s">
        <v>246</v>
      </c>
      <c r="C323" s="29"/>
      <c r="D323" s="126"/>
      <c r="E323" s="40"/>
      <c r="F323" s="125"/>
      <c r="G323" s="47"/>
    </row>
    <row r="324" spans="1:7" s="102" customFormat="1" ht="12.75" customHeight="1" x14ac:dyDescent="0.3">
      <c r="A324" s="21"/>
      <c r="B324" s="177" t="s">
        <v>15</v>
      </c>
      <c r="C324" s="29" t="s">
        <v>4</v>
      </c>
      <c r="D324" s="50"/>
      <c r="E324" s="50"/>
      <c r="F324" s="124"/>
      <c r="G324" s="51">
        <f t="shared" ref="G324:G330" si="6">F324*E324</f>
        <v>0</v>
      </c>
    </row>
    <row r="325" spans="1:7" s="102" customFormat="1" ht="12.75" customHeight="1" x14ac:dyDescent="0.3">
      <c r="A325" s="21"/>
      <c r="B325" s="177" t="s">
        <v>14</v>
      </c>
      <c r="C325" s="39" t="s">
        <v>4</v>
      </c>
      <c r="D325" s="50"/>
      <c r="E325" s="50"/>
      <c r="F325" s="124"/>
      <c r="G325" s="51">
        <f t="shared" si="6"/>
        <v>0</v>
      </c>
    </row>
    <row r="326" spans="1:7" s="102" customFormat="1" ht="12.75" customHeight="1" x14ac:dyDescent="0.3">
      <c r="A326" s="21"/>
      <c r="B326" s="177" t="s">
        <v>12</v>
      </c>
      <c r="C326" s="39" t="s">
        <v>4</v>
      </c>
      <c r="D326" s="50"/>
      <c r="E326" s="50"/>
      <c r="F326" s="124"/>
      <c r="G326" s="51">
        <f t="shared" si="6"/>
        <v>0</v>
      </c>
    </row>
    <row r="327" spans="1:7" s="102" customFormat="1" ht="12.75" customHeight="1" x14ac:dyDescent="0.3">
      <c r="A327" s="21"/>
      <c r="B327" s="177" t="s">
        <v>13</v>
      </c>
      <c r="C327" s="39" t="s">
        <v>4</v>
      </c>
      <c r="D327" s="50"/>
      <c r="E327" s="50"/>
      <c r="F327" s="124"/>
      <c r="G327" s="51">
        <f t="shared" si="6"/>
        <v>0</v>
      </c>
    </row>
    <row r="328" spans="1:7" s="102" customFormat="1" ht="12.75" customHeight="1" x14ac:dyDescent="0.3">
      <c r="A328" s="21"/>
      <c r="B328" s="177" t="s">
        <v>244</v>
      </c>
      <c r="C328" s="39" t="s">
        <v>22</v>
      </c>
      <c r="D328" s="40">
        <v>1</v>
      </c>
      <c r="E328" s="40"/>
      <c r="F328" s="125"/>
      <c r="G328" s="51">
        <f t="shared" si="6"/>
        <v>0</v>
      </c>
    </row>
    <row r="329" spans="1:7" s="102" customFormat="1" ht="40.5" x14ac:dyDescent="0.3">
      <c r="A329" s="21"/>
      <c r="B329" s="70" t="s">
        <v>245</v>
      </c>
      <c r="C329" s="39" t="s">
        <v>22</v>
      </c>
      <c r="D329" s="40">
        <v>1</v>
      </c>
      <c r="E329" s="40"/>
      <c r="F329" s="125"/>
      <c r="G329" s="47">
        <f t="shared" si="6"/>
        <v>0</v>
      </c>
    </row>
    <row r="330" spans="1:7" s="102" customFormat="1" ht="12.75" customHeight="1" x14ac:dyDescent="0.3">
      <c r="A330" s="21"/>
      <c r="B330" s="70" t="s">
        <v>5</v>
      </c>
      <c r="C330" s="29" t="s">
        <v>22</v>
      </c>
      <c r="D330" s="30">
        <v>1</v>
      </c>
      <c r="E330" s="125"/>
      <c r="F330" s="125"/>
      <c r="G330" s="47">
        <f t="shared" si="6"/>
        <v>0</v>
      </c>
    </row>
    <row r="331" spans="1:7" s="102" customFormat="1" ht="17.25" x14ac:dyDescent="0.3">
      <c r="A331" s="21"/>
      <c r="B331" s="70" t="s">
        <v>247</v>
      </c>
      <c r="C331" s="29" t="s">
        <v>22</v>
      </c>
      <c r="D331" s="30">
        <v>1</v>
      </c>
      <c r="E331" s="125"/>
      <c r="F331" s="125"/>
      <c r="G331" s="47"/>
    </row>
    <row r="332" spans="1:7" s="102" customFormat="1" ht="12.75" customHeight="1" x14ac:dyDescent="0.3">
      <c r="A332" s="21"/>
      <c r="B332" s="70" t="s">
        <v>25</v>
      </c>
      <c r="C332" s="29" t="s">
        <v>22</v>
      </c>
      <c r="D332" s="30">
        <v>1</v>
      </c>
      <c r="E332" s="125"/>
      <c r="F332" s="125"/>
      <c r="G332" s="47">
        <f>F332*E332</f>
        <v>0</v>
      </c>
    </row>
    <row r="333" spans="1:7" s="102" customFormat="1" ht="12.75" customHeight="1" x14ac:dyDescent="0.3">
      <c r="A333" s="21"/>
      <c r="B333" s="70"/>
      <c r="C333" s="29"/>
      <c r="D333" s="30"/>
      <c r="E333" s="125"/>
      <c r="F333" s="125"/>
      <c r="G333" s="47"/>
    </row>
    <row r="334" spans="1:7" s="102" customFormat="1" ht="12.75" customHeight="1" x14ac:dyDescent="0.3">
      <c r="A334" s="21"/>
      <c r="B334" s="70" t="s">
        <v>241</v>
      </c>
      <c r="C334" s="29" t="s">
        <v>22</v>
      </c>
      <c r="D334" s="30">
        <v>1</v>
      </c>
      <c r="E334" s="125"/>
      <c r="F334" s="125"/>
      <c r="G334" s="47">
        <f>F334*E334</f>
        <v>0</v>
      </c>
    </row>
    <row r="335" spans="1:7" s="102" customFormat="1" ht="12.75" customHeight="1" x14ac:dyDescent="0.3">
      <c r="A335" s="21"/>
      <c r="B335" s="68"/>
      <c r="C335" s="29"/>
      <c r="D335" s="30"/>
      <c r="E335" s="125"/>
      <c r="F335" s="125"/>
      <c r="G335" s="47"/>
    </row>
    <row r="336" spans="1:7" s="102" customFormat="1" ht="12.75" customHeight="1" x14ac:dyDescent="0.3">
      <c r="A336" s="37" t="s">
        <v>248</v>
      </c>
      <c r="B336" s="69" t="s">
        <v>39</v>
      </c>
      <c r="C336" s="122"/>
      <c r="D336" s="64"/>
      <c r="E336" s="64"/>
      <c r="F336" s="40"/>
      <c r="G336" s="34"/>
    </row>
    <row r="337" spans="1:7" s="102" customFormat="1" ht="12.75" customHeight="1" x14ac:dyDescent="0.3">
      <c r="A337" s="21"/>
      <c r="B337" s="68"/>
      <c r="C337" s="29"/>
      <c r="D337" s="30"/>
      <c r="E337" s="125"/>
      <c r="F337" s="125"/>
      <c r="G337" s="47"/>
    </row>
    <row r="338" spans="1:7" s="102" customFormat="1" ht="12.75" customHeight="1" x14ac:dyDescent="0.3">
      <c r="A338" s="21"/>
      <c r="B338" s="70" t="s">
        <v>68</v>
      </c>
      <c r="C338" s="29" t="s">
        <v>1</v>
      </c>
      <c r="D338" s="30">
        <v>130</v>
      </c>
      <c r="E338" s="40"/>
      <c r="F338" s="125"/>
      <c r="G338" s="47">
        <f>F338*E338</f>
        <v>0</v>
      </c>
    </row>
    <row r="339" spans="1:7" s="102" customFormat="1" ht="12.75" customHeight="1" x14ac:dyDescent="0.3">
      <c r="A339" s="21"/>
      <c r="B339" s="70"/>
      <c r="C339" s="29"/>
      <c r="D339" s="30"/>
      <c r="E339" s="40"/>
      <c r="F339" s="125"/>
      <c r="G339" s="47"/>
    </row>
    <row r="340" spans="1:7" s="102" customFormat="1" ht="12.75" customHeight="1" x14ac:dyDescent="0.3">
      <c r="A340" s="21"/>
      <c r="B340" s="70" t="s">
        <v>250</v>
      </c>
      <c r="C340" s="29"/>
      <c r="D340" s="30"/>
      <c r="E340" s="40"/>
      <c r="F340" s="125"/>
      <c r="G340" s="47"/>
    </row>
    <row r="341" spans="1:7" s="102" customFormat="1" ht="12.75" customHeight="1" x14ac:dyDescent="0.3">
      <c r="A341" s="21"/>
      <c r="B341" s="70" t="s">
        <v>10</v>
      </c>
      <c r="C341" s="29"/>
      <c r="D341" s="50"/>
      <c r="E341" s="50"/>
      <c r="F341" s="124"/>
      <c r="G341" s="51"/>
    </row>
    <row r="342" spans="1:7" s="102" customFormat="1" ht="12.75" customHeight="1" x14ac:dyDescent="0.3">
      <c r="A342" s="21"/>
      <c r="B342" s="70" t="s">
        <v>16</v>
      </c>
      <c r="C342" s="29" t="s">
        <v>4</v>
      </c>
      <c r="D342" s="50">
        <v>60</v>
      </c>
      <c r="E342" s="50"/>
      <c r="F342" s="124"/>
      <c r="G342" s="51">
        <f t="shared" ref="G342:G350" si="7">F342*E342</f>
        <v>0</v>
      </c>
    </row>
    <row r="343" spans="1:7" s="102" customFormat="1" ht="12.75" customHeight="1" x14ac:dyDescent="0.3">
      <c r="A343" s="21"/>
      <c r="B343" s="70" t="s">
        <v>11</v>
      </c>
      <c r="C343" s="29"/>
      <c r="D343" s="50"/>
      <c r="E343" s="50"/>
      <c r="F343" s="124"/>
      <c r="G343" s="51"/>
    </row>
    <row r="344" spans="1:7" s="102" customFormat="1" ht="12.75" customHeight="1" x14ac:dyDescent="0.3">
      <c r="A344" s="21"/>
      <c r="B344" s="70"/>
      <c r="C344" s="29"/>
      <c r="D344" s="50"/>
      <c r="E344" s="50"/>
      <c r="F344" s="124"/>
      <c r="G344" s="51"/>
    </row>
    <row r="345" spans="1:7" s="102" customFormat="1" ht="12.75" customHeight="1" x14ac:dyDescent="0.3">
      <c r="A345" s="21"/>
      <c r="B345" s="70" t="s">
        <v>249</v>
      </c>
      <c r="C345" s="29" t="s">
        <v>4</v>
      </c>
      <c r="D345" s="50">
        <v>128</v>
      </c>
      <c r="E345" s="50"/>
      <c r="F345" s="124"/>
      <c r="G345" s="51">
        <f t="shared" si="7"/>
        <v>0</v>
      </c>
    </row>
    <row r="346" spans="1:7" s="102" customFormat="1" ht="12.75" customHeight="1" x14ac:dyDescent="0.3">
      <c r="A346" s="21"/>
      <c r="B346" s="70" t="s">
        <v>252</v>
      </c>
      <c r="C346" s="29" t="s">
        <v>22</v>
      </c>
      <c r="D346" s="30">
        <v>1</v>
      </c>
      <c r="E346" s="40"/>
      <c r="F346" s="125"/>
      <c r="G346" s="51">
        <f t="shared" si="7"/>
        <v>0</v>
      </c>
    </row>
    <row r="347" spans="1:7" s="102" customFormat="1" ht="12.75" customHeight="1" x14ac:dyDescent="0.3">
      <c r="A347" s="21"/>
      <c r="B347" s="70" t="s">
        <v>257</v>
      </c>
      <c r="C347" s="29" t="s">
        <v>22</v>
      </c>
      <c r="D347" s="30">
        <v>2</v>
      </c>
      <c r="E347" s="40"/>
      <c r="F347" s="125"/>
      <c r="G347" s="51">
        <f t="shared" si="7"/>
        <v>0</v>
      </c>
    </row>
    <row r="348" spans="1:7" s="102" customFormat="1" ht="12.75" customHeight="1" x14ac:dyDescent="0.3">
      <c r="A348" s="21"/>
      <c r="B348" s="70" t="s">
        <v>26</v>
      </c>
      <c r="C348" s="29" t="s">
        <v>22</v>
      </c>
      <c r="D348" s="30">
        <v>1</v>
      </c>
      <c r="E348" s="40"/>
      <c r="F348" s="125"/>
      <c r="G348" s="51">
        <f t="shared" si="7"/>
        <v>0</v>
      </c>
    </row>
    <row r="349" spans="1:7" s="102" customFormat="1" ht="12.75" customHeight="1" x14ac:dyDescent="0.3">
      <c r="A349" s="21"/>
      <c r="B349" s="70" t="s">
        <v>254</v>
      </c>
      <c r="C349" s="29" t="s">
        <v>22</v>
      </c>
      <c r="D349" s="127">
        <v>1</v>
      </c>
      <c r="E349" s="40"/>
      <c r="F349" s="125"/>
      <c r="G349" s="51">
        <f t="shared" si="7"/>
        <v>0</v>
      </c>
    </row>
    <row r="350" spans="1:7" s="102" customFormat="1" ht="12.75" customHeight="1" x14ac:dyDescent="0.3">
      <c r="A350" s="21"/>
      <c r="B350" s="70" t="s">
        <v>251</v>
      </c>
      <c r="C350" s="29" t="s">
        <v>22</v>
      </c>
      <c r="D350" s="127">
        <v>1</v>
      </c>
      <c r="E350" s="40"/>
      <c r="F350" s="125"/>
      <c r="G350" s="51">
        <f t="shared" si="7"/>
        <v>0</v>
      </c>
    </row>
    <row r="351" spans="1:7" s="102" customFormat="1" ht="48.75" customHeight="1" x14ac:dyDescent="0.3">
      <c r="A351" s="21"/>
      <c r="B351" s="70" t="s">
        <v>253</v>
      </c>
      <c r="C351" s="39" t="s">
        <v>22</v>
      </c>
      <c r="D351" s="40">
        <v>1</v>
      </c>
      <c r="E351" s="40"/>
      <c r="F351" s="125"/>
      <c r="G351" s="47">
        <f>F351*E351</f>
        <v>0</v>
      </c>
    </row>
    <row r="352" spans="1:7" s="102" customFormat="1" ht="12.75" customHeight="1" x14ac:dyDescent="0.3">
      <c r="A352" s="21"/>
      <c r="B352" s="45"/>
      <c r="C352" s="10"/>
      <c r="D352" s="33"/>
      <c r="E352" s="40"/>
      <c r="F352" s="125"/>
      <c r="G352" s="47"/>
    </row>
    <row r="353" spans="1:7" s="102" customFormat="1" ht="12.75" customHeight="1" x14ac:dyDescent="0.3">
      <c r="A353" s="21"/>
      <c r="B353" s="70" t="s">
        <v>28</v>
      </c>
      <c r="C353" s="29" t="s">
        <v>22</v>
      </c>
      <c r="D353" s="30">
        <v>1</v>
      </c>
      <c r="E353" s="125"/>
      <c r="F353" s="125"/>
      <c r="G353" s="47"/>
    </row>
    <row r="354" spans="1:7" s="102" customFormat="1" ht="12.75" customHeight="1" x14ac:dyDescent="0.3">
      <c r="A354" s="21"/>
      <c r="B354" s="68"/>
      <c r="C354" s="29"/>
      <c r="D354" s="127"/>
      <c r="E354" s="125"/>
      <c r="F354" s="125"/>
      <c r="G354" s="47"/>
    </row>
    <row r="355" spans="1:7" s="102" customFormat="1" ht="12.75" customHeight="1" x14ac:dyDescent="0.3">
      <c r="A355" s="37" t="s">
        <v>255</v>
      </c>
      <c r="B355" s="69" t="s">
        <v>256</v>
      </c>
      <c r="C355" s="122"/>
      <c r="D355" s="64"/>
      <c r="E355" s="64"/>
      <c r="F355" s="40"/>
      <c r="G355" s="34"/>
    </row>
    <row r="356" spans="1:7" s="102" customFormat="1" ht="24.75" customHeight="1" x14ac:dyDescent="0.3">
      <c r="A356" s="21"/>
      <c r="B356" s="70" t="s">
        <v>283</v>
      </c>
      <c r="C356" s="39" t="s">
        <v>22</v>
      </c>
      <c r="D356" s="40">
        <v>36</v>
      </c>
      <c r="E356" s="125"/>
      <c r="F356" s="125"/>
      <c r="G356" s="47">
        <f t="shared" ref="G356:G372" si="8">F356*E356</f>
        <v>0</v>
      </c>
    </row>
    <row r="357" spans="1:7" s="102" customFormat="1" ht="28.5" customHeight="1" x14ac:dyDescent="0.3">
      <c r="A357" s="21"/>
      <c r="B357" s="70" t="s">
        <v>258</v>
      </c>
      <c r="C357" s="39" t="s">
        <v>22</v>
      </c>
      <c r="D357" s="40">
        <v>2</v>
      </c>
      <c r="E357" s="125"/>
      <c r="F357" s="125"/>
      <c r="G357" s="47">
        <f t="shared" si="8"/>
        <v>0</v>
      </c>
    </row>
    <row r="358" spans="1:7" s="102" customFormat="1" ht="27.75" customHeight="1" x14ac:dyDescent="0.3">
      <c r="A358" s="21"/>
      <c r="B358" s="70" t="s">
        <v>284</v>
      </c>
      <c r="C358" s="39" t="s">
        <v>22</v>
      </c>
      <c r="D358" s="40">
        <v>2</v>
      </c>
      <c r="E358" s="125"/>
      <c r="F358" s="125"/>
      <c r="G358" s="47">
        <f t="shared" si="8"/>
        <v>0</v>
      </c>
    </row>
    <row r="359" spans="1:7" s="102" customFormat="1" ht="29.25" customHeight="1" x14ac:dyDescent="0.3">
      <c r="A359" s="21"/>
      <c r="B359" s="70" t="s">
        <v>259</v>
      </c>
      <c r="C359" s="39" t="s">
        <v>22</v>
      </c>
      <c r="D359" s="40">
        <v>34</v>
      </c>
      <c r="E359" s="125"/>
      <c r="F359" s="125"/>
      <c r="G359" s="47">
        <f t="shared" si="8"/>
        <v>0</v>
      </c>
    </row>
    <row r="360" spans="1:7" s="102" customFormat="1" ht="28.5" customHeight="1" x14ac:dyDescent="0.3">
      <c r="A360" s="164"/>
      <c r="B360" s="178" t="s">
        <v>260</v>
      </c>
      <c r="C360" s="157" t="s">
        <v>22</v>
      </c>
      <c r="D360" s="158">
        <v>2</v>
      </c>
      <c r="E360" s="172"/>
      <c r="F360" s="172"/>
      <c r="G360" s="163">
        <f t="shared" si="8"/>
        <v>0</v>
      </c>
    </row>
    <row r="361" spans="1:7" s="102" customFormat="1" ht="23.25" customHeight="1" x14ac:dyDescent="0.3">
      <c r="A361" s="21"/>
      <c r="B361" s="70" t="s">
        <v>261</v>
      </c>
      <c r="C361" s="39" t="s">
        <v>22</v>
      </c>
      <c r="D361" s="40">
        <v>4</v>
      </c>
      <c r="E361" s="125"/>
      <c r="F361" s="125"/>
      <c r="G361" s="47">
        <f t="shared" si="8"/>
        <v>0</v>
      </c>
    </row>
    <row r="362" spans="1:7" s="102" customFormat="1" ht="23.25" customHeight="1" x14ac:dyDescent="0.3">
      <c r="A362" s="21"/>
      <c r="B362" s="70" t="s">
        <v>285</v>
      </c>
      <c r="C362" s="39" t="s">
        <v>22</v>
      </c>
      <c r="D362" s="40">
        <v>6</v>
      </c>
      <c r="E362" s="125"/>
      <c r="F362" s="125"/>
      <c r="G362" s="47">
        <f t="shared" si="8"/>
        <v>0</v>
      </c>
    </row>
    <row r="363" spans="1:7" s="102" customFormat="1" ht="27.75" customHeight="1" x14ac:dyDescent="0.3">
      <c r="A363" s="21"/>
      <c r="B363" s="70" t="s">
        <v>262</v>
      </c>
      <c r="C363" s="39" t="s">
        <v>1</v>
      </c>
      <c r="D363" s="40">
        <v>4</v>
      </c>
      <c r="E363" s="125"/>
      <c r="F363" s="125"/>
      <c r="G363" s="47">
        <f t="shared" si="8"/>
        <v>0</v>
      </c>
    </row>
    <row r="364" spans="1:7" s="102" customFormat="1" ht="12.75" customHeight="1" x14ac:dyDescent="0.3">
      <c r="A364" s="21"/>
      <c r="B364" s="70" t="s">
        <v>286</v>
      </c>
      <c r="C364" s="29" t="s">
        <v>22</v>
      </c>
      <c r="D364" s="30">
        <v>2</v>
      </c>
      <c r="E364" s="125"/>
      <c r="F364" s="125"/>
      <c r="G364" s="47">
        <f t="shared" si="8"/>
        <v>0</v>
      </c>
    </row>
    <row r="365" spans="1:7" s="102" customFormat="1" ht="12.75" customHeight="1" x14ac:dyDescent="0.3">
      <c r="A365" s="21"/>
      <c r="B365" s="70" t="s">
        <v>263</v>
      </c>
      <c r="C365" s="29" t="s">
        <v>22</v>
      </c>
      <c r="D365" s="30">
        <v>2</v>
      </c>
      <c r="E365" s="125"/>
      <c r="F365" s="125"/>
      <c r="G365" s="47">
        <f t="shared" si="8"/>
        <v>0</v>
      </c>
    </row>
    <row r="366" spans="1:7" s="102" customFormat="1" ht="12.75" customHeight="1" x14ac:dyDescent="0.3">
      <c r="A366" s="21"/>
      <c r="B366" s="70" t="s">
        <v>264</v>
      </c>
      <c r="C366" s="29" t="s">
        <v>22</v>
      </c>
      <c r="D366" s="30">
        <v>2</v>
      </c>
      <c r="E366" s="125"/>
      <c r="F366" s="125"/>
      <c r="G366" s="47">
        <f t="shared" si="8"/>
        <v>0</v>
      </c>
    </row>
    <row r="367" spans="1:7" s="102" customFormat="1" ht="12.75" customHeight="1" x14ac:dyDescent="0.3">
      <c r="A367" s="21"/>
      <c r="B367" s="70" t="s">
        <v>265</v>
      </c>
      <c r="C367" s="29" t="s">
        <v>22</v>
      </c>
      <c r="D367" s="30">
        <v>2</v>
      </c>
      <c r="E367" s="125"/>
      <c r="F367" s="125"/>
      <c r="G367" s="47">
        <f t="shared" si="8"/>
        <v>0</v>
      </c>
    </row>
    <row r="368" spans="1:7" s="102" customFormat="1" ht="12.75" customHeight="1" x14ac:dyDescent="0.3">
      <c r="A368" s="21"/>
      <c r="B368" s="70" t="s">
        <v>266</v>
      </c>
      <c r="C368" s="29" t="s">
        <v>22</v>
      </c>
      <c r="D368" s="30">
        <v>2</v>
      </c>
      <c r="E368" s="125"/>
      <c r="F368" s="125"/>
      <c r="G368" s="47">
        <f t="shared" si="8"/>
        <v>0</v>
      </c>
    </row>
    <row r="369" spans="1:8" s="102" customFormat="1" ht="12.75" customHeight="1" x14ac:dyDescent="0.3">
      <c r="A369" s="21"/>
      <c r="B369" s="70" t="s">
        <v>267</v>
      </c>
      <c r="C369" s="29" t="s">
        <v>22</v>
      </c>
      <c r="D369" s="30">
        <v>2</v>
      </c>
      <c r="E369" s="125"/>
      <c r="F369" s="125"/>
      <c r="G369" s="47">
        <f t="shared" si="8"/>
        <v>0</v>
      </c>
    </row>
    <row r="370" spans="1:8" s="102" customFormat="1" ht="12.75" customHeight="1" x14ac:dyDescent="0.3">
      <c r="A370" s="21"/>
      <c r="B370" s="70" t="s">
        <v>268</v>
      </c>
      <c r="C370" s="29" t="s">
        <v>22</v>
      </c>
      <c r="D370" s="30">
        <v>2</v>
      </c>
      <c r="E370" s="125"/>
      <c r="F370" s="125"/>
      <c r="G370" s="47">
        <f t="shared" si="8"/>
        <v>0</v>
      </c>
    </row>
    <row r="371" spans="1:8" s="102" customFormat="1" ht="12.75" customHeight="1" x14ac:dyDescent="0.3">
      <c r="A371" s="21"/>
      <c r="B371" s="70" t="s">
        <v>269</v>
      </c>
      <c r="C371" s="29" t="s">
        <v>22</v>
      </c>
      <c r="D371" s="30">
        <v>1</v>
      </c>
      <c r="E371" s="125"/>
      <c r="F371" s="125"/>
      <c r="G371" s="47">
        <f t="shared" si="8"/>
        <v>0</v>
      </c>
    </row>
    <row r="372" spans="1:8" s="102" customFormat="1" ht="12.75" customHeight="1" x14ac:dyDescent="0.3">
      <c r="A372" s="21"/>
      <c r="B372" s="70" t="s">
        <v>270</v>
      </c>
      <c r="C372" s="29" t="s">
        <v>1</v>
      </c>
      <c r="D372" s="30">
        <v>46</v>
      </c>
      <c r="E372" s="125"/>
      <c r="F372" s="125"/>
      <c r="G372" s="47">
        <f t="shared" si="8"/>
        <v>0</v>
      </c>
    </row>
    <row r="373" spans="1:8" s="102" customFormat="1" ht="12.75" customHeight="1" x14ac:dyDescent="0.3">
      <c r="A373" s="21"/>
      <c r="B373" s="65"/>
      <c r="C373" s="29"/>
      <c r="D373" s="30"/>
      <c r="E373" s="125"/>
      <c r="F373" s="125"/>
      <c r="G373" s="47"/>
    </row>
    <row r="374" spans="1:8" s="102" customFormat="1" ht="12.75" customHeight="1" x14ac:dyDescent="0.3">
      <c r="A374" s="21"/>
      <c r="B374" s="65"/>
      <c r="C374" s="29"/>
      <c r="D374" s="30"/>
      <c r="E374" s="125"/>
      <c r="F374" s="125"/>
      <c r="G374" s="47"/>
    </row>
    <row r="375" spans="1:8" s="28" customFormat="1" ht="12.75" customHeight="1" x14ac:dyDescent="0.25">
      <c r="A375" s="128"/>
      <c r="B375" s="129"/>
      <c r="C375" s="54" t="s">
        <v>271</v>
      </c>
      <c r="D375" s="55"/>
      <c r="E375" s="55"/>
      <c r="F375" s="56"/>
      <c r="G375" s="130">
        <f>SUM(G303:G374)</f>
        <v>0</v>
      </c>
      <c r="H375" s="27"/>
    </row>
    <row r="376" spans="1:8" s="28" customFormat="1" ht="12.75" customHeight="1" thickBot="1" x14ac:dyDescent="0.3">
      <c r="A376" s="21"/>
      <c r="B376" s="38"/>
      <c r="C376" s="131"/>
      <c r="D376" s="132"/>
      <c r="E376" s="132"/>
      <c r="F376" s="133"/>
      <c r="G376" s="134"/>
      <c r="H376" s="27"/>
    </row>
    <row r="377" spans="1:8" s="28" customFormat="1" ht="12.75" customHeight="1" x14ac:dyDescent="0.25">
      <c r="A377" s="135"/>
      <c r="B377" s="136"/>
      <c r="C377" s="84"/>
      <c r="D377" s="137"/>
      <c r="E377" s="137"/>
      <c r="F377" s="138"/>
      <c r="G377" s="139"/>
      <c r="H377" s="27"/>
    </row>
    <row r="378" spans="1:8" s="28" customFormat="1" ht="12.75" customHeight="1" x14ac:dyDescent="0.25">
      <c r="A378" s="9"/>
      <c r="B378" s="140"/>
      <c r="C378" s="90" t="s">
        <v>58</v>
      </c>
      <c r="D378" s="132"/>
      <c r="E378" s="132"/>
      <c r="F378" s="133"/>
      <c r="G378" s="141">
        <f>SUM(G375+G288,G291:G293,G296,G298)</f>
        <v>0</v>
      </c>
      <c r="H378" s="27"/>
    </row>
    <row r="379" spans="1:8" s="28" customFormat="1" ht="14.25" thickBot="1" x14ac:dyDescent="0.3">
      <c r="A379" s="142"/>
      <c r="B379" s="143"/>
      <c r="C379" s="96"/>
      <c r="D379" s="144"/>
      <c r="E379" s="144"/>
      <c r="F379" s="144"/>
      <c r="G379" s="145"/>
      <c r="H379" s="27"/>
    </row>
    <row r="380" spans="1:8" s="102" customFormat="1" ht="12.75" customHeight="1" x14ac:dyDescent="0.3">
      <c r="A380" s="9"/>
      <c r="B380" s="22"/>
      <c r="C380" s="99"/>
      <c r="D380" s="30"/>
      <c r="E380" s="30"/>
      <c r="F380" s="100"/>
      <c r="G380" s="101"/>
    </row>
    <row r="381" spans="1:8" s="102" customFormat="1" ht="12.75" customHeight="1" x14ac:dyDescent="0.3">
      <c r="A381" s="37">
        <v>7</v>
      </c>
      <c r="B381" s="69" t="s">
        <v>29</v>
      </c>
      <c r="C381" s="99"/>
      <c r="D381" s="30"/>
      <c r="E381" s="30"/>
      <c r="F381" s="100"/>
      <c r="G381" s="101"/>
    </row>
    <row r="382" spans="1:8" s="102" customFormat="1" ht="12.75" customHeight="1" x14ac:dyDescent="0.3">
      <c r="A382" s="37" t="s">
        <v>275</v>
      </c>
      <c r="B382" s="70" t="s">
        <v>31</v>
      </c>
      <c r="C382" s="99" t="s">
        <v>22</v>
      </c>
      <c r="D382" s="30">
        <v>1</v>
      </c>
      <c r="E382" s="30">
        <f>D382</f>
        <v>1</v>
      </c>
      <c r="F382" s="100"/>
      <c r="G382" s="101">
        <f>F382*E382</f>
        <v>0</v>
      </c>
      <c r="H382" s="35"/>
    </row>
    <row r="383" spans="1:8" s="102" customFormat="1" ht="12.75" customHeight="1" x14ac:dyDescent="0.3">
      <c r="A383" s="37" t="s">
        <v>276</v>
      </c>
      <c r="B383" s="70" t="s">
        <v>40</v>
      </c>
      <c r="C383" s="99" t="s">
        <v>22</v>
      </c>
      <c r="D383" s="30">
        <v>1</v>
      </c>
      <c r="E383" s="30">
        <v>1</v>
      </c>
      <c r="F383" s="100"/>
      <c r="G383" s="101">
        <f>F383*E383</f>
        <v>0</v>
      </c>
    </row>
    <row r="384" spans="1:8" s="102" customFormat="1" ht="12.75" customHeight="1" thickBot="1" x14ac:dyDescent="0.35">
      <c r="A384" s="9"/>
      <c r="B384" s="22"/>
      <c r="C384" s="99"/>
      <c r="D384" s="30"/>
      <c r="E384" s="30"/>
      <c r="F384" s="100"/>
      <c r="G384" s="101"/>
    </row>
    <row r="385" spans="1:14" s="102" customFormat="1" ht="12.75" customHeight="1" x14ac:dyDescent="0.3">
      <c r="A385" s="135"/>
      <c r="B385" s="136"/>
      <c r="C385" s="84"/>
      <c r="D385" s="137"/>
      <c r="E385" s="137"/>
      <c r="F385" s="138"/>
      <c r="G385" s="139"/>
    </row>
    <row r="386" spans="1:14" s="102" customFormat="1" ht="12.75" customHeight="1" x14ac:dyDescent="0.3">
      <c r="A386" s="9"/>
      <c r="B386" s="140"/>
      <c r="C386" s="90" t="s">
        <v>274</v>
      </c>
      <c r="D386" s="132"/>
      <c r="E386" s="132"/>
      <c r="F386" s="133"/>
      <c r="G386" s="141">
        <f>SUM(G380:G383)</f>
        <v>0</v>
      </c>
    </row>
    <row r="387" spans="1:14" s="102" customFormat="1" ht="12.75" customHeight="1" thickBot="1" x14ac:dyDescent="0.35">
      <c r="A387" s="142"/>
      <c r="B387" s="143"/>
      <c r="C387" s="96"/>
      <c r="D387" s="144"/>
      <c r="E387" s="144"/>
      <c r="F387" s="144"/>
      <c r="G387" s="145"/>
    </row>
    <row r="388" spans="1:14" s="102" customFormat="1" ht="12.75" customHeight="1" thickBot="1" x14ac:dyDescent="0.35">
      <c r="A388" s="9"/>
      <c r="B388" s="22"/>
      <c r="C388" s="99"/>
      <c r="D388" s="30"/>
      <c r="E388" s="30"/>
      <c r="F388" s="100"/>
      <c r="G388" s="101"/>
    </row>
    <row r="389" spans="1:14" s="102" customFormat="1" ht="12.75" customHeight="1" x14ac:dyDescent="0.3">
      <c r="A389" s="179">
        <v>8</v>
      </c>
      <c r="B389" s="180" t="s">
        <v>17</v>
      </c>
      <c r="C389" s="146"/>
      <c r="D389" s="147"/>
      <c r="E389" s="147"/>
      <c r="F389" s="148"/>
      <c r="G389" s="149"/>
    </row>
    <row r="390" spans="1:14" s="102" customFormat="1" ht="12.75" customHeight="1" x14ac:dyDescent="0.3">
      <c r="A390" s="37" t="s">
        <v>277</v>
      </c>
      <c r="B390" s="70" t="s">
        <v>79</v>
      </c>
      <c r="C390" s="99" t="s">
        <v>22</v>
      </c>
      <c r="D390" s="30">
        <v>1</v>
      </c>
      <c r="E390" s="30"/>
      <c r="F390" s="100"/>
      <c r="G390" s="101">
        <f>F390*E390</f>
        <v>0</v>
      </c>
    </row>
    <row r="391" spans="1:14" s="102" customFormat="1" ht="12.75" customHeight="1" x14ac:dyDescent="0.3">
      <c r="A391" s="37" t="s">
        <v>77</v>
      </c>
      <c r="B391" s="70" t="s">
        <v>278</v>
      </c>
      <c r="C391" s="99" t="s">
        <v>22</v>
      </c>
      <c r="D391" s="30">
        <v>1</v>
      </c>
      <c r="E391" s="30"/>
      <c r="F391" s="100"/>
      <c r="G391" s="101">
        <f>F391*E391</f>
        <v>0</v>
      </c>
    </row>
    <row r="392" spans="1:14" s="102" customFormat="1" ht="12.75" customHeight="1" x14ac:dyDescent="0.3">
      <c r="A392" s="37" t="s">
        <v>279</v>
      </c>
      <c r="B392" s="70" t="s">
        <v>34</v>
      </c>
      <c r="C392" s="99" t="s">
        <v>22</v>
      </c>
      <c r="D392" s="30">
        <v>1</v>
      </c>
      <c r="E392" s="30"/>
      <c r="F392" s="100"/>
      <c r="G392" s="101">
        <f>F392*E392</f>
        <v>0</v>
      </c>
    </row>
    <row r="393" spans="1:14" s="102" customFormat="1" ht="12.75" customHeight="1" thickBot="1" x14ac:dyDescent="0.35">
      <c r="A393" s="9"/>
      <c r="B393" s="22"/>
      <c r="C393" s="99"/>
      <c r="D393" s="30"/>
      <c r="E393" s="30"/>
      <c r="F393" s="100"/>
      <c r="G393" s="101"/>
    </row>
    <row r="394" spans="1:14" s="102" customFormat="1" ht="12.75" customHeight="1" x14ac:dyDescent="0.3">
      <c r="A394" s="135"/>
      <c r="B394" s="136"/>
      <c r="C394" s="84"/>
      <c r="D394" s="137"/>
      <c r="E394" s="137"/>
      <c r="F394" s="138"/>
      <c r="G394" s="139"/>
    </row>
    <row r="395" spans="1:14" s="102" customFormat="1" ht="12.75" customHeight="1" x14ac:dyDescent="0.3">
      <c r="A395" s="9"/>
      <c r="B395" s="140"/>
      <c r="C395" s="90" t="s">
        <v>30</v>
      </c>
      <c r="D395" s="132"/>
      <c r="E395" s="132"/>
      <c r="F395" s="133"/>
      <c r="G395" s="141">
        <f>G390+G391+G392</f>
        <v>0</v>
      </c>
    </row>
    <row r="396" spans="1:14" s="102" customFormat="1" ht="12.75" customHeight="1" x14ac:dyDescent="0.3">
      <c r="A396" s="150"/>
      <c r="B396" s="151"/>
      <c r="C396" s="152"/>
      <c r="D396" s="153"/>
      <c r="E396" s="153"/>
      <c r="F396" s="153"/>
      <c r="G396" s="154"/>
    </row>
    <row r="397" spans="1:14" s="28" customFormat="1" ht="12.75" customHeight="1" x14ac:dyDescent="0.25">
      <c r="A397" s="21"/>
      <c r="B397" s="103"/>
      <c r="C397" s="29"/>
      <c r="D397" s="29"/>
      <c r="E397" s="29"/>
      <c r="F397" s="31"/>
      <c r="G397" s="32"/>
      <c r="H397" s="27"/>
    </row>
    <row r="398" spans="1:14" s="181" customFormat="1" ht="30" customHeight="1" x14ac:dyDescent="0.2">
      <c r="A398" s="182"/>
      <c r="B398" s="183" t="s">
        <v>280</v>
      </c>
      <c r="C398" s="184"/>
      <c r="D398" s="185"/>
      <c r="E398" s="186">
        <f>SUM(G395,G386,G378,G283,G174)</f>
        <v>0</v>
      </c>
      <c r="F398" s="187"/>
      <c r="G398" s="188"/>
      <c r="I398" s="155"/>
      <c r="J398" s="155"/>
      <c r="K398" s="155"/>
      <c r="L398" s="155"/>
      <c r="M398" s="155"/>
      <c r="N398" s="155"/>
    </row>
    <row r="399" spans="1:14" s="181" customFormat="1" ht="30" customHeight="1" x14ac:dyDescent="0.2">
      <c r="A399" s="182"/>
      <c r="B399" s="183" t="s">
        <v>281</v>
      </c>
      <c r="C399" s="184"/>
      <c r="D399" s="185"/>
      <c r="E399" s="189">
        <f>E398*0.2</f>
        <v>0</v>
      </c>
      <c r="F399" s="190"/>
      <c r="G399" s="191"/>
      <c r="I399" s="155"/>
      <c r="J399" s="155"/>
      <c r="K399" s="155"/>
      <c r="L399" s="155"/>
      <c r="M399" s="155"/>
      <c r="N399" s="155"/>
    </row>
    <row r="400" spans="1:14" s="181" customFormat="1" ht="30" customHeight="1" x14ac:dyDescent="0.2">
      <c r="A400" s="182"/>
      <c r="B400" s="183" t="s">
        <v>282</v>
      </c>
      <c r="C400" s="184"/>
      <c r="D400" s="185"/>
      <c r="E400" s="186">
        <f>E398+E399</f>
        <v>0</v>
      </c>
      <c r="F400" s="187"/>
      <c r="G400" s="188"/>
      <c r="I400" s="155"/>
      <c r="J400" s="155"/>
      <c r="K400" s="155"/>
      <c r="L400" s="155"/>
      <c r="M400" s="155"/>
      <c r="N400" s="155"/>
    </row>
    <row r="401" spans="1:13" customFormat="1" x14ac:dyDescent="0.2">
      <c r="A401" s="12"/>
      <c r="C401" s="13"/>
      <c r="D401" s="14"/>
      <c r="F401" s="4"/>
      <c r="G401" s="15"/>
      <c r="I401" s="11"/>
      <c r="J401" s="11"/>
      <c r="K401" s="11"/>
      <c r="L401" s="11"/>
      <c r="M401" s="11"/>
    </row>
  </sheetData>
  <mergeCells count="4">
    <mergeCell ref="A2:G2"/>
    <mergeCell ref="E398:G398"/>
    <mergeCell ref="E399:G399"/>
    <mergeCell ref="E400:G400"/>
  </mergeCells>
  <phoneticPr fontId="2" type="noConversion"/>
  <conditionalFormatting sqref="G177 G340:G360 G380:G384 G388:G393">
    <cfRule type="cellIs" dxfId="15" priority="235" stopIfTrue="1" operator="greaterThan">
      <formula>#REF!*$F$1</formula>
    </cfRule>
    <cfRule type="cellIs" dxfId="14" priority="236" stopIfTrue="1" operator="lessThan">
      <formula>#REF!*$G$1</formula>
    </cfRule>
  </conditionalFormatting>
  <conditionalFormatting sqref="G280">
    <cfRule type="cellIs" dxfId="13" priority="7" stopIfTrue="1" operator="greaterThan">
      <formula>#REF!*$F$1</formula>
    </cfRule>
    <cfRule type="cellIs" dxfId="12" priority="8" stopIfTrue="1" operator="lessThan">
      <formula>#REF!*$G$1</formula>
    </cfRule>
  </conditionalFormatting>
  <conditionalFormatting sqref="G303:G304">
    <cfRule type="cellIs" dxfId="11" priority="19" stopIfTrue="1" operator="greaterThan">
      <formula>#REF!*$F$1</formula>
    </cfRule>
    <cfRule type="cellIs" dxfId="10" priority="20" stopIfTrue="1" operator="lessThan">
      <formula>#REF!*$G$1</formula>
    </cfRule>
  </conditionalFormatting>
  <conditionalFormatting sqref="G306:G311 G313:G314 G318:G319 G323:G329">
    <cfRule type="cellIs" dxfId="9" priority="21" stopIfTrue="1" operator="greaterThan">
      <formula>#REF!*$F$1</formula>
    </cfRule>
    <cfRule type="cellIs" dxfId="8" priority="22" stopIfTrue="1" operator="lessThan">
      <formula>#REF!*$G$1</formula>
    </cfRule>
  </conditionalFormatting>
  <conditionalFormatting sqref="G321">
    <cfRule type="cellIs" dxfId="7" priority="17" stopIfTrue="1" operator="greaterThan">
      <formula>#REF!*$F$1</formula>
    </cfRule>
    <cfRule type="cellIs" dxfId="6" priority="18" stopIfTrue="1" operator="lessThan">
      <formula>#REF!*$G$1</formula>
    </cfRule>
  </conditionalFormatting>
  <conditionalFormatting sqref="G334">
    <cfRule type="cellIs" dxfId="5" priority="3" stopIfTrue="1" operator="greaterThan">
      <formula>#REF!*$F$1</formula>
    </cfRule>
    <cfRule type="cellIs" dxfId="4" priority="4" stopIfTrue="1" operator="lessThan">
      <formula>#REF!*$G$1</formula>
    </cfRule>
  </conditionalFormatting>
  <conditionalFormatting sqref="G337:G339">
    <cfRule type="cellIs" dxfId="3" priority="15" stopIfTrue="1" operator="greaterThan">
      <formula>#REF!*$F$1</formula>
    </cfRule>
    <cfRule type="cellIs" dxfId="2" priority="16" stopIfTrue="1" operator="lessThan">
      <formula>#REF!*$G$1</formula>
    </cfRule>
  </conditionalFormatting>
  <conditionalFormatting sqref="G361:G374">
    <cfRule type="cellIs" dxfId="1" priority="9" stopIfTrue="1" operator="greaterThan">
      <formula>#REF!*$F$1</formula>
    </cfRule>
    <cfRule type="cellIs" dxfId="0" priority="10" stopIfTrue="1" operator="lessThan">
      <formula>#REF!*$G$1</formula>
    </cfRule>
  </conditionalFormatting>
  <printOptions horizontalCentered="1"/>
  <pageMargins left="0.31496062992125984" right="0.15748031496062992" top="0.86614173228346458" bottom="0.78740157480314965" header="0.23622047244094491" footer="0.51181102362204722"/>
  <pageSetup paperSize="9" scale="76" fitToHeight="0" orientation="portrait" r:id="rId1"/>
  <headerFooter alignWithMargins="0">
    <oddHeader>&amp;L&amp;"Century Gothic,Gras"&amp;9HB MORE Architectes
&amp;G&amp;R&amp;"Century Gothic,Gras"&amp;9REAMENAGEMENT DES NIVEAUX 7 ET 8 DE LA TOUR A 
CENTRE HOSPITALIER D'AVIGNON (84)
LOT 09 : CVC - PLOMBERIE - DESENFUMAGE</oddHeader>
    <oddFooter xml:space="preserve">&amp;L&amp;"Century Gothic,Gras"&amp;9Phase DCE &amp;"Century Gothic,Normal"- Novembre 2024&amp;R&amp;"Century Gothic,Normal"&amp;9&amp;P /&amp;N
</oddFooter>
  </headerFooter>
  <rowBreaks count="6" manualBreakCount="6">
    <brk id="64" max="6" man="1"/>
    <brk id="119" max="6" man="1"/>
    <brk id="183" max="6" man="1"/>
    <brk id="243" max="6" man="1"/>
    <brk id="304" max="6" man="1"/>
    <brk id="360" max="6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5</vt:i4>
      </vt:variant>
    </vt:vector>
  </HeadingPairs>
  <TitlesOfParts>
    <vt:vector size="6" baseType="lpstr">
      <vt:lpstr>DPGF</vt:lpstr>
      <vt:lpstr>DPGF!_Toc286407661</vt:lpstr>
      <vt:lpstr>DPGF!_Toc286407719</vt:lpstr>
      <vt:lpstr>DPGF!_Toc450721041</vt:lpstr>
      <vt:lpstr>DPGF!Impression_des_titres</vt:lpstr>
      <vt:lpstr>DPGF!Zone_d_impression</vt:lpstr>
    </vt:vector>
  </TitlesOfParts>
  <Company>QUADRI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 GULOT</dc:creator>
  <cp:lastModifiedBy>Sandrine LEYRIS</cp:lastModifiedBy>
  <cp:lastPrinted>2024-12-04T19:15:29Z</cp:lastPrinted>
  <dcterms:created xsi:type="dcterms:W3CDTF">2005-07-13T13:18:05Z</dcterms:created>
  <dcterms:modified xsi:type="dcterms:W3CDTF">2024-12-04T19:15:35Z</dcterms:modified>
</cp:coreProperties>
</file>