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T:\- BAM - 10 - Consultations\2 - Procédures actives\2024\24_BAM_053 - Restauration collective Ségur-Fontenoy\0 - Préparation\3 - DC\DC PLACE\CCTP et annexes\"/>
    </mc:Choice>
  </mc:AlternateContent>
  <bookViews>
    <workbookView xWindow="0" yWindow="0" windowWidth="12980" windowHeight="3420" tabRatio="640" firstSheet="6" activeTab="6"/>
  </bookViews>
  <sheets>
    <sheet name="récap semaines 28-31" sheetId="188" state="hidden" r:id="rId1"/>
    <sheet name="récap semaines 32-35" sheetId="189" state="hidden" r:id="rId2"/>
    <sheet name="récap semaines 36-39" sheetId="190" state="hidden" r:id="rId3"/>
    <sheet name="récap semaines 40-43" sheetId="191" state="hidden" r:id="rId4"/>
    <sheet name="récap semaines 44-47" sheetId="194" state="hidden" r:id="rId5"/>
    <sheet name="récap semaines 48-52" sheetId="195" state="hidden" r:id="rId6"/>
    <sheet name="CCTP annexe bilan 2024" sheetId="234" r:id="rId7"/>
    <sheet name=" FREQ old" sheetId="210" state="hidden" r:id="rId8"/>
    <sheet name="TGTG pour SERD" sheetId="207" state="hidden" r:id="rId9"/>
    <sheet name="FREQ déc 22 mai 23" sheetId="204" state="hidden" r:id="rId10"/>
    <sheet name="FREQ juin nov 23" sheetId="208" state="hidden" r:id="rId11"/>
    <sheet name="Feuil1" sheetId="200" state="hidden" r:id="rId12"/>
  </sheets>
  <definedNames>
    <definedName name="_xlnm._FilterDatabase" localSheetId="7" hidden="1">' FREQ old'!$A$1:$T$1009</definedName>
    <definedName name="_xlnm._FilterDatabase" localSheetId="6" hidden="1">'CCTP annexe bilan 2024'!$A$3:$Q$161</definedName>
    <definedName name="_xlnm._FilterDatabase" localSheetId="9" hidden="1">'FREQ déc 22 mai 23'!$A$1:$G$126</definedName>
    <definedName name="_xlnm._FilterDatabase" localSheetId="10" hidden="1">'FREQ juin nov 23'!$A$1:$F$126</definedName>
    <definedName name="_Key1" localSheetId="7" hidden="1">#REF!</definedName>
    <definedName name="_Key1" localSheetId="6" hidden="1">#REF!</definedName>
    <definedName name="_Key1" localSheetId="9" hidden="1">#REF!</definedName>
    <definedName name="_Key1" localSheetId="10" hidden="1">#REF!</definedName>
    <definedName name="_Key1" localSheetId="0" hidden="1">#REF!</definedName>
    <definedName name="_Key1" localSheetId="1" hidden="1">#REF!</definedName>
    <definedName name="_Key1" localSheetId="2" hidden="1">#REF!</definedName>
    <definedName name="_Key1" localSheetId="3" hidden="1">#REF!</definedName>
    <definedName name="_Key1" localSheetId="4" hidden="1">#REF!</definedName>
    <definedName name="_Key1" localSheetId="5" hidden="1">#REF!</definedName>
    <definedName name="_Key1" hidden="1">#REF!</definedName>
    <definedName name="_Order1" hidden="1">255</definedName>
    <definedName name="_Order2" hidden="1">255</definedName>
    <definedName name="_Sort" localSheetId="7" hidden="1">#REF!</definedName>
    <definedName name="_Sort" localSheetId="6" hidden="1">#REF!</definedName>
    <definedName name="_Sort" localSheetId="9" hidden="1">#REF!</definedName>
    <definedName name="_Sort" localSheetId="10" hidden="1">#REF!</definedName>
    <definedName name="_Sort" localSheetId="0" hidden="1">#REF!</definedName>
    <definedName name="_Sort" localSheetId="1" hidden="1">#REF!</definedName>
    <definedName name="_Sort" localSheetId="2" hidden="1">#REF!</definedName>
    <definedName name="_Sort" localSheetId="3" hidden="1">#REF!</definedName>
    <definedName name="_Sort" localSheetId="4" hidden="1">#REF!</definedName>
    <definedName name="_Sort" localSheetId="5" hidden="1">#REF!</definedName>
    <definedName name="_Sort" hidden="1">#REF!</definedName>
    <definedName name="anscount" hidden="1">3</definedName>
    <definedName name="_xlnm.Print_Titles" localSheetId="7">' FREQ old'!$1:$1</definedName>
    <definedName name="_xlnm.Print_Titles" localSheetId="6">'CCTP annexe bilan 2024'!$3:$3</definedName>
    <definedName name="_xlnm.Print_Titles" localSheetId="9">'FREQ déc 22 mai 23'!$1:$1</definedName>
    <definedName name="_xlnm.Print_Titles" localSheetId="10">'FREQ juin nov 23'!$1:$1</definedName>
    <definedName name="_xlnm.Print_Titles" localSheetId="8">'TGTG pour SERD'!$1:$1</definedName>
    <definedName name="key" localSheetId="7" hidden="1">#REF!</definedName>
    <definedName name="key" localSheetId="6" hidden="1">#REF!</definedName>
    <definedName name="key" hidden="1">#REF!</definedName>
    <definedName name="limcount" hidden="1">1</definedName>
    <definedName name="m" localSheetId="7" hidden="1">#REF!</definedName>
    <definedName name="m" localSheetId="6" hidden="1">#REF!</definedName>
    <definedName name="m" localSheetId="9" hidden="1">#REF!</definedName>
    <definedName name="m" localSheetId="10" hidden="1">#REF!</definedName>
    <definedName name="m" localSheetId="0" hidden="1">#REF!</definedName>
    <definedName name="m" localSheetId="1" hidden="1">#REF!</definedName>
    <definedName name="m" localSheetId="2" hidden="1">#REF!</definedName>
    <definedName name="m" localSheetId="3" hidden="1">#REF!</definedName>
    <definedName name="m" localSheetId="4" hidden="1">#REF!</definedName>
    <definedName name="m" localSheetId="5" hidden="1">#REF!</definedName>
    <definedName name="m" hidden="1">#REF!</definedName>
    <definedName name="sencount" hidden="1">1</definedName>
    <definedName name="_xlnm.Print_Area" localSheetId="7">' FREQ old'!$A$1:$T$757</definedName>
    <definedName name="_xlnm.Print_Area" localSheetId="6">'CCTP annexe bilan 2024'!$A$1:$Q$188</definedName>
    <definedName name="_xlnm.Print_Area" localSheetId="9">'FREQ déc 22 mai 23'!$A$1:$G$130</definedName>
    <definedName name="_xlnm.Print_Area" localSheetId="10">'FREQ juin nov 23'!$A$1:$F$132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1" i="234" l="1"/>
  <c r="O179" i="234"/>
  <c r="B187" i="234" s="1"/>
  <c r="N179" i="234"/>
  <c r="B188" i="234" s="1"/>
  <c r="M179" i="234"/>
  <c r="L179" i="234"/>
  <c r="K179" i="234"/>
  <c r="J179" i="234"/>
  <c r="I179" i="234"/>
  <c r="H179" i="234"/>
  <c r="G179" i="234"/>
  <c r="F179" i="234"/>
  <c r="E179" i="234"/>
  <c r="D179" i="234"/>
  <c r="C179" i="234"/>
  <c r="B179" i="234"/>
  <c r="B184" i="234" s="1"/>
  <c r="P176" i="234"/>
  <c r="P175" i="234"/>
  <c r="P174" i="234"/>
  <c r="P173" i="234"/>
  <c r="P172" i="234"/>
  <c r="P171" i="234"/>
  <c r="P170" i="234"/>
  <c r="P169" i="234"/>
  <c r="P168" i="234"/>
  <c r="P167" i="234"/>
  <c r="P166" i="234"/>
  <c r="P165" i="234"/>
  <c r="P164" i="234"/>
  <c r="P163" i="234"/>
  <c r="P162" i="234"/>
  <c r="P161" i="234"/>
  <c r="P160" i="234"/>
  <c r="P159" i="234"/>
  <c r="P158" i="234"/>
  <c r="P157" i="234"/>
  <c r="P156" i="234"/>
  <c r="P155" i="234"/>
  <c r="P154" i="234"/>
  <c r="P153" i="234"/>
  <c r="P152" i="234"/>
  <c r="P151" i="234"/>
  <c r="P150" i="234"/>
  <c r="P149" i="234"/>
  <c r="P148" i="234"/>
  <c r="P147" i="234"/>
  <c r="P146" i="234"/>
  <c r="P145" i="234"/>
  <c r="P144" i="234"/>
  <c r="P143" i="234"/>
  <c r="P142" i="234"/>
  <c r="P141" i="234"/>
  <c r="P140" i="234"/>
  <c r="P139" i="234"/>
  <c r="P138" i="234"/>
  <c r="P137" i="234"/>
  <c r="P136" i="234"/>
  <c r="P135" i="234"/>
  <c r="P134" i="234"/>
  <c r="P133" i="234"/>
  <c r="P132" i="234"/>
  <c r="P131" i="234"/>
  <c r="P130" i="234"/>
  <c r="P129" i="234"/>
  <c r="P128" i="234"/>
  <c r="P127" i="234"/>
  <c r="P126" i="234"/>
  <c r="P125" i="234"/>
  <c r="P124" i="234"/>
  <c r="P123" i="234"/>
  <c r="P122" i="234"/>
  <c r="P121" i="234"/>
  <c r="P120" i="234"/>
  <c r="P119" i="234"/>
  <c r="P118" i="234"/>
  <c r="P117" i="234"/>
  <c r="P116" i="234"/>
  <c r="P115" i="234"/>
  <c r="P114" i="234"/>
  <c r="P113" i="234"/>
  <c r="P112" i="234"/>
  <c r="P111" i="234"/>
  <c r="P110" i="234"/>
  <c r="P109" i="234"/>
  <c r="P108" i="234"/>
  <c r="P107" i="234"/>
  <c r="P106" i="234"/>
  <c r="P105" i="234"/>
  <c r="P104" i="234"/>
  <c r="P103" i="234"/>
  <c r="P102" i="234"/>
  <c r="P101" i="234"/>
  <c r="P100" i="234"/>
  <c r="P99" i="234"/>
  <c r="P98" i="234"/>
  <c r="P97" i="234"/>
  <c r="P96" i="234"/>
  <c r="P95" i="234"/>
  <c r="P94" i="234"/>
  <c r="P93" i="234"/>
  <c r="P92" i="234"/>
  <c r="P91" i="234"/>
  <c r="P90" i="234"/>
  <c r="P89" i="234"/>
  <c r="P88" i="234"/>
  <c r="P87" i="234"/>
  <c r="P86" i="234"/>
  <c r="P85" i="234"/>
  <c r="P84" i="234"/>
  <c r="P83" i="234"/>
  <c r="P82" i="234"/>
  <c r="P81" i="234"/>
  <c r="P80" i="234"/>
  <c r="P79" i="234"/>
  <c r="P78" i="234"/>
  <c r="P77" i="234"/>
  <c r="P76" i="234"/>
  <c r="P75" i="234"/>
  <c r="P74" i="234"/>
  <c r="P73" i="234"/>
  <c r="P72" i="234"/>
  <c r="P71" i="234"/>
  <c r="P70" i="234"/>
  <c r="P69" i="234"/>
  <c r="P68" i="234"/>
  <c r="P67" i="234"/>
  <c r="P66" i="234"/>
  <c r="P65" i="234"/>
  <c r="P64" i="234"/>
  <c r="P63" i="234"/>
  <c r="P62" i="234"/>
  <c r="P61" i="234"/>
  <c r="P60" i="234"/>
  <c r="P59" i="234"/>
  <c r="P58" i="234"/>
  <c r="P57" i="234"/>
  <c r="P56" i="234"/>
  <c r="P55" i="234"/>
  <c r="P54" i="234"/>
  <c r="P53" i="234"/>
  <c r="P52" i="234"/>
  <c r="P51" i="234"/>
  <c r="P50" i="234"/>
  <c r="P49" i="234"/>
  <c r="P48" i="234"/>
  <c r="P47" i="234"/>
  <c r="P46" i="234"/>
  <c r="P45" i="234"/>
  <c r="P44" i="234"/>
  <c r="P43" i="234"/>
  <c r="P42" i="234"/>
  <c r="P41" i="234"/>
  <c r="P40" i="234"/>
  <c r="P39" i="234"/>
  <c r="P38" i="234"/>
  <c r="P37" i="234"/>
  <c r="P36" i="234"/>
  <c r="P35" i="234"/>
  <c r="P34" i="234"/>
  <c r="P33" i="234"/>
  <c r="P32" i="234"/>
  <c r="P31" i="234"/>
  <c r="P30" i="234"/>
  <c r="P29" i="234"/>
  <c r="P28" i="234"/>
  <c r="P27" i="234"/>
  <c r="P26" i="234"/>
  <c r="P25" i="234"/>
  <c r="P24" i="234"/>
  <c r="P23" i="234"/>
  <c r="P22" i="234"/>
  <c r="P21" i="234"/>
  <c r="P20" i="234"/>
  <c r="P19" i="234"/>
  <c r="P18" i="234"/>
  <c r="P17" i="234"/>
  <c r="P16" i="234"/>
  <c r="P15" i="234"/>
  <c r="P14" i="234"/>
  <c r="P13" i="234"/>
  <c r="P12" i="234"/>
  <c r="P11" i="234"/>
  <c r="P10" i="234"/>
  <c r="P9" i="234"/>
  <c r="P8" i="234"/>
  <c r="P7" i="234"/>
  <c r="P6" i="234"/>
  <c r="P5" i="234"/>
  <c r="P4" i="234"/>
  <c r="B186" i="234" l="1"/>
  <c r="B185" i="234"/>
  <c r="S1009" i="210" l="1"/>
  <c r="Q1009" i="210"/>
  <c r="S1008" i="210"/>
  <c r="Q1008" i="210"/>
  <c r="S1007" i="210"/>
  <c r="Q1007" i="210"/>
  <c r="S1006" i="210"/>
  <c r="Q1006" i="210"/>
  <c r="S1005" i="210"/>
  <c r="Q1005" i="210"/>
  <c r="S1004" i="210"/>
  <c r="Q1004" i="210"/>
  <c r="S1003" i="210"/>
  <c r="Q1003" i="210"/>
  <c r="S1002" i="210"/>
  <c r="Q1002" i="210"/>
  <c r="S1001" i="210"/>
  <c r="Q1001" i="210"/>
  <c r="S1000" i="210"/>
  <c r="Q1000" i="210"/>
  <c r="S999" i="210"/>
  <c r="Q999" i="210"/>
  <c r="S998" i="210"/>
  <c r="Q998" i="210"/>
  <c r="S997" i="210"/>
  <c r="Q997" i="210"/>
  <c r="S996" i="210"/>
  <c r="Q996" i="210"/>
  <c r="S995" i="210"/>
  <c r="Q995" i="210"/>
  <c r="S994" i="210"/>
  <c r="Q994" i="210"/>
  <c r="S993" i="210"/>
  <c r="Q993" i="210"/>
  <c r="S992" i="210"/>
  <c r="Q992" i="210"/>
  <c r="S991" i="210"/>
  <c r="Q991" i="210"/>
  <c r="S990" i="210"/>
  <c r="Q990" i="210"/>
  <c r="S989" i="210"/>
  <c r="Q989" i="210"/>
  <c r="S988" i="210"/>
  <c r="Q988" i="210"/>
  <c r="S987" i="210"/>
  <c r="Q987" i="210"/>
  <c r="S986" i="210"/>
  <c r="Q986" i="210"/>
  <c r="S985" i="210"/>
  <c r="Q985" i="210"/>
  <c r="S984" i="210"/>
  <c r="Q984" i="210"/>
  <c r="S983" i="210"/>
  <c r="Q983" i="210"/>
  <c r="S982" i="210"/>
  <c r="Q982" i="210"/>
  <c r="S981" i="210"/>
  <c r="Q981" i="210"/>
  <c r="S980" i="210"/>
  <c r="Q980" i="210"/>
  <c r="S979" i="210"/>
  <c r="Q979" i="210"/>
  <c r="S978" i="210"/>
  <c r="Q978" i="210"/>
  <c r="S977" i="210"/>
  <c r="Q977" i="210"/>
  <c r="S976" i="210"/>
  <c r="Q976" i="210"/>
  <c r="S975" i="210"/>
  <c r="Q975" i="210"/>
  <c r="S974" i="210"/>
  <c r="Q974" i="210"/>
  <c r="S973" i="210"/>
  <c r="Q973" i="210"/>
  <c r="S972" i="210"/>
  <c r="Q972" i="210"/>
  <c r="S971" i="210"/>
  <c r="Q971" i="210"/>
  <c r="S970" i="210"/>
  <c r="Q970" i="210"/>
  <c r="S969" i="210"/>
  <c r="Q969" i="210"/>
  <c r="S968" i="210"/>
  <c r="Q968" i="210"/>
  <c r="S967" i="210"/>
  <c r="Q967" i="210"/>
  <c r="S966" i="210"/>
  <c r="Q966" i="210"/>
  <c r="S965" i="210"/>
  <c r="Q965" i="210"/>
  <c r="S964" i="210"/>
  <c r="Q964" i="210"/>
  <c r="S963" i="210"/>
  <c r="Q963" i="210"/>
  <c r="S962" i="210"/>
  <c r="Q962" i="210"/>
  <c r="S961" i="210"/>
  <c r="Q961" i="210"/>
  <c r="S960" i="210"/>
  <c r="Q960" i="210"/>
  <c r="S959" i="210"/>
  <c r="Q959" i="210"/>
  <c r="S958" i="210"/>
  <c r="Q958" i="210"/>
  <c r="S957" i="210"/>
  <c r="Q957" i="210"/>
  <c r="S956" i="210"/>
  <c r="Q956" i="210"/>
  <c r="S955" i="210"/>
  <c r="Q955" i="210"/>
  <c r="S954" i="210"/>
  <c r="Q954" i="210"/>
  <c r="S953" i="210"/>
  <c r="Q953" i="210"/>
  <c r="S952" i="210"/>
  <c r="Q952" i="210"/>
  <c r="S951" i="210"/>
  <c r="Q951" i="210"/>
  <c r="S950" i="210"/>
  <c r="Q950" i="210"/>
  <c r="S949" i="210"/>
  <c r="Q949" i="210"/>
  <c r="S948" i="210"/>
  <c r="Q948" i="210"/>
  <c r="S947" i="210"/>
  <c r="Q947" i="210"/>
  <c r="S946" i="210"/>
  <c r="Q946" i="210"/>
  <c r="S945" i="210"/>
  <c r="Q945" i="210"/>
  <c r="S944" i="210"/>
  <c r="Q944" i="210"/>
  <c r="S943" i="210"/>
  <c r="Q943" i="210"/>
  <c r="S942" i="210"/>
  <c r="Q942" i="210"/>
  <c r="S941" i="210"/>
  <c r="Q941" i="210"/>
  <c r="S940" i="210"/>
  <c r="Q940" i="210"/>
  <c r="S939" i="210"/>
  <c r="Q939" i="210"/>
  <c r="S938" i="210"/>
  <c r="Q938" i="210"/>
  <c r="S937" i="210"/>
  <c r="Q937" i="210"/>
  <c r="S936" i="210"/>
  <c r="Q936" i="210"/>
  <c r="S935" i="210"/>
  <c r="Q935" i="210"/>
  <c r="S934" i="210"/>
  <c r="Q934" i="210"/>
  <c r="S933" i="210"/>
  <c r="Q933" i="210"/>
  <c r="S932" i="210"/>
  <c r="Q932" i="210"/>
  <c r="S931" i="210"/>
  <c r="Q931" i="210"/>
  <c r="S930" i="210"/>
  <c r="Q930" i="210"/>
  <c r="S929" i="210"/>
  <c r="Q929" i="210"/>
  <c r="S928" i="210"/>
  <c r="Q928" i="210"/>
  <c r="S927" i="210"/>
  <c r="Q927" i="210"/>
  <c r="S926" i="210"/>
  <c r="Q926" i="210"/>
  <c r="S925" i="210"/>
  <c r="Q925" i="210"/>
  <c r="S924" i="210"/>
  <c r="Q924" i="210"/>
  <c r="S923" i="210"/>
  <c r="Q923" i="210"/>
  <c r="S922" i="210"/>
  <c r="Q922" i="210"/>
  <c r="S921" i="210"/>
  <c r="Q921" i="210"/>
  <c r="S920" i="210"/>
  <c r="Q920" i="210"/>
  <c r="S919" i="210"/>
  <c r="Q919" i="210"/>
  <c r="S918" i="210"/>
  <c r="Q918" i="210"/>
  <c r="S917" i="210"/>
  <c r="Q917" i="210"/>
  <c r="S916" i="210"/>
  <c r="Q916" i="210"/>
  <c r="S915" i="210"/>
  <c r="Q915" i="210"/>
  <c r="S914" i="210"/>
  <c r="Q914" i="210"/>
  <c r="S913" i="210"/>
  <c r="Q913" i="210"/>
  <c r="S912" i="210"/>
  <c r="Q912" i="210"/>
  <c r="S911" i="210"/>
  <c r="Q911" i="210"/>
  <c r="S910" i="210"/>
  <c r="Q910" i="210"/>
  <c r="S909" i="210"/>
  <c r="Q909" i="210"/>
  <c r="S908" i="210"/>
  <c r="Q908" i="210"/>
  <c r="S907" i="210"/>
  <c r="Q907" i="210"/>
  <c r="S906" i="210"/>
  <c r="Q906" i="210"/>
  <c r="S905" i="210"/>
  <c r="Q905" i="210"/>
  <c r="S904" i="210"/>
  <c r="Q904" i="210"/>
  <c r="S903" i="210"/>
  <c r="Q903" i="210"/>
  <c r="S902" i="210"/>
  <c r="Q902" i="210"/>
  <c r="S901" i="210"/>
  <c r="Q901" i="210"/>
  <c r="S900" i="210"/>
  <c r="Q900" i="210"/>
  <c r="S899" i="210"/>
  <c r="Q899" i="210"/>
  <c r="S898" i="210"/>
  <c r="Q898" i="210"/>
  <c r="S897" i="210"/>
  <c r="Q897" i="210"/>
  <c r="S896" i="210"/>
  <c r="Q896" i="210"/>
  <c r="S895" i="210"/>
  <c r="Q895" i="210"/>
  <c r="S894" i="210"/>
  <c r="Q894" i="210"/>
  <c r="S893" i="210"/>
  <c r="Q893" i="210"/>
  <c r="S892" i="210"/>
  <c r="Q892" i="210"/>
  <c r="S891" i="210"/>
  <c r="Q891" i="210"/>
  <c r="S890" i="210"/>
  <c r="Q890" i="210"/>
  <c r="S889" i="210"/>
  <c r="Q889" i="210"/>
  <c r="S888" i="210"/>
  <c r="Q888" i="210"/>
  <c r="S887" i="210"/>
  <c r="Q887" i="210"/>
  <c r="S886" i="210"/>
  <c r="Q886" i="210"/>
  <c r="S885" i="210"/>
  <c r="Q885" i="210"/>
  <c r="S884" i="210"/>
  <c r="Q884" i="210"/>
  <c r="S883" i="210"/>
  <c r="Q883" i="210"/>
  <c r="S882" i="210"/>
  <c r="Q882" i="210"/>
  <c r="S881" i="210"/>
  <c r="Q881" i="210"/>
  <c r="S880" i="210"/>
  <c r="Q880" i="210"/>
  <c r="S879" i="210"/>
  <c r="Q879" i="210"/>
  <c r="S878" i="210"/>
  <c r="Q878" i="210"/>
  <c r="S877" i="210"/>
  <c r="Q877" i="210"/>
  <c r="S876" i="210"/>
  <c r="Q876" i="210"/>
  <c r="S875" i="210"/>
  <c r="Q875" i="210"/>
  <c r="S874" i="210"/>
  <c r="Q874" i="210"/>
  <c r="S873" i="210"/>
  <c r="Q873" i="210"/>
  <c r="S872" i="210"/>
  <c r="Q872" i="210"/>
  <c r="S871" i="210"/>
  <c r="Q871" i="210"/>
  <c r="S870" i="210"/>
  <c r="Q870" i="210"/>
  <c r="S869" i="210"/>
  <c r="Q869" i="210"/>
  <c r="S868" i="210"/>
  <c r="Q868" i="210"/>
  <c r="S867" i="210"/>
  <c r="Q867" i="210"/>
  <c r="S866" i="210"/>
  <c r="Q866" i="210"/>
  <c r="S865" i="210"/>
  <c r="Q865" i="210"/>
  <c r="S864" i="210"/>
  <c r="Q864" i="210"/>
  <c r="S863" i="210"/>
  <c r="Q863" i="210"/>
  <c r="S862" i="210"/>
  <c r="Q862" i="210"/>
  <c r="S861" i="210"/>
  <c r="Q861" i="210"/>
  <c r="S860" i="210"/>
  <c r="Q860" i="210"/>
  <c r="S859" i="210"/>
  <c r="Q859" i="210"/>
  <c r="S858" i="210"/>
  <c r="Q858" i="210"/>
  <c r="S857" i="210"/>
  <c r="Q857" i="210"/>
  <c r="S856" i="210"/>
  <c r="Q856" i="210"/>
  <c r="S855" i="210"/>
  <c r="Q855" i="210"/>
  <c r="S854" i="210"/>
  <c r="Q854" i="210"/>
  <c r="S853" i="210"/>
  <c r="Q853" i="210"/>
  <c r="S852" i="210"/>
  <c r="Q852" i="210"/>
  <c r="S851" i="210"/>
  <c r="Q851" i="210"/>
  <c r="S850" i="210"/>
  <c r="Q850" i="210"/>
  <c r="S849" i="210"/>
  <c r="Q849" i="210"/>
  <c r="S848" i="210"/>
  <c r="Q848" i="210"/>
  <c r="S847" i="210"/>
  <c r="Q847" i="210"/>
  <c r="S846" i="210"/>
  <c r="Q846" i="210"/>
  <c r="S845" i="210"/>
  <c r="Q845" i="210"/>
  <c r="S844" i="210"/>
  <c r="Q844" i="210"/>
  <c r="S843" i="210"/>
  <c r="Q843" i="210"/>
  <c r="S842" i="210"/>
  <c r="Q842" i="210"/>
  <c r="S841" i="210"/>
  <c r="Q841" i="210"/>
  <c r="S840" i="210"/>
  <c r="Q840" i="210"/>
  <c r="S839" i="210"/>
  <c r="Q839" i="210"/>
  <c r="S838" i="210"/>
  <c r="Q838" i="210"/>
  <c r="S837" i="210"/>
  <c r="Q837" i="210"/>
  <c r="S836" i="210"/>
  <c r="Q836" i="210"/>
  <c r="S835" i="210"/>
  <c r="Q835" i="210"/>
  <c r="S834" i="210"/>
  <c r="Q834" i="210"/>
  <c r="S833" i="210"/>
  <c r="Q833" i="210"/>
  <c r="S832" i="210"/>
  <c r="Q832" i="210"/>
  <c r="S831" i="210"/>
  <c r="Q831" i="210"/>
  <c r="S830" i="210"/>
  <c r="Q830" i="210"/>
  <c r="S829" i="210"/>
  <c r="Q829" i="210"/>
  <c r="S828" i="210"/>
  <c r="Q828" i="210"/>
  <c r="S827" i="210"/>
  <c r="Q827" i="210"/>
  <c r="S826" i="210"/>
  <c r="Q826" i="210"/>
  <c r="S825" i="210"/>
  <c r="Q825" i="210"/>
  <c r="S824" i="210"/>
  <c r="Q824" i="210"/>
  <c r="S823" i="210"/>
  <c r="Q823" i="210"/>
  <c r="S822" i="210"/>
  <c r="Q822" i="210"/>
  <c r="S821" i="210"/>
  <c r="Q821" i="210"/>
  <c r="S820" i="210"/>
  <c r="Q820" i="210"/>
  <c r="S819" i="210"/>
  <c r="Q819" i="210"/>
  <c r="S818" i="210"/>
  <c r="Q818" i="210"/>
  <c r="S817" i="210"/>
  <c r="Q817" i="210"/>
  <c r="S816" i="210"/>
  <c r="Q816" i="210"/>
  <c r="S815" i="210"/>
  <c r="Q815" i="210"/>
  <c r="S814" i="210"/>
  <c r="Q814" i="210"/>
  <c r="S813" i="210"/>
  <c r="Q813" i="210"/>
  <c r="S812" i="210"/>
  <c r="Q812" i="210"/>
  <c r="S811" i="210"/>
  <c r="Q811" i="210"/>
  <c r="S810" i="210"/>
  <c r="Q810" i="210"/>
  <c r="S809" i="210"/>
  <c r="Q809" i="210"/>
  <c r="S808" i="210"/>
  <c r="Q808" i="210"/>
  <c r="S807" i="210"/>
  <c r="Q807" i="210"/>
  <c r="S806" i="210"/>
  <c r="Q806" i="210"/>
  <c r="S805" i="210"/>
  <c r="Q805" i="210"/>
  <c r="S804" i="210"/>
  <c r="Q804" i="210"/>
  <c r="S803" i="210"/>
  <c r="Q803" i="210"/>
  <c r="S802" i="210"/>
  <c r="Q802" i="210"/>
  <c r="S801" i="210"/>
  <c r="Q801" i="210"/>
  <c r="S800" i="210"/>
  <c r="Q800" i="210"/>
  <c r="S799" i="210"/>
  <c r="Q799" i="210"/>
  <c r="S798" i="210"/>
  <c r="Q798" i="210"/>
  <c r="S797" i="210"/>
  <c r="Q797" i="210"/>
  <c r="S796" i="210"/>
  <c r="Q796" i="210"/>
  <c r="S795" i="210"/>
  <c r="Q795" i="210"/>
  <c r="S794" i="210"/>
  <c r="Q794" i="210"/>
  <c r="S793" i="210"/>
  <c r="Q793" i="210"/>
  <c r="S792" i="210"/>
  <c r="Q792" i="210"/>
  <c r="S791" i="210"/>
  <c r="Q791" i="210"/>
  <c r="S790" i="210"/>
  <c r="Q790" i="210"/>
  <c r="S789" i="210"/>
  <c r="Q789" i="210"/>
  <c r="S788" i="210"/>
  <c r="Q788" i="210"/>
  <c r="S787" i="210"/>
  <c r="Q787" i="210"/>
  <c r="S786" i="210"/>
  <c r="Q786" i="210"/>
  <c r="S785" i="210"/>
  <c r="Q785" i="210"/>
  <c r="S784" i="210"/>
  <c r="Q784" i="210"/>
  <c r="S783" i="210"/>
  <c r="Q783" i="210"/>
  <c r="S782" i="210"/>
  <c r="Q782" i="210"/>
  <c r="S781" i="210"/>
  <c r="Q781" i="210"/>
  <c r="S780" i="210"/>
  <c r="Q780" i="210"/>
  <c r="S779" i="210"/>
  <c r="Q779" i="210"/>
  <c r="S778" i="210"/>
  <c r="Q778" i="210"/>
  <c r="S777" i="210"/>
  <c r="Q777" i="210"/>
  <c r="S776" i="210"/>
  <c r="Q776" i="210"/>
  <c r="S775" i="210"/>
  <c r="Q775" i="210"/>
  <c r="S774" i="210"/>
  <c r="Q774" i="210"/>
  <c r="S773" i="210"/>
  <c r="Q773" i="210"/>
  <c r="S772" i="210"/>
  <c r="Q772" i="210"/>
  <c r="S771" i="210"/>
  <c r="Q771" i="210"/>
  <c r="S770" i="210"/>
  <c r="Q770" i="210"/>
  <c r="S769" i="210"/>
  <c r="Q769" i="210"/>
  <c r="S768" i="210"/>
  <c r="Q768" i="210"/>
  <c r="S767" i="210"/>
  <c r="Q767" i="210"/>
  <c r="S766" i="210"/>
  <c r="Q766" i="210"/>
  <c r="S765" i="210"/>
  <c r="Q765" i="210"/>
  <c r="S764" i="210"/>
  <c r="Q764" i="210"/>
  <c r="S763" i="210"/>
  <c r="Q763" i="210"/>
  <c r="S762" i="210"/>
  <c r="Q762" i="210"/>
  <c r="S761" i="210"/>
  <c r="Q761" i="210"/>
  <c r="S760" i="210"/>
  <c r="Q760" i="210"/>
  <c r="S759" i="210"/>
  <c r="Q759" i="210"/>
  <c r="S758" i="210"/>
  <c r="Q758" i="210"/>
  <c r="S757" i="210"/>
  <c r="Q757" i="210"/>
  <c r="S756" i="210"/>
  <c r="Q756" i="210"/>
  <c r="S755" i="210"/>
  <c r="Q755" i="210"/>
  <c r="S754" i="210"/>
  <c r="Q754" i="210"/>
  <c r="S753" i="210"/>
  <c r="Q753" i="210"/>
  <c r="S752" i="210"/>
  <c r="Q752" i="210"/>
  <c r="S751" i="210"/>
  <c r="Q751" i="210"/>
  <c r="S750" i="210"/>
  <c r="Q750" i="210"/>
  <c r="S749" i="210"/>
  <c r="Q749" i="210"/>
  <c r="S748" i="210"/>
  <c r="Q748" i="210"/>
  <c r="S747" i="210"/>
  <c r="Q747" i="210"/>
  <c r="S746" i="210"/>
  <c r="Q746" i="210"/>
  <c r="S745" i="210"/>
  <c r="Q745" i="210"/>
  <c r="S744" i="210"/>
  <c r="Q744" i="210"/>
  <c r="S743" i="210"/>
  <c r="Q743" i="210"/>
  <c r="S742" i="210"/>
  <c r="Q742" i="210"/>
  <c r="S741" i="210"/>
  <c r="Q741" i="210"/>
  <c r="S740" i="210"/>
  <c r="Q740" i="210"/>
  <c r="S739" i="210"/>
  <c r="T757" i="210" s="1"/>
  <c r="Q739" i="210"/>
  <c r="S738" i="210"/>
  <c r="Q738" i="210"/>
  <c r="S737" i="210"/>
  <c r="Q737" i="210"/>
  <c r="S736" i="210"/>
  <c r="Q736" i="210"/>
  <c r="S735" i="210"/>
  <c r="Q735" i="210"/>
  <c r="S734" i="210"/>
  <c r="Q734" i="210"/>
  <c r="S733" i="210"/>
  <c r="Q733" i="210"/>
  <c r="S732" i="210"/>
  <c r="Q732" i="210"/>
  <c r="S731" i="210"/>
  <c r="Q731" i="210"/>
  <c r="S730" i="210"/>
  <c r="Q730" i="210"/>
  <c r="S729" i="210"/>
  <c r="Q729" i="210"/>
  <c r="S728" i="210"/>
  <c r="Q728" i="210"/>
  <c r="S727" i="210"/>
  <c r="Q727" i="210"/>
  <c r="S726" i="210"/>
  <c r="Q726" i="210"/>
  <c r="S725" i="210"/>
  <c r="Q725" i="210"/>
  <c r="S724" i="210"/>
  <c r="Q724" i="210"/>
  <c r="S723" i="210"/>
  <c r="Q723" i="210"/>
  <c r="S722" i="210"/>
  <c r="Q722" i="210"/>
  <c r="S721" i="210"/>
  <c r="Q721" i="210"/>
  <c r="S720" i="210"/>
  <c r="Q720" i="210"/>
  <c r="S719" i="210"/>
  <c r="Q719" i="210"/>
  <c r="S718" i="210"/>
  <c r="T738" i="210" s="1"/>
  <c r="Q718" i="210"/>
  <c r="T717" i="210"/>
  <c r="S717" i="210"/>
  <c r="Q717" i="210"/>
  <c r="S716" i="210"/>
  <c r="Q716" i="210"/>
  <c r="S715" i="210"/>
  <c r="Q715" i="210"/>
  <c r="S714" i="210"/>
  <c r="Q714" i="210"/>
  <c r="S713" i="210"/>
  <c r="Q713" i="210"/>
  <c r="S712" i="210"/>
  <c r="Q712" i="210"/>
  <c r="S711" i="210"/>
  <c r="Q711" i="210"/>
  <c r="S710" i="210"/>
  <c r="Q710" i="210"/>
  <c r="S709" i="210"/>
  <c r="Q709" i="210"/>
  <c r="S708" i="210"/>
  <c r="Q708" i="210"/>
  <c r="S707" i="210"/>
  <c r="Q707" i="210"/>
  <c r="S706" i="210"/>
  <c r="Q706" i="210"/>
  <c r="S705" i="210"/>
  <c r="Q705" i="210"/>
  <c r="S704" i="210"/>
  <c r="Q704" i="210"/>
  <c r="S703" i="210"/>
  <c r="Q703" i="210"/>
  <c r="S702" i="210"/>
  <c r="Q702" i="210"/>
  <c r="S701" i="210"/>
  <c r="Q701" i="210"/>
  <c r="S700" i="210"/>
  <c r="Q700" i="210"/>
  <c r="S699" i="210"/>
  <c r="Q699" i="210"/>
  <c r="S698" i="210"/>
  <c r="Q698" i="210"/>
  <c r="S697" i="210"/>
  <c r="Q697" i="210"/>
  <c r="S696" i="210"/>
  <c r="Q696" i="210"/>
  <c r="S695" i="210"/>
  <c r="Q695" i="210"/>
  <c r="S694" i="210"/>
  <c r="Q694" i="210"/>
  <c r="S693" i="210"/>
  <c r="Q693" i="210"/>
  <c r="S692" i="210"/>
  <c r="Q692" i="210"/>
  <c r="S691" i="210"/>
  <c r="Q691" i="210"/>
  <c r="S690" i="210"/>
  <c r="Q690" i="210"/>
  <c r="S689" i="210"/>
  <c r="Q689" i="210"/>
  <c r="S688" i="210"/>
  <c r="Q688" i="210"/>
  <c r="S687" i="210"/>
  <c r="Q687" i="210"/>
  <c r="S686" i="210"/>
  <c r="Q686" i="210"/>
  <c r="S685" i="210"/>
  <c r="Q685" i="210"/>
  <c r="S684" i="210"/>
  <c r="Q684" i="210"/>
  <c r="S683" i="210"/>
  <c r="Q683" i="210"/>
  <c r="S682" i="210"/>
  <c r="Q682" i="210"/>
  <c r="S681" i="210"/>
  <c r="Q681" i="210"/>
  <c r="S680" i="210"/>
  <c r="Q680" i="210"/>
  <c r="S679" i="210"/>
  <c r="Q679" i="210"/>
  <c r="S678" i="210"/>
  <c r="Q678" i="210"/>
  <c r="S677" i="210"/>
  <c r="Q677" i="210"/>
  <c r="S676" i="210"/>
  <c r="Q676" i="210"/>
  <c r="S675" i="210"/>
  <c r="T695" i="210" s="1"/>
  <c r="Q675" i="210"/>
  <c r="S674" i="210"/>
  <c r="Q674" i="210"/>
  <c r="S673" i="210"/>
  <c r="Q673" i="210"/>
  <c r="S672" i="210"/>
  <c r="Q672" i="210"/>
  <c r="S671" i="210"/>
  <c r="Q671" i="210"/>
  <c r="S670" i="210"/>
  <c r="Q670" i="210"/>
  <c r="S669" i="210"/>
  <c r="Q669" i="210"/>
  <c r="S668" i="210"/>
  <c r="Q668" i="210"/>
  <c r="S667" i="210"/>
  <c r="Q667" i="210"/>
  <c r="S666" i="210"/>
  <c r="Q666" i="210"/>
  <c r="S665" i="210"/>
  <c r="Q665" i="210"/>
  <c r="S664" i="210"/>
  <c r="Q664" i="210"/>
  <c r="S663" i="210"/>
  <c r="Q663" i="210"/>
  <c r="S662" i="210"/>
  <c r="Q662" i="210"/>
  <c r="S661" i="210"/>
  <c r="Q661" i="210"/>
  <c r="S660" i="210"/>
  <c r="Q660" i="210"/>
  <c r="S659" i="210"/>
  <c r="Q659" i="210"/>
  <c r="S658" i="210"/>
  <c r="Q658" i="210"/>
  <c r="S657" i="210"/>
  <c r="Q657" i="210"/>
  <c r="S656" i="210"/>
  <c r="Q656" i="210"/>
  <c r="S655" i="210"/>
  <c r="Q655" i="210"/>
  <c r="S654" i="210"/>
  <c r="Q654" i="210"/>
  <c r="S653" i="210"/>
  <c r="T674" i="210" s="1"/>
  <c r="Q653" i="210"/>
  <c r="S652" i="210"/>
  <c r="Q652" i="210"/>
  <c r="S651" i="210"/>
  <c r="Q651" i="210"/>
  <c r="S650" i="210"/>
  <c r="Q650" i="210"/>
  <c r="S649" i="210"/>
  <c r="Q649" i="210"/>
  <c r="S648" i="210"/>
  <c r="Q648" i="210"/>
  <c r="S647" i="210"/>
  <c r="Q647" i="210"/>
  <c r="S646" i="210"/>
  <c r="Q646" i="210"/>
  <c r="S645" i="210"/>
  <c r="Q645" i="210"/>
  <c r="S644" i="210"/>
  <c r="Q644" i="210"/>
  <c r="S643" i="210"/>
  <c r="Q643" i="210"/>
  <c r="S642" i="210"/>
  <c r="Q642" i="210"/>
  <c r="S641" i="210"/>
  <c r="Q641" i="210"/>
  <c r="S640" i="210"/>
  <c r="Q640" i="210"/>
  <c r="S639" i="210"/>
  <c r="Q639" i="210"/>
  <c r="S638" i="210"/>
  <c r="Q638" i="210"/>
  <c r="S637" i="210"/>
  <c r="Q637" i="210"/>
  <c r="S636" i="210"/>
  <c r="Q636" i="210"/>
  <c r="S635" i="210"/>
  <c r="Q635" i="210"/>
  <c r="S634" i="210"/>
  <c r="Q634" i="210"/>
  <c r="S633" i="210"/>
  <c r="T652" i="210" s="1"/>
  <c r="Q633" i="210"/>
  <c r="S632" i="210"/>
  <c r="Q632" i="210"/>
  <c r="S631" i="210"/>
  <c r="Q631" i="210"/>
  <c r="S630" i="210"/>
  <c r="Q630" i="210"/>
  <c r="S629" i="210"/>
  <c r="Q629" i="210"/>
  <c r="S628" i="210"/>
  <c r="Q628" i="210"/>
  <c r="S627" i="210"/>
  <c r="Q627" i="210"/>
  <c r="S626" i="210"/>
  <c r="Q626" i="210"/>
  <c r="S625" i="210"/>
  <c r="Q625" i="210"/>
  <c r="S624" i="210"/>
  <c r="Q624" i="210"/>
  <c r="S623" i="210"/>
  <c r="Q623" i="210"/>
  <c r="S622" i="210"/>
  <c r="Q622" i="210"/>
  <c r="S621" i="210"/>
  <c r="Q621" i="210"/>
  <c r="S620" i="210"/>
  <c r="Q620" i="210"/>
  <c r="S619" i="210"/>
  <c r="Q619" i="210"/>
  <c r="S618" i="210"/>
  <c r="Q618" i="210"/>
  <c r="S617" i="210"/>
  <c r="Q617" i="210"/>
  <c r="S616" i="210"/>
  <c r="Q616" i="210"/>
  <c r="S615" i="210"/>
  <c r="Q615" i="210"/>
  <c r="S614" i="210"/>
  <c r="Q614" i="210"/>
  <c r="S613" i="210"/>
  <c r="Q613" i="210"/>
  <c r="S612" i="210"/>
  <c r="T632" i="210" s="1"/>
  <c r="Q612" i="210"/>
  <c r="S611" i="210"/>
  <c r="Q611" i="210"/>
  <c r="S610" i="210"/>
  <c r="Q610" i="210"/>
  <c r="S609" i="210"/>
  <c r="Q609" i="210"/>
  <c r="S608" i="210"/>
  <c r="Q608" i="210"/>
  <c r="S607" i="210"/>
  <c r="Q607" i="210"/>
  <c r="S606" i="210"/>
  <c r="Q606" i="210"/>
  <c r="S605" i="210"/>
  <c r="Q605" i="210"/>
  <c r="S604" i="210"/>
  <c r="Q604" i="210"/>
  <c r="S603" i="210"/>
  <c r="Q603" i="210"/>
  <c r="S602" i="210"/>
  <c r="Q602" i="210"/>
  <c r="S601" i="210"/>
  <c r="Q601" i="210"/>
  <c r="S600" i="210"/>
  <c r="Q600" i="210"/>
  <c r="S599" i="210"/>
  <c r="Q599" i="210"/>
  <c r="S598" i="210"/>
  <c r="Q598" i="210"/>
  <c r="S597" i="210"/>
  <c r="Q597" i="210"/>
  <c r="S596" i="210"/>
  <c r="Q596" i="210"/>
  <c r="S595" i="210"/>
  <c r="Q595" i="210"/>
  <c r="S594" i="210"/>
  <c r="Q594" i="210"/>
  <c r="S593" i="210"/>
  <c r="Q593" i="210"/>
  <c r="S592" i="210"/>
  <c r="T610" i="210" s="1"/>
  <c r="Q592" i="210"/>
  <c r="S591" i="210"/>
  <c r="Q591" i="210"/>
  <c r="S590" i="210"/>
  <c r="Q590" i="210"/>
  <c r="S589" i="210"/>
  <c r="Q589" i="210"/>
  <c r="S588" i="210"/>
  <c r="Q588" i="210"/>
  <c r="S587" i="210"/>
  <c r="Q587" i="210"/>
  <c r="S586" i="210"/>
  <c r="Q586" i="210"/>
  <c r="S585" i="210"/>
  <c r="Q585" i="210"/>
  <c r="S584" i="210"/>
  <c r="Q584" i="210"/>
  <c r="S583" i="210"/>
  <c r="Q583" i="210"/>
  <c r="S582" i="210"/>
  <c r="Q582" i="210"/>
  <c r="S581" i="210"/>
  <c r="Q581" i="210"/>
  <c r="S580" i="210"/>
  <c r="Q580" i="210"/>
  <c r="S579" i="210"/>
  <c r="Q579" i="210"/>
  <c r="S578" i="210"/>
  <c r="Q578" i="210"/>
  <c r="S577" i="210"/>
  <c r="Q577" i="210"/>
  <c r="S576" i="210"/>
  <c r="Q576" i="210"/>
  <c r="S575" i="210"/>
  <c r="Q575" i="210"/>
  <c r="S574" i="210"/>
  <c r="Q574" i="210"/>
  <c r="S573" i="210"/>
  <c r="T591" i="210" s="1"/>
  <c r="Q573" i="210"/>
  <c r="S572" i="210"/>
  <c r="Q572" i="210"/>
  <c r="S571" i="210"/>
  <c r="Q571" i="210"/>
  <c r="S570" i="210"/>
  <c r="Q570" i="210"/>
  <c r="S569" i="210"/>
  <c r="Q569" i="210"/>
  <c r="S568" i="210"/>
  <c r="Q568" i="210"/>
  <c r="S567" i="210"/>
  <c r="Q567" i="210"/>
  <c r="S566" i="210"/>
  <c r="Q566" i="210"/>
  <c r="S565" i="210"/>
  <c r="Q565" i="210"/>
  <c r="S564" i="210"/>
  <c r="Q564" i="210"/>
  <c r="S563" i="210"/>
  <c r="Q563" i="210"/>
  <c r="S562" i="210"/>
  <c r="Q562" i="210"/>
  <c r="S561" i="210"/>
  <c r="Q561" i="210"/>
  <c r="S560" i="210"/>
  <c r="Q560" i="210"/>
  <c r="S559" i="210"/>
  <c r="Q559" i="210"/>
  <c r="S558" i="210"/>
  <c r="Q558" i="210"/>
  <c r="S557" i="210"/>
  <c r="Q557" i="210"/>
  <c r="S556" i="210"/>
  <c r="Q556" i="210"/>
  <c r="S555" i="210"/>
  <c r="Q555" i="210"/>
  <c r="S554" i="210"/>
  <c r="Q554" i="210"/>
  <c r="S553" i="210"/>
  <c r="Q553" i="210"/>
  <c r="S552" i="210"/>
  <c r="Q552" i="210"/>
  <c r="S551" i="210"/>
  <c r="Q551" i="210"/>
  <c r="S550" i="210"/>
  <c r="T572" i="210" s="1"/>
  <c r="Q550" i="210"/>
  <c r="S549" i="210"/>
  <c r="Q549" i="210"/>
  <c r="S548" i="210"/>
  <c r="Q548" i="210"/>
  <c r="S547" i="210"/>
  <c r="Q547" i="210"/>
  <c r="S546" i="210"/>
  <c r="Q546" i="210"/>
  <c r="S545" i="210"/>
  <c r="Q545" i="210"/>
  <c r="S544" i="210"/>
  <c r="Q544" i="210"/>
  <c r="S543" i="210"/>
  <c r="Q543" i="210"/>
  <c r="S542" i="210"/>
  <c r="Q542" i="210"/>
  <c r="S541" i="210"/>
  <c r="Q541" i="210"/>
  <c r="S540" i="210"/>
  <c r="Q540" i="210"/>
  <c r="S539" i="210"/>
  <c r="Q539" i="210"/>
  <c r="S538" i="210"/>
  <c r="Q538" i="210"/>
  <c r="S537" i="210"/>
  <c r="Q537" i="210"/>
  <c r="S536" i="210"/>
  <c r="Q536" i="210"/>
  <c r="S535" i="210"/>
  <c r="Q535" i="210"/>
  <c r="S534" i="210"/>
  <c r="Q534" i="210"/>
  <c r="S533" i="210"/>
  <c r="Q533" i="210"/>
  <c r="S532" i="210"/>
  <c r="Q532" i="210"/>
  <c r="S531" i="210"/>
  <c r="Q531" i="210"/>
  <c r="S530" i="210"/>
  <c r="T549" i="210" s="1"/>
  <c r="Q530" i="210"/>
  <c r="S529" i="210"/>
  <c r="Q529" i="210"/>
  <c r="S528" i="210"/>
  <c r="Q528" i="210"/>
  <c r="S527" i="210"/>
  <c r="Q527" i="210"/>
  <c r="S526" i="210"/>
  <c r="Q526" i="210"/>
  <c r="S525" i="210"/>
  <c r="Q525" i="210"/>
  <c r="S524" i="210"/>
  <c r="Q524" i="210"/>
  <c r="S523" i="210"/>
  <c r="Q523" i="210"/>
  <c r="S522" i="210"/>
  <c r="Q522" i="210"/>
  <c r="S521" i="210"/>
  <c r="Q521" i="210"/>
  <c r="S520" i="210"/>
  <c r="Q520" i="210"/>
  <c r="S519" i="210"/>
  <c r="Q519" i="210"/>
  <c r="S518" i="210"/>
  <c r="Q518" i="210"/>
  <c r="S517" i="210"/>
  <c r="Q517" i="210"/>
  <c r="S516" i="210"/>
  <c r="Q516" i="210"/>
  <c r="S515" i="210"/>
  <c r="Q515" i="210"/>
  <c r="S514" i="210"/>
  <c r="Q514" i="210"/>
  <c r="S513" i="210"/>
  <c r="Q513" i="210"/>
  <c r="S512" i="210"/>
  <c r="Q512" i="210"/>
  <c r="S511" i="210"/>
  <c r="Q511" i="210"/>
  <c r="S510" i="210"/>
  <c r="Q510" i="210"/>
  <c r="S509" i="210"/>
  <c r="Q509" i="210"/>
  <c r="S508" i="210"/>
  <c r="T529" i="210" s="1"/>
  <c r="Q508" i="210"/>
  <c r="S507" i="210"/>
  <c r="Q507" i="210"/>
  <c r="S506" i="210"/>
  <c r="Q506" i="210"/>
  <c r="S505" i="210"/>
  <c r="Q505" i="210"/>
  <c r="S504" i="210"/>
  <c r="Q504" i="210"/>
  <c r="S503" i="210"/>
  <c r="Q503" i="210"/>
  <c r="S502" i="210"/>
  <c r="Q502" i="210"/>
  <c r="S501" i="210"/>
  <c r="Q501" i="210"/>
  <c r="S500" i="210"/>
  <c r="Q500" i="210"/>
  <c r="S499" i="210"/>
  <c r="Q499" i="210"/>
  <c r="S498" i="210"/>
  <c r="Q498" i="210"/>
  <c r="S497" i="210"/>
  <c r="Q497" i="210"/>
  <c r="S496" i="210"/>
  <c r="Q496" i="210"/>
  <c r="S495" i="210"/>
  <c r="Q495" i="210"/>
  <c r="S494" i="210"/>
  <c r="Q494" i="210"/>
  <c r="S493" i="210"/>
  <c r="Q493" i="210"/>
  <c r="S492" i="210"/>
  <c r="Q492" i="210"/>
  <c r="S491" i="210"/>
  <c r="Q491" i="210"/>
  <c r="S490" i="210"/>
  <c r="Q490" i="210"/>
  <c r="S489" i="210"/>
  <c r="T507" i="210" s="1"/>
  <c r="Q489" i="210"/>
  <c r="S488" i="210"/>
  <c r="Q488" i="210"/>
  <c r="S487" i="210"/>
  <c r="Q487" i="210"/>
  <c r="S486" i="210"/>
  <c r="Q486" i="210"/>
  <c r="S485" i="210"/>
  <c r="Q485" i="210"/>
  <c r="S484" i="210"/>
  <c r="Q484" i="210"/>
  <c r="S483" i="210"/>
  <c r="Q483" i="210"/>
  <c r="S482" i="210"/>
  <c r="Q482" i="210"/>
  <c r="S481" i="210"/>
  <c r="Q481" i="210"/>
  <c r="S480" i="210"/>
  <c r="Q480" i="210"/>
  <c r="S479" i="210"/>
  <c r="Q479" i="210"/>
  <c r="S478" i="210"/>
  <c r="Q478" i="210"/>
  <c r="S477" i="210"/>
  <c r="Q477" i="210"/>
  <c r="S476" i="210"/>
  <c r="Q476" i="210"/>
  <c r="S475" i="210"/>
  <c r="Q475" i="210"/>
  <c r="S474" i="210"/>
  <c r="Q474" i="210"/>
  <c r="S473" i="210"/>
  <c r="Q473" i="210"/>
  <c r="S472" i="210"/>
  <c r="Q472" i="210"/>
  <c r="S471" i="210"/>
  <c r="Q471" i="210"/>
  <c r="S470" i="210"/>
  <c r="Q470" i="210"/>
  <c r="S469" i="210"/>
  <c r="Q469" i="210"/>
  <c r="S468" i="210"/>
  <c r="Q468" i="210"/>
  <c r="S467" i="210"/>
  <c r="Q467" i="210"/>
  <c r="S466" i="210"/>
  <c r="T485" i="210" s="1"/>
  <c r="Q466" i="210"/>
  <c r="T465" i="210"/>
  <c r="S465" i="210"/>
  <c r="Q465" i="210"/>
  <c r="S464" i="210"/>
  <c r="Q464" i="210"/>
  <c r="S463" i="210"/>
  <c r="Q463" i="210"/>
  <c r="S462" i="210"/>
  <c r="Q462" i="210"/>
  <c r="S461" i="210"/>
  <c r="Q461" i="210"/>
  <c r="S460" i="210"/>
  <c r="Q460" i="210"/>
  <c r="S459" i="210"/>
  <c r="Q459" i="210"/>
  <c r="S458" i="210"/>
  <c r="Q458" i="210"/>
  <c r="S457" i="210"/>
  <c r="Q457" i="210"/>
  <c r="S456" i="210"/>
  <c r="Q456" i="210"/>
  <c r="S455" i="210"/>
  <c r="Q455" i="210"/>
  <c r="S454" i="210"/>
  <c r="Q454" i="210"/>
  <c r="S453" i="210"/>
  <c r="Q453" i="210"/>
  <c r="S452" i="210"/>
  <c r="Q452" i="210"/>
  <c r="S451" i="210"/>
  <c r="Q451" i="210"/>
  <c r="S450" i="210"/>
  <c r="Q450" i="210"/>
  <c r="S449" i="210"/>
  <c r="Q449" i="210"/>
  <c r="S448" i="210"/>
  <c r="Q448" i="210"/>
  <c r="S447" i="210"/>
  <c r="Q447" i="210"/>
  <c r="S446" i="210"/>
  <c r="Q446" i="210"/>
  <c r="S445" i="210"/>
  <c r="Q445" i="210"/>
  <c r="S444" i="210"/>
  <c r="Q444" i="210"/>
  <c r="S443" i="210"/>
  <c r="Q443" i="210"/>
  <c r="S442" i="210"/>
  <c r="Q442" i="210"/>
  <c r="S441" i="210"/>
  <c r="Q441" i="210"/>
  <c r="S440" i="210"/>
  <c r="Q440" i="210"/>
  <c r="S439" i="210"/>
  <c r="Q439" i="210"/>
  <c r="S438" i="210"/>
  <c r="Q438" i="210"/>
  <c r="S437" i="210"/>
  <c r="Q437" i="210"/>
  <c r="S436" i="210"/>
  <c r="Q436" i="210"/>
  <c r="S435" i="210"/>
  <c r="Q435" i="210"/>
  <c r="S434" i="210"/>
  <c r="Q434" i="210"/>
  <c r="S433" i="210"/>
  <c r="Q433" i="210"/>
  <c r="S432" i="210"/>
  <c r="Q432" i="210"/>
  <c r="S431" i="210"/>
  <c r="Q431" i="210"/>
  <c r="S430" i="210"/>
  <c r="Q430" i="210"/>
  <c r="S429" i="210"/>
  <c r="Q429" i="210"/>
  <c r="S428" i="210"/>
  <c r="Q428" i="210"/>
  <c r="S427" i="210"/>
  <c r="Q427" i="210"/>
  <c r="S426" i="210"/>
  <c r="Q426" i="210"/>
  <c r="S425" i="210"/>
  <c r="Q425" i="210"/>
  <c r="S424" i="210"/>
  <c r="T445" i="210" s="1"/>
  <c r="Q424" i="210"/>
  <c r="S423" i="210"/>
  <c r="Q423" i="210"/>
  <c r="S422" i="210"/>
  <c r="Q422" i="210"/>
  <c r="S421" i="210"/>
  <c r="Q421" i="210"/>
  <c r="S420" i="210"/>
  <c r="Q420" i="210"/>
  <c r="S419" i="210"/>
  <c r="Q419" i="210"/>
  <c r="S418" i="210"/>
  <c r="Q418" i="210"/>
  <c r="S417" i="210"/>
  <c r="Q417" i="210"/>
  <c r="S416" i="210"/>
  <c r="Q416" i="210"/>
  <c r="S415" i="210"/>
  <c r="Q415" i="210"/>
  <c r="S414" i="210"/>
  <c r="Q414" i="210"/>
  <c r="S413" i="210"/>
  <c r="Q413" i="210"/>
  <c r="S412" i="210"/>
  <c r="Q412" i="210"/>
  <c r="S411" i="210"/>
  <c r="Q411" i="210"/>
  <c r="S410" i="210"/>
  <c r="Q410" i="210"/>
  <c r="S409" i="210"/>
  <c r="Q409" i="210"/>
  <c r="S408" i="210"/>
  <c r="Q408" i="210"/>
  <c r="S407" i="210"/>
  <c r="Q407" i="210"/>
  <c r="S406" i="210"/>
  <c r="Q406" i="210"/>
  <c r="S405" i="210"/>
  <c r="Q405" i="210"/>
  <c r="S404" i="210"/>
  <c r="Q404" i="210"/>
  <c r="S403" i="210"/>
  <c r="T423" i="210" s="1"/>
  <c r="Q403" i="210"/>
  <c r="S402" i="210"/>
  <c r="Q402" i="210"/>
  <c r="S401" i="210"/>
  <c r="Q401" i="210"/>
  <c r="S400" i="210"/>
  <c r="Q400" i="210"/>
  <c r="S399" i="210"/>
  <c r="Q399" i="210"/>
  <c r="S398" i="210"/>
  <c r="Q398" i="210"/>
  <c r="S397" i="210"/>
  <c r="Q397" i="210"/>
  <c r="S396" i="210"/>
  <c r="Q396" i="210"/>
  <c r="S395" i="210"/>
  <c r="Q395" i="210"/>
  <c r="S394" i="210"/>
  <c r="Q394" i="210"/>
  <c r="S393" i="210"/>
  <c r="Q393" i="210"/>
  <c r="S392" i="210"/>
  <c r="Q392" i="210"/>
  <c r="S391" i="210"/>
  <c r="Q391" i="210"/>
  <c r="S390" i="210"/>
  <c r="Q390" i="210"/>
  <c r="S389" i="210"/>
  <c r="Q389" i="210"/>
  <c r="S388" i="210"/>
  <c r="Q388" i="210"/>
  <c r="S387" i="210"/>
  <c r="Q387" i="210"/>
  <c r="S386" i="210"/>
  <c r="Q386" i="210"/>
  <c r="S385" i="210"/>
  <c r="Q385" i="210"/>
  <c r="S384" i="210"/>
  <c r="Q384" i="210"/>
  <c r="S383" i="210"/>
  <c r="Q383" i="210"/>
  <c r="S382" i="210"/>
  <c r="Q382" i="210"/>
  <c r="S381" i="210"/>
  <c r="Q381" i="210"/>
  <c r="S380" i="210"/>
  <c r="Q380" i="210"/>
  <c r="S379" i="210"/>
  <c r="Q379" i="210"/>
  <c r="S378" i="210"/>
  <c r="Q378" i="210"/>
  <c r="S377" i="210"/>
  <c r="Q377" i="210"/>
  <c r="S376" i="210"/>
  <c r="Q376" i="210"/>
  <c r="S375" i="210"/>
  <c r="Q375" i="210"/>
  <c r="S374" i="210"/>
  <c r="Q374" i="210"/>
  <c r="S373" i="210"/>
  <c r="Q373" i="210"/>
  <c r="S372" i="210"/>
  <c r="Q372" i="210"/>
  <c r="S371" i="210"/>
  <c r="Q371" i="210"/>
  <c r="S370" i="210"/>
  <c r="Q370" i="210"/>
  <c r="S369" i="210"/>
  <c r="Q369" i="210"/>
  <c r="S368" i="210"/>
  <c r="Q368" i="210"/>
  <c r="S367" i="210"/>
  <c r="Q367" i="210"/>
  <c r="S366" i="210"/>
  <c r="Q366" i="210"/>
  <c r="S365" i="210"/>
  <c r="Q365" i="210"/>
  <c r="S364" i="210"/>
  <c r="Q364" i="210"/>
  <c r="S363" i="210"/>
  <c r="Q363" i="210"/>
  <c r="S362" i="210"/>
  <c r="Q362" i="210"/>
  <c r="S361" i="210"/>
  <c r="T381" i="210" s="1"/>
  <c r="Q361" i="210"/>
  <c r="S360" i="210"/>
  <c r="Q360" i="210"/>
  <c r="S359" i="210"/>
  <c r="Q359" i="210"/>
  <c r="S358" i="210"/>
  <c r="Q358" i="210"/>
  <c r="S357" i="210"/>
  <c r="Q357" i="210"/>
  <c r="S356" i="210"/>
  <c r="Q356" i="210"/>
  <c r="S355" i="210"/>
  <c r="Q355" i="210"/>
  <c r="S354" i="210"/>
  <c r="Q354" i="210"/>
  <c r="S353" i="210"/>
  <c r="Q353" i="210"/>
  <c r="S352" i="210"/>
  <c r="Q352" i="210"/>
  <c r="S351" i="210"/>
  <c r="Q351" i="210"/>
  <c r="S350" i="210"/>
  <c r="Q350" i="210"/>
  <c r="S349" i="210"/>
  <c r="Q349" i="210"/>
  <c r="S348" i="210"/>
  <c r="Q348" i="210"/>
  <c r="S347" i="210"/>
  <c r="Q347" i="210"/>
  <c r="S346" i="210"/>
  <c r="Q346" i="210"/>
  <c r="S345" i="210"/>
  <c r="Q345" i="210"/>
  <c r="S344" i="210"/>
  <c r="Q344" i="210"/>
  <c r="S343" i="210"/>
  <c r="Q343" i="210"/>
  <c r="S342" i="210"/>
  <c r="T360" i="210" s="1"/>
  <c r="Q342" i="210"/>
  <c r="S341" i="210"/>
  <c r="Q341" i="210"/>
  <c r="S340" i="210"/>
  <c r="Q340" i="210"/>
  <c r="S339" i="210"/>
  <c r="Q339" i="210"/>
  <c r="S338" i="210"/>
  <c r="Q338" i="210"/>
  <c r="S337" i="210"/>
  <c r="Q337" i="210"/>
  <c r="S336" i="210"/>
  <c r="Q336" i="210"/>
  <c r="S335" i="210"/>
  <c r="Q335" i="210"/>
  <c r="S334" i="210"/>
  <c r="Q334" i="210"/>
  <c r="S333" i="210"/>
  <c r="Q333" i="210"/>
  <c r="S332" i="210"/>
  <c r="Q332" i="210"/>
  <c r="S331" i="210"/>
  <c r="Q331" i="210"/>
  <c r="S330" i="210"/>
  <c r="Q330" i="210"/>
  <c r="S329" i="210"/>
  <c r="Q329" i="210"/>
  <c r="S328" i="210"/>
  <c r="Q328" i="210"/>
  <c r="S327" i="210"/>
  <c r="Q327" i="210"/>
  <c r="S326" i="210"/>
  <c r="Q326" i="210"/>
  <c r="S325" i="210"/>
  <c r="Q325" i="210"/>
  <c r="S324" i="210"/>
  <c r="Q324" i="210"/>
  <c r="S323" i="210"/>
  <c r="Q323" i="210"/>
  <c r="S322" i="210"/>
  <c r="Q322" i="210"/>
  <c r="S321" i="210"/>
  <c r="Q321" i="210"/>
  <c r="S320" i="210"/>
  <c r="T339" i="210" s="1"/>
  <c r="Q320" i="210"/>
  <c r="S319" i="210"/>
  <c r="Q319" i="210"/>
  <c r="S318" i="210"/>
  <c r="Q318" i="210"/>
  <c r="S317" i="210"/>
  <c r="Q317" i="210"/>
  <c r="S316" i="210"/>
  <c r="Q316" i="210"/>
  <c r="S315" i="210"/>
  <c r="Q315" i="210"/>
  <c r="S314" i="210"/>
  <c r="Q314" i="210"/>
  <c r="S313" i="210"/>
  <c r="Q313" i="210"/>
  <c r="S312" i="210"/>
  <c r="Q312" i="210"/>
  <c r="S311" i="210"/>
  <c r="Q311" i="210"/>
  <c r="S310" i="210"/>
  <c r="Q310" i="210"/>
  <c r="S309" i="210"/>
  <c r="Q309" i="210"/>
  <c r="S308" i="210"/>
  <c r="Q308" i="210"/>
  <c r="S307" i="210"/>
  <c r="Q307" i="210"/>
  <c r="S306" i="210"/>
  <c r="Q306" i="210"/>
  <c r="S305" i="210"/>
  <c r="Q305" i="210"/>
  <c r="S304" i="210"/>
  <c r="Q304" i="210"/>
  <c r="S303" i="210"/>
  <c r="Q303" i="210"/>
  <c r="S302" i="210"/>
  <c r="Q302" i="210"/>
  <c r="S301" i="210"/>
  <c r="T319" i="210" s="1"/>
  <c r="Q301" i="210"/>
  <c r="S300" i="210"/>
  <c r="Q300" i="210"/>
  <c r="S299" i="210"/>
  <c r="Q299" i="210"/>
  <c r="S298" i="210"/>
  <c r="Q298" i="210"/>
  <c r="S297" i="210"/>
  <c r="Q297" i="210"/>
  <c r="S296" i="210"/>
  <c r="Q296" i="210"/>
  <c r="S295" i="210"/>
  <c r="Q295" i="210"/>
  <c r="S294" i="210"/>
  <c r="Q294" i="210"/>
  <c r="S293" i="210"/>
  <c r="Q293" i="210"/>
  <c r="S292" i="210"/>
  <c r="Q292" i="210"/>
  <c r="S291" i="210"/>
  <c r="Q291" i="210"/>
  <c r="S290" i="210"/>
  <c r="Q290" i="210"/>
  <c r="S289" i="210"/>
  <c r="Q289" i="210"/>
  <c r="S288" i="210"/>
  <c r="Q288" i="210"/>
  <c r="S287" i="210"/>
  <c r="Q287" i="210"/>
  <c r="S286" i="210"/>
  <c r="Q286" i="210"/>
  <c r="S285" i="210"/>
  <c r="Q285" i="210"/>
  <c r="S284" i="210"/>
  <c r="Q284" i="210"/>
  <c r="S283" i="210"/>
  <c r="Q283" i="210"/>
  <c r="S282" i="210"/>
  <c r="Q282" i="210"/>
  <c r="S281" i="210"/>
  <c r="Q281" i="210"/>
  <c r="S280" i="210"/>
  <c r="Q280" i="210"/>
  <c r="S279" i="210"/>
  <c r="Q279" i="210"/>
  <c r="S278" i="210"/>
  <c r="Q278" i="210"/>
  <c r="S277" i="210"/>
  <c r="T296" i="210" s="1"/>
  <c r="Q277" i="210"/>
  <c r="S276" i="210"/>
  <c r="Q276" i="210"/>
  <c r="S275" i="210"/>
  <c r="Q275" i="210"/>
  <c r="S274" i="210"/>
  <c r="Q274" i="210"/>
  <c r="S273" i="210"/>
  <c r="Q273" i="210"/>
  <c r="S272" i="210"/>
  <c r="Q272" i="210"/>
  <c r="S271" i="210"/>
  <c r="Q271" i="210"/>
  <c r="S270" i="210"/>
  <c r="Q270" i="210"/>
  <c r="S269" i="210"/>
  <c r="Q269" i="210"/>
  <c r="S268" i="210"/>
  <c r="Q268" i="210"/>
  <c r="S267" i="210"/>
  <c r="Q267" i="210"/>
  <c r="S266" i="210"/>
  <c r="Q266" i="210"/>
  <c r="S265" i="210"/>
  <c r="Q265" i="210"/>
  <c r="S264" i="210"/>
  <c r="Q264" i="210"/>
  <c r="S263" i="210"/>
  <c r="Q263" i="210"/>
  <c r="S262" i="210"/>
  <c r="Q262" i="210"/>
  <c r="S261" i="210"/>
  <c r="Q261" i="210"/>
  <c r="S260" i="210"/>
  <c r="Q260" i="210"/>
  <c r="S259" i="210"/>
  <c r="Q259" i="210"/>
  <c r="S258" i="210"/>
  <c r="Q258" i="210"/>
  <c r="S257" i="210"/>
  <c r="Q257" i="210"/>
  <c r="S256" i="210"/>
  <c r="T276" i="210" s="1"/>
  <c r="Q256" i="210"/>
  <c r="S255" i="210"/>
  <c r="Q255" i="210"/>
  <c r="S254" i="210"/>
  <c r="Q254" i="210"/>
  <c r="S253" i="210"/>
  <c r="Q253" i="210"/>
  <c r="S252" i="210"/>
  <c r="Q252" i="210"/>
  <c r="S251" i="210"/>
  <c r="Q251" i="210"/>
  <c r="S250" i="210"/>
  <c r="Q250" i="210"/>
  <c r="S249" i="210"/>
  <c r="Q249" i="210"/>
  <c r="S248" i="210"/>
  <c r="Q248" i="210"/>
  <c r="S247" i="210"/>
  <c r="Q247" i="210"/>
  <c r="S246" i="210"/>
  <c r="Q246" i="210"/>
  <c r="S245" i="210"/>
  <c r="Q245" i="210"/>
  <c r="S244" i="210"/>
  <c r="Q244" i="210"/>
  <c r="S243" i="210"/>
  <c r="Q243" i="210"/>
  <c r="S242" i="210"/>
  <c r="Q242" i="210"/>
  <c r="S241" i="210"/>
  <c r="Q241" i="210"/>
  <c r="S240" i="210"/>
  <c r="Q240" i="210"/>
  <c r="S239" i="210"/>
  <c r="Q239" i="210"/>
  <c r="S238" i="210"/>
  <c r="Q238" i="210"/>
  <c r="S237" i="210"/>
  <c r="Q237" i="210"/>
  <c r="S236" i="210"/>
  <c r="Q236" i="210"/>
  <c r="S235" i="210"/>
  <c r="Q235" i="210"/>
  <c r="S234" i="210"/>
  <c r="Q234" i="210"/>
  <c r="S233" i="210"/>
  <c r="Q233" i="210"/>
  <c r="S232" i="210"/>
  <c r="Q232" i="210"/>
  <c r="S231" i="210"/>
  <c r="Q231" i="210"/>
  <c r="S230" i="210"/>
  <c r="Q230" i="210"/>
  <c r="S229" i="210"/>
  <c r="Q229" i="210"/>
  <c r="S228" i="210"/>
  <c r="Q228" i="210"/>
  <c r="S227" i="210"/>
  <c r="Q227" i="210"/>
  <c r="S226" i="210"/>
  <c r="Q226" i="210"/>
  <c r="S225" i="210"/>
  <c r="Q225" i="210"/>
  <c r="S224" i="210"/>
  <c r="Q224" i="210"/>
  <c r="S223" i="210"/>
  <c r="Q223" i="210"/>
  <c r="S222" i="210"/>
  <c r="Q222" i="210"/>
  <c r="S221" i="210"/>
  <c r="Q221" i="210"/>
  <c r="S220" i="210"/>
  <c r="Q220" i="210"/>
  <c r="S219" i="210"/>
  <c r="Q219" i="210"/>
  <c r="S218" i="210"/>
  <c r="Q218" i="210"/>
  <c r="S217" i="210"/>
  <c r="Q217" i="210"/>
  <c r="S216" i="210"/>
  <c r="Q216" i="210"/>
  <c r="S215" i="210"/>
  <c r="Q215" i="210"/>
  <c r="S214" i="210"/>
  <c r="Q214" i="210"/>
  <c r="S213" i="210"/>
  <c r="Q213" i="210"/>
  <c r="S212" i="210"/>
  <c r="Q212" i="210"/>
  <c r="S211" i="210"/>
  <c r="Q211" i="210"/>
  <c r="S210" i="210"/>
  <c r="Q210" i="210"/>
  <c r="S209" i="210"/>
  <c r="Q209" i="210"/>
  <c r="S208" i="210"/>
  <c r="Q208" i="210"/>
  <c r="S207" i="210"/>
  <c r="Q207" i="210"/>
  <c r="S206" i="210"/>
  <c r="Q206" i="210"/>
  <c r="S205" i="210"/>
  <c r="Q205" i="210"/>
  <c r="S204" i="210"/>
  <c r="Q204" i="210"/>
  <c r="S203" i="210"/>
  <c r="Q203" i="210"/>
  <c r="S202" i="210"/>
  <c r="Q202" i="210"/>
  <c r="S201" i="210"/>
  <c r="Q201" i="210"/>
  <c r="S200" i="210"/>
  <c r="Q200" i="210"/>
  <c r="S199" i="210"/>
  <c r="Q199" i="210"/>
  <c r="S198" i="210"/>
  <c r="Q198" i="210"/>
  <c r="S197" i="210"/>
  <c r="Q197" i="210"/>
  <c r="S196" i="210"/>
  <c r="Q196" i="210"/>
  <c r="S195" i="210"/>
  <c r="Q195" i="210"/>
  <c r="S194" i="210"/>
  <c r="Q194" i="210"/>
  <c r="S193" i="210"/>
  <c r="Q193" i="210"/>
  <c r="S192" i="210"/>
  <c r="Q192" i="210"/>
  <c r="S191" i="210"/>
  <c r="Q191" i="210"/>
  <c r="S190" i="210"/>
  <c r="Q190" i="210"/>
  <c r="S189" i="210"/>
  <c r="Q189" i="210"/>
  <c r="S188" i="210"/>
  <c r="Q188" i="210"/>
  <c r="S187" i="210"/>
  <c r="Q187" i="210"/>
  <c r="S186" i="210"/>
  <c r="Q186" i="210"/>
  <c r="S185" i="210"/>
  <c r="Q185" i="210"/>
  <c r="S184" i="210"/>
  <c r="Q184" i="210"/>
  <c r="S183" i="210"/>
  <c r="Q183" i="210"/>
  <c r="S182" i="210"/>
  <c r="Q182" i="210"/>
  <c r="S181" i="210"/>
  <c r="Q181" i="210"/>
  <c r="S180" i="210"/>
  <c r="Q180" i="210"/>
  <c r="S179" i="210"/>
  <c r="Q179" i="210"/>
  <c r="S178" i="210"/>
  <c r="Q178" i="210"/>
  <c r="S177" i="210"/>
  <c r="Q177" i="210"/>
  <c r="S176" i="210"/>
  <c r="Q176" i="210"/>
  <c r="S175" i="210"/>
  <c r="Q175" i="210"/>
  <c r="S174" i="210"/>
  <c r="Q174" i="210"/>
  <c r="S173" i="210"/>
  <c r="Q173" i="210"/>
  <c r="S172" i="210"/>
  <c r="Q172" i="210"/>
  <c r="S171" i="210"/>
  <c r="Q171" i="210"/>
  <c r="S170" i="210"/>
  <c r="Q170" i="210"/>
  <c r="S169" i="210"/>
  <c r="Q169" i="210"/>
  <c r="S168" i="210"/>
  <c r="Q168" i="210"/>
  <c r="S167" i="210"/>
  <c r="Q167" i="210"/>
  <c r="S166" i="210"/>
  <c r="Q166" i="210"/>
  <c r="S165" i="210"/>
  <c r="Q165" i="210"/>
  <c r="S164" i="210"/>
  <c r="Q164" i="210"/>
  <c r="S163" i="210"/>
  <c r="Q163" i="210"/>
  <c r="S162" i="210"/>
  <c r="Q162" i="210"/>
  <c r="S161" i="210"/>
  <c r="Q161" i="210"/>
  <c r="S160" i="210"/>
  <c r="Q160" i="210"/>
  <c r="S159" i="210"/>
  <c r="Q159" i="210"/>
  <c r="S158" i="210"/>
  <c r="Q158" i="210"/>
  <c r="S157" i="210"/>
  <c r="Q157" i="210"/>
  <c r="S156" i="210"/>
  <c r="Q156" i="210"/>
  <c r="S155" i="210"/>
  <c r="Q155" i="210"/>
  <c r="S154" i="210"/>
  <c r="Q154" i="210"/>
  <c r="S153" i="210"/>
  <c r="Q153" i="210"/>
  <c r="S152" i="210"/>
  <c r="Q152" i="210"/>
  <c r="S151" i="210"/>
  <c r="Q151" i="210"/>
  <c r="S150" i="210"/>
  <c r="Q150" i="210"/>
  <c r="S149" i="210"/>
  <c r="Q149" i="210"/>
  <c r="S148" i="210"/>
  <c r="Q148" i="210"/>
  <c r="S147" i="210"/>
  <c r="Q147" i="210"/>
  <c r="S146" i="210"/>
  <c r="Q146" i="210"/>
  <c r="S145" i="210"/>
  <c r="Q145" i="210"/>
  <c r="S144" i="210"/>
  <c r="Q144" i="210"/>
  <c r="S143" i="210"/>
  <c r="Q143" i="210"/>
  <c r="S142" i="210"/>
  <c r="Q142" i="210"/>
  <c r="S141" i="210"/>
  <c r="Q141" i="210"/>
  <c r="S140" i="210"/>
  <c r="Q140" i="210"/>
  <c r="S139" i="210"/>
  <c r="Q139" i="210"/>
  <c r="S138" i="210"/>
  <c r="Q138" i="210"/>
  <c r="S137" i="210"/>
  <c r="Q137" i="210"/>
  <c r="S136" i="210"/>
  <c r="Q136" i="210"/>
  <c r="S135" i="210"/>
  <c r="Q135" i="210"/>
  <c r="S134" i="210"/>
  <c r="Q134" i="210"/>
  <c r="S133" i="210"/>
  <c r="Q133" i="210"/>
  <c r="S132" i="210"/>
  <c r="Q132" i="210"/>
  <c r="S131" i="210"/>
  <c r="Q131" i="210"/>
  <c r="S130" i="210"/>
  <c r="Q130" i="210"/>
  <c r="S129" i="210"/>
  <c r="Q129" i="210"/>
  <c r="S128" i="210"/>
  <c r="Q128" i="210"/>
  <c r="S127" i="210"/>
  <c r="Q127" i="210"/>
  <c r="S126" i="210"/>
  <c r="Q126" i="210"/>
  <c r="S125" i="210"/>
  <c r="Q125" i="210"/>
  <c r="S124" i="210"/>
  <c r="Q124" i="210"/>
  <c r="S123" i="210"/>
  <c r="Q123" i="210"/>
  <c r="S122" i="210"/>
  <c r="Q122" i="210"/>
  <c r="S121" i="210"/>
  <c r="Q121" i="210"/>
  <c r="S120" i="210"/>
  <c r="Q120" i="210"/>
  <c r="S119" i="210"/>
  <c r="Q119" i="210"/>
  <c r="S118" i="210"/>
  <c r="Q118" i="210"/>
  <c r="S117" i="210"/>
  <c r="Q117" i="210"/>
  <c r="S116" i="210"/>
  <c r="Q116" i="210"/>
  <c r="S115" i="210"/>
  <c r="Q115" i="210"/>
  <c r="S114" i="210"/>
  <c r="Q114" i="210"/>
  <c r="S113" i="210"/>
  <c r="Q113" i="210"/>
  <c r="S112" i="210"/>
  <c r="Q112" i="210"/>
  <c r="S111" i="210"/>
  <c r="Q111" i="210"/>
  <c r="S110" i="210"/>
  <c r="Q110" i="210"/>
  <c r="S109" i="210"/>
  <c r="Q109" i="210"/>
  <c r="S108" i="210"/>
  <c r="Q108" i="210"/>
  <c r="S107" i="210"/>
  <c r="Q107" i="210"/>
  <c r="S106" i="210"/>
  <c r="Q106" i="210"/>
  <c r="S105" i="210"/>
  <c r="Q105" i="210"/>
  <c r="S104" i="210"/>
  <c r="Q104" i="210"/>
  <c r="S103" i="210"/>
  <c r="Q103" i="210"/>
  <c r="S102" i="210"/>
  <c r="Q102" i="210"/>
  <c r="S101" i="210"/>
  <c r="Q101" i="210"/>
  <c r="S100" i="210"/>
  <c r="Q100" i="210"/>
  <c r="S99" i="210"/>
  <c r="Q99" i="210"/>
  <c r="S98" i="210"/>
  <c r="Q98" i="210"/>
  <c r="S97" i="210"/>
  <c r="Q97" i="210"/>
  <c r="S96" i="210"/>
  <c r="Q96" i="210"/>
  <c r="S95" i="210"/>
  <c r="Q95" i="210"/>
  <c r="S94" i="210"/>
  <c r="Q94" i="210"/>
  <c r="S93" i="210"/>
  <c r="Q93" i="210"/>
  <c r="S92" i="210"/>
  <c r="Q92" i="210"/>
  <c r="S91" i="210"/>
  <c r="Q91" i="210"/>
  <c r="S90" i="210"/>
  <c r="Q90" i="210"/>
  <c r="S89" i="210"/>
  <c r="Q89" i="210"/>
  <c r="S88" i="210"/>
  <c r="Q88" i="210"/>
  <c r="S87" i="210"/>
  <c r="Q87" i="210"/>
  <c r="S86" i="210"/>
  <c r="Q86" i="210"/>
  <c r="S85" i="210"/>
  <c r="Q85" i="210"/>
  <c r="S84" i="210"/>
  <c r="Q84" i="210"/>
  <c r="S83" i="210"/>
  <c r="Q83" i="210"/>
  <c r="S82" i="210"/>
  <c r="Q82" i="210"/>
  <c r="S81" i="210"/>
  <c r="Q81" i="210"/>
  <c r="S80" i="210"/>
  <c r="Q80" i="210"/>
  <c r="S79" i="210"/>
  <c r="Q79" i="210"/>
  <c r="S78" i="210"/>
  <c r="Q78" i="210"/>
  <c r="S77" i="210"/>
  <c r="Q77" i="210"/>
  <c r="S76" i="210"/>
  <c r="Q76" i="210"/>
  <c r="S75" i="210"/>
  <c r="Q75" i="210"/>
  <c r="S74" i="210"/>
  <c r="Q74" i="210"/>
  <c r="S73" i="210"/>
  <c r="Q73" i="210"/>
  <c r="S72" i="210"/>
  <c r="Q72" i="210"/>
  <c r="S71" i="210"/>
  <c r="Q71" i="210"/>
  <c r="S70" i="210"/>
  <c r="Q70" i="210"/>
  <c r="S69" i="210"/>
  <c r="Q69" i="210"/>
  <c r="S68" i="210"/>
  <c r="Q68" i="210"/>
  <c r="S67" i="210"/>
  <c r="Q67" i="210"/>
  <c r="S66" i="210"/>
  <c r="Q66" i="210"/>
  <c r="S65" i="210"/>
  <c r="Q65" i="210"/>
  <c r="S64" i="210"/>
  <c r="Q64" i="210"/>
  <c r="S63" i="210"/>
  <c r="Q63" i="210"/>
  <c r="S62" i="210"/>
  <c r="Q62" i="210"/>
  <c r="S61" i="210"/>
  <c r="Q61" i="210"/>
  <c r="S60" i="210"/>
  <c r="Q60" i="210"/>
  <c r="S59" i="210"/>
  <c r="Q59" i="210"/>
  <c r="S58" i="210"/>
  <c r="Q58" i="210"/>
  <c r="S57" i="210"/>
  <c r="Q57" i="210"/>
  <c r="S56" i="210"/>
  <c r="Q56" i="210"/>
  <c r="S55" i="210"/>
  <c r="Q55" i="210"/>
  <c r="S54" i="210"/>
  <c r="Q54" i="210"/>
  <c r="S53" i="210"/>
  <c r="Q53" i="210"/>
  <c r="S52" i="210"/>
  <c r="Q52" i="210"/>
  <c r="S51" i="210"/>
  <c r="Q51" i="210"/>
  <c r="S50" i="210"/>
  <c r="Q50" i="210"/>
  <c r="S49" i="210"/>
  <c r="Q49" i="210"/>
  <c r="S48" i="210"/>
  <c r="Q48" i="210"/>
  <c r="S47" i="210"/>
  <c r="Q47" i="210"/>
  <c r="S46" i="210"/>
  <c r="Q46" i="210"/>
  <c r="S45" i="210"/>
  <c r="Q45" i="210"/>
  <c r="S44" i="210"/>
  <c r="Q44" i="210"/>
  <c r="S43" i="210"/>
  <c r="Q43" i="210"/>
  <c r="S42" i="210"/>
  <c r="Q42" i="210"/>
  <c r="S41" i="210"/>
  <c r="Q41" i="210"/>
  <c r="S40" i="210"/>
  <c r="Q40" i="210"/>
  <c r="S39" i="210"/>
  <c r="Q39" i="210"/>
  <c r="S38" i="210"/>
  <c r="Q38" i="210"/>
  <c r="S37" i="210"/>
  <c r="Q37" i="210"/>
  <c r="S36" i="210"/>
  <c r="Q36" i="210"/>
  <c r="S35" i="210"/>
  <c r="Q35" i="210"/>
  <c r="S34" i="210"/>
  <c r="Q34" i="210"/>
  <c r="S33" i="210"/>
  <c r="Q33" i="210"/>
  <c r="S32" i="210"/>
  <c r="Q32" i="210"/>
  <c r="S31" i="210"/>
  <c r="Q31" i="210"/>
  <c r="S30" i="210"/>
  <c r="Q30" i="210"/>
  <c r="S29" i="210"/>
  <c r="Q29" i="210"/>
  <c r="S28" i="210"/>
  <c r="Q28" i="210"/>
  <c r="S27" i="210"/>
  <c r="Q27" i="210"/>
  <c r="S26" i="210"/>
  <c r="Q26" i="210"/>
  <c r="S25" i="210"/>
  <c r="Q25" i="210"/>
  <c r="S24" i="210"/>
  <c r="Q24" i="210"/>
  <c r="S23" i="210"/>
  <c r="Q23" i="210"/>
  <c r="S22" i="210"/>
  <c r="Q22" i="210"/>
  <c r="S21" i="210"/>
  <c r="Q21" i="210"/>
  <c r="S20" i="210"/>
  <c r="Q20" i="210"/>
  <c r="S19" i="210"/>
  <c r="Q19" i="210"/>
  <c r="S18" i="210"/>
  <c r="Q18" i="210"/>
  <c r="S17" i="210"/>
  <c r="Q17" i="210"/>
  <c r="S16" i="210"/>
  <c r="Q16" i="210"/>
  <c r="S15" i="210"/>
  <c r="Q15" i="210"/>
  <c r="S14" i="210"/>
  <c r="Q14" i="210"/>
  <c r="S13" i="210"/>
  <c r="Q13" i="210"/>
  <c r="S12" i="210"/>
  <c r="Q12" i="210"/>
  <c r="S11" i="210"/>
  <c r="Q11" i="210"/>
  <c r="S10" i="210"/>
  <c r="Q10" i="210"/>
  <c r="S9" i="210"/>
  <c r="Q9" i="210"/>
  <c r="S8" i="210"/>
  <c r="Q8" i="210"/>
  <c r="S7" i="210"/>
  <c r="Q7" i="210"/>
  <c r="S6" i="210"/>
  <c r="Q6" i="210"/>
  <c r="S5" i="210"/>
  <c r="Q5" i="210"/>
  <c r="S4" i="210"/>
  <c r="Q4" i="210"/>
  <c r="S3" i="210"/>
  <c r="Q3" i="210"/>
  <c r="S2" i="210"/>
  <c r="Q2" i="210"/>
  <c r="T765" i="210" l="1"/>
  <c r="C340" i="207" l="1"/>
  <c r="B340" i="207"/>
  <c r="A340" i="207"/>
  <c r="C210" i="207"/>
  <c r="B210" i="207"/>
  <c r="A210" i="207"/>
  <c r="C79" i="207"/>
  <c r="C80" i="207" s="1"/>
  <c r="B79" i="207"/>
  <c r="A79" i="207"/>
  <c r="C341" i="207" l="1"/>
  <c r="C211" i="207"/>
  <c r="A131" i="208" l="1"/>
  <c r="F122" i="208" l="1"/>
  <c r="F123" i="208"/>
  <c r="F124" i="208"/>
  <c r="F131" i="208" l="1"/>
  <c r="F132" i="208" s="1"/>
  <c r="F110" i="208"/>
  <c r="F111" i="208"/>
  <c r="F112" i="208"/>
  <c r="F113" i="208"/>
  <c r="F114" i="208"/>
  <c r="F115" i="208"/>
  <c r="F116" i="208"/>
  <c r="F117" i="208"/>
  <c r="F118" i="208"/>
  <c r="F119" i="208"/>
  <c r="F120" i="208"/>
  <c r="F121" i="208"/>
  <c r="F88" i="208"/>
  <c r="F89" i="208"/>
  <c r="F90" i="208"/>
  <c r="F91" i="208"/>
  <c r="F92" i="208"/>
  <c r="F93" i="208"/>
  <c r="F94" i="208"/>
  <c r="F95" i="208"/>
  <c r="F96" i="208"/>
  <c r="F97" i="208"/>
  <c r="F98" i="208"/>
  <c r="F99" i="208"/>
  <c r="F100" i="208"/>
  <c r="F101" i="208"/>
  <c r="F102" i="208"/>
  <c r="F103" i="208"/>
  <c r="F104" i="208"/>
  <c r="F105" i="208"/>
  <c r="F106" i="208"/>
  <c r="F107" i="208"/>
  <c r="F108" i="208"/>
  <c r="F109" i="208"/>
  <c r="F87" i="208"/>
  <c r="F67" i="208"/>
  <c r="F68" i="208"/>
  <c r="F69" i="208"/>
  <c r="F70" i="208"/>
  <c r="F71" i="208"/>
  <c r="F72" i="208"/>
  <c r="F73" i="208"/>
  <c r="F74" i="208"/>
  <c r="F75" i="208"/>
  <c r="F76" i="208"/>
  <c r="F77" i="208"/>
  <c r="F78" i="208"/>
  <c r="F79" i="208"/>
  <c r="F80" i="208"/>
  <c r="F81" i="208"/>
  <c r="F82" i="208"/>
  <c r="F83" i="208"/>
  <c r="F84" i="208"/>
  <c r="F85" i="208"/>
  <c r="F86" i="208"/>
  <c r="F66" i="208"/>
  <c r="F45" i="208"/>
  <c r="F46" i="208"/>
  <c r="F47" i="208"/>
  <c r="F48" i="208"/>
  <c r="F49" i="208"/>
  <c r="F50" i="208"/>
  <c r="F51" i="208"/>
  <c r="F52" i="208"/>
  <c r="F53" i="208"/>
  <c r="F54" i="208"/>
  <c r="F55" i="208"/>
  <c r="F56" i="208"/>
  <c r="F57" i="208"/>
  <c r="F58" i="208"/>
  <c r="F59" i="208"/>
  <c r="F60" i="208"/>
  <c r="F61" i="208"/>
  <c r="F62" i="208"/>
  <c r="F63" i="208"/>
  <c r="F64" i="208"/>
  <c r="F65" i="208"/>
  <c r="F44" i="208"/>
  <c r="F25" i="208"/>
  <c r="F26" i="208"/>
  <c r="F27" i="208"/>
  <c r="F28" i="208"/>
  <c r="F29" i="208"/>
  <c r="F30" i="208"/>
  <c r="F31" i="208"/>
  <c r="F32" i="208"/>
  <c r="F33" i="208"/>
  <c r="F34" i="208"/>
  <c r="F35" i="208"/>
  <c r="F36" i="208"/>
  <c r="F37" i="208"/>
  <c r="F38" i="208"/>
  <c r="F39" i="208"/>
  <c r="F40" i="208"/>
  <c r="F41" i="208"/>
  <c r="F42" i="208"/>
  <c r="F43" i="208"/>
  <c r="F24" i="208"/>
  <c r="F3" i="208"/>
  <c r="F4" i="208"/>
  <c r="F5" i="208"/>
  <c r="F6" i="208"/>
  <c r="F7" i="208"/>
  <c r="F8" i="208"/>
  <c r="F9" i="208"/>
  <c r="F10" i="208"/>
  <c r="F11" i="208"/>
  <c r="F12" i="208"/>
  <c r="F13" i="208"/>
  <c r="F14" i="208"/>
  <c r="F15" i="208"/>
  <c r="F16" i="208"/>
  <c r="F17" i="208"/>
  <c r="F18" i="208"/>
  <c r="F19" i="208"/>
  <c r="F20" i="208"/>
  <c r="F21" i="208"/>
  <c r="F22" i="208"/>
  <c r="F23" i="208"/>
  <c r="F2" i="208"/>
  <c r="B121" i="204" l="1"/>
  <c r="C121" i="204"/>
  <c r="D121" i="204"/>
  <c r="E121" i="204"/>
  <c r="B122" i="204"/>
  <c r="C122" i="204"/>
  <c r="D122" i="204"/>
  <c r="E122" i="204"/>
  <c r="B123" i="204"/>
  <c r="C123" i="204"/>
  <c r="D123" i="204"/>
  <c r="E123" i="204"/>
  <c r="B124" i="204"/>
  <c r="C124" i="204"/>
  <c r="D124" i="204"/>
  <c r="E124" i="204"/>
  <c r="B125" i="204"/>
  <c r="C125" i="204"/>
  <c r="D125" i="204"/>
  <c r="E125" i="204"/>
  <c r="B126" i="204"/>
  <c r="C126" i="204"/>
  <c r="E120" i="204"/>
  <c r="D120" i="204"/>
  <c r="C120" i="204"/>
  <c r="B120" i="204"/>
  <c r="F126" i="204" l="1"/>
  <c r="F125" i="204"/>
  <c r="F124" i="204"/>
  <c r="F123" i="204"/>
  <c r="F122" i="204"/>
  <c r="F121" i="204"/>
  <c r="F120" i="204"/>
  <c r="F119" i="204"/>
  <c r="F118" i="204"/>
  <c r="F117" i="204"/>
  <c r="F116" i="204"/>
  <c r="F115" i="204"/>
  <c r="F114" i="204"/>
  <c r="F113" i="204"/>
  <c r="F112" i="204"/>
  <c r="F111" i="204"/>
  <c r="F110" i="204"/>
  <c r="F109" i="204"/>
  <c r="F108" i="204"/>
  <c r="F107" i="204"/>
  <c r="F106" i="204"/>
  <c r="F105" i="204"/>
  <c r="F104" i="204"/>
  <c r="F103" i="204"/>
  <c r="F102" i="204"/>
  <c r="F101" i="204"/>
  <c r="F100" i="204"/>
  <c r="F99" i="204"/>
  <c r="F98" i="204"/>
  <c r="F97" i="204"/>
  <c r="F96" i="204"/>
  <c r="F95" i="204"/>
  <c r="F94" i="204"/>
  <c r="F93" i="204"/>
  <c r="F92" i="204"/>
  <c r="F91" i="204"/>
  <c r="F90" i="204"/>
  <c r="F89" i="204"/>
  <c r="F88" i="204"/>
  <c r="F87" i="204"/>
  <c r="F86" i="204"/>
  <c r="F85" i="204"/>
  <c r="F84" i="204"/>
  <c r="F83" i="204"/>
  <c r="F82" i="204"/>
  <c r="F81" i="204"/>
  <c r="F80" i="204"/>
  <c r="F79" i="204"/>
  <c r="F78" i="204"/>
  <c r="F77" i="204"/>
  <c r="F76" i="204"/>
  <c r="F75" i="204"/>
  <c r="F74" i="204"/>
  <c r="F73" i="204"/>
  <c r="F72" i="204"/>
  <c r="F71" i="204"/>
  <c r="F70" i="204"/>
  <c r="F69" i="204"/>
  <c r="F68" i="204"/>
  <c r="F67" i="204"/>
  <c r="F66" i="204"/>
  <c r="F65" i="204"/>
  <c r="F64" i="204"/>
  <c r="F63" i="204"/>
  <c r="F62" i="204"/>
  <c r="F61" i="204"/>
  <c r="F60" i="204"/>
  <c r="F59" i="204"/>
  <c r="F58" i="204"/>
  <c r="F57" i="204"/>
  <c r="F56" i="204"/>
  <c r="F55" i="204"/>
  <c r="F54" i="204"/>
  <c r="F53" i="204"/>
  <c r="F52" i="204"/>
  <c r="F51" i="204"/>
  <c r="F50" i="204"/>
  <c r="F49" i="204"/>
  <c r="F48" i="204"/>
  <c r="F47" i="204"/>
  <c r="F46" i="204"/>
  <c r="F45" i="204"/>
  <c r="F44" i="204"/>
  <c r="F43" i="204"/>
  <c r="F42" i="204"/>
  <c r="F41" i="204"/>
  <c r="F40" i="204"/>
  <c r="F39" i="204"/>
  <c r="F38" i="204"/>
  <c r="F37" i="204"/>
  <c r="F36" i="204"/>
  <c r="F35" i="204"/>
  <c r="F34" i="204"/>
  <c r="F33" i="204"/>
  <c r="F32" i="204"/>
  <c r="F31" i="204"/>
  <c r="F30" i="204"/>
  <c r="F29" i="204"/>
  <c r="F28" i="204"/>
  <c r="F27" i="204"/>
  <c r="F26" i="204"/>
  <c r="F25" i="204"/>
  <c r="F24" i="204"/>
  <c r="F23" i="204"/>
  <c r="F22" i="204"/>
  <c r="F21" i="204"/>
  <c r="F20" i="204"/>
  <c r="F19" i="204"/>
  <c r="F18" i="204"/>
  <c r="F17" i="204"/>
  <c r="F16" i="204"/>
  <c r="F15" i="204"/>
  <c r="F14" i="204"/>
  <c r="F13" i="204"/>
  <c r="F12" i="204"/>
  <c r="F11" i="204"/>
  <c r="F10" i="204"/>
  <c r="F9" i="204"/>
  <c r="F8" i="204"/>
  <c r="F7" i="204"/>
  <c r="F6" i="204"/>
  <c r="F5" i="204"/>
  <c r="F4" i="204"/>
  <c r="F3" i="204"/>
  <c r="F2" i="204"/>
  <c r="F128" i="204" l="1"/>
  <c r="F130" i="204" s="1"/>
  <c r="G126" i="204"/>
  <c r="G45" i="204"/>
  <c r="G107" i="204"/>
  <c r="G65" i="204"/>
  <c r="G88" i="204"/>
  <c r="G23" i="204"/>
  <c r="ZN1" i="200" l="1"/>
  <c r="ZO1" i="200" s="1"/>
  <c r="ZP1" i="200" s="1"/>
  <c r="ZQ1" i="200" s="1"/>
  <c r="ZR1" i="200" s="1"/>
  <c r="ZS1" i="200" s="1"/>
  <c r="ZT1" i="200" s="1"/>
  <c r="ZU1" i="200" s="1"/>
  <c r="ZV1" i="200" s="1"/>
  <c r="ZW1" i="200" s="1"/>
  <c r="ZX1" i="200" s="1"/>
  <c r="ZY1" i="200" s="1"/>
  <c r="ZZ1" i="200" s="1"/>
  <c r="AAA1" i="200" s="1"/>
  <c r="AAB1" i="200" s="1"/>
  <c r="AAC1" i="200" s="1"/>
  <c r="AAD1" i="200" s="1"/>
  <c r="AAE1" i="200" s="1"/>
  <c r="AAF1" i="200" s="1"/>
  <c r="AAG1" i="200" s="1"/>
  <c r="AAH1" i="200" s="1"/>
  <c r="AAI1" i="200" s="1"/>
  <c r="AAJ1" i="200" s="1"/>
  <c r="AAK1" i="200" s="1"/>
  <c r="AAL1" i="200" s="1"/>
  <c r="AAM1" i="200" s="1"/>
  <c r="AAN1" i="200" s="1"/>
  <c r="AAO1" i="200" s="1"/>
  <c r="AAP1" i="200" s="1"/>
  <c r="AAQ1" i="200" s="1"/>
  <c r="AAR1" i="200" s="1"/>
  <c r="AAS1" i="200" s="1"/>
  <c r="AAT1" i="200" s="1"/>
  <c r="AAU1" i="200" s="1"/>
  <c r="AAV1" i="200" s="1"/>
  <c r="AAW1" i="200" s="1"/>
  <c r="AAX1" i="200" s="1"/>
  <c r="AAY1" i="200" s="1"/>
  <c r="AAZ1" i="200" s="1"/>
  <c r="ABA1" i="200" s="1"/>
  <c r="ABB1" i="200" s="1"/>
  <c r="ABC1" i="200" s="1"/>
  <c r="ABD1" i="200" s="1"/>
  <c r="ABE1" i="200" s="1"/>
  <c r="ZM1" i="200"/>
  <c r="AE6" i="194" l="1"/>
  <c r="AF6" i="194"/>
  <c r="AG6" i="194"/>
  <c r="AH6" i="194"/>
  <c r="AI6" i="194"/>
  <c r="AE7" i="194"/>
  <c r="AF7" i="194"/>
  <c r="AG7" i="194"/>
  <c r="AH7" i="194"/>
  <c r="AI7" i="194"/>
  <c r="AC8" i="194"/>
  <c r="AE8" i="194"/>
  <c r="AF8" i="194"/>
  <c r="AG8" i="194"/>
  <c r="AH8" i="194"/>
  <c r="AI8" i="194"/>
  <c r="AC9" i="194"/>
  <c r="AE9" i="194"/>
  <c r="AF9" i="194"/>
  <c r="AG9" i="194"/>
  <c r="AH9" i="194"/>
  <c r="AI9" i="194"/>
  <c r="AC10" i="194"/>
  <c r="AE10" i="194"/>
  <c r="AF10" i="194"/>
  <c r="AG10" i="194"/>
  <c r="AH10" i="194"/>
  <c r="AI10" i="194"/>
  <c r="AC11" i="194"/>
  <c r="AE11" i="194"/>
  <c r="AF11" i="194"/>
  <c r="AG11" i="194"/>
  <c r="AH11" i="194"/>
  <c r="AI11" i="194"/>
  <c r="AC12" i="194"/>
  <c r="AE12" i="194"/>
  <c r="AF12" i="194"/>
  <c r="AG12" i="194"/>
  <c r="AH12" i="194"/>
  <c r="AI12" i="194"/>
  <c r="AE13" i="194"/>
  <c r="AF13" i="194"/>
  <c r="AG13" i="194"/>
  <c r="AH13" i="194"/>
  <c r="AI13" i="194"/>
  <c r="AC14" i="194"/>
  <c r="AI14" i="194" s="1"/>
  <c r="AE14" i="194"/>
  <c r="AF14" i="194"/>
  <c r="AG14" i="194"/>
  <c r="AH14" i="194"/>
  <c r="AC15" i="194"/>
  <c r="AI15" i="194" s="1"/>
  <c r="AE15" i="194"/>
  <c r="AF15" i="194"/>
  <c r="AG15" i="194"/>
  <c r="AH15" i="194"/>
  <c r="AC16" i="194"/>
  <c r="AE16" i="194"/>
  <c r="AF16" i="194"/>
  <c r="AG16" i="194"/>
  <c r="AH16" i="194"/>
  <c r="AI16" i="194"/>
  <c r="AC17" i="194"/>
  <c r="AI17" i="194" s="1"/>
  <c r="AE17" i="194"/>
  <c r="AF17" i="194"/>
  <c r="AG17" i="194"/>
  <c r="AH17" i="194"/>
  <c r="AC18" i="194"/>
  <c r="AE18" i="194"/>
  <c r="AF18" i="194"/>
  <c r="AG18" i="194"/>
  <c r="AH18" i="194"/>
  <c r="AI18" i="194"/>
  <c r="AC19" i="194"/>
  <c r="AI19" i="194" s="1"/>
  <c r="AE19" i="194"/>
  <c r="AF19" i="194"/>
  <c r="AG19" i="194"/>
  <c r="AH19" i="194"/>
  <c r="AC20" i="194"/>
  <c r="AI20" i="194" s="1"/>
  <c r="AE20" i="194"/>
  <c r="AF20" i="194"/>
  <c r="AG20" i="194"/>
  <c r="AH20" i="194"/>
  <c r="AC21" i="194"/>
  <c r="AI21" i="194" s="1"/>
  <c r="AE21" i="194"/>
  <c r="AF21" i="194"/>
  <c r="AG21" i="194"/>
  <c r="AH21" i="194"/>
  <c r="AC22" i="194"/>
  <c r="AI22" i="194" s="1"/>
  <c r="AE22" i="194"/>
  <c r="AF22" i="194"/>
  <c r="AG22" i="194"/>
  <c r="AH22" i="194"/>
  <c r="AC23" i="194"/>
  <c r="AI23" i="194" s="1"/>
  <c r="AE23" i="194"/>
  <c r="AF23" i="194"/>
  <c r="AG23" i="194"/>
  <c r="AH23" i="194"/>
  <c r="AC24" i="194"/>
  <c r="AE24" i="194"/>
  <c r="AF24" i="194"/>
  <c r="AG24" i="194"/>
  <c r="AH24" i="194"/>
  <c r="AI24" i="194"/>
  <c r="AC25" i="194"/>
  <c r="AI25" i="194" s="1"/>
  <c r="AE25" i="194"/>
  <c r="AF25" i="194"/>
  <c r="AG25" i="194"/>
  <c r="AH25" i="194"/>
  <c r="AE26" i="194"/>
  <c r="AF26" i="194"/>
  <c r="AG26" i="194"/>
  <c r="AH26" i="194"/>
  <c r="AI26" i="194"/>
  <c r="Z208" i="195" l="1"/>
  <c r="T208" i="195"/>
  <c r="N208" i="195"/>
  <c r="H208" i="195"/>
  <c r="B208" i="195"/>
  <c r="AH203" i="195"/>
  <c r="AC203" i="195"/>
  <c r="AI203" i="195" s="1"/>
  <c r="W203" i="195"/>
  <c r="Q203" i="195"/>
  <c r="AG203" i="195" s="1"/>
  <c r="K203" i="195"/>
  <c r="AF203" i="195" s="1"/>
  <c r="E203" i="195"/>
  <c r="AE203" i="195" s="1"/>
  <c r="AC202" i="195"/>
  <c r="AI202" i="195" s="1"/>
  <c r="W202" i="195"/>
  <c r="AH202" i="195" s="1"/>
  <c r="Q202" i="195"/>
  <c r="AG202" i="195" s="1"/>
  <c r="K202" i="195"/>
  <c r="AF202" i="195" s="1"/>
  <c r="E202" i="195"/>
  <c r="AE202" i="195" s="1"/>
  <c r="AH201" i="195"/>
  <c r="AC201" i="195"/>
  <c r="AI201" i="195" s="1"/>
  <c r="W201" i="195"/>
  <c r="Q201" i="195"/>
  <c r="AG201" i="195" s="1"/>
  <c r="K201" i="195"/>
  <c r="AF201" i="195" s="1"/>
  <c r="E201" i="195"/>
  <c r="AE201" i="195" s="1"/>
  <c r="AC200" i="195"/>
  <c r="AI200" i="195" s="1"/>
  <c r="W200" i="195"/>
  <c r="AH200" i="195" s="1"/>
  <c r="Q200" i="195"/>
  <c r="AG200" i="195" s="1"/>
  <c r="K200" i="195"/>
  <c r="AF200" i="195" s="1"/>
  <c r="E200" i="195"/>
  <c r="AE200" i="195" s="1"/>
  <c r="AH199" i="195"/>
  <c r="AC199" i="195"/>
  <c r="AI199" i="195" s="1"/>
  <c r="W199" i="195"/>
  <c r="Q199" i="195"/>
  <c r="AG199" i="195" s="1"/>
  <c r="K199" i="195"/>
  <c r="AF199" i="195" s="1"/>
  <c r="E199" i="195"/>
  <c r="AE199" i="195" s="1"/>
  <c r="AC198" i="195"/>
  <c r="AI198" i="195" s="1"/>
  <c r="W198" i="195"/>
  <c r="AH198" i="195" s="1"/>
  <c r="Q198" i="195"/>
  <c r="AG198" i="195" s="1"/>
  <c r="K198" i="195"/>
  <c r="AF198" i="195" s="1"/>
  <c r="E198" i="195"/>
  <c r="AE198" i="195" s="1"/>
  <c r="AH197" i="195"/>
  <c r="AC197" i="195"/>
  <c r="AI197" i="195" s="1"/>
  <c r="W197" i="195"/>
  <c r="Q197" i="195"/>
  <c r="AG197" i="195" s="1"/>
  <c r="K197" i="195"/>
  <c r="AF197" i="195" s="1"/>
  <c r="E197" i="195"/>
  <c r="AE197" i="195" s="1"/>
  <c r="AC196" i="195"/>
  <c r="AI196" i="195" s="1"/>
  <c r="W196" i="195"/>
  <c r="AH196" i="195" s="1"/>
  <c r="Q196" i="195"/>
  <c r="AG196" i="195" s="1"/>
  <c r="K196" i="195"/>
  <c r="AF196" i="195" s="1"/>
  <c r="E196" i="195"/>
  <c r="AE196" i="195" s="1"/>
  <c r="AC195" i="195"/>
  <c r="AI195" i="195" s="1"/>
  <c r="W195" i="195"/>
  <c r="AH195" i="195" s="1"/>
  <c r="Q195" i="195"/>
  <c r="AG195" i="195" s="1"/>
  <c r="K195" i="195"/>
  <c r="AF195" i="195" s="1"/>
  <c r="E195" i="195"/>
  <c r="AE195" i="195" s="1"/>
  <c r="AI194" i="195"/>
  <c r="AH194" i="195"/>
  <c r="AG194" i="195"/>
  <c r="AF194" i="195"/>
  <c r="AE194" i="195"/>
  <c r="AG193" i="195"/>
  <c r="AC193" i="195"/>
  <c r="AI193" i="195" s="1"/>
  <c r="W193" i="195"/>
  <c r="AH193" i="195" s="1"/>
  <c r="Q193" i="195"/>
  <c r="K193" i="195"/>
  <c r="AF193" i="195" s="1"/>
  <c r="E193" i="195"/>
  <c r="AE193" i="195" s="1"/>
  <c r="AC192" i="195"/>
  <c r="AI192" i="195" s="1"/>
  <c r="W192" i="195"/>
  <c r="AH192" i="195" s="1"/>
  <c r="Q192" i="195"/>
  <c r="AG192" i="195" s="1"/>
  <c r="K192" i="195"/>
  <c r="AF192" i="195" s="1"/>
  <c r="E192" i="195"/>
  <c r="AE192" i="195" s="1"/>
  <c r="AC191" i="195"/>
  <c r="AI191" i="195" s="1"/>
  <c r="W191" i="195"/>
  <c r="AH191" i="195" s="1"/>
  <c r="Q191" i="195"/>
  <c r="AG191" i="195" s="1"/>
  <c r="K191" i="195"/>
  <c r="AF191" i="195" s="1"/>
  <c r="E191" i="195"/>
  <c r="AE191" i="195" s="1"/>
  <c r="AC190" i="195"/>
  <c r="AI190" i="195" s="1"/>
  <c r="W190" i="195"/>
  <c r="AH190" i="195" s="1"/>
  <c r="Q190" i="195"/>
  <c r="AG190" i="195" s="1"/>
  <c r="K190" i="195"/>
  <c r="AF190" i="195" s="1"/>
  <c r="E190" i="195"/>
  <c r="AE190" i="195" s="1"/>
  <c r="AG189" i="195"/>
  <c r="AC189" i="195"/>
  <c r="AI189" i="195" s="1"/>
  <c r="W189" i="195"/>
  <c r="AH189" i="195" s="1"/>
  <c r="Q189" i="195"/>
  <c r="K189" i="195"/>
  <c r="AF189" i="195" s="1"/>
  <c r="E189" i="195"/>
  <c r="AE189" i="195" s="1"/>
  <c r="AC188" i="195"/>
  <c r="AI188" i="195" s="1"/>
  <c r="W188" i="195"/>
  <c r="AH188" i="195" s="1"/>
  <c r="Q188" i="195"/>
  <c r="AG188" i="195" s="1"/>
  <c r="K188" i="195"/>
  <c r="AF188" i="195" s="1"/>
  <c r="E188" i="195"/>
  <c r="AE188" i="195" s="1"/>
  <c r="AC187" i="195"/>
  <c r="AI187" i="195" s="1"/>
  <c r="W187" i="195"/>
  <c r="AH187" i="195" s="1"/>
  <c r="Q187" i="195"/>
  <c r="AG187" i="195" s="1"/>
  <c r="K187" i="195"/>
  <c r="AF187" i="195" s="1"/>
  <c r="E187" i="195"/>
  <c r="AE187" i="195" s="1"/>
  <c r="AC186" i="195"/>
  <c r="AI186" i="195" s="1"/>
  <c r="W186" i="195"/>
  <c r="AH186" i="195" s="1"/>
  <c r="Q186" i="195"/>
  <c r="AG186" i="195" s="1"/>
  <c r="K186" i="195"/>
  <c r="AF186" i="195" s="1"/>
  <c r="E186" i="195"/>
  <c r="AE186" i="195" s="1"/>
  <c r="AG185" i="195"/>
  <c r="AC185" i="195"/>
  <c r="AI185" i="195" s="1"/>
  <c r="W185" i="195"/>
  <c r="AH185" i="195" s="1"/>
  <c r="Q185" i="195"/>
  <c r="K185" i="195"/>
  <c r="AF185" i="195" s="1"/>
  <c r="E185" i="195"/>
  <c r="AE185" i="195" s="1"/>
  <c r="AC184" i="195"/>
  <c r="AI184" i="195" s="1"/>
  <c r="W184" i="195"/>
  <c r="AH184" i="195" s="1"/>
  <c r="Q184" i="195"/>
  <c r="AG184" i="195" s="1"/>
  <c r="K184" i="195"/>
  <c r="AF184" i="195" s="1"/>
  <c r="E184" i="195"/>
  <c r="AE184" i="195" s="1"/>
  <c r="AC183" i="195"/>
  <c r="AI183" i="195" s="1"/>
  <c r="W183" i="195"/>
  <c r="AH183" i="195" s="1"/>
  <c r="Q183" i="195"/>
  <c r="AG183" i="195" s="1"/>
  <c r="K183" i="195"/>
  <c r="AF183" i="195" s="1"/>
  <c r="E183" i="195"/>
  <c r="AE183" i="195" s="1"/>
  <c r="AI182" i="195"/>
  <c r="AC182" i="195"/>
  <c r="W182" i="195"/>
  <c r="AH182" i="195" s="1"/>
  <c r="Q182" i="195"/>
  <c r="AG182" i="195" s="1"/>
  <c r="K182" i="195"/>
  <c r="AF182" i="195" s="1"/>
  <c r="E182" i="195"/>
  <c r="AE182" i="195" s="1"/>
  <c r="AI181" i="195"/>
  <c r="AH181" i="195"/>
  <c r="AG181" i="195"/>
  <c r="AF181" i="195"/>
  <c r="AE181" i="195"/>
  <c r="AG180" i="195"/>
  <c r="AC180" i="195"/>
  <c r="AI180" i="195" s="1"/>
  <c r="W180" i="195"/>
  <c r="AH180" i="195" s="1"/>
  <c r="Q180" i="195"/>
  <c r="K180" i="195"/>
  <c r="AF180" i="195" s="1"/>
  <c r="E180" i="195"/>
  <c r="AE180" i="195" s="1"/>
  <c r="AC179" i="195"/>
  <c r="AI179" i="195" s="1"/>
  <c r="W179" i="195"/>
  <c r="AH179" i="195" s="1"/>
  <c r="Q179" i="195"/>
  <c r="AG179" i="195" s="1"/>
  <c r="K179" i="195"/>
  <c r="AF179" i="195" s="1"/>
  <c r="E179" i="195"/>
  <c r="AE179" i="195" s="1"/>
  <c r="AC178" i="195"/>
  <c r="AI178" i="195" s="1"/>
  <c r="W178" i="195"/>
  <c r="AH178" i="195" s="1"/>
  <c r="Q178" i="195"/>
  <c r="AG178" i="195" s="1"/>
  <c r="K178" i="195"/>
  <c r="AF178" i="195" s="1"/>
  <c r="E178" i="195"/>
  <c r="AE178" i="195" s="1"/>
  <c r="AC177" i="195"/>
  <c r="AI177" i="195" s="1"/>
  <c r="W177" i="195"/>
  <c r="AH177" i="195" s="1"/>
  <c r="Q177" i="195"/>
  <c r="AG177" i="195" s="1"/>
  <c r="K177" i="195"/>
  <c r="AF177" i="195" s="1"/>
  <c r="E177" i="195"/>
  <c r="AE177" i="195" s="1"/>
  <c r="AH176" i="195"/>
  <c r="AG176" i="195"/>
  <c r="AC176" i="195"/>
  <c r="AI176" i="195" s="1"/>
  <c r="W176" i="195"/>
  <c r="Q176" i="195"/>
  <c r="K176" i="195"/>
  <c r="AF176" i="195" s="1"/>
  <c r="E176" i="195"/>
  <c r="AE176" i="195" s="1"/>
  <c r="AI175" i="195"/>
  <c r="AH175" i="195"/>
  <c r="AG175" i="195"/>
  <c r="AF175" i="195"/>
  <c r="AE175" i="195"/>
  <c r="AI174" i="195"/>
  <c r="AH174" i="195"/>
  <c r="AG174" i="195"/>
  <c r="AF174" i="195"/>
  <c r="AE174" i="195"/>
  <c r="AH173" i="195"/>
  <c r="AC173" i="195"/>
  <c r="W173" i="195"/>
  <c r="Q173" i="195"/>
  <c r="Q208" i="195" s="1"/>
  <c r="K173" i="195"/>
  <c r="AF173" i="195" s="1"/>
  <c r="E173" i="195"/>
  <c r="E208" i="195" s="1"/>
  <c r="G171" i="195"/>
  <c r="M171" i="195" s="1"/>
  <c r="S171" i="195" s="1"/>
  <c r="Y171" i="195" s="1"/>
  <c r="A171" i="195"/>
  <c r="A169" i="195" s="1"/>
  <c r="Z166" i="195"/>
  <c r="T166" i="195"/>
  <c r="N166" i="195"/>
  <c r="H166" i="195"/>
  <c r="B166" i="195"/>
  <c r="AC161" i="195"/>
  <c r="AI161" i="195" s="1"/>
  <c r="W161" i="195"/>
  <c r="AH161" i="195" s="1"/>
  <c r="Q161" i="195"/>
  <c r="AG161" i="195" s="1"/>
  <c r="K161" i="195"/>
  <c r="AF161" i="195" s="1"/>
  <c r="E161" i="195"/>
  <c r="AE161" i="195" s="1"/>
  <c r="AC160" i="195"/>
  <c r="AI160" i="195" s="1"/>
  <c r="W160" i="195"/>
  <c r="AH160" i="195" s="1"/>
  <c r="Q160" i="195"/>
  <c r="AG160" i="195" s="1"/>
  <c r="K160" i="195"/>
  <c r="AF160" i="195" s="1"/>
  <c r="E160" i="195"/>
  <c r="AE160" i="195" s="1"/>
  <c r="AH159" i="195"/>
  <c r="AC159" i="195"/>
  <c r="AI159" i="195" s="1"/>
  <c r="W159" i="195"/>
  <c r="Q159" i="195"/>
  <c r="AG159" i="195" s="1"/>
  <c r="K159" i="195"/>
  <c r="AF159" i="195" s="1"/>
  <c r="E159" i="195"/>
  <c r="AE159" i="195" s="1"/>
  <c r="AC158" i="195"/>
  <c r="AI158" i="195" s="1"/>
  <c r="W158" i="195"/>
  <c r="AH158" i="195" s="1"/>
  <c r="Q158" i="195"/>
  <c r="AG158" i="195" s="1"/>
  <c r="K158" i="195"/>
  <c r="AF158" i="195" s="1"/>
  <c r="E158" i="195"/>
  <c r="AE158" i="195" s="1"/>
  <c r="AH157" i="195"/>
  <c r="AC157" i="195"/>
  <c r="AI157" i="195" s="1"/>
  <c r="W157" i="195"/>
  <c r="Q157" i="195"/>
  <c r="AG157" i="195" s="1"/>
  <c r="K157" i="195"/>
  <c r="AF157" i="195" s="1"/>
  <c r="E157" i="195"/>
  <c r="AE157" i="195" s="1"/>
  <c r="AC156" i="195"/>
  <c r="AI156" i="195" s="1"/>
  <c r="W156" i="195"/>
  <c r="AH156" i="195" s="1"/>
  <c r="Q156" i="195"/>
  <c r="AG156" i="195" s="1"/>
  <c r="K156" i="195"/>
  <c r="AF156" i="195" s="1"/>
  <c r="E156" i="195"/>
  <c r="AE156" i="195" s="1"/>
  <c r="AC155" i="195"/>
  <c r="AI155" i="195" s="1"/>
  <c r="W155" i="195"/>
  <c r="AH155" i="195" s="1"/>
  <c r="Q155" i="195"/>
  <c r="AG155" i="195" s="1"/>
  <c r="K155" i="195"/>
  <c r="AF155" i="195" s="1"/>
  <c r="E155" i="195"/>
  <c r="AE155" i="195" s="1"/>
  <c r="AC154" i="195"/>
  <c r="AI154" i="195" s="1"/>
  <c r="W154" i="195"/>
  <c r="AH154" i="195" s="1"/>
  <c r="Q154" i="195"/>
  <c r="AG154" i="195" s="1"/>
  <c r="K154" i="195"/>
  <c r="AF154" i="195" s="1"/>
  <c r="E154" i="195"/>
  <c r="AE154" i="195" s="1"/>
  <c r="AC153" i="195"/>
  <c r="AI153" i="195" s="1"/>
  <c r="W153" i="195"/>
  <c r="AH153" i="195" s="1"/>
  <c r="Q153" i="195"/>
  <c r="AG153" i="195" s="1"/>
  <c r="K153" i="195"/>
  <c r="AF153" i="195" s="1"/>
  <c r="E153" i="195"/>
  <c r="AE153" i="195" s="1"/>
  <c r="AI152" i="195"/>
  <c r="AH152" i="195"/>
  <c r="AG152" i="195"/>
  <c r="AF152" i="195"/>
  <c r="AE152" i="195"/>
  <c r="AC151" i="195"/>
  <c r="AI151" i="195" s="1"/>
  <c r="W151" i="195"/>
  <c r="AH151" i="195" s="1"/>
  <c r="Q151" i="195"/>
  <c r="AG151" i="195" s="1"/>
  <c r="K151" i="195"/>
  <c r="AF151" i="195" s="1"/>
  <c r="E151" i="195"/>
  <c r="AE151" i="195" s="1"/>
  <c r="AC150" i="195"/>
  <c r="AI150" i="195" s="1"/>
  <c r="W150" i="195"/>
  <c r="AH150" i="195" s="1"/>
  <c r="Q150" i="195"/>
  <c r="AG150" i="195" s="1"/>
  <c r="K150" i="195"/>
  <c r="AF150" i="195" s="1"/>
  <c r="E150" i="195"/>
  <c r="AE150" i="195" s="1"/>
  <c r="AC149" i="195"/>
  <c r="AI149" i="195" s="1"/>
  <c r="W149" i="195"/>
  <c r="AH149" i="195" s="1"/>
  <c r="Q149" i="195"/>
  <c r="AG149" i="195" s="1"/>
  <c r="K149" i="195"/>
  <c r="AF149" i="195" s="1"/>
  <c r="E149" i="195"/>
  <c r="AE149" i="195" s="1"/>
  <c r="AE148" i="195"/>
  <c r="AC148" i="195"/>
  <c r="AI148" i="195" s="1"/>
  <c r="W148" i="195"/>
  <c r="AH148" i="195" s="1"/>
  <c r="Q148" i="195"/>
  <c r="AG148" i="195" s="1"/>
  <c r="K148" i="195"/>
  <c r="AF148" i="195" s="1"/>
  <c r="E148" i="195"/>
  <c r="AG147" i="195"/>
  <c r="AC147" i="195"/>
  <c r="AI147" i="195" s="1"/>
  <c r="W147" i="195"/>
  <c r="AH147" i="195" s="1"/>
  <c r="Q147" i="195"/>
  <c r="K147" i="195"/>
  <c r="AF147" i="195" s="1"/>
  <c r="E147" i="195"/>
  <c r="AE147" i="195" s="1"/>
  <c r="AC146" i="195"/>
  <c r="AI146" i="195" s="1"/>
  <c r="W146" i="195"/>
  <c r="AH146" i="195" s="1"/>
  <c r="Q146" i="195"/>
  <c r="AG146" i="195" s="1"/>
  <c r="K146" i="195"/>
  <c r="AF146" i="195" s="1"/>
  <c r="E146" i="195"/>
  <c r="AE146" i="195" s="1"/>
  <c r="AC145" i="195"/>
  <c r="AI145" i="195" s="1"/>
  <c r="W145" i="195"/>
  <c r="AH145" i="195" s="1"/>
  <c r="Q145" i="195"/>
  <c r="AG145" i="195" s="1"/>
  <c r="K145" i="195"/>
  <c r="AF145" i="195" s="1"/>
  <c r="E145" i="195"/>
  <c r="AE145" i="195" s="1"/>
  <c r="AE144" i="195"/>
  <c r="AC144" i="195"/>
  <c r="AI144" i="195" s="1"/>
  <c r="W144" i="195"/>
  <c r="AH144" i="195" s="1"/>
  <c r="Q144" i="195"/>
  <c r="AG144" i="195" s="1"/>
  <c r="K144" i="195"/>
  <c r="AF144" i="195" s="1"/>
  <c r="E144" i="195"/>
  <c r="AC143" i="195"/>
  <c r="AI143" i="195" s="1"/>
  <c r="W143" i="195"/>
  <c r="AH143" i="195" s="1"/>
  <c r="Q143" i="195"/>
  <c r="AG143" i="195" s="1"/>
  <c r="K143" i="195"/>
  <c r="AF143" i="195" s="1"/>
  <c r="E143" i="195"/>
  <c r="AE143" i="195" s="1"/>
  <c r="AC142" i="195"/>
  <c r="AI142" i="195" s="1"/>
  <c r="W142" i="195"/>
  <c r="AH142" i="195" s="1"/>
  <c r="Q142" i="195"/>
  <c r="AG142" i="195" s="1"/>
  <c r="K142" i="195"/>
  <c r="AF142" i="195" s="1"/>
  <c r="E142" i="195"/>
  <c r="AE142" i="195" s="1"/>
  <c r="AC141" i="195"/>
  <c r="AI141" i="195" s="1"/>
  <c r="W141" i="195"/>
  <c r="AH141" i="195" s="1"/>
  <c r="Q141" i="195"/>
  <c r="AG141" i="195" s="1"/>
  <c r="K141" i="195"/>
  <c r="AF141" i="195" s="1"/>
  <c r="E141" i="195"/>
  <c r="AE141" i="195" s="1"/>
  <c r="AE140" i="195"/>
  <c r="AC140" i="195"/>
  <c r="AI140" i="195" s="1"/>
  <c r="W140" i="195"/>
  <c r="AH140" i="195" s="1"/>
  <c r="Q140" i="195"/>
  <c r="AG140" i="195" s="1"/>
  <c r="K140" i="195"/>
  <c r="AF140" i="195" s="1"/>
  <c r="E140" i="195"/>
  <c r="AI139" i="195"/>
  <c r="AH139" i="195"/>
  <c r="AG139" i="195"/>
  <c r="AF139" i="195"/>
  <c r="AE139" i="195"/>
  <c r="AH138" i="195"/>
  <c r="AC138" i="195"/>
  <c r="AI138" i="195" s="1"/>
  <c r="W138" i="195"/>
  <c r="Q138" i="195"/>
  <c r="AG138" i="195" s="1"/>
  <c r="K138" i="195"/>
  <c r="AF138" i="195" s="1"/>
  <c r="E138" i="195"/>
  <c r="AE138" i="195" s="1"/>
  <c r="AC137" i="195"/>
  <c r="AI137" i="195" s="1"/>
  <c r="W137" i="195"/>
  <c r="AH137" i="195" s="1"/>
  <c r="Q137" i="195"/>
  <c r="AG137" i="195" s="1"/>
  <c r="K137" i="195"/>
  <c r="AF137" i="195" s="1"/>
  <c r="E137" i="195"/>
  <c r="AE137" i="195" s="1"/>
  <c r="AC136" i="195"/>
  <c r="AI136" i="195" s="1"/>
  <c r="W136" i="195"/>
  <c r="AH136" i="195" s="1"/>
  <c r="Q136" i="195"/>
  <c r="AG136" i="195" s="1"/>
  <c r="K136" i="195"/>
  <c r="AF136" i="195" s="1"/>
  <c r="E136" i="195"/>
  <c r="AE136" i="195" s="1"/>
  <c r="AC135" i="195"/>
  <c r="AI135" i="195" s="1"/>
  <c r="W135" i="195"/>
  <c r="Q135" i="195"/>
  <c r="AG135" i="195" s="1"/>
  <c r="K135" i="195"/>
  <c r="AF135" i="195" s="1"/>
  <c r="E135" i="195"/>
  <c r="AE135" i="195" s="1"/>
  <c r="AC134" i="195"/>
  <c r="AI134" i="195" s="1"/>
  <c r="W134" i="195"/>
  <c r="AH134" i="195" s="1"/>
  <c r="Q134" i="195"/>
  <c r="AG134" i="195" s="1"/>
  <c r="K134" i="195"/>
  <c r="AF134" i="195" s="1"/>
  <c r="E134" i="195"/>
  <c r="AE134" i="195" s="1"/>
  <c r="AI133" i="195"/>
  <c r="AH133" i="195"/>
  <c r="AG133" i="195"/>
  <c r="AF133" i="195"/>
  <c r="AE133" i="195"/>
  <c r="AI132" i="195"/>
  <c r="AH132" i="195"/>
  <c r="AG132" i="195"/>
  <c r="AF132" i="195"/>
  <c r="AE132" i="195"/>
  <c r="AC131" i="195"/>
  <c r="W131" i="195"/>
  <c r="AH131" i="195" s="1"/>
  <c r="Q131" i="195"/>
  <c r="K131" i="195"/>
  <c r="E131" i="195"/>
  <c r="AE131" i="195" s="1"/>
  <c r="Z124" i="195"/>
  <c r="T124" i="195"/>
  <c r="N124" i="195"/>
  <c r="H124" i="195"/>
  <c r="B124" i="195"/>
  <c r="AC119" i="195"/>
  <c r="AI119" i="195" s="1"/>
  <c r="W119" i="195"/>
  <c r="AH119" i="195" s="1"/>
  <c r="Q119" i="195"/>
  <c r="AG119" i="195" s="1"/>
  <c r="K119" i="195"/>
  <c r="AF119" i="195" s="1"/>
  <c r="E119" i="195"/>
  <c r="AE119" i="195" s="1"/>
  <c r="AE118" i="195"/>
  <c r="AC118" i="195"/>
  <c r="AI118" i="195" s="1"/>
  <c r="W118" i="195"/>
  <c r="AH118" i="195" s="1"/>
  <c r="Q118" i="195"/>
  <c r="AG118" i="195" s="1"/>
  <c r="K118" i="195"/>
  <c r="AF118" i="195" s="1"/>
  <c r="E118" i="195"/>
  <c r="AC117" i="195"/>
  <c r="AI117" i="195" s="1"/>
  <c r="W117" i="195"/>
  <c r="AH117" i="195" s="1"/>
  <c r="Q117" i="195"/>
  <c r="AG117" i="195" s="1"/>
  <c r="K117" i="195"/>
  <c r="AF117" i="195" s="1"/>
  <c r="E117" i="195"/>
  <c r="AE117" i="195" s="1"/>
  <c r="AE116" i="195"/>
  <c r="AC116" i="195"/>
  <c r="AI116" i="195" s="1"/>
  <c r="W116" i="195"/>
  <c r="AH116" i="195" s="1"/>
  <c r="Q116" i="195"/>
  <c r="AG116" i="195" s="1"/>
  <c r="K116" i="195"/>
  <c r="AF116" i="195" s="1"/>
  <c r="E116" i="195"/>
  <c r="AC115" i="195"/>
  <c r="AI115" i="195" s="1"/>
  <c r="W115" i="195"/>
  <c r="AH115" i="195" s="1"/>
  <c r="Q115" i="195"/>
  <c r="AG115" i="195" s="1"/>
  <c r="K115" i="195"/>
  <c r="AF115" i="195" s="1"/>
  <c r="E115" i="195"/>
  <c r="AE115" i="195" s="1"/>
  <c r="AI114" i="195"/>
  <c r="AC114" i="195"/>
  <c r="W114" i="195"/>
  <c r="AH114" i="195" s="1"/>
  <c r="Q114" i="195"/>
  <c r="AG114" i="195" s="1"/>
  <c r="K114" i="195"/>
  <c r="AF114" i="195" s="1"/>
  <c r="E114" i="195"/>
  <c r="AE114" i="195" s="1"/>
  <c r="AC113" i="195"/>
  <c r="AI113" i="195" s="1"/>
  <c r="W113" i="195"/>
  <c r="AH113" i="195" s="1"/>
  <c r="Q113" i="195"/>
  <c r="AG113" i="195" s="1"/>
  <c r="K113" i="195"/>
  <c r="AF113" i="195" s="1"/>
  <c r="E113" i="195"/>
  <c r="AE113" i="195" s="1"/>
  <c r="AI112" i="195"/>
  <c r="AC112" i="195"/>
  <c r="W112" i="195"/>
  <c r="AH112" i="195" s="1"/>
  <c r="Q112" i="195"/>
  <c r="AG112" i="195" s="1"/>
  <c r="K112" i="195"/>
  <c r="AF112" i="195" s="1"/>
  <c r="E112" i="195"/>
  <c r="AE112" i="195" s="1"/>
  <c r="AC111" i="195"/>
  <c r="AI111" i="195" s="1"/>
  <c r="W111" i="195"/>
  <c r="AH111" i="195" s="1"/>
  <c r="Q111" i="195"/>
  <c r="AG111" i="195" s="1"/>
  <c r="K111" i="195"/>
  <c r="AF111" i="195" s="1"/>
  <c r="E111" i="195"/>
  <c r="AE111" i="195" s="1"/>
  <c r="AI110" i="195"/>
  <c r="AH110" i="195"/>
  <c r="AG110" i="195"/>
  <c r="AF110" i="195"/>
  <c r="AE110" i="195"/>
  <c r="AI109" i="195"/>
  <c r="AC109" i="195"/>
  <c r="W109" i="195"/>
  <c r="AH109" i="195" s="1"/>
  <c r="Q109" i="195"/>
  <c r="AG109" i="195" s="1"/>
  <c r="K109" i="195"/>
  <c r="AF109" i="195" s="1"/>
  <c r="E109" i="195"/>
  <c r="AE109" i="195" s="1"/>
  <c r="AE108" i="195"/>
  <c r="AC108" i="195"/>
  <c r="AI108" i="195" s="1"/>
  <c r="W108" i="195"/>
  <c r="AH108" i="195" s="1"/>
  <c r="Q108" i="195"/>
  <c r="AG108" i="195" s="1"/>
  <c r="K108" i="195"/>
  <c r="AF108" i="195" s="1"/>
  <c r="E108" i="195"/>
  <c r="AE107" i="195"/>
  <c r="AC107" i="195"/>
  <c r="AI107" i="195" s="1"/>
  <c r="W107" i="195"/>
  <c r="AH107" i="195" s="1"/>
  <c r="Q107" i="195"/>
  <c r="AG107" i="195" s="1"/>
  <c r="K107" i="195"/>
  <c r="AF107" i="195" s="1"/>
  <c r="E107" i="195"/>
  <c r="AH106" i="195"/>
  <c r="AG106" i="195"/>
  <c r="AC106" i="195"/>
  <c r="AI106" i="195" s="1"/>
  <c r="W106" i="195"/>
  <c r="Q106" i="195"/>
  <c r="K106" i="195"/>
  <c r="AF106" i="195" s="1"/>
  <c r="E106" i="195"/>
  <c r="AE106" i="195" s="1"/>
  <c r="AC105" i="195"/>
  <c r="AI105" i="195" s="1"/>
  <c r="W105" i="195"/>
  <c r="AH105" i="195" s="1"/>
  <c r="Q105" i="195"/>
  <c r="AG105" i="195" s="1"/>
  <c r="K105" i="195"/>
  <c r="AF105" i="195" s="1"/>
  <c r="E105" i="195"/>
  <c r="AE105" i="195" s="1"/>
  <c r="AE104" i="195"/>
  <c r="AC104" i="195"/>
  <c r="AI104" i="195" s="1"/>
  <c r="W104" i="195"/>
  <c r="AH104" i="195" s="1"/>
  <c r="Q104" i="195"/>
  <c r="AG104" i="195" s="1"/>
  <c r="K104" i="195"/>
  <c r="AF104" i="195" s="1"/>
  <c r="E104" i="195"/>
  <c r="AI103" i="195"/>
  <c r="AG103" i="195"/>
  <c r="AC103" i="195"/>
  <c r="W103" i="195"/>
  <c r="AH103" i="195" s="1"/>
  <c r="Q103" i="195"/>
  <c r="K103" i="195"/>
  <c r="AF103" i="195" s="1"/>
  <c r="E103" i="195"/>
  <c r="AE103" i="195" s="1"/>
  <c r="AG102" i="195"/>
  <c r="AC102" i="195"/>
  <c r="AI102" i="195" s="1"/>
  <c r="W102" i="195"/>
  <c r="AH102" i="195" s="1"/>
  <c r="Q102" i="195"/>
  <c r="K102" i="195"/>
  <c r="AF102" i="195" s="1"/>
  <c r="E102" i="195"/>
  <c r="AE102" i="195" s="1"/>
  <c r="AE101" i="195"/>
  <c r="AC101" i="195"/>
  <c r="AI101" i="195" s="1"/>
  <c r="W101" i="195"/>
  <c r="AH101" i="195" s="1"/>
  <c r="Q101" i="195"/>
  <c r="AG101" i="195" s="1"/>
  <c r="K101" i="195"/>
  <c r="AF101" i="195" s="1"/>
  <c r="E101" i="195"/>
  <c r="AG100" i="195"/>
  <c r="AC100" i="195"/>
  <c r="AI100" i="195" s="1"/>
  <c r="W100" i="195"/>
  <c r="AH100" i="195" s="1"/>
  <c r="Q100" i="195"/>
  <c r="K100" i="195"/>
  <c r="AF100" i="195" s="1"/>
  <c r="E100" i="195"/>
  <c r="AE100" i="195" s="1"/>
  <c r="AI99" i="195"/>
  <c r="AC99" i="195"/>
  <c r="W99" i="195"/>
  <c r="AH99" i="195" s="1"/>
  <c r="Q99" i="195"/>
  <c r="AG99" i="195" s="1"/>
  <c r="K99" i="195"/>
  <c r="AF99" i="195" s="1"/>
  <c r="E99" i="195"/>
  <c r="AE99" i="195" s="1"/>
  <c r="AH98" i="195"/>
  <c r="AC98" i="195"/>
  <c r="AI98" i="195" s="1"/>
  <c r="W98" i="195"/>
  <c r="Q98" i="195"/>
  <c r="AG98" i="195" s="1"/>
  <c r="K98" i="195"/>
  <c r="AF98" i="195" s="1"/>
  <c r="E98" i="195"/>
  <c r="AE98" i="195" s="1"/>
  <c r="AI97" i="195"/>
  <c r="AH97" i="195"/>
  <c r="AG97" i="195"/>
  <c r="AF97" i="195"/>
  <c r="AE97" i="195"/>
  <c r="AC96" i="195"/>
  <c r="AI96" i="195" s="1"/>
  <c r="W96" i="195"/>
  <c r="AH96" i="195" s="1"/>
  <c r="Q96" i="195"/>
  <c r="AG96" i="195" s="1"/>
  <c r="K96" i="195"/>
  <c r="AF96" i="195" s="1"/>
  <c r="E96" i="195"/>
  <c r="AE96" i="195" s="1"/>
  <c r="AH95" i="195"/>
  <c r="AE95" i="195"/>
  <c r="AC95" i="195"/>
  <c r="AI95" i="195" s="1"/>
  <c r="W95" i="195"/>
  <c r="Q95" i="195"/>
  <c r="AG95" i="195" s="1"/>
  <c r="K95" i="195"/>
  <c r="AF95" i="195" s="1"/>
  <c r="E95" i="195"/>
  <c r="AC94" i="195"/>
  <c r="AI94" i="195" s="1"/>
  <c r="W94" i="195"/>
  <c r="AH94" i="195" s="1"/>
  <c r="Q94" i="195"/>
  <c r="AG94" i="195" s="1"/>
  <c r="K94" i="195"/>
  <c r="AF94" i="195" s="1"/>
  <c r="E94" i="195"/>
  <c r="AE94" i="195" s="1"/>
  <c r="AH93" i="195"/>
  <c r="AC93" i="195"/>
  <c r="AI93" i="195" s="1"/>
  <c r="W93" i="195"/>
  <c r="Q93" i="195"/>
  <c r="AG93" i="195" s="1"/>
  <c r="K93" i="195"/>
  <c r="AF93" i="195" s="1"/>
  <c r="E93" i="195"/>
  <c r="AE93" i="195" s="1"/>
  <c r="AC92" i="195"/>
  <c r="AI92" i="195" s="1"/>
  <c r="W92" i="195"/>
  <c r="AH92" i="195" s="1"/>
  <c r="Q92" i="195"/>
  <c r="AG92" i="195" s="1"/>
  <c r="K92" i="195"/>
  <c r="AF92" i="195" s="1"/>
  <c r="E92" i="195"/>
  <c r="AE92" i="195" s="1"/>
  <c r="AI91" i="195"/>
  <c r="AH91" i="195"/>
  <c r="AG91" i="195"/>
  <c r="AF91" i="195"/>
  <c r="AE91" i="195"/>
  <c r="AI90" i="195"/>
  <c r="AH90" i="195"/>
  <c r="AG90" i="195"/>
  <c r="AF90" i="195"/>
  <c r="AE90" i="195"/>
  <c r="AC89" i="195"/>
  <c r="AI89" i="195" s="1"/>
  <c r="W89" i="195"/>
  <c r="Q89" i="195"/>
  <c r="K89" i="195"/>
  <c r="AF89" i="195" s="1"/>
  <c r="E89" i="195"/>
  <c r="Z82" i="195"/>
  <c r="T82" i="195"/>
  <c r="N82" i="195"/>
  <c r="H82" i="195"/>
  <c r="B82" i="195"/>
  <c r="AH77" i="195"/>
  <c r="AE77" i="195"/>
  <c r="AC77" i="195"/>
  <c r="AI77" i="195" s="1"/>
  <c r="W77" i="195"/>
  <c r="Q77" i="195"/>
  <c r="AG77" i="195" s="1"/>
  <c r="K77" i="195"/>
  <c r="AF77" i="195" s="1"/>
  <c r="E77" i="195"/>
  <c r="AC76" i="195"/>
  <c r="AI76" i="195" s="1"/>
  <c r="W76" i="195"/>
  <c r="AH76" i="195" s="1"/>
  <c r="Q76" i="195"/>
  <c r="AG76" i="195" s="1"/>
  <c r="K76" i="195"/>
  <c r="AF76" i="195" s="1"/>
  <c r="E76" i="195"/>
  <c r="AE76" i="195" s="1"/>
  <c r="AH75" i="195"/>
  <c r="AC75" i="195"/>
  <c r="AI75" i="195" s="1"/>
  <c r="W75" i="195"/>
  <c r="Q75" i="195"/>
  <c r="AG75" i="195" s="1"/>
  <c r="K75" i="195"/>
  <c r="AF75" i="195" s="1"/>
  <c r="E75" i="195"/>
  <c r="AE75" i="195" s="1"/>
  <c r="AH74" i="195"/>
  <c r="AG74" i="195"/>
  <c r="AC74" i="195"/>
  <c r="AI74" i="195" s="1"/>
  <c r="W74" i="195"/>
  <c r="Q74" i="195"/>
  <c r="K74" i="195"/>
  <c r="AF74" i="195" s="1"/>
  <c r="E74" i="195"/>
  <c r="AE74" i="195" s="1"/>
  <c r="AC73" i="195"/>
  <c r="AI73" i="195" s="1"/>
  <c r="W73" i="195"/>
  <c r="AH73" i="195" s="1"/>
  <c r="Q73" i="195"/>
  <c r="AG73" i="195" s="1"/>
  <c r="K73" i="195"/>
  <c r="AF73" i="195" s="1"/>
  <c r="E73" i="195"/>
  <c r="AE73" i="195" s="1"/>
  <c r="AG72" i="195"/>
  <c r="AC72" i="195"/>
  <c r="AI72" i="195" s="1"/>
  <c r="W72" i="195"/>
  <c r="AH72" i="195" s="1"/>
  <c r="Q72" i="195"/>
  <c r="K72" i="195"/>
  <c r="AF72" i="195" s="1"/>
  <c r="E72" i="195"/>
  <c r="AE72" i="195" s="1"/>
  <c r="AC71" i="195"/>
  <c r="AI71" i="195" s="1"/>
  <c r="W71" i="195"/>
  <c r="AH71" i="195" s="1"/>
  <c r="Q71" i="195"/>
  <c r="AG71" i="195" s="1"/>
  <c r="K71" i="195"/>
  <c r="AF71" i="195" s="1"/>
  <c r="E71" i="195"/>
  <c r="AE71" i="195" s="1"/>
  <c r="AG70" i="195"/>
  <c r="AC70" i="195"/>
  <c r="AI70" i="195" s="1"/>
  <c r="W70" i="195"/>
  <c r="AH70" i="195" s="1"/>
  <c r="Q70" i="195"/>
  <c r="K70" i="195"/>
  <c r="AF70" i="195" s="1"/>
  <c r="E70" i="195"/>
  <c r="AE70" i="195" s="1"/>
  <c r="AE69" i="195"/>
  <c r="AC69" i="195"/>
  <c r="AI69" i="195" s="1"/>
  <c r="W69" i="195"/>
  <c r="AH69" i="195" s="1"/>
  <c r="Q69" i="195"/>
  <c r="AG69" i="195" s="1"/>
  <c r="K69" i="195"/>
  <c r="AF69" i="195" s="1"/>
  <c r="E69" i="195"/>
  <c r="AI68" i="195"/>
  <c r="AH68" i="195"/>
  <c r="AG68" i="195"/>
  <c r="AF68" i="195"/>
  <c r="AE68" i="195"/>
  <c r="AC67" i="195"/>
  <c r="AI67" i="195" s="1"/>
  <c r="W67" i="195"/>
  <c r="AH67" i="195" s="1"/>
  <c r="Q67" i="195"/>
  <c r="AG67" i="195" s="1"/>
  <c r="K67" i="195"/>
  <c r="AF67" i="195" s="1"/>
  <c r="E67" i="195"/>
  <c r="AE67" i="195" s="1"/>
  <c r="AC66" i="195"/>
  <c r="AI66" i="195" s="1"/>
  <c r="W66" i="195"/>
  <c r="AH66" i="195" s="1"/>
  <c r="Q66" i="195"/>
  <c r="AG66" i="195" s="1"/>
  <c r="K66" i="195"/>
  <c r="AF66" i="195" s="1"/>
  <c r="E66" i="195"/>
  <c r="AE66" i="195" s="1"/>
  <c r="AC65" i="195"/>
  <c r="AI65" i="195" s="1"/>
  <c r="W65" i="195"/>
  <c r="AH65" i="195" s="1"/>
  <c r="Q65" i="195"/>
  <c r="AG65" i="195" s="1"/>
  <c r="K65" i="195"/>
  <c r="AF65" i="195" s="1"/>
  <c r="E65" i="195"/>
  <c r="AE65" i="195" s="1"/>
  <c r="AC64" i="195"/>
  <c r="AI64" i="195" s="1"/>
  <c r="W64" i="195"/>
  <c r="AH64" i="195" s="1"/>
  <c r="Q64" i="195"/>
  <c r="AG64" i="195" s="1"/>
  <c r="K64" i="195"/>
  <c r="AF64" i="195" s="1"/>
  <c r="E64" i="195"/>
  <c r="AE64" i="195" s="1"/>
  <c r="AI63" i="195"/>
  <c r="AC63" i="195"/>
  <c r="W63" i="195"/>
  <c r="AH63" i="195" s="1"/>
  <c r="Q63" i="195"/>
  <c r="AG63" i="195" s="1"/>
  <c r="K63" i="195"/>
  <c r="AF63" i="195" s="1"/>
  <c r="E63" i="195"/>
  <c r="AE63" i="195" s="1"/>
  <c r="AC62" i="195"/>
  <c r="AI62" i="195" s="1"/>
  <c r="W62" i="195"/>
  <c r="AH62" i="195" s="1"/>
  <c r="Q62" i="195"/>
  <c r="AG62" i="195" s="1"/>
  <c r="K62" i="195"/>
  <c r="AF62" i="195" s="1"/>
  <c r="E62" i="195"/>
  <c r="AE62" i="195" s="1"/>
  <c r="AC61" i="195"/>
  <c r="AI61" i="195" s="1"/>
  <c r="W61" i="195"/>
  <c r="AH61" i="195" s="1"/>
  <c r="Q61" i="195"/>
  <c r="AG61" i="195" s="1"/>
  <c r="K61" i="195"/>
  <c r="AF61" i="195" s="1"/>
  <c r="E61" i="195"/>
  <c r="AE61" i="195" s="1"/>
  <c r="AC60" i="195"/>
  <c r="AI60" i="195" s="1"/>
  <c r="W60" i="195"/>
  <c r="AH60" i="195" s="1"/>
  <c r="Q60" i="195"/>
  <c r="AG60" i="195" s="1"/>
  <c r="K60" i="195"/>
  <c r="AF60" i="195" s="1"/>
  <c r="E60" i="195"/>
  <c r="AE60" i="195" s="1"/>
  <c r="AH59" i="195"/>
  <c r="AC59" i="195"/>
  <c r="AI59" i="195" s="1"/>
  <c r="W59" i="195"/>
  <c r="Q59" i="195"/>
  <c r="AG59" i="195" s="1"/>
  <c r="K59" i="195"/>
  <c r="AF59" i="195" s="1"/>
  <c r="E59" i="195"/>
  <c r="AE59" i="195" s="1"/>
  <c r="AC58" i="195"/>
  <c r="AI58" i="195" s="1"/>
  <c r="W58" i="195"/>
  <c r="AH58" i="195" s="1"/>
  <c r="Q58" i="195"/>
  <c r="AG58" i="195" s="1"/>
  <c r="K58" i="195"/>
  <c r="AF58" i="195" s="1"/>
  <c r="E58" i="195"/>
  <c r="AE58" i="195" s="1"/>
  <c r="AH57" i="195"/>
  <c r="AC57" i="195"/>
  <c r="AI57" i="195" s="1"/>
  <c r="W57" i="195"/>
  <c r="Q57" i="195"/>
  <c r="AG57" i="195" s="1"/>
  <c r="K57" i="195"/>
  <c r="AF57" i="195" s="1"/>
  <c r="E57" i="195"/>
  <c r="AE57" i="195" s="1"/>
  <c r="AC56" i="195"/>
  <c r="AI56" i="195" s="1"/>
  <c r="W56" i="195"/>
  <c r="AH56" i="195" s="1"/>
  <c r="Q56" i="195"/>
  <c r="AG56" i="195" s="1"/>
  <c r="K56" i="195"/>
  <c r="AF56" i="195" s="1"/>
  <c r="E56" i="195"/>
  <c r="AE56" i="195" s="1"/>
  <c r="AI55" i="195"/>
  <c r="AH55" i="195"/>
  <c r="AG55" i="195"/>
  <c r="AF55" i="195"/>
  <c r="AE55" i="195"/>
  <c r="AI54" i="195"/>
  <c r="AE54" i="195"/>
  <c r="AC54" i="195"/>
  <c r="W54" i="195"/>
  <c r="AH54" i="195" s="1"/>
  <c r="Q54" i="195"/>
  <c r="AG54" i="195" s="1"/>
  <c r="K54" i="195"/>
  <c r="AF54" i="195" s="1"/>
  <c r="E54" i="195"/>
  <c r="AH53" i="195"/>
  <c r="AC53" i="195"/>
  <c r="AI53" i="195" s="1"/>
  <c r="W53" i="195"/>
  <c r="Q53" i="195"/>
  <c r="AG53" i="195" s="1"/>
  <c r="K53" i="195"/>
  <c r="AF53" i="195" s="1"/>
  <c r="E53" i="195"/>
  <c r="AE53" i="195" s="1"/>
  <c r="AC52" i="195"/>
  <c r="AI52" i="195" s="1"/>
  <c r="W52" i="195"/>
  <c r="AH52" i="195" s="1"/>
  <c r="Q52" i="195"/>
  <c r="AG52" i="195" s="1"/>
  <c r="K52" i="195"/>
  <c r="AF52" i="195" s="1"/>
  <c r="E52" i="195"/>
  <c r="AE52" i="195" s="1"/>
  <c r="AH51" i="195"/>
  <c r="AC51" i="195"/>
  <c r="AI51" i="195" s="1"/>
  <c r="W51" i="195"/>
  <c r="Q51" i="195"/>
  <c r="AG51" i="195" s="1"/>
  <c r="K51" i="195"/>
  <c r="AF51" i="195" s="1"/>
  <c r="E51" i="195"/>
  <c r="AE51" i="195" s="1"/>
  <c r="AC50" i="195"/>
  <c r="AI50" i="195" s="1"/>
  <c r="W50" i="195"/>
  <c r="AH50" i="195" s="1"/>
  <c r="Q50" i="195"/>
  <c r="AG50" i="195" s="1"/>
  <c r="K50" i="195"/>
  <c r="AF50" i="195" s="1"/>
  <c r="E50" i="195"/>
  <c r="AE50" i="195" s="1"/>
  <c r="AI49" i="195"/>
  <c r="AH49" i="195"/>
  <c r="AG49" i="195"/>
  <c r="AF49" i="195"/>
  <c r="AE49" i="195"/>
  <c r="AI48" i="195"/>
  <c r="AH48" i="195"/>
  <c r="AG48" i="195"/>
  <c r="AF48" i="195"/>
  <c r="AE48" i="195"/>
  <c r="AE47" i="195"/>
  <c r="AC47" i="195"/>
  <c r="AI47" i="195" s="1"/>
  <c r="W47" i="195"/>
  <c r="AH47" i="195" s="1"/>
  <c r="Q47" i="195"/>
  <c r="K47" i="195"/>
  <c r="E47" i="195"/>
  <c r="Z40" i="195"/>
  <c r="T40" i="195"/>
  <c r="N40" i="195"/>
  <c r="H40" i="195"/>
  <c r="B40" i="195"/>
  <c r="AC35" i="195"/>
  <c r="AI35" i="195" s="1"/>
  <c r="W35" i="195"/>
  <c r="AH35" i="195" s="1"/>
  <c r="Q35" i="195"/>
  <c r="AG35" i="195" s="1"/>
  <c r="K35" i="195"/>
  <c r="AF35" i="195" s="1"/>
  <c r="E35" i="195"/>
  <c r="AE35" i="195" s="1"/>
  <c r="AI34" i="195"/>
  <c r="AC34" i="195"/>
  <c r="W34" i="195"/>
  <c r="AH34" i="195" s="1"/>
  <c r="Q34" i="195"/>
  <c r="AG34" i="195" s="1"/>
  <c r="K34" i="195"/>
  <c r="AF34" i="195" s="1"/>
  <c r="E34" i="195"/>
  <c r="AE34" i="195" s="1"/>
  <c r="AG33" i="195"/>
  <c r="AC33" i="195"/>
  <c r="AI33" i="195" s="1"/>
  <c r="W33" i="195"/>
  <c r="AH33" i="195" s="1"/>
  <c r="Q33" i="195"/>
  <c r="K33" i="195"/>
  <c r="AF33" i="195" s="1"/>
  <c r="E33" i="195"/>
  <c r="AE33" i="195" s="1"/>
  <c r="AE32" i="195"/>
  <c r="AC32" i="195"/>
  <c r="AI32" i="195" s="1"/>
  <c r="W32" i="195"/>
  <c r="AH32" i="195" s="1"/>
  <c r="Q32" i="195"/>
  <c r="AG32" i="195" s="1"/>
  <c r="K32" i="195"/>
  <c r="AF32" i="195" s="1"/>
  <c r="E32" i="195"/>
  <c r="AC31" i="195"/>
  <c r="AI31" i="195" s="1"/>
  <c r="W31" i="195"/>
  <c r="AH31" i="195" s="1"/>
  <c r="Q31" i="195"/>
  <c r="AG31" i="195" s="1"/>
  <c r="K31" i="195"/>
  <c r="AF31" i="195" s="1"/>
  <c r="E31" i="195"/>
  <c r="AE31" i="195" s="1"/>
  <c r="AI30" i="195"/>
  <c r="AC30" i="195"/>
  <c r="W30" i="195"/>
  <c r="AH30" i="195" s="1"/>
  <c r="Q30" i="195"/>
  <c r="AG30" i="195" s="1"/>
  <c r="K30" i="195"/>
  <c r="AF30" i="195" s="1"/>
  <c r="E30" i="195"/>
  <c r="AE30" i="195" s="1"/>
  <c r="AG29" i="195"/>
  <c r="AC29" i="195"/>
  <c r="AI29" i="195" s="1"/>
  <c r="W29" i="195"/>
  <c r="AH29" i="195" s="1"/>
  <c r="Q29" i="195"/>
  <c r="K29" i="195"/>
  <c r="AF29" i="195" s="1"/>
  <c r="E29" i="195"/>
  <c r="AE29" i="195" s="1"/>
  <c r="AI28" i="195"/>
  <c r="AC28" i="195"/>
  <c r="W28" i="195"/>
  <c r="AH28" i="195" s="1"/>
  <c r="Q28" i="195"/>
  <c r="AG28" i="195" s="1"/>
  <c r="K28" i="195"/>
  <c r="AF28" i="195" s="1"/>
  <c r="E28" i="195"/>
  <c r="AE28" i="195" s="1"/>
  <c r="AG27" i="195"/>
  <c r="AC27" i="195"/>
  <c r="AI27" i="195" s="1"/>
  <c r="W27" i="195"/>
  <c r="AH27" i="195" s="1"/>
  <c r="Q27" i="195"/>
  <c r="K27" i="195"/>
  <c r="AF27" i="195" s="1"/>
  <c r="E27" i="195"/>
  <c r="AE27" i="195" s="1"/>
  <c r="AI26" i="195"/>
  <c r="AH26" i="195"/>
  <c r="AG26" i="195"/>
  <c r="AF26" i="195"/>
  <c r="AE26" i="195"/>
  <c r="AC25" i="195"/>
  <c r="AI25" i="195" s="1"/>
  <c r="W25" i="195"/>
  <c r="AH25" i="195" s="1"/>
  <c r="Q25" i="195"/>
  <c r="AG25" i="195" s="1"/>
  <c r="K25" i="195"/>
  <c r="AF25" i="195" s="1"/>
  <c r="E25" i="195"/>
  <c r="AE25" i="195" s="1"/>
  <c r="AI24" i="195"/>
  <c r="AC24" i="195"/>
  <c r="W24" i="195"/>
  <c r="AH24" i="195" s="1"/>
  <c r="Q24" i="195"/>
  <c r="AG24" i="195" s="1"/>
  <c r="K24" i="195"/>
  <c r="AF24" i="195" s="1"/>
  <c r="E24" i="195"/>
  <c r="AE24" i="195" s="1"/>
  <c r="AC23" i="195"/>
  <c r="AI23" i="195" s="1"/>
  <c r="W23" i="195"/>
  <c r="AH23" i="195" s="1"/>
  <c r="Q23" i="195"/>
  <c r="AG23" i="195" s="1"/>
  <c r="K23" i="195"/>
  <c r="AF23" i="195" s="1"/>
  <c r="E23" i="195"/>
  <c r="AE23" i="195" s="1"/>
  <c r="AE22" i="195"/>
  <c r="AC22" i="195"/>
  <c r="AI22" i="195" s="1"/>
  <c r="W22" i="195"/>
  <c r="AH22" i="195" s="1"/>
  <c r="Q22" i="195"/>
  <c r="AG22" i="195" s="1"/>
  <c r="K22" i="195"/>
  <c r="AF22" i="195" s="1"/>
  <c r="E22" i="195"/>
  <c r="AC21" i="195"/>
  <c r="AI21" i="195" s="1"/>
  <c r="W21" i="195"/>
  <c r="AH21" i="195" s="1"/>
  <c r="Q21" i="195"/>
  <c r="AG21" i="195" s="1"/>
  <c r="K21" i="195"/>
  <c r="AF21" i="195" s="1"/>
  <c r="E21" i="195"/>
  <c r="AE21" i="195" s="1"/>
  <c r="AH20" i="195"/>
  <c r="AC20" i="195"/>
  <c r="AI20" i="195" s="1"/>
  <c r="W20" i="195"/>
  <c r="Q20" i="195"/>
  <c r="AG20" i="195" s="1"/>
  <c r="K20" i="195"/>
  <c r="AF20" i="195" s="1"/>
  <c r="E20" i="195"/>
  <c r="AE20" i="195" s="1"/>
  <c r="AC19" i="195"/>
  <c r="AI19" i="195" s="1"/>
  <c r="W19" i="195"/>
  <c r="AH19" i="195" s="1"/>
  <c r="Q19" i="195"/>
  <c r="AG19" i="195" s="1"/>
  <c r="K19" i="195"/>
  <c r="AF19" i="195" s="1"/>
  <c r="E19" i="195"/>
  <c r="AE19" i="195" s="1"/>
  <c r="AI18" i="195"/>
  <c r="AH18" i="195"/>
  <c r="AC18" i="195"/>
  <c r="W18" i="195"/>
  <c r="Q18" i="195"/>
  <c r="AG18" i="195" s="1"/>
  <c r="K18" i="195"/>
  <c r="AF18" i="195" s="1"/>
  <c r="E18" i="195"/>
  <c r="AE18" i="195" s="1"/>
  <c r="AC17" i="195"/>
  <c r="AI17" i="195" s="1"/>
  <c r="W17" i="195"/>
  <c r="AH17" i="195" s="1"/>
  <c r="Q17" i="195"/>
  <c r="AG17" i="195" s="1"/>
  <c r="K17" i="195"/>
  <c r="AF17" i="195" s="1"/>
  <c r="E17" i="195"/>
  <c r="AE17" i="195" s="1"/>
  <c r="AH16" i="195"/>
  <c r="AC16" i="195"/>
  <c r="AI16" i="195" s="1"/>
  <c r="W16" i="195"/>
  <c r="Q16" i="195"/>
  <c r="AG16" i="195" s="1"/>
  <c r="K16" i="195"/>
  <c r="AF16" i="195" s="1"/>
  <c r="E16" i="195"/>
  <c r="AE16" i="195" s="1"/>
  <c r="AC15" i="195"/>
  <c r="AI15" i="195" s="1"/>
  <c r="W15" i="195"/>
  <c r="AH15" i="195" s="1"/>
  <c r="Q15" i="195"/>
  <c r="AG15" i="195" s="1"/>
  <c r="K15" i="195"/>
  <c r="AF15" i="195" s="1"/>
  <c r="E15" i="195"/>
  <c r="AE15" i="195" s="1"/>
  <c r="AH14" i="195"/>
  <c r="AE14" i="195"/>
  <c r="AC14" i="195"/>
  <c r="AI14" i="195" s="1"/>
  <c r="W14" i="195"/>
  <c r="Q14" i="195"/>
  <c r="AG14" i="195" s="1"/>
  <c r="K14" i="195"/>
  <c r="AF14" i="195" s="1"/>
  <c r="E14" i="195"/>
  <c r="AI13" i="195"/>
  <c r="AH13" i="195"/>
  <c r="AG13" i="195"/>
  <c r="AF13" i="195"/>
  <c r="AE13" i="195"/>
  <c r="AH12" i="195"/>
  <c r="AG12" i="195"/>
  <c r="AC12" i="195"/>
  <c r="AI12" i="195" s="1"/>
  <c r="W12" i="195"/>
  <c r="Q12" i="195"/>
  <c r="K12" i="195"/>
  <c r="AF12" i="195" s="1"/>
  <c r="E12" i="195"/>
  <c r="AE12" i="195" s="1"/>
  <c r="AI11" i="195"/>
  <c r="AE11" i="195"/>
  <c r="AC11" i="195"/>
  <c r="W11" i="195"/>
  <c r="AH11" i="195" s="1"/>
  <c r="Q11" i="195"/>
  <c r="AG11" i="195" s="1"/>
  <c r="K11" i="195"/>
  <c r="AF11" i="195" s="1"/>
  <c r="E11" i="195"/>
  <c r="AC10" i="195"/>
  <c r="AI10" i="195" s="1"/>
  <c r="W10" i="195"/>
  <c r="AH10" i="195" s="1"/>
  <c r="Q10" i="195"/>
  <c r="AG10" i="195" s="1"/>
  <c r="K10" i="195"/>
  <c r="AF10" i="195" s="1"/>
  <c r="E10" i="195"/>
  <c r="AE10" i="195" s="1"/>
  <c r="AI9" i="195"/>
  <c r="AC9" i="195"/>
  <c r="W9" i="195"/>
  <c r="AH9" i="195" s="1"/>
  <c r="Q9" i="195"/>
  <c r="AG9" i="195" s="1"/>
  <c r="K9" i="195"/>
  <c r="AF9" i="195" s="1"/>
  <c r="E9" i="195"/>
  <c r="AE9" i="195" s="1"/>
  <c r="AG8" i="195"/>
  <c r="AC8" i="195"/>
  <c r="AI8" i="195" s="1"/>
  <c r="W8" i="195"/>
  <c r="AH8" i="195" s="1"/>
  <c r="Q8" i="195"/>
  <c r="K8" i="195"/>
  <c r="AF8" i="195" s="1"/>
  <c r="E8" i="195"/>
  <c r="AE8" i="195" s="1"/>
  <c r="AI7" i="195"/>
  <c r="AH7" i="195"/>
  <c r="AG7" i="195"/>
  <c r="AF7" i="195"/>
  <c r="AE7" i="195"/>
  <c r="AI6" i="195"/>
  <c r="AH6" i="195"/>
  <c r="AG6" i="195"/>
  <c r="AF6" i="195"/>
  <c r="AE6" i="195"/>
  <c r="AH5" i="195"/>
  <c r="AG5" i="195"/>
  <c r="AC5" i="195"/>
  <c r="AI5" i="195" s="1"/>
  <c r="W5" i="195"/>
  <c r="Q5" i="195"/>
  <c r="K5" i="195"/>
  <c r="AF5" i="195" s="1"/>
  <c r="E5" i="195"/>
  <c r="E40" i="195" s="1"/>
  <c r="G3" i="195"/>
  <c r="M3" i="195" s="1"/>
  <c r="S3" i="195" s="1"/>
  <c r="Y3" i="195" s="1"/>
  <c r="A45" i="195" s="1"/>
  <c r="A1" i="195"/>
  <c r="Z166" i="194"/>
  <c r="T166" i="194"/>
  <c r="N166" i="194"/>
  <c r="H166" i="194"/>
  <c r="B166" i="194"/>
  <c r="AC161" i="194"/>
  <c r="AI161" i="194" s="1"/>
  <c r="W161" i="194"/>
  <c r="AH161" i="194" s="1"/>
  <c r="Q161" i="194"/>
  <c r="AG161" i="194" s="1"/>
  <c r="K161" i="194"/>
  <c r="AF161" i="194" s="1"/>
  <c r="E161" i="194"/>
  <c r="AE161" i="194" s="1"/>
  <c r="AH160" i="194"/>
  <c r="AC160" i="194"/>
  <c r="AI160" i="194" s="1"/>
  <c r="W160" i="194"/>
  <c r="Q160" i="194"/>
  <c r="AG160" i="194" s="1"/>
  <c r="K160" i="194"/>
  <c r="AF160" i="194" s="1"/>
  <c r="E160" i="194"/>
  <c r="AE160" i="194" s="1"/>
  <c r="AC159" i="194"/>
  <c r="AI159" i="194" s="1"/>
  <c r="W159" i="194"/>
  <c r="AH159" i="194" s="1"/>
  <c r="Q159" i="194"/>
  <c r="AG159" i="194" s="1"/>
  <c r="K159" i="194"/>
  <c r="AF159" i="194" s="1"/>
  <c r="E159" i="194"/>
  <c r="AE159" i="194" s="1"/>
  <c r="AH158" i="194"/>
  <c r="AC158" i="194"/>
  <c r="AI158" i="194" s="1"/>
  <c r="W158" i="194"/>
  <c r="Q158" i="194"/>
  <c r="AG158" i="194" s="1"/>
  <c r="K158" i="194"/>
  <c r="AF158" i="194" s="1"/>
  <c r="E158" i="194"/>
  <c r="AE158" i="194" s="1"/>
  <c r="AC157" i="194"/>
  <c r="AI157" i="194" s="1"/>
  <c r="W157" i="194"/>
  <c r="AH157" i="194" s="1"/>
  <c r="Q157" i="194"/>
  <c r="AG157" i="194" s="1"/>
  <c r="K157" i="194"/>
  <c r="AF157" i="194" s="1"/>
  <c r="E157" i="194"/>
  <c r="AE157" i="194" s="1"/>
  <c r="AH156" i="194"/>
  <c r="AC156" i="194"/>
  <c r="AI156" i="194" s="1"/>
  <c r="W156" i="194"/>
  <c r="Q156" i="194"/>
  <c r="AG156" i="194" s="1"/>
  <c r="K156" i="194"/>
  <c r="AF156" i="194" s="1"/>
  <c r="E156" i="194"/>
  <c r="AE156" i="194" s="1"/>
  <c r="AC155" i="194"/>
  <c r="AI155" i="194" s="1"/>
  <c r="W155" i="194"/>
  <c r="AH155" i="194" s="1"/>
  <c r="Q155" i="194"/>
  <c r="AG155" i="194" s="1"/>
  <c r="K155" i="194"/>
  <c r="AF155" i="194" s="1"/>
  <c r="E155" i="194"/>
  <c r="AE155" i="194" s="1"/>
  <c r="AH154" i="194"/>
  <c r="AC154" i="194"/>
  <c r="AI154" i="194" s="1"/>
  <c r="W154" i="194"/>
  <c r="Q154" i="194"/>
  <c r="AG154" i="194" s="1"/>
  <c r="K154" i="194"/>
  <c r="AF154" i="194" s="1"/>
  <c r="E154" i="194"/>
  <c r="AE154" i="194" s="1"/>
  <c r="AC153" i="194"/>
  <c r="AI153" i="194" s="1"/>
  <c r="W153" i="194"/>
  <c r="AH153" i="194" s="1"/>
  <c r="Q153" i="194"/>
  <c r="AG153" i="194" s="1"/>
  <c r="K153" i="194"/>
  <c r="AF153" i="194" s="1"/>
  <c r="E153" i="194"/>
  <c r="AE153" i="194" s="1"/>
  <c r="AI152" i="194"/>
  <c r="AH152" i="194"/>
  <c r="AG152" i="194"/>
  <c r="AF152" i="194"/>
  <c r="AE152" i="194"/>
  <c r="AC151" i="194"/>
  <c r="AI151" i="194" s="1"/>
  <c r="W151" i="194"/>
  <c r="AH151" i="194" s="1"/>
  <c r="Q151" i="194"/>
  <c r="AG151" i="194" s="1"/>
  <c r="K151" i="194"/>
  <c r="AF151" i="194" s="1"/>
  <c r="E151" i="194"/>
  <c r="AE151" i="194" s="1"/>
  <c r="AC150" i="194"/>
  <c r="AI150" i="194" s="1"/>
  <c r="W150" i="194"/>
  <c r="AH150" i="194" s="1"/>
  <c r="Q150" i="194"/>
  <c r="AG150" i="194" s="1"/>
  <c r="K150" i="194"/>
  <c r="AF150" i="194" s="1"/>
  <c r="E150" i="194"/>
  <c r="AE150" i="194" s="1"/>
  <c r="AH149" i="194"/>
  <c r="AG149" i="194"/>
  <c r="AC149" i="194"/>
  <c r="AI149" i="194" s="1"/>
  <c r="W149" i="194"/>
  <c r="Q149" i="194"/>
  <c r="K149" i="194"/>
  <c r="AF149" i="194" s="1"/>
  <c r="E149" i="194"/>
  <c r="AE149" i="194" s="1"/>
  <c r="AF148" i="194"/>
  <c r="AE148" i="194"/>
  <c r="AC148" i="194"/>
  <c r="AI148" i="194" s="1"/>
  <c r="W148" i="194"/>
  <c r="AH148" i="194" s="1"/>
  <c r="Q148" i="194"/>
  <c r="AG148" i="194" s="1"/>
  <c r="K148" i="194"/>
  <c r="E148" i="194"/>
  <c r="AH147" i="194"/>
  <c r="AG147" i="194"/>
  <c r="AC147" i="194"/>
  <c r="AI147" i="194" s="1"/>
  <c r="W147" i="194"/>
  <c r="Q147" i="194"/>
  <c r="K147" i="194"/>
  <c r="AF147" i="194" s="1"/>
  <c r="E147" i="194"/>
  <c r="AE147" i="194" s="1"/>
  <c r="AF146" i="194"/>
  <c r="AE146" i="194"/>
  <c r="AC146" i="194"/>
  <c r="AI146" i="194" s="1"/>
  <c r="W146" i="194"/>
  <c r="AH146" i="194" s="1"/>
  <c r="Q146" i="194"/>
  <c r="AG146" i="194" s="1"/>
  <c r="K146" i="194"/>
  <c r="E146" i="194"/>
  <c r="AH145" i="194"/>
  <c r="AG145" i="194"/>
  <c r="AC145" i="194"/>
  <c r="AI145" i="194" s="1"/>
  <c r="W145" i="194"/>
  <c r="Q145" i="194"/>
  <c r="K145" i="194"/>
  <c r="AF145" i="194" s="1"/>
  <c r="E145" i="194"/>
  <c r="AE145" i="194" s="1"/>
  <c r="AC144" i="194"/>
  <c r="AI144" i="194" s="1"/>
  <c r="W144" i="194"/>
  <c r="AH144" i="194" s="1"/>
  <c r="Q144" i="194"/>
  <c r="AG144" i="194" s="1"/>
  <c r="K144" i="194"/>
  <c r="AF144" i="194" s="1"/>
  <c r="E144" i="194"/>
  <c r="AE144" i="194" s="1"/>
  <c r="AH143" i="194"/>
  <c r="AG143" i="194"/>
  <c r="AC143" i="194"/>
  <c r="AI143" i="194" s="1"/>
  <c r="W143" i="194"/>
  <c r="Q143" i="194"/>
  <c r="K143" i="194"/>
  <c r="AF143" i="194" s="1"/>
  <c r="E143" i="194"/>
  <c r="AE143" i="194" s="1"/>
  <c r="AF142" i="194"/>
  <c r="AE142" i="194"/>
  <c r="AC142" i="194"/>
  <c r="AI142" i="194" s="1"/>
  <c r="W142" i="194"/>
  <c r="AH142" i="194" s="1"/>
  <c r="Q142" i="194"/>
  <c r="AG142" i="194" s="1"/>
  <c r="K142" i="194"/>
  <c r="E142" i="194"/>
  <c r="AH141" i="194"/>
  <c r="AG141" i="194"/>
  <c r="AC141" i="194"/>
  <c r="AI141" i="194" s="1"/>
  <c r="W141" i="194"/>
  <c r="Q141" i="194"/>
  <c r="K141" i="194"/>
  <c r="AF141" i="194" s="1"/>
  <c r="E141" i="194"/>
  <c r="AE141" i="194" s="1"/>
  <c r="AH140" i="194"/>
  <c r="AE140" i="194"/>
  <c r="AC140" i="194"/>
  <c r="AI140" i="194" s="1"/>
  <c r="W140" i="194"/>
  <c r="Q140" i="194"/>
  <c r="AG140" i="194" s="1"/>
  <c r="K140" i="194"/>
  <c r="AF140" i="194" s="1"/>
  <c r="E140" i="194"/>
  <c r="AI139" i="194"/>
  <c r="AH139" i="194"/>
  <c r="AG139" i="194"/>
  <c r="AF139" i="194"/>
  <c r="AE139" i="194"/>
  <c r="AI138" i="194"/>
  <c r="AC138" i="194"/>
  <c r="W138" i="194"/>
  <c r="AH138" i="194" s="1"/>
  <c r="Q138" i="194"/>
  <c r="AG138" i="194" s="1"/>
  <c r="K138" i="194"/>
  <c r="AF138" i="194" s="1"/>
  <c r="E138" i="194"/>
  <c r="AE138" i="194" s="1"/>
  <c r="AI137" i="194"/>
  <c r="AE137" i="194"/>
  <c r="AC137" i="194"/>
  <c r="W137" i="194"/>
  <c r="AH137" i="194" s="1"/>
  <c r="Q137" i="194"/>
  <c r="AG137" i="194" s="1"/>
  <c r="K137" i="194"/>
  <c r="AF137" i="194" s="1"/>
  <c r="E137" i="194"/>
  <c r="AH136" i="194"/>
  <c r="AE136" i="194"/>
  <c r="AC136" i="194"/>
  <c r="AI136" i="194" s="1"/>
  <c r="W136" i="194"/>
  <c r="Q136" i="194"/>
  <c r="AG136" i="194" s="1"/>
  <c r="K136" i="194"/>
  <c r="AF136" i="194" s="1"/>
  <c r="E136" i="194"/>
  <c r="AC135" i="194"/>
  <c r="AI135" i="194" s="1"/>
  <c r="W135" i="194"/>
  <c r="AH135" i="194" s="1"/>
  <c r="Q135" i="194"/>
  <c r="AG135" i="194" s="1"/>
  <c r="K135" i="194"/>
  <c r="AF135" i="194" s="1"/>
  <c r="E135" i="194"/>
  <c r="AE135" i="194" s="1"/>
  <c r="AC134" i="194"/>
  <c r="AI134" i="194" s="1"/>
  <c r="W134" i="194"/>
  <c r="AH134" i="194" s="1"/>
  <c r="Q134" i="194"/>
  <c r="AG134" i="194" s="1"/>
  <c r="K134" i="194"/>
  <c r="AF134" i="194" s="1"/>
  <c r="E134" i="194"/>
  <c r="AE134" i="194" s="1"/>
  <c r="AI133" i="194"/>
  <c r="AH133" i="194"/>
  <c r="AG133" i="194"/>
  <c r="AF133" i="194"/>
  <c r="AE133" i="194"/>
  <c r="AI132" i="194"/>
  <c r="AH132" i="194"/>
  <c r="AG132" i="194"/>
  <c r="AF132" i="194"/>
  <c r="AE132" i="194"/>
  <c r="AH131" i="194"/>
  <c r="AG131" i="194"/>
  <c r="AC131" i="194"/>
  <c r="AC166" i="194" s="1"/>
  <c r="W131" i="194"/>
  <c r="Q131" i="194"/>
  <c r="K131" i="194"/>
  <c r="E131" i="194"/>
  <c r="Z124" i="194"/>
  <c r="T124" i="194"/>
  <c r="N124" i="194"/>
  <c r="H124" i="194"/>
  <c r="B124" i="194"/>
  <c r="AC119" i="194"/>
  <c r="AI119" i="194" s="1"/>
  <c r="W119" i="194"/>
  <c r="AH119" i="194" s="1"/>
  <c r="Q119" i="194"/>
  <c r="AG119" i="194" s="1"/>
  <c r="K119" i="194"/>
  <c r="AF119" i="194" s="1"/>
  <c r="E119" i="194"/>
  <c r="AE119" i="194" s="1"/>
  <c r="AC118" i="194"/>
  <c r="AI118" i="194" s="1"/>
  <c r="W118" i="194"/>
  <c r="AH118" i="194" s="1"/>
  <c r="Q118" i="194"/>
  <c r="AG118" i="194" s="1"/>
  <c r="K118" i="194"/>
  <c r="AF118" i="194" s="1"/>
  <c r="E118" i="194"/>
  <c r="AE118" i="194" s="1"/>
  <c r="AG117" i="194"/>
  <c r="AC117" i="194"/>
  <c r="AI117" i="194" s="1"/>
  <c r="W117" i="194"/>
  <c r="AH117" i="194" s="1"/>
  <c r="Q117" i="194"/>
  <c r="K117" i="194"/>
  <c r="AF117" i="194" s="1"/>
  <c r="E117" i="194"/>
  <c r="AE117" i="194" s="1"/>
  <c r="AH116" i="194"/>
  <c r="AE116" i="194"/>
  <c r="AC116" i="194"/>
  <c r="AI116" i="194" s="1"/>
  <c r="W116" i="194"/>
  <c r="Q116" i="194"/>
  <c r="AG116" i="194" s="1"/>
  <c r="K116" i="194"/>
  <c r="AF116" i="194" s="1"/>
  <c r="E116" i="194"/>
  <c r="AG115" i="194"/>
  <c r="AC115" i="194"/>
  <c r="AI115" i="194" s="1"/>
  <c r="W115" i="194"/>
  <c r="AH115" i="194" s="1"/>
  <c r="Q115" i="194"/>
  <c r="K115" i="194"/>
  <c r="AF115" i="194" s="1"/>
  <c r="E115" i="194"/>
  <c r="AE115" i="194" s="1"/>
  <c r="AI114" i="194"/>
  <c r="AE114" i="194"/>
  <c r="AC114" i="194"/>
  <c r="W114" i="194"/>
  <c r="AH114" i="194" s="1"/>
  <c r="Q114" i="194"/>
  <c r="AG114" i="194" s="1"/>
  <c r="K114" i="194"/>
  <c r="AF114" i="194" s="1"/>
  <c r="E114" i="194"/>
  <c r="AG113" i="194"/>
  <c r="AC113" i="194"/>
  <c r="AI113" i="194" s="1"/>
  <c r="W113" i="194"/>
  <c r="AH113" i="194" s="1"/>
  <c r="Q113" i="194"/>
  <c r="K113" i="194"/>
  <c r="AF113" i="194" s="1"/>
  <c r="E113" i="194"/>
  <c r="AE113" i="194" s="1"/>
  <c r="AI112" i="194"/>
  <c r="AH112" i="194"/>
  <c r="AC112" i="194"/>
  <c r="W112" i="194"/>
  <c r="Q112" i="194"/>
  <c r="AG112" i="194" s="1"/>
  <c r="K112" i="194"/>
  <c r="AF112" i="194" s="1"/>
  <c r="E112" i="194"/>
  <c r="AE112" i="194" s="1"/>
  <c r="AG111" i="194"/>
  <c r="AC111" i="194"/>
  <c r="AI111" i="194" s="1"/>
  <c r="W111" i="194"/>
  <c r="AH111" i="194" s="1"/>
  <c r="Q111" i="194"/>
  <c r="K111" i="194"/>
  <c r="AF111" i="194" s="1"/>
  <c r="E111" i="194"/>
  <c r="AE111" i="194" s="1"/>
  <c r="AI110" i="194"/>
  <c r="AH110" i="194"/>
  <c r="AG110" i="194"/>
  <c r="AF110" i="194"/>
  <c r="AE110" i="194"/>
  <c r="AC109" i="194"/>
  <c r="AI109" i="194" s="1"/>
  <c r="W109" i="194"/>
  <c r="AH109" i="194" s="1"/>
  <c r="Q109" i="194"/>
  <c r="AG109" i="194" s="1"/>
  <c r="K109" i="194"/>
  <c r="AF109" i="194" s="1"/>
  <c r="E109" i="194"/>
  <c r="AE109" i="194" s="1"/>
  <c r="AC108" i="194"/>
  <c r="AI108" i="194" s="1"/>
  <c r="W108" i="194"/>
  <c r="AH108" i="194" s="1"/>
  <c r="Q108" i="194"/>
  <c r="AG108" i="194" s="1"/>
  <c r="K108" i="194"/>
  <c r="AF108" i="194" s="1"/>
  <c r="E108" i="194"/>
  <c r="AE108" i="194" s="1"/>
  <c r="AC107" i="194"/>
  <c r="AI107" i="194" s="1"/>
  <c r="W107" i="194"/>
  <c r="AH107" i="194" s="1"/>
  <c r="Q107" i="194"/>
  <c r="AG107" i="194" s="1"/>
  <c r="K107" i="194"/>
  <c r="AF107" i="194" s="1"/>
  <c r="E107" i="194"/>
  <c r="AE107" i="194" s="1"/>
  <c r="AH106" i="194"/>
  <c r="AG106" i="194"/>
  <c r="AC106" i="194"/>
  <c r="AI106" i="194" s="1"/>
  <c r="W106" i="194"/>
  <c r="Q106" i="194"/>
  <c r="K106" i="194"/>
  <c r="AF106" i="194" s="1"/>
  <c r="E106" i="194"/>
  <c r="AE106" i="194" s="1"/>
  <c r="AC105" i="194"/>
  <c r="AI105" i="194" s="1"/>
  <c r="W105" i="194"/>
  <c r="AH105" i="194" s="1"/>
  <c r="Q105" i="194"/>
  <c r="AG105" i="194" s="1"/>
  <c r="K105" i="194"/>
  <c r="AF105" i="194" s="1"/>
  <c r="E105" i="194"/>
  <c r="AE105" i="194" s="1"/>
  <c r="AG104" i="194"/>
  <c r="AC104" i="194"/>
  <c r="AI104" i="194" s="1"/>
  <c r="W104" i="194"/>
  <c r="AH104" i="194" s="1"/>
  <c r="Q104" i="194"/>
  <c r="K104" i="194"/>
  <c r="AF104" i="194" s="1"/>
  <c r="E104" i="194"/>
  <c r="AE104" i="194" s="1"/>
  <c r="AF103" i="194"/>
  <c r="AE103" i="194"/>
  <c r="AC103" i="194"/>
  <c r="AI103" i="194" s="1"/>
  <c r="W103" i="194"/>
  <c r="AH103" i="194" s="1"/>
  <c r="Q103" i="194"/>
  <c r="AG103" i="194" s="1"/>
  <c r="K103" i="194"/>
  <c r="E103" i="194"/>
  <c r="AG102" i="194"/>
  <c r="AC102" i="194"/>
  <c r="AI102" i="194" s="1"/>
  <c r="W102" i="194"/>
  <c r="AH102" i="194" s="1"/>
  <c r="Q102" i="194"/>
  <c r="K102" i="194"/>
  <c r="AF102" i="194" s="1"/>
  <c r="E102" i="194"/>
  <c r="AE102" i="194" s="1"/>
  <c r="AE101" i="194"/>
  <c r="AC101" i="194"/>
  <c r="AI101" i="194" s="1"/>
  <c r="W101" i="194"/>
  <c r="AH101" i="194" s="1"/>
  <c r="Q101" i="194"/>
  <c r="AG101" i="194" s="1"/>
  <c r="K101" i="194"/>
  <c r="AF101" i="194" s="1"/>
  <c r="E101" i="194"/>
  <c r="AH100" i="194"/>
  <c r="AG100" i="194"/>
  <c r="AC100" i="194"/>
  <c r="AI100" i="194" s="1"/>
  <c r="W100" i="194"/>
  <c r="Q100" i="194"/>
  <c r="K100" i="194"/>
  <c r="AF100" i="194" s="1"/>
  <c r="E100" i="194"/>
  <c r="AE100" i="194" s="1"/>
  <c r="AH99" i="194"/>
  <c r="AC99" i="194"/>
  <c r="AI99" i="194" s="1"/>
  <c r="W99" i="194"/>
  <c r="Q99" i="194"/>
  <c r="AG99" i="194" s="1"/>
  <c r="K99" i="194"/>
  <c r="AF99" i="194" s="1"/>
  <c r="E99" i="194"/>
  <c r="AE99" i="194" s="1"/>
  <c r="AC98" i="194"/>
  <c r="AI98" i="194" s="1"/>
  <c r="W98" i="194"/>
  <c r="AH98" i="194" s="1"/>
  <c r="Q98" i="194"/>
  <c r="AG98" i="194" s="1"/>
  <c r="K98" i="194"/>
  <c r="AF98" i="194" s="1"/>
  <c r="E98" i="194"/>
  <c r="AE98" i="194" s="1"/>
  <c r="AI97" i="194"/>
  <c r="AH97" i="194"/>
  <c r="AG97" i="194"/>
  <c r="AF97" i="194"/>
  <c r="AE97" i="194"/>
  <c r="AG96" i="194"/>
  <c r="AC96" i="194"/>
  <c r="AI96" i="194" s="1"/>
  <c r="W96" i="194"/>
  <c r="AH96" i="194" s="1"/>
  <c r="Q96" i="194"/>
  <c r="K96" i="194"/>
  <c r="AF96" i="194" s="1"/>
  <c r="E96" i="194"/>
  <c r="AE96" i="194" s="1"/>
  <c r="AH95" i="194"/>
  <c r="AC95" i="194"/>
  <c r="AI95" i="194" s="1"/>
  <c r="W95" i="194"/>
  <c r="Q95" i="194"/>
  <c r="AG95" i="194" s="1"/>
  <c r="K95" i="194"/>
  <c r="AF95" i="194" s="1"/>
  <c r="E95" i="194"/>
  <c r="AE95" i="194" s="1"/>
  <c r="AC94" i="194"/>
  <c r="AI94" i="194" s="1"/>
  <c r="W94" i="194"/>
  <c r="AH94" i="194" s="1"/>
  <c r="Q94" i="194"/>
  <c r="AG94" i="194" s="1"/>
  <c r="K94" i="194"/>
  <c r="AF94" i="194" s="1"/>
  <c r="E94" i="194"/>
  <c r="AE94" i="194" s="1"/>
  <c r="AI93" i="194"/>
  <c r="AH93" i="194"/>
  <c r="AE93" i="194"/>
  <c r="AC93" i="194"/>
  <c r="W93" i="194"/>
  <c r="Q93" i="194"/>
  <c r="AG93" i="194" s="1"/>
  <c r="K93" i="194"/>
  <c r="AF93" i="194" s="1"/>
  <c r="E93" i="194"/>
  <c r="AG92" i="194"/>
  <c r="AC92" i="194"/>
  <c r="AI92" i="194" s="1"/>
  <c r="W92" i="194"/>
  <c r="AH92" i="194" s="1"/>
  <c r="Q92" i="194"/>
  <c r="K92" i="194"/>
  <c r="AF92" i="194" s="1"/>
  <c r="E92" i="194"/>
  <c r="AE92" i="194" s="1"/>
  <c r="AI91" i="194"/>
  <c r="AH91" i="194"/>
  <c r="AG91" i="194"/>
  <c r="AF91" i="194"/>
  <c r="AE91" i="194"/>
  <c r="AI90" i="194"/>
  <c r="AH90" i="194"/>
  <c r="AG90" i="194"/>
  <c r="AF90" i="194"/>
  <c r="AE90" i="194"/>
  <c r="AG89" i="194"/>
  <c r="AC89" i="194"/>
  <c r="AI89" i="194" s="1"/>
  <c r="W89" i="194"/>
  <c r="Q89" i="194"/>
  <c r="K89" i="194"/>
  <c r="E89" i="194"/>
  <c r="AE89" i="194" s="1"/>
  <c r="Z82" i="194"/>
  <c r="T82" i="194"/>
  <c r="N82" i="194"/>
  <c r="H82" i="194"/>
  <c r="B82" i="194"/>
  <c r="AI77" i="194"/>
  <c r="AC77" i="194"/>
  <c r="W77" i="194"/>
  <c r="AH77" i="194" s="1"/>
  <c r="Q77" i="194"/>
  <c r="AG77" i="194" s="1"/>
  <c r="K77" i="194"/>
  <c r="AF77" i="194" s="1"/>
  <c r="E77" i="194"/>
  <c r="AE77" i="194" s="1"/>
  <c r="AC76" i="194"/>
  <c r="AI76" i="194" s="1"/>
  <c r="W76" i="194"/>
  <c r="AH76" i="194" s="1"/>
  <c r="Q76" i="194"/>
  <c r="AG76" i="194" s="1"/>
  <c r="K76" i="194"/>
  <c r="AF76" i="194" s="1"/>
  <c r="E76" i="194"/>
  <c r="AE76" i="194" s="1"/>
  <c r="AI75" i="194"/>
  <c r="AC75" i="194"/>
  <c r="W75" i="194"/>
  <c r="AH75" i="194" s="1"/>
  <c r="Q75" i="194"/>
  <c r="AG75" i="194" s="1"/>
  <c r="K75" i="194"/>
  <c r="AF75" i="194" s="1"/>
  <c r="E75" i="194"/>
  <c r="AE75" i="194" s="1"/>
  <c r="AC74" i="194"/>
  <c r="AI74" i="194" s="1"/>
  <c r="W74" i="194"/>
  <c r="AH74" i="194" s="1"/>
  <c r="Q74" i="194"/>
  <c r="AG74" i="194" s="1"/>
  <c r="K74" i="194"/>
  <c r="AF74" i="194" s="1"/>
  <c r="E74" i="194"/>
  <c r="AE74" i="194" s="1"/>
  <c r="AI73" i="194"/>
  <c r="AC73" i="194"/>
  <c r="W73" i="194"/>
  <c r="AH73" i="194" s="1"/>
  <c r="Q73" i="194"/>
  <c r="AG73" i="194" s="1"/>
  <c r="K73" i="194"/>
  <c r="AF73" i="194" s="1"/>
  <c r="E73" i="194"/>
  <c r="AE73" i="194" s="1"/>
  <c r="AC72" i="194"/>
  <c r="AI72" i="194" s="1"/>
  <c r="W72" i="194"/>
  <c r="AH72" i="194" s="1"/>
  <c r="Q72" i="194"/>
  <c r="AG72" i="194" s="1"/>
  <c r="K72" i="194"/>
  <c r="AF72" i="194" s="1"/>
  <c r="E72" i="194"/>
  <c r="AE72" i="194" s="1"/>
  <c r="AI71" i="194"/>
  <c r="AC71" i="194"/>
  <c r="W71" i="194"/>
  <c r="AH71" i="194" s="1"/>
  <c r="Q71" i="194"/>
  <c r="AG71" i="194" s="1"/>
  <c r="K71" i="194"/>
  <c r="AF71" i="194" s="1"/>
  <c r="E71" i="194"/>
  <c r="AE71" i="194" s="1"/>
  <c r="AC70" i="194"/>
  <c r="AI70" i="194" s="1"/>
  <c r="W70" i="194"/>
  <c r="AH70" i="194" s="1"/>
  <c r="Q70" i="194"/>
  <c r="AG70" i="194" s="1"/>
  <c r="K70" i="194"/>
  <c r="AF70" i="194" s="1"/>
  <c r="E70" i="194"/>
  <c r="AE70" i="194" s="1"/>
  <c r="AI69" i="194"/>
  <c r="AC69" i="194"/>
  <c r="W69" i="194"/>
  <c r="AH69" i="194" s="1"/>
  <c r="Q69" i="194"/>
  <c r="AG69" i="194" s="1"/>
  <c r="K69" i="194"/>
  <c r="AF69" i="194" s="1"/>
  <c r="E69" i="194"/>
  <c r="AE69" i="194" s="1"/>
  <c r="AI68" i="194"/>
  <c r="AH68" i="194"/>
  <c r="AG68" i="194"/>
  <c r="AF68" i="194"/>
  <c r="AE68" i="194"/>
  <c r="AC67" i="194"/>
  <c r="AI67" i="194" s="1"/>
  <c r="W67" i="194"/>
  <c r="AH67" i="194" s="1"/>
  <c r="Q67" i="194"/>
  <c r="AG67" i="194" s="1"/>
  <c r="K67" i="194"/>
  <c r="AF67" i="194" s="1"/>
  <c r="E67" i="194"/>
  <c r="AE67" i="194" s="1"/>
  <c r="AI66" i="194"/>
  <c r="AC66" i="194"/>
  <c r="W66" i="194"/>
  <c r="AH66" i="194" s="1"/>
  <c r="Q66" i="194"/>
  <c r="AG66" i="194" s="1"/>
  <c r="K66" i="194"/>
  <c r="AF66" i="194" s="1"/>
  <c r="E66" i="194"/>
  <c r="AE66" i="194" s="1"/>
  <c r="AG65" i="194"/>
  <c r="AC65" i="194"/>
  <c r="AI65" i="194" s="1"/>
  <c r="W65" i="194"/>
  <c r="AH65" i="194" s="1"/>
  <c r="Q65" i="194"/>
  <c r="K65" i="194"/>
  <c r="AF65" i="194" s="1"/>
  <c r="E65" i="194"/>
  <c r="AE65" i="194" s="1"/>
  <c r="AI64" i="194"/>
  <c r="AG64" i="194"/>
  <c r="AC64" i="194"/>
  <c r="W64" i="194"/>
  <c r="AH64" i="194" s="1"/>
  <c r="Q64" i="194"/>
  <c r="K64" i="194"/>
  <c r="AF64" i="194" s="1"/>
  <c r="E64" i="194"/>
  <c r="AE64" i="194" s="1"/>
  <c r="AC63" i="194"/>
  <c r="AI63" i="194" s="1"/>
  <c r="W63" i="194"/>
  <c r="AH63" i="194" s="1"/>
  <c r="Q63" i="194"/>
  <c r="AG63" i="194" s="1"/>
  <c r="K63" i="194"/>
  <c r="AF63" i="194" s="1"/>
  <c r="E63" i="194"/>
  <c r="AE63" i="194" s="1"/>
  <c r="AI62" i="194"/>
  <c r="AE62" i="194"/>
  <c r="AC62" i="194"/>
  <c r="W62" i="194"/>
  <c r="AH62" i="194" s="1"/>
  <c r="Q62" i="194"/>
  <c r="AG62" i="194" s="1"/>
  <c r="K62" i="194"/>
  <c r="AF62" i="194" s="1"/>
  <c r="E62" i="194"/>
  <c r="AC61" i="194"/>
  <c r="AI61" i="194" s="1"/>
  <c r="W61" i="194"/>
  <c r="AH61" i="194" s="1"/>
  <c r="Q61" i="194"/>
  <c r="AG61" i="194" s="1"/>
  <c r="K61" i="194"/>
  <c r="AF61" i="194" s="1"/>
  <c r="E61" i="194"/>
  <c r="AE61" i="194" s="1"/>
  <c r="AI60" i="194"/>
  <c r="AC60" i="194"/>
  <c r="W60" i="194"/>
  <c r="AH60" i="194" s="1"/>
  <c r="Q60" i="194"/>
  <c r="AG60" i="194" s="1"/>
  <c r="K60" i="194"/>
  <c r="AF60" i="194" s="1"/>
  <c r="E60" i="194"/>
  <c r="AE60" i="194" s="1"/>
  <c r="AG59" i="194"/>
  <c r="AC59" i="194"/>
  <c r="AI59" i="194" s="1"/>
  <c r="W59" i="194"/>
  <c r="AH59" i="194" s="1"/>
  <c r="Q59" i="194"/>
  <c r="K59" i="194"/>
  <c r="AF59" i="194" s="1"/>
  <c r="E59" i="194"/>
  <c r="AE59" i="194" s="1"/>
  <c r="AI58" i="194"/>
  <c r="AE58" i="194"/>
  <c r="AC58" i="194"/>
  <c r="W58" i="194"/>
  <c r="AH58" i="194" s="1"/>
  <c r="Q58" i="194"/>
  <c r="AG58" i="194" s="1"/>
  <c r="K58" i="194"/>
  <c r="AF58" i="194" s="1"/>
  <c r="E58" i="194"/>
  <c r="AC57" i="194"/>
  <c r="AI57" i="194" s="1"/>
  <c r="W57" i="194"/>
  <c r="AH57" i="194" s="1"/>
  <c r="Q57" i="194"/>
  <c r="AG57" i="194" s="1"/>
  <c r="K57" i="194"/>
  <c r="AF57" i="194" s="1"/>
  <c r="E57" i="194"/>
  <c r="AE57" i="194" s="1"/>
  <c r="AI56" i="194"/>
  <c r="AC56" i="194"/>
  <c r="W56" i="194"/>
  <c r="AH56" i="194" s="1"/>
  <c r="Q56" i="194"/>
  <c r="AG56" i="194" s="1"/>
  <c r="K56" i="194"/>
  <c r="AF56" i="194" s="1"/>
  <c r="E56" i="194"/>
  <c r="AE56" i="194" s="1"/>
  <c r="AI55" i="194"/>
  <c r="AH55" i="194"/>
  <c r="AG55" i="194"/>
  <c r="AF55" i="194"/>
  <c r="AE55" i="194"/>
  <c r="AC54" i="194"/>
  <c r="AI54" i="194" s="1"/>
  <c r="W54" i="194"/>
  <c r="AH54" i="194" s="1"/>
  <c r="Q54" i="194"/>
  <c r="AG54" i="194" s="1"/>
  <c r="K54" i="194"/>
  <c r="AF54" i="194" s="1"/>
  <c r="E54" i="194"/>
  <c r="AE54" i="194" s="1"/>
  <c r="AC53" i="194"/>
  <c r="AI53" i="194" s="1"/>
  <c r="W53" i="194"/>
  <c r="AH53" i="194" s="1"/>
  <c r="Q53" i="194"/>
  <c r="AG53" i="194" s="1"/>
  <c r="K53" i="194"/>
  <c r="AF53" i="194" s="1"/>
  <c r="E53" i="194"/>
  <c r="AE53" i="194" s="1"/>
  <c r="AC52" i="194"/>
  <c r="AI52" i="194" s="1"/>
  <c r="W52" i="194"/>
  <c r="AH52" i="194" s="1"/>
  <c r="Q52" i="194"/>
  <c r="AG52" i="194" s="1"/>
  <c r="K52" i="194"/>
  <c r="AF52" i="194" s="1"/>
  <c r="E52" i="194"/>
  <c r="AE52" i="194" s="1"/>
  <c r="AC51" i="194"/>
  <c r="AI51" i="194" s="1"/>
  <c r="W51" i="194"/>
  <c r="AH51" i="194" s="1"/>
  <c r="Q51" i="194"/>
  <c r="AG51" i="194" s="1"/>
  <c r="K51" i="194"/>
  <c r="AF51" i="194" s="1"/>
  <c r="E51" i="194"/>
  <c r="AE51" i="194" s="1"/>
  <c r="AC50" i="194"/>
  <c r="AI50" i="194" s="1"/>
  <c r="W50" i="194"/>
  <c r="AH50" i="194" s="1"/>
  <c r="Q50" i="194"/>
  <c r="AG50" i="194" s="1"/>
  <c r="K50" i="194"/>
  <c r="AF50" i="194" s="1"/>
  <c r="E50" i="194"/>
  <c r="AE50" i="194" s="1"/>
  <c r="AI49" i="194"/>
  <c r="AH49" i="194"/>
  <c r="AG49" i="194"/>
  <c r="AF49" i="194"/>
  <c r="AE49" i="194"/>
  <c r="AI48" i="194"/>
  <c r="AH48" i="194"/>
  <c r="AG48" i="194"/>
  <c r="AF48" i="194"/>
  <c r="AE48" i="194"/>
  <c r="AC47" i="194"/>
  <c r="W47" i="194"/>
  <c r="Q47" i="194"/>
  <c r="K47" i="194"/>
  <c r="E47" i="194"/>
  <c r="Z40" i="194"/>
  <c r="T40" i="194"/>
  <c r="N40" i="194"/>
  <c r="H40" i="194"/>
  <c r="B40" i="194"/>
  <c r="AH35" i="194"/>
  <c r="AC35" i="194"/>
  <c r="AI35" i="194" s="1"/>
  <c r="W35" i="194"/>
  <c r="Q35" i="194"/>
  <c r="AG35" i="194" s="1"/>
  <c r="K35" i="194"/>
  <c r="AF35" i="194" s="1"/>
  <c r="E35" i="194"/>
  <c r="AE35" i="194" s="1"/>
  <c r="AC34" i="194"/>
  <c r="AI34" i="194" s="1"/>
  <c r="W34" i="194"/>
  <c r="AH34" i="194" s="1"/>
  <c r="Q34" i="194"/>
  <c r="AG34" i="194" s="1"/>
  <c r="K34" i="194"/>
  <c r="AF34" i="194" s="1"/>
  <c r="E34" i="194"/>
  <c r="AE34" i="194" s="1"/>
  <c r="AH33" i="194"/>
  <c r="AC33" i="194"/>
  <c r="AI33" i="194" s="1"/>
  <c r="W33" i="194"/>
  <c r="Q33" i="194"/>
  <c r="AG33" i="194" s="1"/>
  <c r="K33" i="194"/>
  <c r="AF33" i="194" s="1"/>
  <c r="E33" i="194"/>
  <c r="AE33" i="194" s="1"/>
  <c r="AC32" i="194"/>
  <c r="AI32" i="194" s="1"/>
  <c r="W32" i="194"/>
  <c r="AH32" i="194" s="1"/>
  <c r="Q32" i="194"/>
  <c r="AG32" i="194" s="1"/>
  <c r="K32" i="194"/>
  <c r="AF32" i="194" s="1"/>
  <c r="E32" i="194"/>
  <c r="AE32" i="194" s="1"/>
  <c r="AC31" i="194"/>
  <c r="AI31" i="194" s="1"/>
  <c r="W31" i="194"/>
  <c r="AH31" i="194" s="1"/>
  <c r="Q31" i="194"/>
  <c r="AG31" i="194" s="1"/>
  <c r="K31" i="194"/>
  <c r="AF31" i="194" s="1"/>
  <c r="E31" i="194"/>
  <c r="AE31" i="194" s="1"/>
  <c r="AC30" i="194"/>
  <c r="AI30" i="194" s="1"/>
  <c r="W30" i="194"/>
  <c r="AH30" i="194" s="1"/>
  <c r="Q30" i="194"/>
  <c r="AG30" i="194" s="1"/>
  <c r="K30" i="194"/>
  <c r="AF30" i="194" s="1"/>
  <c r="E30" i="194"/>
  <c r="AE30" i="194" s="1"/>
  <c r="AC29" i="194"/>
  <c r="AI29" i="194" s="1"/>
  <c r="W29" i="194"/>
  <c r="AH29" i="194" s="1"/>
  <c r="Q29" i="194"/>
  <c r="AG29" i="194" s="1"/>
  <c r="K29" i="194"/>
  <c r="AF29" i="194" s="1"/>
  <c r="E29" i="194"/>
  <c r="AE29" i="194" s="1"/>
  <c r="AC28" i="194"/>
  <c r="AI28" i="194" s="1"/>
  <c r="W28" i="194"/>
  <c r="AH28" i="194" s="1"/>
  <c r="Q28" i="194"/>
  <c r="AG28" i="194" s="1"/>
  <c r="K28" i="194"/>
  <c r="AF28" i="194" s="1"/>
  <c r="E28" i="194"/>
  <c r="AE28" i="194" s="1"/>
  <c r="AC27" i="194"/>
  <c r="AI27" i="194" s="1"/>
  <c r="W27" i="194"/>
  <c r="AH27" i="194" s="1"/>
  <c r="Q27" i="194"/>
  <c r="AG27" i="194" s="1"/>
  <c r="K27" i="194"/>
  <c r="AF27" i="194" s="1"/>
  <c r="E27" i="194"/>
  <c r="AE27" i="194" s="1"/>
  <c r="W25" i="194"/>
  <c r="Q25" i="194"/>
  <c r="K25" i="194"/>
  <c r="E25" i="194"/>
  <c r="W24" i="194"/>
  <c r="Q24" i="194"/>
  <c r="K24" i="194"/>
  <c r="E24" i="194"/>
  <c r="W23" i="194"/>
  <c r="Q23" i="194"/>
  <c r="K23" i="194"/>
  <c r="E23" i="194"/>
  <c r="W22" i="194"/>
  <c r="Q22" i="194"/>
  <c r="K22" i="194"/>
  <c r="E22" i="194"/>
  <c r="W21" i="194"/>
  <c r="Q21" i="194"/>
  <c r="K21" i="194"/>
  <c r="E21" i="194"/>
  <c r="W20" i="194"/>
  <c r="Q20" i="194"/>
  <c r="K20" i="194"/>
  <c r="E20" i="194"/>
  <c r="W19" i="194"/>
  <c r="Q19" i="194"/>
  <c r="K19" i="194"/>
  <c r="E19" i="194"/>
  <c r="W18" i="194"/>
  <c r="Q18" i="194"/>
  <c r="K18" i="194"/>
  <c r="E18" i="194"/>
  <c r="W17" i="194"/>
  <c r="Q17" i="194"/>
  <c r="K17" i="194"/>
  <c r="E17" i="194"/>
  <c r="W16" i="194"/>
  <c r="Q16" i="194"/>
  <c r="K16" i="194"/>
  <c r="E16" i="194"/>
  <c r="W15" i="194"/>
  <c r="Q15" i="194"/>
  <c r="K15" i="194"/>
  <c r="E15" i="194"/>
  <c r="W14" i="194"/>
  <c r="Q14" i="194"/>
  <c r="K14" i="194"/>
  <c r="E14" i="194"/>
  <c r="W12" i="194"/>
  <c r="Q12" i="194"/>
  <c r="K12" i="194"/>
  <c r="E12" i="194"/>
  <c r="W11" i="194"/>
  <c r="Q11" i="194"/>
  <c r="K11" i="194"/>
  <c r="E11" i="194"/>
  <c r="W10" i="194"/>
  <c r="Q10" i="194"/>
  <c r="K10" i="194"/>
  <c r="E10" i="194"/>
  <c r="W9" i="194"/>
  <c r="Q9" i="194"/>
  <c r="K9" i="194"/>
  <c r="E9" i="194"/>
  <c r="W8" i="194"/>
  <c r="Q8" i="194"/>
  <c r="K8" i="194"/>
  <c r="E8" i="194"/>
  <c r="AC5" i="194"/>
  <c r="W5" i="194"/>
  <c r="Q5" i="194"/>
  <c r="K5" i="194"/>
  <c r="K40" i="194" s="1"/>
  <c r="E5" i="194"/>
  <c r="G3" i="194"/>
  <c r="M3" i="194" s="1"/>
  <c r="S3" i="194" s="1"/>
  <c r="Y3" i="194" s="1"/>
  <c r="A45" i="194" s="1"/>
  <c r="A1" i="194"/>
  <c r="AC208" i="195" l="1"/>
  <c r="W208" i="195"/>
  <c r="AG173" i="195"/>
  <c r="Q40" i="195"/>
  <c r="AI131" i="194"/>
  <c r="W166" i="194"/>
  <c r="Q166" i="194"/>
  <c r="E166" i="194"/>
  <c r="AE131" i="194"/>
  <c r="K124" i="194"/>
  <c r="AF89" i="194"/>
  <c r="Q82" i="194"/>
  <c r="W82" i="194"/>
  <c r="AH47" i="194"/>
  <c r="K82" i="194"/>
  <c r="AF47" i="194"/>
  <c r="W40" i="194"/>
  <c r="AE173" i="195"/>
  <c r="AI173" i="195"/>
  <c r="K208" i="195"/>
  <c r="G45" i="195"/>
  <c r="M45" i="195" s="1"/>
  <c r="S45" i="195" s="1"/>
  <c r="Y45" i="195" s="1"/>
  <c r="A87" i="195" s="1"/>
  <c r="A43" i="195"/>
  <c r="AE5" i="195"/>
  <c r="AC40" i="195"/>
  <c r="K124" i="195"/>
  <c r="AC166" i="195"/>
  <c r="AI131" i="195"/>
  <c r="K82" i="195"/>
  <c r="Q124" i="195"/>
  <c r="AF131" i="195"/>
  <c r="K166" i="195"/>
  <c r="W82" i="195"/>
  <c r="AE89" i="195"/>
  <c r="E124" i="195"/>
  <c r="AC124" i="195"/>
  <c r="AH135" i="195"/>
  <c r="W166" i="195"/>
  <c r="K40" i="195"/>
  <c r="E166" i="195"/>
  <c r="W40" i="195"/>
  <c r="Q82" i="195"/>
  <c r="AG47" i="195"/>
  <c r="AF47" i="195"/>
  <c r="AG89" i="195"/>
  <c r="Q166" i="195"/>
  <c r="E82" i="195"/>
  <c r="AC82" i="195"/>
  <c r="W124" i="195"/>
  <c r="AH89" i="195"/>
  <c r="AG131" i="195"/>
  <c r="AC40" i="194"/>
  <c r="AH5" i="194"/>
  <c r="Q40" i="194"/>
  <c r="AF5" i="194"/>
  <c r="E40" i="194"/>
  <c r="G45" i="194"/>
  <c r="M45" i="194" s="1"/>
  <c r="S45" i="194" s="1"/>
  <c r="Y45" i="194" s="1"/>
  <c r="A87" i="194" s="1"/>
  <c r="A43" i="194"/>
  <c r="AF131" i="194"/>
  <c r="K166" i="194"/>
  <c r="AE5" i="194"/>
  <c r="AI5" i="194"/>
  <c r="AG47" i="194"/>
  <c r="AC124" i="194"/>
  <c r="E82" i="194"/>
  <c r="AC82" i="194"/>
  <c r="W124" i="194"/>
  <c r="AH89" i="194"/>
  <c r="Q124" i="194"/>
  <c r="AG5" i="194"/>
  <c r="AE47" i="194"/>
  <c r="AI47" i="194"/>
  <c r="E124" i="194"/>
  <c r="A85" i="195" l="1"/>
  <c r="G87" i="195"/>
  <c r="M87" i="195" s="1"/>
  <c r="S87" i="195" s="1"/>
  <c r="Y87" i="195" s="1"/>
  <c r="A129" i="195" s="1"/>
  <c r="A85" i="194"/>
  <c r="G87" i="194"/>
  <c r="M87" i="194" s="1"/>
  <c r="S87" i="194" s="1"/>
  <c r="Y87" i="194" s="1"/>
  <c r="A129" i="194" s="1"/>
  <c r="A127" i="195" l="1"/>
  <c r="G129" i="195"/>
  <c r="M129" i="195" s="1"/>
  <c r="S129" i="195" s="1"/>
  <c r="Y129" i="195" s="1"/>
  <c r="A127" i="194"/>
  <c r="G129" i="194"/>
  <c r="M129" i="194" s="1"/>
  <c r="S129" i="194" s="1"/>
  <c r="Y129" i="194" s="1"/>
  <c r="AE6" i="189" l="1"/>
  <c r="AF6" i="189"/>
  <c r="AG6" i="189"/>
  <c r="AH6" i="189"/>
  <c r="AI6" i="189"/>
  <c r="AE7" i="189"/>
  <c r="AF7" i="189"/>
  <c r="AG7" i="189"/>
  <c r="AH7" i="189"/>
  <c r="AI7" i="189"/>
  <c r="AC8" i="189"/>
  <c r="AE8" i="189"/>
  <c r="AF8" i="189"/>
  <c r="AG8" i="189"/>
  <c r="AH8" i="189"/>
  <c r="AI8" i="189"/>
  <c r="AC9" i="189"/>
  <c r="AI9" i="189" s="1"/>
  <c r="AE9" i="189"/>
  <c r="AF9" i="189"/>
  <c r="AG9" i="189"/>
  <c r="AH9" i="189"/>
  <c r="AC10" i="189"/>
  <c r="AE10" i="189"/>
  <c r="AF10" i="189"/>
  <c r="AG10" i="189"/>
  <c r="AH10" i="189"/>
  <c r="AI10" i="189"/>
  <c r="AC11" i="189"/>
  <c r="AE11" i="189"/>
  <c r="AF11" i="189"/>
  <c r="AG11" i="189"/>
  <c r="AH11" i="189"/>
  <c r="AI11" i="189"/>
  <c r="AC12" i="189"/>
  <c r="AE12" i="189"/>
  <c r="AF12" i="189"/>
  <c r="AG12" i="189"/>
  <c r="AH12" i="189"/>
  <c r="AI12" i="189"/>
  <c r="AE13" i="189"/>
  <c r="AF13" i="189"/>
  <c r="AG13" i="189"/>
  <c r="AH13" i="189"/>
  <c r="AI13" i="189"/>
  <c r="AC14" i="189"/>
  <c r="AI14" i="189" s="1"/>
  <c r="AE14" i="189"/>
  <c r="AF14" i="189"/>
  <c r="AG14" i="189"/>
  <c r="AH14" i="189"/>
  <c r="AC15" i="189"/>
  <c r="AI15" i="189" s="1"/>
  <c r="AE15" i="189"/>
  <c r="AF15" i="189"/>
  <c r="AG15" i="189"/>
  <c r="AH15" i="189"/>
  <c r="AC16" i="189"/>
  <c r="AI16" i="189" s="1"/>
  <c r="AE16" i="189"/>
  <c r="AF16" i="189"/>
  <c r="AG16" i="189"/>
  <c r="AH16" i="189"/>
  <c r="AC17" i="189"/>
  <c r="AI17" i="189" s="1"/>
  <c r="AE17" i="189"/>
  <c r="AF17" i="189"/>
  <c r="AG17" i="189"/>
  <c r="AH17" i="189"/>
  <c r="AC18" i="189"/>
  <c r="AI18" i="189" s="1"/>
  <c r="AE18" i="189"/>
  <c r="AF18" i="189"/>
  <c r="AG18" i="189"/>
  <c r="AH18" i="189"/>
  <c r="AC19" i="189"/>
  <c r="AI19" i="189" s="1"/>
  <c r="AE19" i="189"/>
  <c r="AF19" i="189"/>
  <c r="AG19" i="189"/>
  <c r="AH19" i="189"/>
  <c r="AC20" i="189"/>
  <c r="AI20" i="189" s="1"/>
  <c r="AE20" i="189"/>
  <c r="AF20" i="189"/>
  <c r="AG20" i="189"/>
  <c r="AH20" i="189"/>
  <c r="AC21" i="189"/>
  <c r="AI21" i="189" s="1"/>
  <c r="AE21" i="189"/>
  <c r="AF21" i="189"/>
  <c r="AG21" i="189"/>
  <c r="AH21" i="189"/>
  <c r="AC22" i="189"/>
  <c r="AI22" i="189" s="1"/>
  <c r="AE22" i="189"/>
  <c r="AF22" i="189"/>
  <c r="AG22" i="189"/>
  <c r="AH22" i="189"/>
  <c r="AC23" i="189"/>
  <c r="AI23" i="189" s="1"/>
  <c r="AE23" i="189"/>
  <c r="AF23" i="189"/>
  <c r="AG23" i="189"/>
  <c r="AH23" i="189"/>
  <c r="AC24" i="189"/>
  <c r="AI24" i="189" s="1"/>
  <c r="AE24" i="189"/>
  <c r="AF24" i="189"/>
  <c r="AG24" i="189"/>
  <c r="AH24" i="189"/>
  <c r="AC25" i="189"/>
  <c r="AI25" i="189" s="1"/>
  <c r="AE25" i="189"/>
  <c r="AF25" i="189"/>
  <c r="AG25" i="189"/>
  <c r="AH25" i="189"/>
  <c r="Z166" i="191" l="1"/>
  <c r="T166" i="191"/>
  <c r="N166" i="191"/>
  <c r="H166" i="191"/>
  <c r="B166" i="191"/>
  <c r="AI161" i="191"/>
  <c r="AH161" i="191"/>
  <c r="AC161" i="191"/>
  <c r="W161" i="191"/>
  <c r="Q161" i="191"/>
  <c r="AG161" i="191" s="1"/>
  <c r="K161" i="191"/>
  <c r="AF161" i="191" s="1"/>
  <c r="E161" i="191"/>
  <c r="AE161" i="191" s="1"/>
  <c r="AC160" i="191"/>
  <c r="AI160" i="191" s="1"/>
  <c r="W160" i="191"/>
  <c r="AH160" i="191" s="1"/>
  <c r="Q160" i="191"/>
  <c r="AG160" i="191" s="1"/>
  <c r="K160" i="191"/>
  <c r="AF160" i="191" s="1"/>
  <c r="E160" i="191"/>
  <c r="AE160" i="191" s="1"/>
  <c r="AI159" i="191"/>
  <c r="AH159" i="191"/>
  <c r="AC159" i="191"/>
  <c r="W159" i="191"/>
  <c r="Q159" i="191"/>
  <c r="AG159" i="191" s="1"/>
  <c r="K159" i="191"/>
  <c r="AF159" i="191" s="1"/>
  <c r="E159" i="191"/>
  <c r="AE159" i="191" s="1"/>
  <c r="AC158" i="191"/>
  <c r="AI158" i="191" s="1"/>
  <c r="W158" i="191"/>
  <c r="AH158" i="191" s="1"/>
  <c r="Q158" i="191"/>
  <c r="AG158" i="191" s="1"/>
  <c r="K158" i="191"/>
  <c r="AF158" i="191" s="1"/>
  <c r="E158" i="191"/>
  <c r="AE158" i="191" s="1"/>
  <c r="AI157" i="191"/>
  <c r="AH157" i="191"/>
  <c r="AC157" i="191"/>
  <c r="W157" i="191"/>
  <c r="Q157" i="191"/>
  <c r="AG157" i="191" s="1"/>
  <c r="K157" i="191"/>
  <c r="AF157" i="191" s="1"/>
  <c r="E157" i="191"/>
  <c r="AE157" i="191" s="1"/>
  <c r="AC156" i="191"/>
  <c r="AI156" i="191" s="1"/>
  <c r="W156" i="191"/>
  <c r="AH156" i="191" s="1"/>
  <c r="Q156" i="191"/>
  <c r="AG156" i="191" s="1"/>
  <c r="K156" i="191"/>
  <c r="AF156" i="191" s="1"/>
  <c r="E156" i="191"/>
  <c r="AE156" i="191" s="1"/>
  <c r="AH155" i="191"/>
  <c r="AC155" i="191"/>
  <c r="AI155" i="191" s="1"/>
  <c r="W155" i="191"/>
  <c r="Q155" i="191"/>
  <c r="AG155" i="191" s="1"/>
  <c r="K155" i="191"/>
  <c r="AF155" i="191" s="1"/>
  <c r="E155" i="191"/>
  <c r="AE155" i="191" s="1"/>
  <c r="AC154" i="191"/>
  <c r="AI154" i="191" s="1"/>
  <c r="W154" i="191"/>
  <c r="AH154" i="191" s="1"/>
  <c r="Q154" i="191"/>
  <c r="AG154" i="191" s="1"/>
  <c r="K154" i="191"/>
  <c r="AF154" i="191" s="1"/>
  <c r="E154" i="191"/>
  <c r="AE154" i="191" s="1"/>
  <c r="AH153" i="191"/>
  <c r="AC153" i="191"/>
  <c r="AI153" i="191" s="1"/>
  <c r="W153" i="191"/>
  <c r="Q153" i="191"/>
  <c r="AG153" i="191" s="1"/>
  <c r="K153" i="191"/>
  <c r="AF153" i="191" s="1"/>
  <c r="E153" i="191"/>
  <c r="AE153" i="191" s="1"/>
  <c r="AI152" i="191"/>
  <c r="AH152" i="191"/>
  <c r="AG152" i="191"/>
  <c r="AF152" i="191"/>
  <c r="AE152" i="191"/>
  <c r="AG151" i="191"/>
  <c r="AC151" i="191"/>
  <c r="AI151" i="191" s="1"/>
  <c r="W151" i="191"/>
  <c r="AH151" i="191" s="1"/>
  <c r="Q151" i="191"/>
  <c r="K151" i="191"/>
  <c r="AF151" i="191" s="1"/>
  <c r="E151" i="191"/>
  <c r="AE151" i="191" s="1"/>
  <c r="AI150" i="191"/>
  <c r="AC150" i="191"/>
  <c r="W150" i="191"/>
  <c r="AH150" i="191" s="1"/>
  <c r="Q150" i="191"/>
  <c r="AG150" i="191" s="1"/>
  <c r="K150" i="191"/>
  <c r="AF150" i="191" s="1"/>
  <c r="E150" i="191"/>
  <c r="AE150" i="191" s="1"/>
  <c r="AC149" i="191"/>
  <c r="AI149" i="191" s="1"/>
  <c r="W149" i="191"/>
  <c r="AH149" i="191" s="1"/>
  <c r="Q149" i="191"/>
  <c r="AG149" i="191" s="1"/>
  <c r="K149" i="191"/>
  <c r="AF149" i="191" s="1"/>
  <c r="E149" i="191"/>
  <c r="AE149" i="191" s="1"/>
  <c r="AI148" i="191"/>
  <c r="AH148" i="191"/>
  <c r="AC148" i="191"/>
  <c r="W148" i="191"/>
  <c r="Q148" i="191"/>
  <c r="AG148" i="191" s="1"/>
  <c r="K148" i="191"/>
  <c r="AF148" i="191" s="1"/>
  <c r="E148" i="191"/>
  <c r="AE148" i="191" s="1"/>
  <c r="AG147" i="191"/>
  <c r="AC147" i="191"/>
  <c r="AI147" i="191" s="1"/>
  <c r="W147" i="191"/>
  <c r="AH147" i="191" s="1"/>
  <c r="Q147" i="191"/>
  <c r="K147" i="191"/>
  <c r="AF147" i="191" s="1"/>
  <c r="E147" i="191"/>
  <c r="AE147" i="191" s="1"/>
  <c r="AI146" i="191"/>
  <c r="AE146" i="191"/>
  <c r="AC146" i="191"/>
  <c r="W146" i="191"/>
  <c r="AH146" i="191" s="1"/>
  <c r="Q146" i="191"/>
  <c r="AG146" i="191" s="1"/>
  <c r="K146" i="191"/>
  <c r="AF146" i="191" s="1"/>
  <c r="E146" i="191"/>
  <c r="AC145" i="191"/>
  <c r="AI145" i="191" s="1"/>
  <c r="W145" i="191"/>
  <c r="AH145" i="191" s="1"/>
  <c r="Q145" i="191"/>
  <c r="AG145" i="191" s="1"/>
  <c r="K145" i="191"/>
  <c r="AF145" i="191" s="1"/>
  <c r="E145" i="191"/>
  <c r="AE145" i="191" s="1"/>
  <c r="AI144" i="191"/>
  <c r="AF144" i="191"/>
  <c r="AE144" i="191"/>
  <c r="AC144" i="191"/>
  <c r="W144" i="191"/>
  <c r="AH144" i="191" s="1"/>
  <c r="Q144" i="191"/>
  <c r="AG144" i="191" s="1"/>
  <c r="K144" i="191"/>
  <c r="E144" i="191"/>
  <c r="AC143" i="191"/>
  <c r="AI143" i="191" s="1"/>
  <c r="W143" i="191"/>
  <c r="AH143" i="191" s="1"/>
  <c r="Q143" i="191"/>
  <c r="AG143" i="191" s="1"/>
  <c r="K143" i="191"/>
  <c r="AF143" i="191" s="1"/>
  <c r="E143" i="191"/>
  <c r="AE143" i="191" s="1"/>
  <c r="AH142" i="191"/>
  <c r="AC142" i="191"/>
  <c r="AI142" i="191" s="1"/>
  <c r="W142" i="191"/>
  <c r="Q142" i="191"/>
  <c r="AG142" i="191" s="1"/>
  <c r="K142" i="191"/>
  <c r="AF142" i="191" s="1"/>
  <c r="E142" i="191"/>
  <c r="AE142" i="191" s="1"/>
  <c r="AG141" i="191"/>
  <c r="AC141" i="191"/>
  <c r="AI141" i="191" s="1"/>
  <c r="W141" i="191"/>
  <c r="AH141" i="191" s="1"/>
  <c r="Q141" i="191"/>
  <c r="K141" i="191"/>
  <c r="AF141" i="191" s="1"/>
  <c r="E141" i="191"/>
  <c r="AE141" i="191" s="1"/>
  <c r="AE140" i="191"/>
  <c r="AC140" i="191"/>
  <c r="AI140" i="191" s="1"/>
  <c r="W140" i="191"/>
  <c r="AH140" i="191" s="1"/>
  <c r="Q140" i="191"/>
  <c r="AG140" i="191" s="1"/>
  <c r="K140" i="191"/>
  <c r="AF140" i="191" s="1"/>
  <c r="E140" i="191"/>
  <c r="AI139" i="191"/>
  <c r="AH139" i="191"/>
  <c r="AG139" i="191"/>
  <c r="AF139" i="191"/>
  <c r="AE139" i="191"/>
  <c r="AC138" i="191"/>
  <c r="AI138" i="191" s="1"/>
  <c r="W138" i="191"/>
  <c r="AH138" i="191" s="1"/>
  <c r="Q138" i="191"/>
  <c r="AG138" i="191" s="1"/>
  <c r="K138" i="191"/>
  <c r="AF138" i="191" s="1"/>
  <c r="E138" i="191"/>
  <c r="AE138" i="191" s="1"/>
  <c r="AC137" i="191"/>
  <c r="AI137" i="191" s="1"/>
  <c r="W137" i="191"/>
  <c r="AH137" i="191" s="1"/>
  <c r="Q137" i="191"/>
  <c r="AG137" i="191" s="1"/>
  <c r="K137" i="191"/>
  <c r="AF137" i="191" s="1"/>
  <c r="E137" i="191"/>
  <c r="AE137" i="191" s="1"/>
  <c r="AG136" i="191"/>
  <c r="AC136" i="191"/>
  <c r="AI136" i="191" s="1"/>
  <c r="W136" i="191"/>
  <c r="AH136" i="191" s="1"/>
  <c r="Q136" i="191"/>
  <c r="K136" i="191"/>
  <c r="AF136" i="191" s="1"/>
  <c r="E136" i="191"/>
  <c r="AE136" i="191" s="1"/>
  <c r="AI135" i="191"/>
  <c r="AF135" i="191"/>
  <c r="AE135" i="191"/>
  <c r="AC135" i="191"/>
  <c r="W135" i="191"/>
  <c r="AH135" i="191" s="1"/>
  <c r="Q135" i="191"/>
  <c r="AG135" i="191" s="1"/>
  <c r="K135" i="191"/>
  <c r="E135" i="191"/>
  <c r="AH134" i="191"/>
  <c r="AG134" i="191"/>
  <c r="AC134" i="191"/>
  <c r="AI134" i="191" s="1"/>
  <c r="W134" i="191"/>
  <c r="Q134" i="191"/>
  <c r="K134" i="191"/>
  <c r="AF134" i="191" s="1"/>
  <c r="E134" i="191"/>
  <c r="AE134" i="191" s="1"/>
  <c r="AI133" i="191"/>
  <c r="AH133" i="191"/>
  <c r="AG133" i="191"/>
  <c r="AF133" i="191"/>
  <c r="AE133" i="191"/>
  <c r="AI132" i="191"/>
  <c r="AH132" i="191"/>
  <c r="AG132" i="191"/>
  <c r="AF132" i="191"/>
  <c r="AE132" i="191"/>
  <c r="AG131" i="191"/>
  <c r="AC131" i="191"/>
  <c r="W131" i="191"/>
  <c r="AH131" i="191" s="1"/>
  <c r="Q131" i="191"/>
  <c r="K131" i="191"/>
  <c r="AF131" i="191" s="1"/>
  <c r="E131" i="191"/>
  <c r="AE131" i="191" s="1"/>
  <c r="Z124" i="191"/>
  <c r="T124" i="191"/>
  <c r="N124" i="191"/>
  <c r="H124" i="191"/>
  <c r="B124" i="191"/>
  <c r="AE119" i="191"/>
  <c r="AC119" i="191"/>
  <c r="AI119" i="191" s="1"/>
  <c r="W119" i="191"/>
  <c r="AH119" i="191" s="1"/>
  <c r="Q119" i="191"/>
  <c r="AG119" i="191" s="1"/>
  <c r="K119" i="191"/>
  <c r="AF119" i="191" s="1"/>
  <c r="E119" i="191"/>
  <c r="AH118" i="191"/>
  <c r="AE118" i="191"/>
  <c r="AC118" i="191"/>
  <c r="AI118" i="191" s="1"/>
  <c r="W118" i="191"/>
  <c r="Q118" i="191"/>
  <c r="AG118" i="191" s="1"/>
  <c r="K118" i="191"/>
  <c r="AF118" i="191" s="1"/>
  <c r="E118" i="191"/>
  <c r="AI117" i="191"/>
  <c r="AE117" i="191"/>
  <c r="AC117" i="191"/>
  <c r="W117" i="191"/>
  <c r="AH117" i="191" s="1"/>
  <c r="Q117" i="191"/>
  <c r="AG117" i="191" s="1"/>
  <c r="K117" i="191"/>
  <c r="AF117" i="191" s="1"/>
  <c r="E117" i="191"/>
  <c r="AH116" i="191"/>
  <c r="AC116" i="191"/>
  <c r="AI116" i="191" s="1"/>
  <c r="W116" i="191"/>
  <c r="Q116" i="191"/>
  <c r="AG116" i="191" s="1"/>
  <c r="K116" i="191"/>
  <c r="AF116" i="191" s="1"/>
  <c r="E116" i="191"/>
  <c r="AE116" i="191" s="1"/>
  <c r="AC115" i="191"/>
  <c r="AI115" i="191" s="1"/>
  <c r="W115" i="191"/>
  <c r="AH115" i="191" s="1"/>
  <c r="Q115" i="191"/>
  <c r="AG115" i="191" s="1"/>
  <c r="K115" i="191"/>
  <c r="AF115" i="191" s="1"/>
  <c r="E115" i="191"/>
  <c r="AE115" i="191" s="1"/>
  <c r="AH114" i="191"/>
  <c r="AG114" i="191"/>
  <c r="AC114" i="191"/>
  <c r="AI114" i="191" s="1"/>
  <c r="W114" i="191"/>
  <c r="Q114" i="191"/>
  <c r="K114" i="191"/>
  <c r="AF114" i="191" s="1"/>
  <c r="E114" i="191"/>
  <c r="AE114" i="191" s="1"/>
  <c r="AC113" i="191"/>
  <c r="AI113" i="191" s="1"/>
  <c r="W113" i="191"/>
  <c r="AH113" i="191" s="1"/>
  <c r="Q113" i="191"/>
  <c r="AG113" i="191" s="1"/>
  <c r="K113" i="191"/>
  <c r="AF113" i="191" s="1"/>
  <c r="E113" i="191"/>
  <c r="AE113" i="191" s="1"/>
  <c r="AC112" i="191"/>
  <c r="AI112" i="191" s="1"/>
  <c r="W112" i="191"/>
  <c r="AH112" i="191" s="1"/>
  <c r="Q112" i="191"/>
  <c r="AG112" i="191" s="1"/>
  <c r="K112" i="191"/>
  <c r="AF112" i="191" s="1"/>
  <c r="E112" i="191"/>
  <c r="AE112" i="191" s="1"/>
  <c r="AI111" i="191"/>
  <c r="AC111" i="191"/>
  <c r="W111" i="191"/>
  <c r="AH111" i="191" s="1"/>
  <c r="Q111" i="191"/>
  <c r="AG111" i="191" s="1"/>
  <c r="K111" i="191"/>
  <c r="AF111" i="191" s="1"/>
  <c r="E111" i="191"/>
  <c r="AE111" i="191" s="1"/>
  <c r="AI110" i="191"/>
  <c r="AH110" i="191"/>
  <c r="AG110" i="191"/>
  <c r="AF110" i="191"/>
  <c r="AE110" i="191"/>
  <c r="AI109" i="191"/>
  <c r="AH109" i="191"/>
  <c r="AE109" i="191"/>
  <c r="AC109" i="191"/>
  <c r="W109" i="191"/>
  <c r="Q109" i="191"/>
  <c r="AG109" i="191" s="1"/>
  <c r="K109" i="191"/>
  <c r="AF109" i="191" s="1"/>
  <c r="E109" i="191"/>
  <c r="AG108" i="191"/>
  <c r="AC108" i="191"/>
  <c r="AI108" i="191" s="1"/>
  <c r="W108" i="191"/>
  <c r="AH108" i="191" s="1"/>
  <c r="Q108" i="191"/>
  <c r="K108" i="191"/>
  <c r="AF108" i="191" s="1"/>
  <c r="E108" i="191"/>
  <c r="AE108" i="191" s="1"/>
  <c r="AC107" i="191"/>
  <c r="AI107" i="191" s="1"/>
  <c r="W107" i="191"/>
  <c r="AH107" i="191" s="1"/>
  <c r="Q107" i="191"/>
  <c r="AG107" i="191" s="1"/>
  <c r="K107" i="191"/>
  <c r="AF107" i="191" s="1"/>
  <c r="E107" i="191"/>
  <c r="AE107" i="191" s="1"/>
  <c r="AC106" i="191"/>
  <c r="AI106" i="191" s="1"/>
  <c r="W106" i="191"/>
  <c r="AH106" i="191" s="1"/>
  <c r="Q106" i="191"/>
  <c r="AG106" i="191" s="1"/>
  <c r="K106" i="191"/>
  <c r="AF106" i="191" s="1"/>
  <c r="E106" i="191"/>
  <c r="AE106" i="191" s="1"/>
  <c r="AI105" i="191"/>
  <c r="AC105" i="191"/>
  <c r="W105" i="191"/>
  <c r="AH105" i="191" s="1"/>
  <c r="Q105" i="191"/>
  <c r="AG105" i="191" s="1"/>
  <c r="K105" i="191"/>
  <c r="AF105" i="191" s="1"/>
  <c r="E105" i="191"/>
  <c r="AE105" i="191" s="1"/>
  <c r="AG104" i="191"/>
  <c r="AC104" i="191"/>
  <c r="AI104" i="191" s="1"/>
  <c r="W104" i="191"/>
  <c r="AH104" i="191" s="1"/>
  <c r="Q104" i="191"/>
  <c r="K104" i="191"/>
  <c r="AF104" i="191" s="1"/>
  <c r="E104" i="191"/>
  <c r="AE104" i="191" s="1"/>
  <c r="AC103" i="191"/>
  <c r="AI103" i="191" s="1"/>
  <c r="W103" i="191"/>
  <c r="AH103" i="191" s="1"/>
  <c r="Q103" i="191"/>
  <c r="AG103" i="191" s="1"/>
  <c r="K103" i="191"/>
  <c r="AF103" i="191" s="1"/>
  <c r="E103" i="191"/>
  <c r="AE103" i="191" s="1"/>
  <c r="AG102" i="191"/>
  <c r="AC102" i="191"/>
  <c r="AI102" i="191" s="1"/>
  <c r="W102" i="191"/>
  <c r="AH102" i="191" s="1"/>
  <c r="Q102" i="191"/>
  <c r="K102" i="191"/>
  <c r="AF102" i="191" s="1"/>
  <c r="E102" i="191"/>
  <c r="AE102" i="191" s="1"/>
  <c r="AH101" i="191"/>
  <c r="AC101" i="191"/>
  <c r="AI101" i="191" s="1"/>
  <c r="W101" i="191"/>
  <c r="Q101" i="191"/>
  <c r="AG101" i="191" s="1"/>
  <c r="K101" i="191"/>
  <c r="AF101" i="191" s="1"/>
  <c r="E101" i="191"/>
  <c r="AE101" i="191" s="1"/>
  <c r="AG100" i="191"/>
  <c r="AC100" i="191"/>
  <c r="AI100" i="191" s="1"/>
  <c r="W100" i="191"/>
  <c r="AH100" i="191" s="1"/>
  <c r="Q100" i="191"/>
  <c r="K100" i="191"/>
  <c r="AF100" i="191" s="1"/>
  <c r="E100" i="191"/>
  <c r="AE100" i="191" s="1"/>
  <c r="AH99" i="191"/>
  <c r="AE99" i="191"/>
  <c r="AC99" i="191"/>
  <c r="AI99" i="191" s="1"/>
  <c r="W99" i="191"/>
  <c r="Q99" i="191"/>
  <c r="AG99" i="191" s="1"/>
  <c r="K99" i="191"/>
  <c r="AF99" i="191" s="1"/>
  <c r="E99" i="191"/>
  <c r="AC98" i="191"/>
  <c r="AI98" i="191" s="1"/>
  <c r="W98" i="191"/>
  <c r="AH98" i="191" s="1"/>
  <c r="Q98" i="191"/>
  <c r="AG98" i="191" s="1"/>
  <c r="K98" i="191"/>
  <c r="AF98" i="191" s="1"/>
  <c r="E98" i="191"/>
  <c r="AE98" i="191" s="1"/>
  <c r="AI97" i="191"/>
  <c r="AH97" i="191"/>
  <c r="AG97" i="191"/>
  <c r="AF97" i="191"/>
  <c r="AE97" i="191"/>
  <c r="AI96" i="191"/>
  <c r="AE96" i="191"/>
  <c r="AC96" i="191"/>
  <c r="W96" i="191"/>
  <c r="AH96" i="191" s="1"/>
  <c r="Q96" i="191"/>
  <c r="AG96" i="191" s="1"/>
  <c r="K96" i="191"/>
  <c r="AF96" i="191" s="1"/>
  <c r="E96" i="191"/>
  <c r="AH95" i="191"/>
  <c r="AC95" i="191"/>
  <c r="AI95" i="191" s="1"/>
  <c r="W95" i="191"/>
  <c r="Q95" i="191"/>
  <c r="AG95" i="191" s="1"/>
  <c r="K95" i="191"/>
  <c r="AF95" i="191" s="1"/>
  <c r="E95" i="191"/>
  <c r="AE95" i="191" s="1"/>
  <c r="AG94" i="191"/>
  <c r="AF94" i="191"/>
  <c r="AE94" i="191"/>
  <c r="AC94" i="191"/>
  <c r="AI94" i="191" s="1"/>
  <c r="W94" i="191"/>
  <c r="AH94" i="191" s="1"/>
  <c r="Q94" i="191"/>
  <c r="K94" i="191"/>
  <c r="E94" i="191"/>
  <c r="AH93" i="191"/>
  <c r="AC93" i="191"/>
  <c r="W93" i="191"/>
  <c r="Q93" i="191"/>
  <c r="AG93" i="191" s="1"/>
  <c r="K93" i="191"/>
  <c r="AF93" i="191" s="1"/>
  <c r="E93" i="191"/>
  <c r="E124" i="191" s="1"/>
  <c r="AI92" i="191"/>
  <c r="AC92" i="191"/>
  <c r="W92" i="191"/>
  <c r="AH92" i="191" s="1"/>
  <c r="Q92" i="191"/>
  <c r="AG92" i="191" s="1"/>
  <c r="K92" i="191"/>
  <c r="AF92" i="191" s="1"/>
  <c r="E92" i="191"/>
  <c r="AE92" i="191" s="1"/>
  <c r="AI91" i="191"/>
  <c r="AH91" i="191"/>
  <c r="AG91" i="191"/>
  <c r="AF91" i="191"/>
  <c r="AE91" i="191"/>
  <c r="AI90" i="191"/>
  <c r="AH90" i="191"/>
  <c r="AG90" i="191"/>
  <c r="AF90" i="191"/>
  <c r="AE90" i="191"/>
  <c r="AI89" i="191"/>
  <c r="AC89" i="191"/>
  <c r="W89" i="191"/>
  <c r="Q89" i="191"/>
  <c r="AG89" i="191" s="1"/>
  <c r="K89" i="191"/>
  <c r="AF89" i="191" s="1"/>
  <c r="E89" i="191"/>
  <c r="AE89" i="191" s="1"/>
  <c r="Z82" i="191"/>
  <c r="T82" i="191"/>
  <c r="N82" i="191"/>
  <c r="H82" i="191"/>
  <c r="B82" i="191"/>
  <c r="AC77" i="191"/>
  <c r="AI77" i="191" s="1"/>
  <c r="W77" i="191"/>
  <c r="AH77" i="191" s="1"/>
  <c r="Q77" i="191"/>
  <c r="AG77" i="191" s="1"/>
  <c r="K77" i="191"/>
  <c r="AF77" i="191" s="1"/>
  <c r="E77" i="191"/>
  <c r="AE77" i="191" s="1"/>
  <c r="AC76" i="191"/>
  <c r="AI76" i="191" s="1"/>
  <c r="W76" i="191"/>
  <c r="AH76" i="191" s="1"/>
  <c r="Q76" i="191"/>
  <c r="AG76" i="191" s="1"/>
  <c r="K76" i="191"/>
  <c r="AF76" i="191" s="1"/>
  <c r="E76" i="191"/>
  <c r="AE76" i="191" s="1"/>
  <c r="AG75" i="191"/>
  <c r="AC75" i="191"/>
  <c r="AI75" i="191" s="1"/>
  <c r="W75" i="191"/>
  <c r="AH75" i="191" s="1"/>
  <c r="Q75" i="191"/>
  <c r="K75" i="191"/>
  <c r="AF75" i="191" s="1"/>
  <c r="E75" i="191"/>
  <c r="AE75" i="191" s="1"/>
  <c r="AC74" i="191"/>
  <c r="AI74" i="191" s="1"/>
  <c r="W74" i="191"/>
  <c r="AH74" i="191" s="1"/>
  <c r="Q74" i="191"/>
  <c r="AG74" i="191" s="1"/>
  <c r="K74" i="191"/>
  <c r="AF74" i="191" s="1"/>
  <c r="E74" i="191"/>
  <c r="AE74" i="191" s="1"/>
  <c r="AG73" i="191"/>
  <c r="AC73" i="191"/>
  <c r="AI73" i="191" s="1"/>
  <c r="W73" i="191"/>
  <c r="AH73" i="191" s="1"/>
  <c r="Q73" i="191"/>
  <c r="K73" i="191"/>
  <c r="AF73" i="191" s="1"/>
  <c r="E73" i="191"/>
  <c r="AE73" i="191" s="1"/>
  <c r="AC72" i="191"/>
  <c r="AI72" i="191" s="1"/>
  <c r="W72" i="191"/>
  <c r="AH72" i="191" s="1"/>
  <c r="Q72" i="191"/>
  <c r="AG72" i="191" s="1"/>
  <c r="K72" i="191"/>
  <c r="AF72" i="191" s="1"/>
  <c r="E72" i="191"/>
  <c r="AE72" i="191" s="1"/>
  <c r="AG71" i="191"/>
  <c r="AC71" i="191"/>
  <c r="AI71" i="191" s="1"/>
  <c r="W71" i="191"/>
  <c r="AH71" i="191" s="1"/>
  <c r="Q71" i="191"/>
  <c r="K71" i="191"/>
  <c r="AF71" i="191" s="1"/>
  <c r="E71" i="191"/>
  <c r="AE71" i="191" s="1"/>
  <c r="AG70" i="191"/>
  <c r="AC70" i="191"/>
  <c r="AI70" i="191" s="1"/>
  <c r="W70" i="191"/>
  <c r="AH70" i="191" s="1"/>
  <c r="Q70" i="191"/>
  <c r="K70" i="191"/>
  <c r="AF70" i="191" s="1"/>
  <c r="E70" i="191"/>
  <c r="AE70" i="191" s="1"/>
  <c r="AC69" i="191"/>
  <c r="AI69" i="191" s="1"/>
  <c r="W69" i="191"/>
  <c r="AH69" i="191" s="1"/>
  <c r="Q69" i="191"/>
  <c r="AG69" i="191" s="1"/>
  <c r="K69" i="191"/>
  <c r="AF69" i="191" s="1"/>
  <c r="E69" i="191"/>
  <c r="AE69" i="191" s="1"/>
  <c r="AI68" i="191"/>
  <c r="AH68" i="191"/>
  <c r="AG68" i="191"/>
  <c r="AF68" i="191"/>
  <c r="AE68" i="191"/>
  <c r="AC67" i="191"/>
  <c r="AI67" i="191" s="1"/>
  <c r="W67" i="191"/>
  <c r="AH67" i="191" s="1"/>
  <c r="Q67" i="191"/>
  <c r="AG67" i="191" s="1"/>
  <c r="K67" i="191"/>
  <c r="AF67" i="191" s="1"/>
  <c r="E67" i="191"/>
  <c r="AE67" i="191" s="1"/>
  <c r="AC66" i="191"/>
  <c r="AI66" i="191" s="1"/>
  <c r="W66" i="191"/>
  <c r="AH66" i="191" s="1"/>
  <c r="Q66" i="191"/>
  <c r="AG66" i="191" s="1"/>
  <c r="K66" i="191"/>
  <c r="AF66" i="191" s="1"/>
  <c r="E66" i="191"/>
  <c r="AE66" i="191" s="1"/>
  <c r="AC65" i="191"/>
  <c r="AI65" i="191" s="1"/>
  <c r="W65" i="191"/>
  <c r="AH65" i="191" s="1"/>
  <c r="Q65" i="191"/>
  <c r="AG65" i="191" s="1"/>
  <c r="K65" i="191"/>
  <c r="AF65" i="191" s="1"/>
  <c r="E65" i="191"/>
  <c r="AE65" i="191" s="1"/>
  <c r="AH64" i="191"/>
  <c r="AC64" i="191"/>
  <c r="AI64" i="191" s="1"/>
  <c r="W64" i="191"/>
  <c r="Q64" i="191"/>
  <c r="AG64" i="191" s="1"/>
  <c r="K64" i="191"/>
  <c r="AF64" i="191" s="1"/>
  <c r="E64" i="191"/>
  <c r="AE64" i="191" s="1"/>
  <c r="AC63" i="191"/>
  <c r="AI63" i="191" s="1"/>
  <c r="W63" i="191"/>
  <c r="AH63" i="191" s="1"/>
  <c r="Q63" i="191"/>
  <c r="AG63" i="191" s="1"/>
  <c r="K63" i="191"/>
  <c r="AF63" i="191" s="1"/>
  <c r="E63" i="191"/>
  <c r="AE63" i="191" s="1"/>
  <c r="AC62" i="191"/>
  <c r="AI62" i="191" s="1"/>
  <c r="W62" i="191"/>
  <c r="AH62" i="191" s="1"/>
  <c r="Q62" i="191"/>
  <c r="AG62" i="191" s="1"/>
  <c r="K62" i="191"/>
  <c r="AF62" i="191" s="1"/>
  <c r="E62" i="191"/>
  <c r="AE62" i="191" s="1"/>
  <c r="AC61" i="191"/>
  <c r="AI61" i="191" s="1"/>
  <c r="W61" i="191"/>
  <c r="AH61" i="191" s="1"/>
  <c r="Q61" i="191"/>
  <c r="AG61" i="191" s="1"/>
  <c r="K61" i="191"/>
  <c r="AF61" i="191" s="1"/>
  <c r="E61" i="191"/>
  <c r="AE61" i="191" s="1"/>
  <c r="AC60" i="191"/>
  <c r="AI60" i="191" s="1"/>
  <c r="W60" i="191"/>
  <c r="AH60" i="191" s="1"/>
  <c r="Q60" i="191"/>
  <c r="AG60" i="191" s="1"/>
  <c r="K60" i="191"/>
  <c r="AF60" i="191" s="1"/>
  <c r="E60" i="191"/>
  <c r="AE60" i="191" s="1"/>
  <c r="AH59" i="191"/>
  <c r="AC59" i="191"/>
  <c r="AI59" i="191" s="1"/>
  <c r="W59" i="191"/>
  <c r="Q59" i="191"/>
  <c r="AG59" i="191" s="1"/>
  <c r="K59" i="191"/>
  <c r="AF59" i="191" s="1"/>
  <c r="E59" i="191"/>
  <c r="AE59" i="191" s="1"/>
  <c r="AC58" i="191"/>
  <c r="AI58" i="191" s="1"/>
  <c r="W58" i="191"/>
  <c r="AH58" i="191" s="1"/>
  <c r="Q58" i="191"/>
  <c r="AG58" i="191" s="1"/>
  <c r="K58" i="191"/>
  <c r="AF58" i="191" s="1"/>
  <c r="E58" i="191"/>
  <c r="AE58" i="191" s="1"/>
  <c r="AH57" i="191"/>
  <c r="AC57" i="191"/>
  <c r="AI57" i="191" s="1"/>
  <c r="W57" i="191"/>
  <c r="Q57" i="191"/>
  <c r="AG57" i="191" s="1"/>
  <c r="K57" i="191"/>
  <c r="AF57" i="191" s="1"/>
  <c r="E57" i="191"/>
  <c r="AE57" i="191" s="1"/>
  <c r="AC56" i="191"/>
  <c r="AI56" i="191" s="1"/>
  <c r="W56" i="191"/>
  <c r="AH56" i="191" s="1"/>
  <c r="Q56" i="191"/>
  <c r="AG56" i="191" s="1"/>
  <c r="K56" i="191"/>
  <c r="AF56" i="191" s="1"/>
  <c r="E56" i="191"/>
  <c r="AE56" i="191" s="1"/>
  <c r="AI55" i="191"/>
  <c r="AH55" i="191"/>
  <c r="AG55" i="191"/>
  <c r="AF55" i="191"/>
  <c r="AE55" i="191"/>
  <c r="AI54" i="191"/>
  <c r="AC54" i="191"/>
  <c r="W54" i="191"/>
  <c r="AH54" i="191" s="1"/>
  <c r="Q54" i="191"/>
  <c r="AG54" i="191" s="1"/>
  <c r="K54" i="191"/>
  <c r="AF54" i="191" s="1"/>
  <c r="E54" i="191"/>
  <c r="AE54" i="191" s="1"/>
  <c r="AC53" i="191"/>
  <c r="AI53" i="191" s="1"/>
  <c r="W53" i="191"/>
  <c r="AH53" i="191" s="1"/>
  <c r="Q53" i="191"/>
  <c r="AG53" i="191" s="1"/>
  <c r="K53" i="191"/>
  <c r="AF53" i="191" s="1"/>
  <c r="E53" i="191"/>
  <c r="AE53" i="191" s="1"/>
  <c r="AE52" i="191"/>
  <c r="AC52" i="191"/>
  <c r="AI52" i="191" s="1"/>
  <c r="W52" i="191"/>
  <c r="AH52" i="191" s="1"/>
  <c r="Q52" i="191"/>
  <c r="AG52" i="191" s="1"/>
  <c r="K52" i="191"/>
  <c r="AF52" i="191" s="1"/>
  <c r="E52" i="191"/>
  <c r="AC51" i="191"/>
  <c r="AI51" i="191" s="1"/>
  <c r="W51" i="191"/>
  <c r="AH51" i="191" s="1"/>
  <c r="Q51" i="191"/>
  <c r="AG51" i="191" s="1"/>
  <c r="K51" i="191"/>
  <c r="AF51" i="191" s="1"/>
  <c r="E51" i="191"/>
  <c r="AE51" i="191" s="1"/>
  <c r="AC50" i="191"/>
  <c r="AI50" i="191" s="1"/>
  <c r="W50" i="191"/>
  <c r="AH50" i="191" s="1"/>
  <c r="Q50" i="191"/>
  <c r="AG50" i="191" s="1"/>
  <c r="K50" i="191"/>
  <c r="AF50" i="191" s="1"/>
  <c r="E50" i="191"/>
  <c r="AE50" i="191" s="1"/>
  <c r="AI49" i="191"/>
  <c r="AH49" i="191"/>
  <c r="AG49" i="191"/>
  <c r="AF49" i="191"/>
  <c r="AE49" i="191"/>
  <c r="AI48" i="191"/>
  <c r="AH48" i="191"/>
  <c r="AG48" i="191"/>
  <c r="AF48" i="191"/>
  <c r="AE48" i="191"/>
  <c r="AE47" i="191"/>
  <c r="AC47" i="191"/>
  <c r="AI47" i="191" s="1"/>
  <c r="W47" i="191"/>
  <c r="AH47" i="191" s="1"/>
  <c r="Q47" i="191"/>
  <c r="K47" i="191"/>
  <c r="E47" i="191"/>
  <c r="Z40" i="191"/>
  <c r="T40" i="191"/>
  <c r="N40" i="191"/>
  <c r="H40" i="191"/>
  <c r="B40" i="191"/>
  <c r="AC35" i="191"/>
  <c r="AI35" i="191" s="1"/>
  <c r="W35" i="191"/>
  <c r="AH35" i="191" s="1"/>
  <c r="Q35" i="191"/>
  <c r="AG35" i="191" s="1"/>
  <c r="K35" i="191"/>
  <c r="AF35" i="191" s="1"/>
  <c r="E35" i="191"/>
  <c r="AE35" i="191" s="1"/>
  <c r="AI34" i="191"/>
  <c r="AE34" i="191"/>
  <c r="AC34" i="191"/>
  <c r="W34" i="191"/>
  <c r="AH34" i="191" s="1"/>
  <c r="Q34" i="191"/>
  <c r="AG34" i="191" s="1"/>
  <c r="K34" i="191"/>
  <c r="AF34" i="191" s="1"/>
  <c r="E34" i="191"/>
  <c r="AG33" i="191"/>
  <c r="AC33" i="191"/>
  <c r="AI33" i="191" s="1"/>
  <c r="W33" i="191"/>
  <c r="AH33" i="191" s="1"/>
  <c r="Q33" i="191"/>
  <c r="K33" i="191"/>
  <c r="AF33" i="191" s="1"/>
  <c r="E33" i="191"/>
  <c r="AE33" i="191" s="1"/>
  <c r="AC32" i="191"/>
  <c r="AI32" i="191" s="1"/>
  <c r="W32" i="191"/>
  <c r="AH32" i="191" s="1"/>
  <c r="Q32" i="191"/>
  <c r="AG32" i="191" s="1"/>
  <c r="K32" i="191"/>
  <c r="AF32" i="191" s="1"/>
  <c r="E32" i="191"/>
  <c r="AE32" i="191" s="1"/>
  <c r="AG31" i="191"/>
  <c r="AC31" i="191"/>
  <c r="AI31" i="191" s="1"/>
  <c r="W31" i="191"/>
  <c r="AH31" i="191" s="1"/>
  <c r="Q31" i="191"/>
  <c r="K31" i="191"/>
  <c r="AF31" i="191" s="1"/>
  <c r="E31" i="191"/>
  <c r="AE31" i="191" s="1"/>
  <c r="AE30" i="191"/>
  <c r="AC30" i="191"/>
  <c r="AI30" i="191" s="1"/>
  <c r="W30" i="191"/>
  <c r="AH30" i="191" s="1"/>
  <c r="Q30" i="191"/>
  <c r="AG30" i="191" s="1"/>
  <c r="K30" i="191"/>
  <c r="AF30" i="191" s="1"/>
  <c r="E30" i="191"/>
  <c r="AC29" i="191"/>
  <c r="AI29" i="191" s="1"/>
  <c r="W29" i="191"/>
  <c r="AH29" i="191" s="1"/>
  <c r="Q29" i="191"/>
  <c r="AG29" i="191" s="1"/>
  <c r="K29" i="191"/>
  <c r="AF29" i="191" s="1"/>
  <c r="E29" i="191"/>
  <c r="AE29" i="191" s="1"/>
  <c r="AC28" i="191"/>
  <c r="AI28" i="191" s="1"/>
  <c r="W28" i="191"/>
  <c r="AH28" i="191" s="1"/>
  <c r="Q28" i="191"/>
  <c r="AG28" i="191" s="1"/>
  <c r="K28" i="191"/>
  <c r="AF28" i="191" s="1"/>
  <c r="E28" i="191"/>
  <c r="AE28" i="191" s="1"/>
  <c r="AC27" i="191"/>
  <c r="AI27" i="191" s="1"/>
  <c r="W27" i="191"/>
  <c r="AH27" i="191" s="1"/>
  <c r="Q27" i="191"/>
  <c r="AG27" i="191" s="1"/>
  <c r="K27" i="191"/>
  <c r="AF27" i="191" s="1"/>
  <c r="E27" i="191"/>
  <c r="AE27" i="191" s="1"/>
  <c r="AI26" i="191"/>
  <c r="AH26" i="191"/>
  <c r="AG26" i="191"/>
  <c r="AF26" i="191"/>
  <c r="AE26" i="191"/>
  <c r="AC25" i="191"/>
  <c r="AI25" i="191" s="1"/>
  <c r="W25" i="191"/>
  <c r="AH25" i="191" s="1"/>
  <c r="Q25" i="191"/>
  <c r="AG25" i="191" s="1"/>
  <c r="K25" i="191"/>
  <c r="AF25" i="191" s="1"/>
  <c r="E25" i="191"/>
  <c r="AE25" i="191" s="1"/>
  <c r="AC24" i="191"/>
  <c r="AI24" i="191" s="1"/>
  <c r="W24" i="191"/>
  <c r="AH24" i="191" s="1"/>
  <c r="Q24" i="191"/>
  <c r="AG24" i="191" s="1"/>
  <c r="K24" i="191"/>
  <c r="AF24" i="191" s="1"/>
  <c r="E24" i="191"/>
  <c r="AE24" i="191" s="1"/>
  <c r="AC23" i="191"/>
  <c r="AI23" i="191" s="1"/>
  <c r="W23" i="191"/>
  <c r="AH23" i="191" s="1"/>
  <c r="Q23" i="191"/>
  <c r="AG23" i="191" s="1"/>
  <c r="K23" i="191"/>
  <c r="AF23" i="191" s="1"/>
  <c r="E23" i="191"/>
  <c r="AE23" i="191" s="1"/>
  <c r="AH22" i="191"/>
  <c r="AC22" i="191"/>
  <c r="AI22" i="191" s="1"/>
  <c r="W22" i="191"/>
  <c r="Q22" i="191"/>
  <c r="AG22" i="191" s="1"/>
  <c r="K22" i="191"/>
  <c r="AF22" i="191" s="1"/>
  <c r="E22" i="191"/>
  <c r="AE22" i="191" s="1"/>
  <c r="AC21" i="191"/>
  <c r="AI21" i="191" s="1"/>
  <c r="W21" i="191"/>
  <c r="AH21" i="191" s="1"/>
  <c r="Q21" i="191"/>
  <c r="AG21" i="191" s="1"/>
  <c r="K21" i="191"/>
  <c r="AF21" i="191" s="1"/>
  <c r="E21" i="191"/>
  <c r="AE21" i="191" s="1"/>
  <c r="AH20" i="191"/>
  <c r="AC20" i="191"/>
  <c r="AI20" i="191" s="1"/>
  <c r="W20" i="191"/>
  <c r="Q20" i="191"/>
  <c r="AG20" i="191" s="1"/>
  <c r="K20" i="191"/>
  <c r="AF20" i="191" s="1"/>
  <c r="E20" i="191"/>
  <c r="AE20" i="191" s="1"/>
  <c r="AC19" i="191"/>
  <c r="AI19" i="191" s="1"/>
  <c r="W19" i="191"/>
  <c r="AH19" i="191" s="1"/>
  <c r="Q19" i="191"/>
  <c r="AG19" i="191" s="1"/>
  <c r="K19" i="191"/>
  <c r="AF19" i="191" s="1"/>
  <c r="E19" i="191"/>
  <c r="AE19" i="191" s="1"/>
  <c r="AH18" i="191"/>
  <c r="AG18" i="191"/>
  <c r="AC18" i="191"/>
  <c r="AI18" i="191" s="1"/>
  <c r="W18" i="191"/>
  <c r="Q18" i="191"/>
  <c r="K18" i="191"/>
  <c r="AF18" i="191" s="1"/>
  <c r="E18" i="191"/>
  <c r="AE18" i="191" s="1"/>
  <c r="AE17" i="191"/>
  <c r="AC17" i="191"/>
  <c r="AI17" i="191" s="1"/>
  <c r="W17" i="191"/>
  <c r="AH17" i="191" s="1"/>
  <c r="Q17" i="191"/>
  <c r="AG17" i="191" s="1"/>
  <c r="K17" i="191"/>
  <c r="AF17" i="191" s="1"/>
  <c r="E17" i="191"/>
  <c r="AC16" i="191"/>
  <c r="AI16" i="191" s="1"/>
  <c r="W16" i="191"/>
  <c r="AH16" i="191" s="1"/>
  <c r="Q16" i="191"/>
  <c r="AG16" i="191" s="1"/>
  <c r="K16" i="191"/>
  <c r="AF16" i="191" s="1"/>
  <c r="E16" i="191"/>
  <c r="AE16" i="191" s="1"/>
  <c r="AC15" i="191"/>
  <c r="AI15" i="191" s="1"/>
  <c r="W15" i="191"/>
  <c r="AH15" i="191" s="1"/>
  <c r="Q15" i="191"/>
  <c r="K15" i="191"/>
  <c r="AF15" i="191" s="1"/>
  <c r="E15" i="191"/>
  <c r="AE15" i="191" s="1"/>
  <c r="AH14" i="191"/>
  <c r="AG14" i="191"/>
  <c r="AC14" i="191"/>
  <c r="W14" i="191"/>
  <c r="Q14" i="191"/>
  <c r="K14" i="191"/>
  <c r="AF14" i="191" s="1"/>
  <c r="E14" i="191"/>
  <c r="AE14" i="191" s="1"/>
  <c r="AI13" i="191"/>
  <c r="AH13" i="191"/>
  <c r="AG13" i="191"/>
  <c r="AF13" i="191"/>
  <c r="AE13" i="191"/>
  <c r="AC12" i="191"/>
  <c r="AI12" i="191" s="1"/>
  <c r="W12" i="191"/>
  <c r="AH12" i="191" s="1"/>
  <c r="Q12" i="191"/>
  <c r="AG12" i="191" s="1"/>
  <c r="K12" i="191"/>
  <c r="AF12" i="191" s="1"/>
  <c r="E12" i="191"/>
  <c r="AE12" i="191" s="1"/>
  <c r="AI11" i="191"/>
  <c r="AC11" i="191"/>
  <c r="W11" i="191"/>
  <c r="AH11" i="191" s="1"/>
  <c r="Q11" i="191"/>
  <c r="AG11" i="191" s="1"/>
  <c r="K11" i="191"/>
  <c r="AF11" i="191" s="1"/>
  <c r="E11" i="191"/>
  <c r="AE11" i="191" s="1"/>
  <c r="AG10" i="191"/>
  <c r="AC10" i="191"/>
  <c r="AI10" i="191" s="1"/>
  <c r="W10" i="191"/>
  <c r="AH10" i="191" s="1"/>
  <c r="Q10" i="191"/>
  <c r="K10" i="191"/>
  <c r="AF10" i="191" s="1"/>
  <c r="E10" i="191"/>
  <c r="AE10" i="191" s="1"/>
  <c r="AI9" i="191"/>
  <c r="AC9" i="191"/>
  <c r="W9" i="191"/>
  <c r="AH9" i="191" s="1"/>
  <c r="Q9" i="191"/>
  <c r="AG9" i="191" s="1"/>
  <c r="K9" i="191"/>
  <c r="AF9" i="191" s="1"/>
  <c r="E9" i="191"/>
  <c r="AE9" i="191" s="1"/>
  <c r="AC8" i="191"/>
  <c r="AI8" i="191" s="1"/>
  <c r="W8" i="191"/>
  <c r="AH8" i="191" s="1"/>
  <c r="Q8" i="191"/>
  <c r="AG8" i="191" s="1"/>
  <c r="K8" i="191"/>
  <c r="AF8" i="191" s="1"/>
  <c r="E8" i="191"/>
  <c r="AE8" i="191" s="1"/>
  <c r="AI7" i="191"/>
  <c r="AH7" i="191"/>
  <c r="AG7" i="191"/>
  <c r="AF7" i="191"/>
  <c r="AE7" i="191"/>
  <c r="AI6" i="191"/>
  <c r="AH6" i="191"/>
  <c r="AG6" i="191"/>
  <c r="AF6" i="191"/>
  <c r="AE6" i="191"/>
  <c r="AC5" i="191"/>
  <c r="AI5" i="191" s="1"/>
  <c r="W5" i="191"/>
  <c r="W40" i="191" s="1"/>
  <c r="Q5" i="191"/>
  <c r="AG5" i="191" s="1"/>
  <c r="K5" i="191"/>
  <c r="E5" i="191"/>
  <c r="AE5" i="191" s="1"/>
  <c r="G3" i="191"/>
  <c r="M3" i="191" s="1"/>
  <c r="S3" i="191" s="1"/>
  <c r="Y3" i="191" s="1"/>
  <c r="A45" i="191" s="1"/>
  <c r="A1" i="191"/>
  <c r="Z166" i="190"/>
  <c r="T166" i="190"/>
  <c r="N166" i="190"/>
  <c r="H166" i="190"/>
  <c r="B166" i="190"/>
  <c r="AI161" i="190"/>
  <c r="AH161" i="190"/>
  <c r="AC161" i="190"/>
  <c r="W161" i="190"/>
  <c r="Q161" i="190"/>
  <c r="AG161" i="190" s="1"/>
  <c r="K161" i="190"/>
  <c r="AF161" i="190" s="1"/>
  <c r="E161" i="190"/>
  <c r="AE161" i="190" s="1"/>
  <c r="AC160" i="190"/>
  <c r="AI160" i="190" s="1"/>
  <c r="W160" i="190"/>
  <c r="AH160" i="190" s="1"/>
  <c r="Q160" i="190"/>
  <c r="AG160" i="190" s="1"/>
  <c r="K160" i="190"/>
  <c r="AF160" i="190" s="1"/>
  <c r="E160" i="190"/>
  <c r="AE160" i="190" s="1"/>
  <c r="AH159" i="190"/>
  <c r="AC159" i="190"/>
  <c r="AI159" i="190" s="1"/>
  <c r="W159" i="190"/>
  <c r="Q159" i="190"/>
  <c r="AG159" i="190" s="1"/>
  <c r="K159" i="190"/>
  <c r="AF159" i="190" s="1"/>
  <c r="E159" i="190"/>
  <c r="AE159" i="190" s="1"/>
  <c r="AC158" i="190"/>
  <c r="AI158" i="190" s="1"/>
  <c r="W158" i="190"/>
  <c r="AH158" i="190" s="1"/>
  <c r="Q158" i="190"/>
  <c r="AG158" i="190" s="1"/>
  <c r="K158" i="190"/>
  <c r="AF158" i="190" s="1"/>
  <c r="E158" i="190"/>
  <c r="AE158" i="190" s="1"/>
  <c r="AI157" i="190"/>
  <c r="AH157" i="190"/>
  <c r="AE157" i="190"/>
  <c r="AC157" i="190"/>
  <c r="W157" i="190"/>
  <c r="Q157" i="190"/>
  <c r="AG157" i="190" s="1"/>
  <c r="K157" i="190"/>
  <c r="AF157" i="190" s="1"/>
  <c r="E157" i="190"/>
  <c r="AI156" i="190"/>
  <c r="AC156" i="190"/>
  <c r="W156" i="190"/>
  <c r="AH156" i="190" s="1"/>
  <c r="Q156" i="190"/>
  <c r="AG156" i="190" s="1"/>
  <c r="K156" i="190"/>
  <c r="AF156" i="190" s="1"/>
  <c r="E156" i="190"/>
  <c r="AE156" i="190" s="1"/>
  <c r="AH155" i="190"/>
  <c r="AC155" i="190"/>
  <c r="AI155" i="190" s="1"/>
  <c r="W155" i="190"/>
  <c r="Q155" i="190"/>
  <c r="AG155" i="190" s="1"/>
  <c r="K155" i="190"/>
  <c r="AF155" i="190" s="1"/>
  <c r="E155" i="190"/>
  <c r="AE155" i="190" s="1"/>
  <c r="AI154" i="190"/>
  <c r="AC154" i="190"/>
  <c r="W154" i="190"/>
  <c r="AH154" i="190" s="1"/>
  <c r="Q154" i="190"/>
  <c r="AG154" i="190" s="1"/>
  <c r="K154" i="190"/>
  <c r="AF154" i="190" s="1"/>
  <c r="E154" i="190"/>
  <c r="AE154" i="190" s="1"/>
  <c r="AH153" i="190"/>
  <c r="AC153" i="190"/>
  <c r="AI153" i="190" s="1"/>
  <c r="W153" i="190"/>
  <c r="Q153" i="190"/>
  <c r="AG153" i="190" s="1"/>
  <c r="K153" i="190"/>
  <c r="AF153" i="190" s="1"/>
  <c r="E153" i="190"/>
  <c r="AE153" i="190" s="1"/>
  <c r="AI152" i="190"/>
  <c r="AH152" i="190"/>
  <c r="AG152" i="190"/>
  <c r="AF152" i="190"/>
  <c r="AE152" i="190"/>
  <c r="AH151" i="190"/>
  <c r="AC151" i="190"/>
  <c r="AI151" i="190" s="1"/>
  <c r="W151" i="190"/>
  <c r="Q151" i="190"/>
  <c r="AG151" i="190" s="1"/>
  <c r="K151" i="190"/>
  <c r="AF151" i="190" s="1"/>
  <c r="E151" i="190"/>
  <c r="AE151" i="190" s="1"/>
  <c r="AI150" i="190"/>
  <c r="AC150" i="190"/>
  <c r="W150" i="190"/>
  <c r="AH150" i="190" s="1"/>
  <c r="Q150" i="190"/>
  <c r="AG150" i="190" s="1"/>
  <c r="K150" i="190"/>
  <c r="AF150" i="190" s="1"/>
  <c r="E150" i="190"/>
  <c r="AE150" i="190" s="1"/>
  <c r="AC149" i="190"/>
  <c r="AI149" i="190" s="1"/>
  <c r="W149" i="190"/>
  <c r="AH149" i="190" s="1"/>
  <c r="Q149" i="190"/>
  <c r="AG149" i="190" s="1"/>
  <c r="K149" i="190"/>
  <c r="AF149" i="190" s="1"/>
  <c r="E149" i="190"/>
  <c r="AE149" i="190" s="1"/>
  <c r="AI148" i="190"/>
  <c r="AE148" i="190"/>
  <c r="AC148" i="190"/>
  <c r="W148" i="190"/>
  <c r="AH148" i="190" s="1"/>
  <c r="Q148" i="190"/>
  <c r="AG148" i="190" s="1"/>
  <c r="K148" i="190"/>
  <c r="AF148" i="190" s="1"/>
  <c r="E148" i="190"/>
  <c r="AG147" i="190"/>
  <c r="AC147" i="190"/>
  <c r="AI147" i="190" s="1"/>
  <c r="W147" i="190"/>
  <c r="AH147" i="190" s="1"/>
  <c r="Q147" i="190"/>
  <c r="K147" i="190"/>
  <c r="AF147" i="190" s="1"/>
  <c r="E147" i="190"/>
  <c r="AE147" i="190" s="1"/>
  <c r="AI146" i="190"/>
  <c r="AH146" i="190"/>
  <c r="AC146" i="190"/>
  <c r="W146" i="190"/>
  <c r="Q146" i="190"/>
  <c r="AG146" i="190" s="1"/>
  <c r="K146" i="190"/>
  <c r="AF146" i="190" s="1"/>
  <c r="E146" i="190"/>
  <c r="AE146" i="190" s="1"/>
  <c r="AC145" i="190"/>
  <c r="AI145" i="190" s="1"/>
  <c r="W145" i="190"/>
  <c r="AH145" i="190" s="1"/>
  <c r="Q145" i="190"/>
  <c r="AG145" i="190" s="1"/>
  <c r="K145" i="190"/>
  <c r="AF145" i="190" s="1"/>
  <c r="E145" i="190"/>
  <c r="AE145" i="190" s="1"/>
  <c r="AI144" i="190"/>
  <c r="AH144" i="190"/>
  <c r="AE144" i="190"/>
  <c r="AC144" i="190"/>
  <c r="W144" i="190"/>
  <c r="Q144" i="190"/>
  <c r="AG144" i="190" s="1"/>
  <c r="K144" i="190"/>
  <c r="AF144" i="190" s="1"/>
  <c r="E144" i="190"/>
  <c r="AC143" i="190"/>
  <c r="AI143" i="190" s="1"/>
  <c r="W143" i="190"/>
  <c r="AH143" i="190" s="1"/>
  <c r="Q143" i="190"/>
  <c r="AG143" i="190" s="1"/>
  <c r="K143" i="190"/>
  <c r="AF143" i="190" s="1"/>
  <c r="E143" i="190"/>
  <c r="AE143" i="190" s="1"/>
  <c r="AI142" i="190"/>
  <c r="AH142" i="190"/>
  <c r="AC142" i="190"/>
  <c r="W142" i="190"/>
  <c r="Q142" i="190"/>
  <c r="AG142" i="190" s="1"/>
  <c r="K142" i="190"/>
  <c r="AF142" i="190" s="1"/>
  <c r="E142" i="190"/>
  <c r="AE142" i="190" s="1"/>
  <c r="AC141" i="190"/>
  <c r="AI141" i="190" s="1"/>
  <c r="W141" i="190"/>
  <c r="AH141" i="190" s="1"/>
  <c r="Q141" i="190"/>
  <c r="AG141" i="190" s="1"/>
  <c r="K141" i="190"/>
  <c r="AF141" i="190" s="1"/>
  <c r="E141" i="190"/>
  <c r="AE141" i="190" s="1"/>
  <c r="AI140" i="190"/>
  <c r="AH140" i="190"/>
  <c r="AC140" i="190"/>
  <c r="W140" i="190"/>
  <c r="Q140" i="190"/>
  <c r="AG140" i="190" s="1"/>
  <c r="K140" i="190"/>
  <c r="AF140" i="190" s="1"/>
  <c r="E140" i="190"/>
  <c r="AE140" i="190" s="1"/>
  <c r="AI139" i="190"/>
  <c r="AH139" i="190"/>
  <c r="AG139" i="190"/>
  <c r="AF139" i="190"/>
  <c r="AE139" i="190"/>
  <c r="AH138" i="190"/>
  <c r="AC138" i="190"/>
  <c r="AI138" i="190" s="1"/>
  <c r="W138" i="190"/>
  <c r="Q138" i="190"/>
  <c r="AG138" i="190" s="1"/>
  <c r="K138" i="190"/>
  <c r="AF138" i="190" s="1"/>
  <c r="E138" i="190"/>
  <c r="AE138" i="190" s="1"/>
  <c r="AI137" i="190"/>
  <c r="AG137" i="190"/>
  <c r="AC137" i="190"/>
  <c r="W137" i="190"/>
  <c r="AH137" i="190" s="1"/>
  <c r="Q137" i="190"/>
  <c r="K137" i="190"/>
  <c r="AF137" i="190" s="1"/>
  <c r="E137" i="190"/>
  <c r="AE137" i="190" s="1"/>
  <c r="AI136" i="190"/>
  <c r="AG136" i="190"/>
  <c r="AC136" i="190"/>
  <c r="W136" i="190"/>
  <c r="AH136" i="190" s="1"/>
  <c r="Q136" i="190"/>
  <c r="K136" i="190"/>
  <c r="AF136" i="190" s="1"/>
  <c r="E136" i="190"/>
  <c r="AE136" i="190" s="1"/>
  <c r="AI135" i="190"/>
  <c r="AC135" i="190"/>
  <c r="W135" i="190"/>
  <c r="AH135" i="190" s="1"/>
  <c r="Q135" i="190"/>
  <c r="AG135" i="190" s="1"/>
  <c r="K135" i="190"/>
  <c r="AF135" i="190" s="1"/>
  <c r="E135" i="190"/>
  <c r="AE135" i="190" s="1"/>
  <c r="AC134" i="190"/>
  <c r="AI134" i="190" s="1"/>
  <c r="W134" i="190"/>
  <c r="AH134" i="190" s="1"/>
  <c r="Q134" i="190"/>
  <c r="AG134" i="190" s="1"/>
  <c r="K134" i="190"/>
  <c r="AF134" i="190" s="1"/>
  <c r="E134" i="190"/>
  <c r="AE134" i="190" s="1"/>
  <c r="AI133" i="190"/>
  <c r="AH133" i="190"/>
  <c r="AG133" i="190"/>
  <c r="AF133" i="190"/>
  <c r="AE133" i="190"/>
  <c r="AI132" i="190"/>
  <c r="AH132" i="190"/>
  <c r="AG132" i="190"/>
  <c r="AF132" i="190"/>
  <c r="AE132" i="190"/>
  <c r="AC131" i="190"/>
  <c r="AC166" i="190" s="1"/>
  <c r="W131" i="190"/>
  <c r="AH131" i="190" s="1"/>
  <c r="Q131" i="190"/>
  <c r="AG131" i="190" s="1"/>
  <c r="K131" i="190"/>
  <c r="E131" i="190"/>
  <c r="Z124" i="190"/>
  <c r="T124" i="190"/>
  <c r="N124" i="190"/>
  <c r="H124" i="190"/>
  <c r="B124" i="190"/>
  <c r="AI119" i="190"/>
  <c r="AC119" i="190"/>
  <c r="W119" i="190"/>
  <c r="AH119" i="190" s="1"/>
  <c r="Q119" i="190"/>
  <c r="AG119" i="190" s="1"/>
  <c r="K119" i="190"/>
  <c r="AF119" i="190" s="1"/>
  <c r="E119" i="190"/>
  <c r="AE119" i="190" s="1"/>
  <c r="AG118" i="190"/>
  <c r="AC118" i="190"/>
  <c r="AI118" i="190" s="1"/>
  <c r="W118" i="190"/>
  <c r="AH118" i="190" s="1"/>
  <c r="Q118" i="190"/>
  <c r="K118" i="190"/>
  <c r="AF118" i="190" s="1"/>
  <c r="E118" i="190"/>
  <c r="AE118" i="190" s="1"/>
  <c r="AI117" i="190"/>
  <c r="AC117" i="190"/>
  <c r="W117" i="190"/>
  <c r="AH117" i="190" s="1"/>
  <c r="Q117" i="190"/>
  <c r="AG117" i="190" s="1"/>
  <c r="K117" i="190"/>
  <c r="AF117" i="190" s="1"/>
  <c r="E117" i="190"/>
  <c r="AE117" i="190" s="1"/>
  <c r="AH116" i="190"/>
  <c r="AC116" i="190"/>
  <c r="AI116" i="190" s="1"/>
  <c r="W116" i="190"/>
  <c r="Q116" i="190"/>
  <c r="AG116" i="190" s="1"/>
  <c r="K116" i="190"/>
  <c r="AF116" i="190" s="1"/>
  <c r="E116" i="190"/>
  <c r="AE116" i="190" s="1"/>
  <c r="AG115" i="190"/>
  <c r="AC115" i="190"/>
  <c r="AI115" i="190" s="1"/>
  <c r="W115" i="190"/>
  <c r="AH115" i="190" s="1"/>
  <c r="Q115" i="190"/>
  <c r="K115" i="190"/>
  <c r="AF115" i="190" s="1"/>
  <c r="E115" i="190"/>
  <c r="AE115" i="190" s="1"/>
  <c r="AG114" i="190"/>
  <c r="AC114" i="190"/>
  <c r="AI114" i="190" s="1"/>
  <c r="W114" i="190"/>
  <c r="AH114" i="190" s="1"/>
  <c r="Q114" i="190"/>
  <c r="K114" i="190"/>
  <c r="AF114" i="190" s="1"/>
  <c r="E114" i="190"/>
  <c r="AE114" i="190" s="1"/>
  <c r="AC113" i="190"/>
  <c r="AI113" i="190" s="1"/>
  <c r="W113" i="190"/>
  <c r="AH113" i="190" s="1"/>
  <c r="Q113" i="190"/>
  <c r="AG113" i="190" s="1"/>
  <c r="K113" i="190"/>
  <c r="AF113" i="190" s="1"/>
  <c r="E113" i="190"/>
  <c r="AE113" i="190" s="1"/>
  <c r="AH112" i="190"/>
  <c r="AG112" i="190"/>
  <c r="AC112" i="190"/>
  <c r="AI112" i="190" s="1"/>
  <c r="W112" i="190"/>
  <c r="Q112" i="190"/>
  <c r="K112" i="190"/>
  <c r="AF112" i="190" s="1"/>
  <c r="E112" i="190"/>
  <c r="AE112" i="190" s="1"/>
  <c r="AC111" i="190"/>
  <c r="AI111" i="190" s="1"/>
  <c r="W111" i="190"/>
  <c r="AH111" i="190" s="1"/>
  <c r="Q111" i="190"/>
  <c r="AG111" i="190" s="1"/>
  <c r="K111" i="190"/>
  <c r="AF111" i="190" s="1"/>
  <c r="E111" i="190"/>
  <c r="AE111" i="190" s="1"/>
  <c r="AI110" i="190"/>
  <c r="AH110" i="190"/>
  <c r="AG110" i="190"/>
  <c r="AF110" i="190"/>
  <c r="AE110" i="190"/>
  <c r="AC109" i="190"/>
  <c r="AI109" i="190" s="1"/>
  <c r="W109" i="190"/>
  <c r="AH109" i="190" s="1"/>
  <c r="Q109" i="190"/>
  <c r="AG109" i="190" s="1"/>
  <c r="K109" i="190"/>
  <c r="AF109" i="190" s="1"/>
  <c r="E109" i="190"/>
  <c r="AE109" i="190" s="1"/>
  <c r="AG108" i="190"/>
  <c r="AC108" i="190"/>
  <c r="AI108" i="190" s="1"/>
  <c r="W108" i="190"/>
  <c r="AH108" i="190" s="1"/>
  <c r="Q108" i="190"/>
  <c r="K108" i="190"/>
  <c r="AF108" i="190" s="1"/>
  <c r="E108" i="190"/>
  <c r="AE108" i="190" s="1"/>
  <c r="AC107" i="190"/>
  <c r="AI107" i="190" s="1"/>
  <c r="W107" i="190"/>
  <c r="AH107" i="190" s="1"/>
  <c r="Q107" i="190"/>
  <c r="AG107" i="190" s="1"/>
  <c r="K107" i="190"/>
  <c r="AF107" i="190" s="1"/>
  <c r="E107" i="190"/>
  <c r="AE107" i="190" s="1"/>
  <c r="AC106" i="190"/>
  <c r="AI106" i="190" s="1"/>
  <c r="W106" i="190"/>
  <c r="AH106" i="190" s="1"/>
  <c r="Q106" i="190"/>
  <c r="AG106" i="190" s="1"/>
  <c r="K106" i="190"/>
  <c r="AF106" i="190" s="1"/>
  <c r="E106" i="190"/>
  <c r="AE106" i="190" s="1"/>
  <c r="AI105" i="190"/>
  <c r="AC105" i="190"/>
  <c r="W105" i="190"/>
  <c r="AH105" i="190" s="1"/>
  <c r="Q105" i="190"/>
  <c r="AG105" i="190" s="1"/>
  <c r="K105" i="190"/>
  <c r="AF105" i="190" s="1"/>
  <c r="E105" i="190"/>
  <c r="AE105" i="190" s="1"/>
  <c r="AC104" i="190"/>
  <c r="AI104" i="190" s="1"/>
  <c r="W104" i="190"/>
  <c r="AH104" i="190" s="1"/>
  <c r="Q104" i="190"/>
  <c r="AG104" i="190" s="1"/>
  <c r="K104" i="190"/>
  <c r="AF104" i="190" s="1"/>
  <c r="E104" i="190"/>
  <c r="AE104" i="190" s="1"/>
  <c r="AI103" i="190"/>
  <c r="AC103" i="190"/>
  <c r="W103" i="190"/>
  <c r="AH103" i="190" s="1"/>
  <c r="Q103" i="190"/>
  <c r="AG103" i="190" s="1"/>
  <c r="K103" i="190"/>
  <c r="AF103" i="190" s="1"/>
  <c r="E103" i="190"/>
  <c r="AE103" i="190" s="1"/>
  <c r="AH102" i="190"/>
  <c r="AC102" i="190"/>
  <c r="AI102" i="190" s="1"/>
  <c r="W102" i="190"/>
  <c r="Q102" i="190"/>
  <c r="AG102" i="190" s="1"/>
  <c r="K102" i="190"/>
  <c r="AF102" i="190" s="1"/>
  <c r="E102" i="190"/>
  <c r="AE102" i="190" s="1"/>
  <c r="AC101" i="190"/>
  <c r="AI101" i="190" s="1"/>
  <c r="W101" i="190"/>
  <c r="AH101" i="190" s="1"/>
  <c r="Q101" i="190"/>
  <c r="AG101" i="190" s="1"/>
  <c r="K101" i="190"/>
  <c r="AF101" i="190" s="1"/>
  <c r="E101" i="190"/>
  <c r="AE101" i="190" s="1"/>
  <c r="AC100" i="190"/>
  <c r="AI100" i="190" s="1"/>
  <c r="W100" i="190"/>
  <c r="AH100" i="190" s="1"/>
  <c r="Q100" i="190"/>
  <c r="AG100" i="190" s="1"/>
  <c r="K100" i="190"/>
  <c r="AF100" i="190" s="1"/>
  <c r="E100" i="190"/>
  <c r="AE100" i="190" s="1"/>
  <c r="AE99" i="190"/>
  <c r="AC99" i="190"/>
  <c r="AI99" i="190" s="1"/>
  <c r="W99" i="190"/>
  <c r="AH99" i="190" s="1"/>
  <c r="Q99" i="190"/>
  <c r="AG99" i="190" s="1"/>
  <c r="K99" i="190"/>
  <c r="AF99" i="190" s="1"/>
  <c r="E99" i="190"/>
  <c r="AC98" i="190"/>
  <c r="AI98" i="190" s="1"/>
  <c r="W98" i="190"/>
  <c r="AH98" i="190" s="1"/>
  <c r="Q98" i="190"/>
  <c r="AG98" i="190" s="1"/>
  <c r="K98" i="190"/>
  <c r="AF98" i="190" s="1"/>
  <c r="E98" i="190"/>
  <c r="AE98" i="190" s="1"/>
  <c r="AI97" i="190"/>
  <c r="AH97" i="190"/>
  <c r="AG97" i="190"/>
  <c r="AF97" i="190"/>
  <c r="AE97" i="190"/>
  <c r="AE96" i="190"/>
  <c r="AC96" i="190"/>
  <c r="AI96" i="190" s="1"/>
  <c r="W96" i="190"/>
  <c r="AH96" i="190" s="1"/>
  <c r="Q96" i="190"/>
  <c r="AG96" i="190" s="1"/>
  <c r="K96" i="190"/>
  <c r="AF96" i="190" s="1"/>
  <c r="E96" i="190"/>
  <c r="AG95" i="190"/>
  <c r="AC95" i="190"/>
  <c r="AI95" i="190" s="1"/>
  <c r="W95" i="190"/>
  <c r="AH95" i="190" s="1"/>
  <c r="Q95" i="190"/>
  <c r="K95" i="190"/>
  <c r="AF95" i="190" s="1"/>
  <c r="E95" i="190"/>
  <c r="AE95" i="190" s="1"/>
  <c r="AI94" i="190"/>
  <c r="AE94" i="190"/>
  <c r="AC94" i="190"/>
  <c r="W94" i="190"/>
  <c r="AH94" i="190" s="1"/>
  <c r="Q94" i="190"/>
  <c r="AG94" i="190" s="1"/>
  <c r="K94" i="190"/>
  <c r="AF94" i="190" s="1"/>
  <c r="E94" i="190"/>
  <c r="AC93" i="190"/>
  <c r="AI93" i="190" s="1"/>
  <c r="W93" i="190"/>
  <c r="AH93" i="190" s="1"/>
  <c r="Q93" i="190"/>
  <c r="AG93" i="190" s="1"/>
  <c r="K93" i="190"/>
  <c r="AF93" i="190" s="1"/>
  <c r="E93" i="190"/>
  <c r="AE93" i="190" s="1"/>
  <c r="AI92" i="190"/>
  <c r="AE92" i="190"/>
  <c r="AC92" i="190"/>
  <c r="W92" i="190"/>
  <c r="AH92" i="190" s="1"/>
  <c r="Q92" i="190"/>
  <c r="AG92" i="190" s="1"/>
  <c r="K92" i="190"/>
  <c r="AF92" i="190" s="1"/>
  <c r="E92" i="190"/>
  <c r="AI91" i="190"/>
  <c r="AH91" i="190"/>
  <c r="AG91" i="190"/>
  <c r="AF91" i="190"/>
  <c r="AE91" i="190"/>
  <c r="AI90" i="190"/>
  <c r="AH90" i="190"/>
  <c r="AG90" i="190"/>
  <c r="AF90" i="190"/>
  <c r="AE90" i="190"/>
  <c r="AF89" i="190"/>
  <c r="AE89" i="190"/>
  <c r="AC89" i="190"/>
  <c r="AI89" i="190" s="1"/>
  <c r="W89" i="190"/>
  <c r="Q89" i="190"/>
  <c r="AG89" i="190" s="1"/>
  <c r="K89" i="190"/>
  <c r="E89" i="190"/>
  <c r="Z82" i="190"/>
  <c r="T82" i="190"/>
  <c r="N82" i="190"/>
  <c r="H82" i="190"/>
  <c r="B82" i="190"/>
  <c r="AG77" i="190"/>
  <c r="AC77" i="190"/>
  <c r="AI77" i="190" s="1"/>
  <c r="W77" i="190"/>
  <c r="AH77" i="190" s="1"/>
  <c r="Q77" i="190"/>
  <c r="K77" i="190"/>
  <c r="AF77" i="190" s="1"/>
  <c r="E77" i="190"/>
  <c r="AE77" i="190" s="1"/>
  <c r="AI76" i="190"/>
  <c r="AE76" i="190"/>
  <c r="AC76" i="190"/>
  <c r="W76" i="190"/>
  <c r="AH76" i="190" s="1"/>
  <c r="Q76" i="190"/>
  <c r="AG76" i="190" s="1"/>
  <c r="K76" i="190"/>
  <c r="AF76" i="190" s="1"/>
  <c r="E76" i="190"/>
  <c r="AI75" i="190"/>
  <c r="AE75" i="190"/>
  <c r="AC75" i="190"/>
  <c r="W75" i="190"/>
  <c r="AH75" i="190" s="1"/>
  <c r="Q75" i="190"/>
  <c r="AG75" i="190" s="1"/>
  <c r="K75" i="190"/>
  <c r="AF75" i="190" s="1"/>
  <c r="E75" i="190"/>
  <c r="AE74" i="190"/>
  <c r="AC74" i="190"/>
  <c r="AI74" i="190" s="1"/>
  <c r="W74" i="190"/>
  <c r="AH74" i="190" s="1"/>
  <c r="Q74" i="190"/>
  <c r="AG74" i="190" s="1"/>
  <c r="K74" i="190"/>
  <c r="AF74" i="190" s="1"/>
  <c r="E74" i="190"/>
  <c r="AH73" i="190"/>
  <c r="AG73" i="190"/>
  <c r="AC73" i="190"/>
  <c r="AI73" i="190" s="1"/>
  <c r="W73" i="190"/>
  <c r="Q73" i="190"/>
  <c r="K73" i="190"/>
  <c r="AF73" i="190" s="1"/>
  <c r="E73" i="190"/>
  <c r="AE73" i="190" s="1"/>
  <c r="AE72" i="190"/>
  <c r="AC72" i="190"/>
  <c r="AI72" i="190" s="1"/>
  <c r="W72" i="190"/>
  <c r="AH72" i="190" s="1"/>
  <c r="Q72" i="190"/>
  <c r="AG72" i="190" s="1"/>
  <c r="K72" i="190"/>
  <c r="AF72" i="190" s="1"/>
  <c r="E72" i="190"/>
  <c r="AI71" i="190"/>
  <c r="AG71" i="190"/>
  <c r="AC71" i="190"/>
  <c r="W71" i="190"/>
  <c r="AH71" i="190" s="1"/>
  <c r="Q71" i="190"/>
  <c r="K71" i="190"/>
  <c r="AF71" i="190" s="1"/>
  <c r="E71" i="190"/>
  <c r="AE71" i="190" s="1"/>
  <c r="AI70" i="190"/>
  <c r="AC70" i="190"/>
  <c r="W70" i="190"/>
  <c r="AH70" i="190" s="1"/>
  <c r="Q70" i="190"/>
  <c r="AG70" i="190" s="1"/>
  <c r="K70" i="190"/>
  <c r="AF70" i="190" s="1"/>
  <c r="E70" i="190"/>
  <c r="AE70" i="190" s="1"/>
  <c r="AG69" i="190"/>
  <c r="AC69" i="190"/>
  <c r="AI69" i="190" s="1"/>
  <c r="W69" i="190"/>
  <c r="AH69" i="190" s="1"/>
  <c r="Q69" i="190"/>
  <c r="K69" i="190"/>
  <c r="AF69" i="190" s="1"/>
  <c r="E69" i="190"/>
  <c r="AE69" i="190" s="1"/>
  <c r="AI68" i="190"/>
  <c r="AH68" i="190"/>
  <c r="AG68" i="190"/>
  <c r="AF68" i="190"/>
  <c r="AE68" i="190"/>
  <c r="AC67" i="190"/>
  <c r="AI67" i="190" s="1"/>
  <c r="W67" i="190"/>
  <c r="AH67" i="190" s="1"/>
  <c r="Q67" i="190"/>
  <c r="AG67" i="190" s="1"/>
  <c r="K67" i="190"/>
  <c r="AF67" i="190" s="1"/>
  <c r="E67" i="190"/>
  <c r="AE67" i="190" s="1"/>
  <c r="AH66" i="190"/>
  <c r="AC66" i="190"/>
  <c r="AI66" i="190" s="1"/>
  <c r="W66" i="190"/>
  <c r="Q66" i="190"/>
  <c r="AG66" i="190" s="1"/>
  <c r="K66" i="190"/>
  <c r="AF66" i="190" s="1"/>
  <c r="E66" i="190"/>
  <c r="AE66" i="190" s="1"/>
  <c r="AC65" i="190"/>
  <c r="AI65" i="190" s="1"/>
  <c r="W65" i="190"/>
  <c r="AH65" i="190" s="1"/>
  <c r="Q65" i="190"/>
  <c r="AG65" i="190" s="1"/>
  <c r="K65" i="190"/>
  <c r="AF65" i="190" s="1"/>
  <c r="E65" i="190"/>
  <c r="AE65" i="190" s="1"/>
  <c r="AE64" i="190"/>
  <c r="AC64" i="190"/>
  <c r="AI64" i="190" s="1"/>
  <c r="W64" i="190"/>
  <c r="AH64" i="190" s="1"/>
  <c r="Q64" i="190"/>
  <c r="AG64" i="190" s="1"/>
  <c r="K64" i="190"/>
  <c r="AF64" i="190" s="1"/>
  <c r="E64" i="190"/>
  <c r="AC63" i="190"/>
  <c r="AI63" i="190" s="1"/>
  <c r="W63" i="190"/>
  <c r="AH63" i="190" s="1"/>
  <c r="Q63" i="190"/>
  <c r="AG63" i="190" s="1"/>
  <c r="K63" i="190"/>
  <c r="AF63" i="190" s="1"/>
  <c r="E63" i="190"/>
  <c r="AE63" i="190" s="1"/>
  <c r="AH62" i="190"/>
  <c r="AC62" i="190"/>
  <c r="AI62" i="190" s="1"/>
  <c r="W62" i="190"/>
  <c r="Q62" i="190"/>
  <c r="AG62" i="190" s="1"/>
  <c r="K62" i="190"/>
  <c r="AF62" i="190" s="1"/>
  <c r="E62" i="190"/>
  <c r="AE62" i="190" s="1"/>
  <c r="AC61" i="190"/>
  <c r="AI61" i="190" s="1"/>
  <c r="W61" i="190"/>
  <c r="AH61" i="190" s="1"/>
  <c r="Q61" i="190"/>
  <c r="AG61" i="190" s="1"/>
  <c r="K61" i="190"/>
  <c r="AF61" i="190" s="1"/>
  <c r="E61" i="190"/>
  <c r="AE61" i="190" s="1"/>
  <c r="AC60" i="190"/>
  <c r="AI60" i="190" s="1"/>
  <c r="W60" i="190"/>
  <c r="AH60" i="190" s="1"/>
  <c r="Q60" i="190"/>
  <c r="AG60" i="190" s="1"/>
  <c r="K60" i="190"/>
  <c r="AF60" i="190" s="1"/>
  <c r="E60" i="190"/>
  <c r="AE60" i="190" s="1"/>
  <c r="AC59" i="190"/>
  <c r="AI59" i="190" s="1"/>
  <c r="W59" i="190"/>
  <c r="AH59" i="190" s="1"/>
  <c r="Q59" i="190"/>
  <c r="AG59" i="190" s="1"/>
  <c r="K59" i="190"/>
  <c r="AF59" i="190" s="1"/>
  <c r="E59" i="190"/>
  <c r="AE59" i="190" s="1"/>
  <c r="AC58" i="190"/>
  <c r="AI58" i="190" s="1"/>
  <c r="W58" i="190"/>
  <c r="AH58" i="190" s="1"/>
  <c r="Q58" i="190"/>
  <c r="AG58" i="190" s="1"/>
  <c r="K58" i="190"/>
  <c r="AF58" i="190" s="1"/>
  <c r="E58" i="190"/>
  <c r="AE58" i="190" s="1"/>
  <c r="AC57" i="190"/>
  <c r="AI57" i="190" s="1"/>
  <c r="W57" i="190"/>
  <c r="AH57" i="190" s="1"/>
  <c r="Q57" i="190"/>
  <c r="AG57" i="190" s="1"/>
  <c r="K57" i="190"/>
  <c r="AF57" i="190" s="1"/>
  <c r="E57" i="190"/>
  <c r="AE57" i="190" s="1"/>
  <c r="AH56" i="190"/>
  <c r="AC56" i="190"/>
  <c r="AI56" i="190" s="1"/>
  <c r="W56" i="190"/>
  <c r="Q56" i="190"/>
  <c r="AG56" i="190" s="1"/>
  <c r="K56" i="190"/>
  <c r="AF56" i="190" s="1"/>
  <c r="E56" i="190"/>
  <c r="AE56" i="190" s="1"/>
  <c r="AI55" i="190"/>
  <c r="AH55" i="190"/>
  <c r="AG55" i="190"/>
  <c r="AF55" i="190"/>
  <c r="AE55" i="190"/>
  <c r="AG54" i="190"/>
  <c r="AC54" i="190"/>
  <c r="AI54" i="190" s="1"/>
  <c r="W54" i="190"/>
  <c r="AH54" i="190" s="1"/>
  <c r="Q54" i="190"/>
  <c r="K54" i="190"/>
  <c r="AF54" i="190" s="1"/>
  <c r="E54" i="190"/>
  <c r="AE54" i="190" s="1"/>
  <c r="AE53" i="190"/>
  <c r="AC53" i="190"/>
  <c r="AI53" i="190" s="1"/>
  <c r="W53" i="190"/>
  <c r="AH53" i="190" s="1"/>
  <c r="Q53" i="190"/>
  <c r="K53" i="190"/>
  <c r="AF53" i="190" s="1"/>
  <c r="E53" i="190"/>
  <c r="AG52" i="190"/>
  <c r="AC52" i="190"/>
  <c r="AI52" i="190" s="1"/>
  <c r="W52" i="190"/>
  <c r="AH52" i="190" s="1"/>
  <c r="Q52" i="190"/>
  <c r="K52" i="190"/>
  <c r="AF52" i="190" s="1"/>
  <c r="E52" i="190"/>
  <c r="AE52" i="190" s="1"/>
  <c r="AC51" i="190"/>
  <c r="AI51" i="190" s="1"/>
  <c r="W51" i="190"/>
  <c r="AH51" i="190" s="1"/>
  <c r="Q51" i="190"/>
  <c r="AG51" i="190" s="1"/>
  <c r="K51" i="190"/>
  <c r="AF51" i="190" s="1"/>
  <c r="E51" i="190"/>
  <c r="AE51" i="190" s="1"/>
  <c r="AE50" i="190"/>
  <c r="AC50" i="190"/>
  <c r="AI50" i="190" s="1"/>
  <c r="W50" i="190"/>
  <c r="Q50" i="190"/>
  <c r="AG50" i="190" s="1"/>
  <c r="K50" i="190"/>
  <c r="AF50" i="190" s="1"/>
  <c r="E50" i="190"/>
  <c r="AI49" i="190"/>
  <c r="AH49" i="190"/>
  <c r="AG49" i="190"/>
  <c r="AF49" i="190"/>
  <c r="AE49" i="190"/>
  <c r="AI48" i="190"/>
  <c r="AH48" i="190"/>
  <c r="AG48" i="190"/>
  <c r="AF48" i="190"/>
  <c r="AE48" i="190"/>
  <c r="AC47" i="190"/>
  <c r="AC82" i="190" s="1"/>
  <c r="W47" i="190"/>
  <c r="AH47" i="190" s="1"/>
  <c r="Q47" i="190"/>
  <c r="AG47" i="190" s="1"/>
  <c r="K47" i="190"/>
  <c r="AF47" i="190" s="1"/>
  <c r="E47" i="190"/>
  <c r="AE47" i="190" s="1"/>
  <c r="Z40" i="190"/>
  <c r="T40" i="190"/>
  <c r="N40" i="190"/>
  <c r="H40" i="190"/>
  <c r="B40" i="190"/>
  <c r="AG35" i="190"/>
  <c r="AC35" i="190"/>
  <c r="AI35" i="190" s="1"/>
  <c r="W35" i="190"/>
  <c r="AH35" i="190" s="1"/>
  <c r="Q35" i="190"/>
  <c r="K35" i="190"/>
  <c r="AF35" i="190" s="1"/>
  <c r="E35" i="190"/>
  <c r="AE35" i="190" s="1"/>
  <c r="AG34" i="190"/>
  <c r="AC34" i="190"/>
  <c r="AI34" i="190" s="1"/>
  <c r="W34" i="190"/>
  <c r="AH34" i="190" s="1"/>
  <c r="Q34" i="190"/>
  <c r="K34" i="190"/>
  <c r="AF34" i="190" s="1"/>
  <c r="E34" i="190"/>
  <c r="AE34" i="190" s="1"/>
  <c r="AE33" i="190"/>
  <c r="AC33" i="190"/>
  <c r="AI33" i="190" s="1"/>
  <c r="W33" i="190"/>
  <c r="AH33" i="190" s="1"/>
  <c r="Q33" i="190"/>
  <c r="AG33" i="190" s="1"/>
  <c r="K33" i="190"/>
  <c r="AF33" i="190" s="1"/>
  <c r="E33" i="190"/>
  <c r="AC32" i="190"/>
  <c r="AI32" i="190" s="1"/>
  <c r="W32" i="190"/>
  <c r="AH32" i="190" s="1"/>
  <c r="Q32" i="190"/>
  <c r="AG32" i="190" s="1"/>
  <c r="K32" i="190"/>
  <c r="AF32" i="190" s="1"/>
  <c r="E32" i="190"/>
  <c r="AE32" i="190" s="1"/>
  <c r="AG31" i="190"/>
  <c r="AC31" i="190"/>
  <c r="AI31" i="190" s="1"/>
  <c r="W31" i="190"/>
  <c r="AH31" i="190" s="1"/>
  <c r="Q31" i="190"/>
  <c r="K31" i="190"/>
  <c r="AF31" i="190" s="1"/>
  <c r="E31" i="190"/>
  <c r="AE31" i="190" s="1"/>
  <c r="AG30" i="190"/>
  <c r="AC30" i="190"/>
  <c r="AI30" i="190" s="1"/>
  <c r="W30" i="190"/>
  <c r="AH30" i="190" s="1"/>
  <c r="Q30" i="190"/>
  <c r="K30" i="190"/>
  <c r="AF30" i="190" s="1"/>
  <c r="E30" i="190"/>
  <c r="AE30" i="190" s="1"/>
  <c r="AC29" i="190"/>
  <c r="AI29" i="190" s="1"/>
  <c r="W29" i="190"/>
  <c r="AH29" i="190" s="1"/>
  <c r="Q29" i="190"/>
  <c r="AG29" i="190" s="1"/>
  <c r="K29" i="190"/>
  <c r="AF29" i="190" s="1"/>
  <c r="E29" i="190"/>
  <c r="AE29" i="190" s="1"/>
  <c r="AG28" i="190"/>
  <c r="AC28" i="190"/>
  <c r="AI28" i="190" s="1"/>
  <c r="W28" i="190"/>
  <c r="AH28" i="190" s="1"/>
  <c r="Q28" i="190"/>
  <c r="K28" i="190"/>
  <c r="AF28" i="190" s="1"/>
  <c r="E28" i="190"/>
  <c r="AE28" i="190" s="1"/>
  <c r="AE27" i="190"/>
  <c r="AC27" i="190"/>
  <c r="AI27" i="190" s="1"/>
  <c r="W27" i="190"/>
  <c r="AH27" i="190" s="1"/>
  <c r="Q27" i="190"/>
  <c r="AG27" i="190" s="1"/>
  <c r="K27" i="190"/>
  <c r="AF27" i="190" s="1"/>
  <c r="E27" i="190"/>
  <c r="AI26" i="190"/>
  <c r="AH26" i="190"/>
  <c r="AG26" i="190"/>
  <c r="AF26" i="190"/>
  <c r="AE26" i="190"/>
  <c r="AE25" i="190"/>
  <c r="AC25" i="190"/>
  <c r="AI25" i="190" s="1"/>
  <c r="W25" i="190"/>
  <c r="AH25" i="190" s="1"/>
  <c r="Q25" i="190"/>
  <c r="AG25" i="190" s="1"/>
  <c r="K25" i="190"/>
  <c r="AF25" i="190" s="1"/>
  <c r="E25" i="190"/>
  <c r="AC24" i="190"/>
  <c r="AI24" i="190" s="1"/>
  <c r="W24" i="190"/>
  <c r="AH24" i="190" s="1"/>
  <c r="Q24" i="190"/>
  <c r="AG24" i="190" s="1"/>
  <c r="K24" i="190"/>
  <c r="AF24" i="190" s="1"/>
  <c r="E24" i="190"/>
  <c r="AE24" i="190" s="1"/>
  <c r="AH23" i="190"/>
  <c r="AC23" i="190"/>
  <c r="AI23" i="190" s="1"/>
  <c r="W23" i="190"/>
  <c r="Q23" i="190"/>
  <c r="AG23" i="190" s="1"/>
  <c r="K23" i="190"/>
  <c r="AF23" i="190" s="1"/>
  <c r="E23" i="190"/>
  <c r="AE23" i="190" s="1"/>
  <c r="AC22" i="190"/>
  <c r="AI22" i="190" s="1"/>
  <c r="W22" i="190"/>
  <c r="AH22" i="190" s="1"/>
  <c r="Q22" i="190"/>
  <c r="AG22" i="190" s="1"/>
  <c r="K22" i="190"/>
  <c r="AF22" i="190" s="1"/>
  <c r="E22" i="190"/>
  <c r="AE22" i="190" s="1"/>
  <c r="AC21" i="190"/>
  <c r="AI21" i="190" s="1"/>
  <c r="W21" i="190"/>
  <c r="AH21" i="190" s="1"/>
  <c r="Q21" i="190"/>
  <c r="AG21" i="190" s="1"/>
  <c r="K21" i="190"/>
  <c r="AF21" i="190" s="1"/>
  <c r="E21" i="190"/>
  <c r="AE21" i="190" s="1"/>
  <c r="AC20" i="190"/>
  <c r="AI20" i="190" s="1"/>
  <c r="W20" i="190"/>
  <c r="AH20" i="190" s="1"/>
  <c r="Q20" i="190"/>
  <c r="AG20" i="190" s="1"/>
  <c r="K20" i="190"/>
  <c r="AF20" i="190" s="1"/>
  <c r="E20" i="190"/>
  <c r="AE20" i="190" s="1"/>
  <c r="AH19" i="190"/>
  <c r="AC19" i="190"/>
  <c r="AI19" i="190" s="1"/>
  <c r="W19" i="190"/>
  <c r="Q19" i="190"/>
  <c r="AG19" i="190" s="1"/>
  <c r="K19" i="190"/>
  <c r="AF19" i="190" s="1"/>
  <c r="E19" i="190"/>
  <c r="AE19" i="190" s="1"/>
  <c r="AC18" i="190"/>
  <c r="AI18" i="190" s="1"/>
  <c r="W18" i="190"/>
  <c r="AH18" i="190" s="1"/>
  <c r="Q18" i="190"/>
  <c r="AG18" i="190" s="1"/>
  <c r="K18" i="190"/>
  <c r="AF18" i="190" s="1"/>
  <c r="E18" i="190"/>
  <c r="AE18" i="190" s="1"/>
  <c r="AH17" i="190"/>
  <c r="AC17" i="190"/>
  <c r="AI17" i="190" s="1"/>
  <c r="W17" i="190"/>
  <c r="Q17" i="190"/>
  <c r="AG17" i="190" s="1"/>
  <c r="K17" i="190"/>
  <c r="AF17" i="190" s="1"/>
  <c r="E17" i="190"/>
  <c r="AE17" i="190" s="1"/>
  <c r="AC16" i="190"/>
  <c r="AI16" i="190" s="1"/>
  <c r="W16" i="190"/>
  <c r="AH16" i="190" s="1"/>
  <c r="Q16" i="190"/>
  <c r="AG16" i="190" s="1"/>
  <c r="K16" i="190"/>
  <c r="AF16" i="190" s="1"/>
  <c r="E16" i="190"/>
  <c r="AE16" i="190" s="1"/>
  <c r="AH15" i="190"/>
  <c r="AC15" i="190"/>
  <c r="AI15" i="190" s="1"/>
  <c r="W15" i="190"/>
  <c r="Q15" i="190"/>
  <c r="AG15" i="190" s="1"/>
  <c r="K15" i="190"/>
  <c r="AF15" i="190" s="1"/>
  <c r="E15" i="190"/>
  <c r="AE15" i="190" s="1"/>
  <c r="AC14" i="190"/>
  <c r="AI14" i="190" s="1"/>
  <c r="W14" i="190"/>
  <c r="AH14" i="190" s="1"/>
  <c r="Q14" i="190"/>
  <c r="AG14" i="190" s="1"/>
  <c r="K14" i="190"/>
  <c r="AF14" i="190" s="1"/>
  <c r="E14" i="190"/>
  <c r="AE14" i="190" s="1"/>
  <c r="AI13" i="190"/>
  <c r="AH13" i="190"/>
  <c r="AG13" i="190"/>
  <c r="AF13" i="190"/>
  <c r="AE13" i="190"/>
  <c r="AC12" i="190"/>
  <c r="AI12" i="190" s="1"/>
  <c r="W12" i="190"/>
  <c r="AH12" i="190" s="1"/>
  <c r="Q12" i="190"/>
  <c r="AG12" i="190" s="1"/>
  <c r="K12" i="190"/>
  <c r="AF12" i="190" s="1"/>
  <c r="E12" i="190"/>
  <c r="AE12" i="190" s="1"/>
  <c r="AE11" i="190"/>
  <c r="AC11" i="190"/>
  <c r="AI11" i="190" s="1"/>
  <c r="W11" i="190"/>
  <c r="AH11" i="190" s="1"/>
  <c r="Q11" i="190"/>
  <c r="AG11" i="190" s="1"/>
  <c r="K11" i="190"/>
  <c r="AF11" i="190" s="1"/>
  <c r="E11" i="190"/>
  <c r="AC10" i="190"/>
  <c r="AI10" i="190" s="1"/>
  <c r="W10" i="190"/>
  <c r="AH10" i="190" s="1"/>
  <c r="Q10" i="190"/>
  <c r="AG10" i="190" s="1"/>
  <c r="K10" i="190"/>
  <c r="AF10" i="190" s="1"/>
  <c r="E10" i="190"/>
  <c r="AE10" i="190" s="1"/>
  <c r="AH9" i="190"/>
  <c r="AC9" i="190"/>
  <c r="AI9" i="190" s="1"/>
  <c r="W9" i="190"/>
  <c r="Q9" i="190"/>
  <c r="AG9" i="190" s="1"/>
  <c r="K9" i="190"/>
  <c r="AF9" i="190" s="1"/>
  <c r="E9" i="190"/>
  <c r="AE9" i="190" s="1"/>
  <c r="AC8" i="190"/>
  <c r="AI8" i="190" s="1"/>
  <c r="W8" i="190"/>
  <c r="AH8" i="190" s="1"/>
  <c r="Q8" i="190"/>
  <c r="AG8" i="190" s="1"/>
  <c r="K8" i="190"/>
  <c r="AF8" i="190" s="1"/>
  <c r="E8" i="190"/>
  <c r="AE8" i="190" s="1"/>
  <c r="AI7" i="190"/>
  <c r="AH7" i="190"/>
  <c r="AG7" i="190"/>
  <c r="AF7" i="190"/>
  <c r="AE7" i="190"/>
  <c r="AI6" i="190"/>
  <c r="AH6" i="190"/>
  <c r="AG6" i="190"/>
  <c r="AF6" i="190"/>
  <c r="AE6" i="190"/>
  <c r="AC5" i="190"/>
  <c r="W5" i="190"/>
  <c r="Q5" i="190"/>
  <c r="K5" i="190"/>
  <c r="AF5" i="190" s="1"/>
  <c r="E5" i="190"/>
  <c r="E40" i="190" s="1"/>
  <c r="G3" i="190"/>
  <c r="M3" i="190" s="1"/>
  <c r="S3" i="190" s="1"/>
  <c r="Y3" i="190" s="1"/>
  <c r="A45" i="190" s="1"/>
  <c r="A1" i="190"/>
  <c r="Z166" i="189"/>
  <c r="T166" i="189"/>
  <c r="N166" i="189"/>
  <c r="H166" i="189"/>
  <c r="B166" i="189"/>
  <c r="AI161" i="189"/>
  <c r="AC161" i="189"/>
  <c r="W161" i="189"/>
  <c r="AH161" i="189" s="1"/>
  <c r="Q161" i="189"/>
  <c r="AG161" i="189" s="1"/>
  <c r="K161" i="189"/>
  <c r="AF161" i="189" s="1"/>
  <c r="E161" i="189"/>
  <c r="AE161" i="189" s="1"/>
  <c r="AC160" i="189"/>
  <c r="AI160" i="189" s="1"/>
  <c r="W160" i="189"/>
  <c r="AH160" i="189" s="1"/>
  <c r="Q160" i="189"/>
  <c r="AG160" i="189" s="1"/>
  <c r="K160" i="189"/>
  <c r="AF160" i="189" s="1"/>
  <c r="E160" i="189"/>
  <c r="AE160" i="189" s="1"/>
  <c r="AH159" i="189"/>
  <c r="AC159" i="189"/>
  <c r="AI159" i="189" s="1"/>
  <c r="W159" i="189"/>
  <c r="Q159" i="189"/>
  <c r="AG159" i="189" s="1"/>
  <c r="K159" i="189"/>
  <c r="AF159" i="189" s="1"/>
  <c r="E159" i="189"/>
  <c r="AE159" i="189" s="1"/>
  <c r="AC158" i="189"/>
  <c r="AI158" i="189" s="1"/>
  <c r="W158" i="189"/>
  <c r="AH158" i="189" s="1"/>
  <c r="Q158" i="189"/>
  <c r="AG158" i="189" s="1"/>
  <c r="K158" i="189"/>
  <c r="AF158" i="189" s="1"/>
  <c r="E158" i="189"/>
  <c r="AE158" i="189" s="1"/>
  <c r="AH157" i="189"/>
  <c r="AC157" i="189"/>
  <c r="AI157" i="189" s="1"/>
  <c r="W157" i="189"/>
  <c r="Q157" i="189"/>
  <c r="AG157" i="189" s="1"/>
  <c r="K157" i="189"/>
  <c r="AF157" i="189" s="1"/>
  <c r="E157" i="189"/>
  <c r="AE157" i="189" s="1"/>
  <c r="AC156" i="189"/>
  <c r="AI156" i="189" s="1"/>
  <c r="W156" i="189"/>
  <c r="AH156" i="189" s="1"/>
  <c r="Q156" i="189"/>
  <c r="AG156" i="189" s="1"/>
  <c r="K156" i="189"/>
  <c r="AF156" i="189" s="1"/>
  <c r="E156" i="189"/>
  <c r="AE156" i="189" s="1"/>
  <c r="AH155" i="189"/>
  <c r="AE155" i="189"/>
  <c r="AC155" i="189"/>
  <c r="AI155" i="189" s="1"/>
  <c r="W155" i="189"/>
  <c r="Q155" i="189"/>
  <c r="AG155" i="189" s="1"/>
  <c r="K155" i="189"/>
  <c r="AF155" i="189" s="1"/>
  <c r="E155" i="189"/>
  <c r="AC154" i="189"/>
  <c r="AI154" i="189" s="1"/>
  <c r="W154" i="189"/>
  <c r="AH154" i="189" s="1"/>
  <c r="Q154" i="189"/>
  <c r="AG154" i="189" s="1"/>
  <c r="K154" i="189"/>
  <c r="AF154" i="189" s="1"/>
  <c r="E154" i="189"/>
  <c r="AE154" i="189" s="1"/>
  <c r="AH153" i="189"/>
  <c r="AC153" i="189"/>
  <c r="AI153" i="189" s="1"/>
  <c r="W153" i="189"/>
  <c r="Q153" i="189"/>
  <c r="AG153" i="189" s="1"/>
  <c r="K153" i="189"/>
  <c r="AF153" i="189" s="1"/>
  <c r="E153" i="189"/>
  <c r="AE153" i="189" s="1"/>
  <c r="AI152" i="189"/>
  <c r="AH152" i="189"/>
  <c r="AG152" i="189"/>
  <c r="AF152" i="189"/>
  <c r="AE152" i="189"/>
  <c r="AG151" i="189"/>
  <c r="AC151" i="189"/>
  <c r="AI151" i="189" s="1"/>
  <c r="W151" i="189"/>
  <c r="AH151" i="189" s="1"/>
  <c r="Q151" i="189"/>
  <c r="K151" i="189"/>
  <c r="AF151" i="189" s="1"/>
  <c r="E151" i="189"/>
  <c r="AE151" i="189" s="1"/>
  <c r="AI150" i="189"/>
  <c r="AC150" i="189"/>
  <c r="W150" i="189"/>
  <c r="AH150" i="189" s="1"/>
  <c r="Q150" i="189"/>
  <c r="AG150" i="189" s="1"/>
  <c r="K150" i="189"/>
  <c r="AF150" i="189" s="1"/>
  <c r="E150" i="189"/>
  <c r="AE150" i="189" s="1"/>
  <c r="AC149" i="189"/>
  <c r="AI149" i="189" s="1"/>
  <c r="W149" i="189"/>
  <c r="AH149" i="189" s="1"/>
  <c r="Q149" i="189"/>
  <c r="AG149" i="189" s="1"/>
  <c r="K149" i="189"/>
  <c r="AF149" i="189" s="1"/>
  <c r="E149" i="189"/>
  <c r="AE149" i="189" s="1"/>
  <c r="AC148" i="189"/>
  <c r="AI148" i="189" s="1"/>
  <c r="W148" i="189"/>
  <c r="AH148" i="189" s="1"/>
  <c r="Q148" i="189"/>
  <c r="AG148" i="189" s="1"/>
  <c r="K148" i="189"/>
  <c r="AF148" i="189" s="1"/>
  <c r="E148" i="189"/>
  <c r="AE148" i="189" s="1"/>
  <c r="AG147" i="189"/>
  <c r="AC147" i="189"/>
  <c r="AI147" i="189" s="1"/>
  <c r="W147" i="189"/>
  <c r="AH147" i="189" s="1"/>
  <c r="Q147" i="189"/>
  <c r="K147" i="189"/>
  <c r="AF147" i="189" s="1"/>
  <c r="E147" i="189"/>
  <c r="AE147" i="189" s="1"/>
  <c r="AC146" i="189"/>
  <c r="AI146" i="189" s="1"/>
  <c r="W146" i="189"/>
  <c r="AH146" i="189" s="1"/>
  <c r="Q146" i="189"/>
  <c r="AG146" i="189" s="1"/>
  <c r="K146" i="189"/>
  <c r="AF146" i="189" s="1"/>
  <c r="E146" i="189"/>
  <c r="AE146" i="189" s="1"/>
  <c r="AC145" i="189"/>
  <c r="AI145" i="189" s="1"/>
  <c r="W145" i="189"/>
  <c r="AH145" i="189" s="1"/>
  <c r="Q145" i="189"/>
  <c r="AG145" i="189" s="1"/>
  <c r="K145" i="189"/>
  <c r="AF145" i="189" s="1"/>
  <c r="E145" i="189"/>
  <c r="AE145" i="189" s="1"/>
  <c r="AI144" i="189"/>
  <c r="AC144" i="189"/>
  <c r="W144" i="189"/>
  <c r="AH144" i="189" s="1"/>
  <c r="Q144" i="189"/>
  <c r="AG144" i="189" s="1"/>
  <c r="K144" i="189"/>
  <c r="AF144" i="189" s="1"/>
  <c r="E144" i="189"/>
  <c r="AE144" i="189" s="1"/>
  <c r="AC143" i="189"/>
  <c r="AI143" i="189" s="1"/>
  <c r="W143" i="189"/>
  <c r="AH143" i="189" s="1"/>
  <c r="Q143" i="189"/>
  <c r="AG143" i="189" s="1"/>
  <c r="K143" i="189"/>
  <c r="AF143" i="189" s="1"/>
  <c r="E143" i="189"/>
  <c r="AE143" i="189" s="1"/>
  <c r="AI142" i="189"/>
  <c r="AC142" i="189"/>
  <c r="W142" i="189"/>
  <c r="AH142" i="189" s="1"/>
  <c r="Q142" i="189"/>
  <c r="AG142" i="189" s="1"/>
  <c r="K142" i="189"/>
  <c r="AF142" i="189" s="1"/>
  <c r="E142" i="189"/>
  <c r="AE142" i="189" s="1"/>
  <c r="AC141" i="189"/>
  <c r="AI141" i="189" s="1"/>
  <c r="W141" i="189"/>
  <c r="AH141" i="189" s="1"/>
  <c r="Q141" i="189"/>
  <c r="AG141" i="189" s="1"/>
  <c r="K141" i="189"/>
  <c r="AF141" i="189" s="1"/>
  <c r="E141" i="189"/>
  <c r="AE141" i="189" s="1"/>
  <c r="AI140" i="189"/>
  <c r="AC140" i="189"/>
  <c r="W140" i="189"/>
  <c r="AH140" i="189" s="1"/>
  <c r="Q140" i="189"/>
  <c r="AG140" i="189" s="1"/>
  <c r="K140" i="189"/>
  <c r="AF140" i="189" s="1"/>
  <c r="E140" i="189"/>
  <c r="AE140" i="189" s="1"/>
  <c r="AI139" i="189"/>
  <c r="AH139" i="189"/>
  <c r="AG139" i="189"/>
  <c r="AF139" i="189"/>
  <c r="AE139" i="189"/>
  <c r="AC138" i="189"/>
  <c r="AI138" i="189" s="1"/>
  <c r="W138" i="189"/>
  <c r="AH138" i="189" s="1"/>
  <c r="Q138" i="189"/>
  <c r="AG138" i="189" s="1"/>
  <c r="K138" i="189"/>
  <c r="AF138" i="189" s="1"/>
  <c r="E138" i="189"/>
  <c r="AE138" i="189" s="1"/>
  <c r="AI137" i="189"/>
  <c r="AG137" i="189"/>
  <c r="AC137" i="189"/>
  <c r="W137" i="189"/>
  <c r="AH137" i="189" s="1"/>
  <c r="Q137" i="189"/>
  <c r="K137" i="189"/>
  <c r="AF137" i="189" s="1"/>
  <c r="E137" i="189"/>
  <c r="AE137" i="189" s="1"/>
  <c r="AC136" i="189"/>
  <c r="AI136" i="189" s="1"/>
  <c r="W136" i="189"/>
  <c r="AH136" i="189" s="1"/>
  <c r="Q136" i="189"/>
  <c r="AG136" i="189" s="1"/>
  <c r="K136" i="189"/>
  <c r="AF136" i="189" s="1"/>
  <c r="E136" i="189"/>
  <c r="AE136" i="189" s="1"/>
  <c r="AI135" i="189"/>
  <c r="AC135" i="189"/>
  <c r="W135" i="189"/>
  <c r="AH135" i="189" s="1"/>
  <c r="Q135" i="189"/>
  <c r="AG135" i="189" s="1"/>
  <c r="K135" i="189"/>
  <c r="AF135" i="189" s="1"/>
  <c r="E135" i="189"/>
  <c r="AE135" i="189" s="1"/>
  <c r="AH134" i="189"/>
  <c r="AG134" i="189"/>
  <c r="AC134" i="189"/>
  <c r="AI134" i="189" s="1"/>
  <c r="W134" i="189"/>
  <c r="Q134" i="189"/>
  <c r="K134" i="189"/>
  <c r="AF134" i="189" s="1"/>
  <c r="E134" i="189"/>
  <c r="AE134" i="189" s="1"/>
  <c r="AI133" i="189"/>
  <c r="AH133" i="189"/>
  <c r="AG133" i="189"/>
  <c r="AF133" i="189"/>
  <c r="AE133" i="189"/>
  <c r="AI132" i="189"/>
  <c r="AH132" i="189"/>
  <c r="AG132" i="189"/>
  <c r="AF132" i="189"/>
  <c r="AE132" i="189"/>
  <c r="AH131" i="189"/>
  <c r="AC131" i="189"/>
  <c r="W131" i="189"/>
  <c r="Q131" i="189"/>
  <c r="AG131" i="189" s="1"/>
  <c r="K131" i="189"/>
  <c r="E131" i="189"/>
  <c r="AE131" i="189" s="1"/>
  <c r="Z124" i="189"/>
  <c r="T124" i="189"/>
  <c r="N124" i="189"/>
  <c r="H124" i="189"/>
  <c r="B124" i="189"/>
  <c r="AE119" i="189"/>
  <c r="AC119" i="189"/>
  <c r="AI119" i="189" s="1"/>
  <c r="W119" i="189"/>
  <c r="AH119" i="189" s="1"/>
  <c r="Q119" i="189"/>
  <c r="AG119" i="189" s="1"/>
  <c r="K119" i="189"/>
  <c r="AF119" i="189" s="1"/>
  <c r="E119" i="189"/>
  <c r="AH118" i="189"/>
  <c r="AC118" i="189"/>
  <c r="AI118" i="189" s="1"/>
  <c r="W118" i="189"/>
  <c r="Q118" i="189"/>
  <c r="AG118" i="189" s="1"/>
  <c r="K118" i="189"/>
  <c r="AF118" i="189" s="1"/>
  <c r="E118" i="189"/>
  <c r="AE118" i="189" s="1"/>
  <c r="AC117" i="189"/>
  <c r="AI117" i="189" s="1"/>
  <c r="W117" i="189"/>
  <c r="AH117" i="189" s="1"/>
  <c r="Q117" i="189"/>
  <c r="AG117" i="189" s="1"/>
  <c r="K117" i="189"/>
  <c r="AF117" i="189" s="1"/>
  <c r="E117" i="189"/>
  <c r="AE117" i="189" s="1"/>
  <c r="AG116" i="189"/>
  <c r="AC116" i="189"/>
  <c r="AI116" i="189" s="1"/>
  <c r="W116" i="189"/>
  <c r="AH116" i="189" s="1"/>
  <c r="Q116" i="189"/>
  <c r="K116" i="189"/>
  <c r="AF116" i="189" s="1"/>
  <c r="E116" i="189"/>
  <c r="AE116" i="189" s="1"/>
  <c r="AC115" i="189"/>
  <c r="AI115" i="189" s="1"/>
  <c r="W115" i="189"/>
  <c r="AH115" i="189" s="1"/>
  <c r="Q115" i="189"/>
  <c r="AG115" i="189" s="1"/>
  <c r="K115" i="189"/>
  <c r="AF115" i="189" s="1"/>
  <c r="E115" i="189"/>
  <c r="AE115" i="189" s="1"/>
  <c r="AG114" i="189"/>
  <c r="AC114" i="189"/>
  <c r="AI114" i="189" s="1"/>
  <c r="W114" i="189"/>
  <c r="AH114" i="189" s="1"/>
  <c r="Q114" i="189"/>
  <c r="K114" i="189"/>
  <c r="AF114" i="189" s="1"/>
  <c r="E114" i="189"/>
  <c r="AE114" i="189" s="1"/>
  <c r="AI113" i="189"/>
  <c r="AC113" i="189"/>
  <c r="W113" i="189"/>
  <c r="AH113" i="189" s="1"/>
  <c r="Q113" i="189"/>
  <c r="AG113" i="189" s="1"/>
  <c r="K113" i="189"/>
  <c r="AF113" i="189" s="1"/>
  <c r="E113" i="189"/>
  <c r="AE113" i="189" s="1"/>
  <c r="AG112" i="189"/>
  <c r="AC112" i="189"/>
  <c r="AI112" i="189" s="1"/>
  <c r="W112" i="189"/>
  <c r="AH112" i="189" s="1"/>
  <c r="Q112" i="189"/>
  <c r="K112" i="189"/>
  <c r="AF112" i="189" s="1"/>
  <c r="E112" i="189"/>
  <c r="AE112" i="189" s="1"/>
  <c r="AC111" i="189"/>
  <c r="AI111" i="189" s="1"/>
  <c r="W111" i="189"/>
  <c r="AH111" i="189" s="1"/>
  <c r="Q111" i="189"/>
  <c r="AG111" i="189" s="1"/>
  <c r="K111" i="189"/>
  <c r="AF111" i="189" s="1"/>
  <c r="E111" i="189"/>
  <c r="AE111" i="189" s="1"/>
  <c r="AI110" i="189"/>
  <c r="AH110" i="189"/>
  <c r="AG110" i="189"/>
  <c r="AF110" i="189"/>
  <c r="AE110" i="189"/>
  <c r="AC109" i="189"/>
  <c r="AI109" i="189" s="1"/>
  <c r="W109" i="189"/>
  <c r="AH109" i="189" s="1"/>
  <c r="Q109" i="189"/>
  <c r="AG109" i="189" s="1"/>
  <c r="K109" i="189"/>
  <c r="AF109" i="189" s="1"/>
  <c r="E109" i="189"/>
  <c r="AE109" i="189" s="1"/>
  <c r="AC108" i="189"/>
  <c r="AI108" i="189" s="1"/>
  <c r="W108" i="189"/>
  <c r="AH108" i="189" s="1"/>
  <c r="Q108" i="189"/>
  <c r="AG108" i="189" s="1"/>
  <c r="K108" i="189"/>
  <c r="AF108" i="189" s="1"/>
  <c r="E108" i="189"/>
  <c r="AE108" i="189" s="1"/>
  <c r="AC107" i="189"/>
  <c r="AI107" i="189" s="1"/>
  <c r="W107" i="189"/>
  <c r="AH107" i="189" s="1"/>
  <c r="Q107" i="189"/>
  <c r="AG107" i="189" s="1"/>
  <c r="K107" i="189"/>
  <c r="AF107" i="189" s="1"/>
  <c r="E107" i="189"/>
  <c r="AE107" i="189" s="1"/>
  <c r="AC106" i="189"/>
  <c r="AI106" i="189" s="1"/>
  <c r="W106" i="189"/>
  <c r="AH106" i="189" s="1"/>
  <c r="Q106" i="189"/>
  <c r="AG106" i="189" s="1"/>
  <c r="K106" i="189"/>
  <c r="AF106" i="189" s="1"/>
  <c r="E106" i="189"/>
  <c r="AE106" i="189" s="1"/>
  <c r="AC105" i="189"/>
  <c r="AI105" i="189" s="1"/>
  <c r="W105" i="189"/>
  <c r="AH105" i="189" s="1"/>
  <c r="Q105" i="189"/>
  <c r="AG105" i="189" s="1"/>
  <c r="K105" i="189"/>
  <c r="AF105" i="189" s="1"/>
  <c r="E105" i="189"/>
  <c r="AE105" i="189" s="1"/>
  <c r="AC104" i="189"/>
  <c r="AI104" i="189" s="1"/>
  <c r="W104" i="189"/>
  <c r="AH104" i="189" s="1"/>
  <c r="Q104" i="189"/>
  <c r="AG104" i="189" s="1"/>
  <c r="K104" i="189"/>
  <c r="AF104" i="189" s="1"/>
  <c r="E104" i="189"/>
  <c r="AE104" i="189" s="1"/>
  <c r="AH103" i="189"/>
  <c r="AC103" i="189"/>
  <c r="AI103" i="189" s="1"/>
  <c r="W103" i="189"/>
  <c r="Q103" i="189"/>
  <c r="AG103" i="189" s="1"/>
  <c r="K103" i="189"/>
  <c r="AF103" i="189" s="1"/>
  <c r="E103" i="189"/>
  <c r="AE103" i="189" s="1"/>
  <c r="AG102" i="189"/>
  <c r="AC102" i="189"/>
  <c r="AI102" i="189" s="1"/>
  <c r="W102" i="189"/>
  <c r="AH102" i="189" s="1"/>
  <c r="Q102" i="189"/>
  <c r="K102" i="189"/>
  <c r="AF102" i="189" s="1"/>
  <c r="E102" i="189"/>
  <c r="AE102" i="189" s="1"/>
  <c r="AC101" i="189"/>
  <c r="AI101" i="189" s="1"/>
  <c r="W101" i="189"/>
  <c r="AH101" i="189" s="1"/>
  <c r="Q101" i="189"/>
  <c r="AG101" i="189" s="1"/>
  <c r="K101" i="189"/>
  <c r="AF101" i="189" s="1"/>
  <c r="E101" i="189"/>
  <c r="AE101" i="189" s="1"/>
  <c r="AC100" i="189"/>
  <c r="AI100" i="189" s="1"/>
  <c r="W100" i="189"/>
  <c r="AH100" i="189" s="1"/>
  <c r="Q100" i="189"/>
  <c r="AG100" i="189" s="1"/>
  <c r="K100" i="189"/>
  <c r="AF100" i="189" s="1"/>
  <c r="E100" i="189"/>
  <c r="AE100" i="189" s="1"/>
  <c r="AC99" i="189"/>
  <c r="AI99" i="189" s="1"/>
  <c r="W99" i="189"/>
  <c r="AH99" i="189" s="1"/>
  <c r="Q99" i="189"/>
  <c r="AG99" i="189" s="1"/>
  <c r="K99" i="189"/>
  <c r="AF99" i="189" s="1"/>
  <c r="E99" i="189"/>
  <c r="AE99" i="189" s="1"/>
  <c r="AG98" i="189"/>
  <c r="AC98" i="189"/>
  <c r="AI98" i="189" s="1"/>
  <c r="W98" i="189"/>
  <c r="AH98" i="189" s="1"/>
  <c r="Q98" i="189"/>
  <c r="K98" i="189"/>
  <c r="AF98" i="189" s="1"/>
  <c r="E98" i="189"/>
  <c r="AE98" i="189" s="1"/>
  <c r="AI97" i="189"/>
  <c r="AH97" i="189"/>
  <c r="AG97" i="189"/>
  <c r="AF97" i="189"/>
  <c r="AE97" i="189"/>
  <c r="AI96" i="189"/>
  <c r="AC96" i="189"/>
  <c r="W96" i="189"/>
  <c r="AH96" i="189" s="1"/>
  <c r="Q96" i="189"/>
  <c r="AG96" i="189" s="1"/>
  <c r="K96" i="189"/>
  <c r="AF96" i="189" s="1"/>
  <c r="E96" i="189"/>
  <c r="AE96" i="189" s="1"/>
  <c r="AC95" i="189"/>
  <c r="AI95" i="189" s="1"/>
  <c r="W95" i="189"/>
  <c r="AH95" i="189" s="1"/>
  <c r="Q95" i="189"/>
  <c r="AG95" i="189" s="1"/>
  <c r="K95" i="189"/>
  <c r="AF95" i="189" s="1"/>
  <c r="E95" i="189"/>
  <c r="AE95" i="189" s="1"/>
  <c r="AC94" i="189"/>
  <c r="AI94" i="189" s="1"/>
  <c r="W94" i="189"/>
  <c r="AH94" i="189" s="1"/>
  <c r="Q94" i="189"/>
  <c r="AG94" i="189" s="1"/>
  <c r="K94" i="189"/>
  <c r="AF94" i="189" s="1"/>
  <c r="E94" i="189"/>
  <c r="AE94" i="189" s="1"/>
  <c r="AC93" i="189"/>
  <c r="W93" i="189"/>
  <c r="AH93" i="189" s="1"/>
  <c r="Q93" i="189"/>
  <c r="AG93" i="189" s="1"/>
  <c r="K93" i="189"/>
  <c r="AF93" i="189" s="1"/>
  <c r="E93" i="189"/>
  <c r="E124" i="189" s="1"/>
  <c r="AC92" i="189"/>
  <c r="AI92" i="189" s="1"/>
  <c r="W92" i="189"/>
  <c r="AH92" i="189" s="1"/>
  <c r="Q92" i="189"/>
  <c r="AG92" i="189" s="1"/>
  <c r="K92" i="189"/>
  <c r="AF92" i="189" s="1"/>
  <c r="E92" i="189"/>
  <c r="AE92" i="189" s="1"/>
  <c r="AI91" i="189"/>
  <c r="AH91" i="189"/>
  <c r="AG91" i="189"/>
  <c r="AF91" i="189"/>
  <c r="AE91" i="189"/>
  <c r="AI90" i="189"/>
  <c r="AH90" i="189"/>
  <c r="AG90" i="189"/>
  <c r="AF90" i="189"/>
  <c r="AE90" i="189"/>
  <c r="AE89" i="189"/>
  <c r="AC89" i="189"/>
  <c r="AI89" i="189" s="1"/>
  <c r="W89" i="189"/>
  <c r="Q89" i="189"/>
  <c r="AG89" i="189" s="1"/>
  <c r="K89" i="189"/>
  <c r="E89" i="189"/>
  <c r="Z82" i="189"/>
  <c r="T82" i="189"/>
  <c r="N82" i="189"/>
  <c r="H82" i="189"/>
  <c r="B82" i="189"/>
  <c r="AC77" i="189"/>
  <c r="AI77" i="189" s="1"/>
  <c r="W77" i="189"/>
  <c r="AH77" i="189" s="1"/>
  <c r="Q77" i="189"/>
  <c r="AG77" i="189" s="1"/>
  <c r="K77" i="189"/>
  <c r="AF77" i="189" s="1"/>
  <c r="E77" i="189"/>
  <c r="AE77" i="189" s="1"/>
  <c r="AE76" i="189"/>
  <c r="AC76" i="189"/>
  <c r="AI76" i="189" s="1"/>
  <c r="W76" i="189"/>
  <c r="AH76" i="189" s="1"/>
  <c r="Q76" i="189"/>
  <c r="AG76" i="189" s="1"/>
  <c r="K76" i="189"/>
  <c r="AF76" i="189" s="1"/>
  <c r="E76" i="189"/>
  <c r="AG75" i="189"/>
  <c r="AC75" i="189"/>
  <c r="AI75" i="189" s="1"/>
  <c r="W75" i="189"/>
  <c r="AH75" i="189" s="1"/>
  <c r="Q75" i="189"/>
  <c r="K75" i="189"/>
  <c r="AF75" i="189" s="1"/>
  <c r="E75" i="189"/>
  <c r="AE75" i="189" s="1"/>
  <c r="AE74" i="189"/>
  <c r="AC74" i="189"/>
  <c r="AI74" i="189" s="1"/>
  <c r="W74" i="189"/>
  <c r="AH74" i="189" s="1"/>
  <c r="Q74" i="189"/>
  <c r="AG74" i="189" s="1"/>
  <c r="K74" i="189"/>
  <c r="AF74" i="189" s="1"/>
  <c r="E74" i="189"/>
  <c r="AE73" i="189"/>
  <c r="AC73" i="189"/>
  <c r="AI73" i="189" s="1"/>
  <c r="W73" i="189"/>
  <c r="AH73" i="189" s="1"/>
  <c r="Q73" i="189"/>
  <c r="AG73" i="189" s="1"/>
  <c r="K73" i="189"/>
  <c r="AF73" i="189" s="1"/>
  <c r="E73" i="189"/>
  <c r="AE72" i="189"/>
  <c r="AC72" i="189"/>
  <c r="AI72" i="189" s="1"/>
  <c r="W72" i="189"/>
  <c r="AH72" i="189" s="1"/>
  <c r="Q72" i="189"/>
  <c r="AG72" i="189" s="1"/>
  <c r="K72" i="189"/>
  <c r="AF72" i="189" s="1"/>
  <c r="E72" i="189"/>
  <c r="AC71" i="189"/>
  <c r="AI71" i="189" s="1"/>
  <c r="W71" i="189"/>
  <c r="AH71" i="189" s="1"/>
  <c r="Q71" i="189"/>
  <c r="AG71" i="189" s="1"/>
  <c r="K71" i="189"/>
  <c r="AF71" i="189" s="1"/>
  <c r="E71" i="189"/>
  <c r="AE71" i="189" s="1"/>
  <c r="AI70" i="189"/>
  <c r="AE70" i="189"/>
  <c r="AC70" i="189"/>
  <c r="W70" i="189"/>
  <c r="AH70" i="189" s="1"/>
  <c r="Q70" i="189"/>
  <c r="AG70" i="189" s="1"/>
  <c r="K70" i="189"/>
  <c r="AF70" i="189" s="1"/>
  <c r="E70" i="189"/>
  <c r="AC69" i="189"/>
  <c r="AI69" i="189" s="1"/>
  <c r="W69" i="189"/>
  <c r="AH69" i="189" s="1"/>
  <c r="Q69" i="189"/>
  <c r="AG69" i="189" s="1"/>
  <c r="K69" i="189"/>
  <c r="AF69" i="189" s="1"/>
  <c r="E69" i="189"/>
  <c r="AE69" i="189" s="1"/>
  <c r="AI68" i="189"/>
  <c r="AH68" i="189"/>
  <c r="AG68" i="189"/>
  <c r="AF68" i="189"/>
  <c r="AE68" i="189"/>
  <c r="AC67" i="189"/>
  <c r="AI67" i="189" s="1"/>
  <c r="W67" i="189"/>
  <c r="AH67" i="189" s="1"/>
  <c r="Q67" i="189"/>
  <c r="AG67" i="189" s="1"/>
  <c r="K67" i="189"/>
  <c r="AF67" i="189" s="1"/>
  <c r="E67" i="189"/>
  <c r="AE67" i="189" s="1"/>
  <c r="AC66" i="189"/>
  <c r="AI66" i="189" s="1"/>
  <c r="W66" i="189"/>
  <c r="AH66" i="189" s="1"/>
  <c r="Q66" i="189"/>
  <c r="AG66" i="189" s="1"/>
  <c r="K66" i="189"/>
  <c r="AF66" i="189" s="1"/>
  <c r="E66" i="189"/>
  <c r="AE66" i="189" s="1"/>
  <c r="AC65" i="189"/>
  <c r="AI65" i="189" s="1"/>
  <c r="W65" i="189"/>
  <c r="AH65" i="189" s="1"/>
  <c r="Q65" i="189"/>
  <c r="AG65" i="189" s="1"/>
  <c r="K65" i="189"/>
  <c r="AF65" i="189" s="1"/>
  <c r="E65" i="189"/>
  <c r="AE65" i="189" s="1"/>
  <c r="AC64" i="189"/>
  <c r="AI64" i="189" s="1"/>
  <c r="W64" i="189"/>
  <c r="AH64" i="189" s="1"/>
  <c r="Q64" i="189"/>
  <c r="AG64" i="189" s="1"/>
  <c r="K64" i="189"/>
  <c r="AF64" i="189" s="1"/>
  <c r="E64" i="189"/>
  <c r="AE64" i="189" s="1"/>
  <c r="AC63" i="189"/>
  <c r="AI63" i="189" s="1"/>
  <c r="W63" i="189"/>
  <c r="AH63" i="189" s="1"/>
  <c r="Q63" i="189"/>
  <c r="AG63" i="189" s="1"/>
  <c r="K63" i="189"/>
  <c r="AF63" i="189" s="1"/>
  <c r="E63" i="189"/>
  <c r="AE63" i="189" s="1"/>
  <c r="AC62" i="189"/>
  <c r="AI62" i="189" s="1"/>
  <c r="W62" i="189"/>
  <c r="AH62" i="189" s="1"/>
  <c r="Q62" i="189"/>
  <c r="AG62" i="189" s="1"/>
  <c r="K62" i="189"/>
  <c r="AF62" i="189" s="1"/>
  <c r="E62" i="189"/>
  <c r="AE62" i="189" s="1"/>
  <c r="AH61" i="189"/>
  <c r="AC61" i="189"/>
  <c r="AI61" i="189" s="1"/>
  <c r="W61" i="189"/>
  <c r="Q61" i="189"/>
  <c r="AG61" i="189" s="1"/>
  <c r="K61" i="189"/>
  <c r="AF61" i="189" s="1"/>
  <c r="E61" i="189"/>
  <c r="AE61" i="189" s="1"/>
  <c r="AC60" i="189"/>
  <c r="AI60" i="189" s="1"/>
  <c r="W60" i="189"/>
  <c r="AH60" i="189" s="1"/>
  <c r="Q60" i="189"/>
  <c r="AG60" i="189" s="1"/>
  <c r="K60" i="189"/>
  <c r="AF60" i="189" s="1"/>
  <c r="E60" i="189"/>
  <c r="AE60" i="189" s="1"/>
  <c r="AE59" i="189"/>
  <c r="AC59" i="189"/>
  <c r="AI59" i="189" s="1"/>
  <c r="W59" i="189"/>
  <c r="AH59" i="189" s="1"/>
  <c r="Q59" i="189"/>
  <c r="AG59" i="189" s="1"/>
  <c r="K59" i="189"/>
  <c r="AF59" i="189" s="1"/>
  <c r="E59" i="189"/>
  <c r="AC58" i="189"/>
  <c r="AI58" i="189" s="1"/>
  <c r="W58" i="189"/>
  <c r="AH58" i="189" s="1"/>
  <c r="Q58" i="189"/>
  <c r="AG58" i="189" s="1"/>
  <c r="K58" i="189"/>
  <c r="AF58" i="189" s="1"/>
  <c r="E58" i="189"/>
  <c r="AE58" i="189" s="1"/>
  <c r="AC57" i="189"/>
  <c r="AI57" i="189" s="1"/>
  <c r="W57" i="189"/>
  <c r="AH57" i="189" s="1"/>
  <c r="Q57" i="189"/>
  <c r="AG57" i="189" s="1"/>
  <c r="K57" i="189"/>
  <c r="AF57" i="189" s="1"/>
  <c r="E57" i="189"/>
  <c r="AE57" i="189" s="1"/>
  <c r="AC56" i="189"/>
  <c r="AI56" i="189" s="1"/>
  <c r="W56" i="189"/>
  <c r="AH56" i="189" s="1"/>
  <c r="Q56" i="189"/>
  <c r="AG56" i="189" s="1"/>
  <c r="K56" i="189"/>
  <c r="AF56" i="189" s="1"/>
  <c r="E56" i="189"/>
  <c r="AE56" i="189" s="1"/>
  <c r="AI55" i="189"/>
  <c r="AH55" i="189"/>
  <c r="AG55" i="189"/>
  <c r="AF55" i="189"/>
  <c r="AE55" i="189"/>
  <c r="AC54" i="189"/>
  <c r="AI54" i="189" s="1"/>
  <c r="W54" i="189"/>
  <c r="AH54" i="189" s="1"/>
  <c r="Q54" i="189"/>
  <c r="AG54" i="189" s="1"/>
  <c r="K54" i="189"/>
  <c r="AF54" i="189" s="1"/>
  <c r="E54" i="189"/>
  <c r="AE54" i="189" s="1"/>
  <c r="AE53" i="189"/>
  <c r="AC53" i="189"/>
  <c r="AI53" i="189" s="1"/>
  <c r="W53" i="189"/>
  <c r="AH53" i="189" s="1"/>
  <c r="Q53" i="189"/>
  <c r="AG53" i="189" s="1"/>
  <c r="K53" i="189"/>
  <c r="AF53" i="189" s="1"/>
  <c r="E53" i="189"/>
  <c r="AI52" i="189"/>
  <c r="AF52" i="189"/>
  <c r="AE52" i="189"/>
  <c r="AC52" i="189"/>
  <c r="W52" i="189"/>
  <c r="AH52" i="189" s="1"/>
  <c r="Q52" i="189"/>
  <c r="K52" i="189"/>
  <c r="E52" i="189"/>
  <c r="AG51" i="189"/>
  <c r="AC51" i="189"/>
  <c r="W51" i="189"/>
  <c r="AH51" i="189" s="1"/>
  <c r="Q51" i="189"/>
  <c r="K51" i="189"/>
  <c r="AF51" i="189" s="1"/>
  <c r="E51" i="189"/>
  <c r="AE51" i="189" s="1"/>
  <c r="AC50" i="189"/>
  <c r="AI50" i="189" s="1"/>
  <c r="W50" i="189"/>
  <c r="AH50" i="189" s="1"/>
  <c r="Q50" i="189"/>
  <c r="AG50" i="189" s="1"/>
  <c r="K50" i="189"/>
  <c r="AF50" i="189" s="1"/>
  <c r="E50" i="189"/>
  <c r="AE50" i="189" s="1"/>
  <c r="AI49" i="189"/>
  <c r="AH49" i="189"/>
  <c r="AG49" i="189"/>
  <c r="AF49" i="189"/>
  <c r="AE49" i="189"/>
  <c r="AI48" i="189"/>
  <c r="AH48" i="189"/>
  <c r="AG48" i="189"/>
  <c r="AF48" i="189"/>
  <c r="AE48" i="189"/>
  <c r="AG47" i="189"/>
  <c r="AC47" i="189"/>
  <c r="AI47" i="189" s="1"/>
  <c r="W47" i="189"/>
  <c r="AH47" i="189" s="1"/>
  <c r="Q47" i="189"/>
  <c r="K47" i="189"/>
  <c r="E47" i="189"/>
  <c r="AE47" i="189" s="1"/>
  <c r="Z40" i="189"/>
  <c r="T40" i="189"/>
  <c r="N40" i="189"/>
  <c r="H40" i="189"/>
  <c r="B40" i="189"/>
  <c r="AC35" i="189"/>
  <c r="AI35" i="189" s="1"/>
  <c r="W35" i="189"/>
  <c r="AH35" i="189" s="1"/>
  <c r="Q35" i="189"/>
  <c r="AG35" i="189" s="1"/>
  <c r="K35" i="189"/>
  <c r="AF35" i="189" s="1"/>
  <c r="E35" i="189"/>
  <c r="AE35" i="189" s="1"/>
  <c r="AI34" i="189"/>
  <c r="AE34" i="189"/>
  <c r="AC34" i="189"/>
  <c r="W34" i="189"/>
  <c r="AH34" i="189" s="1"/>
  <c r="Q34" i="189"/>
  <c r="AG34" i="189" s="1"/>
  <c r="K34" i="189"/>
  <c r="AF34" i="189" s="1"/>
  <c r="E34" i="189"/>
  <c r="AE33" i="189"/>
  <c r="AC33" i="189"/>
  <c r="AI33" i="189" s="1"/>
  <c r="W33" i="189"/>
  <c r="AH33" i="189" s="1"/>
  <c r="Q33" i="189"/>
  <c r="AG33" i="189" s="1"/>
  <c r="K33" i="189"/>
  <c r="AF33" i="189" s="1"/>
  <c r="E33" i="189"/>
  <c r="AE32" i="189"/>
  <c r="AC32" i="189"/>
  <c r="AI32" i="189" s="1"/>
  <c r="W32" i="189"/>
  <c r="AH32" i="189" s="1"/>
  <c r="Q32" i="189"/>
  <c r="AG32" i="189" s="1"/>
  <c r="K32" i="189"/>
  <c r="AF32" i="189" s="1"/>
  <c r="E32" i="189"/>
  <c r="AC31" i="189"/>
  <c r="AI31" i="189" s="1"/>
  <c r="W31" i="189"/>
  <c r="AH31" i="189" s="1"/>
  <c r="Q31" i="189"/>
  <c r="AG31" i="189" s="1"/>
  <c r="K31" i="189"/>
  <c r="AF31" i="189" s="1"/>
  <c r="E31" i="189"/>
  <c r="AE31" i="189" s="1"/>
  <c r="AC30" i="189"/>
  <c r="AI30" i="189" s="1"/>
  <c r="W30" i="189"/>
  <c r="AH30" i="189" s="1"/>
  <c r="Q30" i="189"/>
  <c r="AG30" i="189" s="1"/>
  <c r="K30" i="189"/>
  <c r="AF30" i="189" s="1"/>
  <c r="E30" i="189"/>
  <c r="AE30" i="189" s="1"/>
  <c r="AC29" i="189"/>
  <c r="AI29" i="189" s="1"/>
  <c r="W29" i="189"/>
  <c r="AH29" i="189" s="1"/>
  <c r="Q29" i="189"/>
  <c r="AG29" i="189" s="1"/>
  <c r="K29" i="189"/>
  <c r="AF29" i="189" s="1"/>
  <c r="E29" i="189"/>
  <c r="AE29" i="189" s="1"/>
  <c r="AC28" i="189"/>
  <c r="AI28" i="189" s="1"/>
  <c r="W28" i="189"/>
  <c r="AH28" i="189" s="1"/>
  <c r="Q28" i="189"/>
  <c r="AG28" i="189" s="1"/>
  <c r="K28" i="189"/>
  <c r="AF28" i="189" s="1"/>
  <c r="E28" i="189"/>
  <c r="AE28" i="189" s="1"/>
  <c r="AC27" i="189"/>
  <c r="AI27" i="189" s="1"/>
  <c r="W27" i="189"/>
  <c r="AH27" i="189" s="1"/>
  <c r="Q27" i="189"/>
  <c r="AG27" i="189" s="1"/>
  <c r="K27" i="189"/>
  <c r="AF27" i="189" s="1"/>
  <c r="E27" i="189"/>
  <c r="AE27" i="189" s="1"/>
  <c r="AI26" i="189"/>
  <c r="AH26" i="189"/>
  <c r="AG26" i="189"/>
  <c r="AF26" i="189"/>
  <c r="AE26" i="189"/>
  <c r="W25" i="189"/>
  <c r="Q25" i="189"/>
  <c r="K25" i="189"/>
  <c r="E25" i="189"/>
  <c r="W24" i="189"/>
  <c r="Q24" i="189"/>
  <c r="K24" i="189"/>
  <c r="E24" i="189"/>
  <c r="W23" i="189"/>
  <c r="Q23" i="189"/>
  <c r="K23" i="189"/>
  <c r="E23" i="189"/>
  <c r="W22" i="189"/>
  <c r="Q22" i="189"/>
  <c r="K22" i="189"/>
  <c r="E22" i="189"/>
  <c r="W21" i="189"/>
  <c r="Q21" i="189"/>
  <c r="K21" i="189"/>
  <c r="E21" i="189"/>
  <c r="W20" i="189"/>
  <c r="Q20" i="189"/>
  <c r="K20" i="189"/>
  <c r="E20" i="189"/>
  <c r="W19" i="189"/>
  <c r="Q19" i="189"/>
  <c r="K19" i="189"/>
  <c r="E19" i="189"/>
  <c r="W18" i="189"/>
  <c r="Q18" i="189"/>
  <c r="K18" i="189"/>
  <c r="E18" i="189"/>
  <c r="W17" i="189"/>
  <c r="Q17" i="189"/>
  <c r="K17" i="189"/>
  <c r="E17" i="189"/>
  <c r="W16" i="189"/>
  <c r="Q16" i="189"/>
  <c r="K16" i="189"/>
  <c r="E16" i="189"/>
  <c r="W15" i="189"/>
  <c r="Q15" i="189"/>
  <c r="K15" i="189"/>
  <c r="E15" i="189"/>
  <c r="W14" i="189"/>
  <c r="Q14" i="189"/>
  <c r="K14" i="189"/>
  <c r="E14" i="189"/>
  <c r="W12" i="189"/>
  <c r="Q12" i="189"/>
  <c r="K12" i="189"/>
  <c r="E12" i="189"/>
  <c r="W11" i="189"/>
  <c r="Q11" i="189"/>
  <c r="K11" i="189"/>
  <c r="E11" i="189"/>
  <c r="W10" i="189"/>
  <c r="Q10" i="189"/>
  <c r="K10" i="189"/>
  <c r="E10" i="189"/>
  <c r="W9" i="189"/>
  <c r="Q9" i="189"/>
  <c r="K9" i="189"/>
  <c r="E9" i="189"/>
  <c r="W8" i="189"/>
  <c r="Q8" i="189"/>
  <c r="K8" i="189"/>
  <c r="E8" i="189"/>
  <c r="AH5" i="189"/>
  <c r="AC5" i="189"/>
  <c r="W5" i="189"/>
  <c r="Q5" i="189"/>
  <c r="K5" i="189"/>
  <c r="AF5" i="189" s="1"/>
  <c r="E5" i="189"/>
  <c r="E40" i="189" s="1"/>
  <c r="G3" i="189"/>
  <c r="M3" i="189" s="1"/>
  <c r="S3" i="189" s="1"/>
  <c r="Y3" i="189" s="1"/>
  <c r="A45" i="189" s="1"/>
  <c r="A1" i="189"/>
  <c r="AI152" i="188"/>
  <c r="AH152" i="188"/>
  <c r="AG152" i="188"/>
  <c r="AF152" i="188"/>
  <c r="AE152" i="188"/>
  <c r="AI139" i="188"/>
  <c r="AH139" i="188"/>
  <c r="AG139" i="188"/>
  <c r="AF139" i="188"/>
  <c r="AE139" i="188"/>
  <c r="AI133" i="188"/>
  <c r="AH133" i="188"/>
  <c r="AG133" i="188"/>
  <c r="AF133" i="188"/>
  <c r="AE133" i="188"/>
  <c r="AI132" i="188"/>
  <c r="AH132" i="188"/>
  <c r="AG132" i="188"/>
  <c r="AF132" i="188"/>
  <c r="AE132" i="188"/>
  <c r="AI110" i="188"/>
  <c r="AH110" i="188"/>
  <c r="AG110" i="188"/>
  <c r="AF110" i="188"/>
  <c r="AE110" i="188"/>
  <c r="AI97" i="188"/>
  <c r="AH97" i="188"/>
  <c r="AG97" i="188"/>
  <c r="AF97" i="188"/>
  <c r="AE97" i="188"/>
  <c r="AI91" i="188"/>
  <c r="AH91" i="188"/>
  <c r="AG91" i="188"/>
  <c r="AF91" i="188"/>
  <c r="AE91" i="188"/>
  <c r="AI90" i="188"/>
  <c r="AH90" i="188"/>
  <c r="AG90" i="188"/>
  <c r="AF90" i="188"/>
  <c r="AE90" i="188"/>
  <c r="AI68" i="188"/>
  <c r="AH68" i="188"/>
  <c r="AG68" i="188"/>
  <c r="AF68" i="188"/>
  <c r="AE68" i="188"/>
  <c r="AI55" i="188"/>
  <c r="AH55" i="188"/>
  <c r="AG55" i="188"/>
  <c r="AF55" i="188"/>
  <c r="AE55" i="188"/>
  <c r="AI49" i="188"/>
  <c r="AH49" i="188"/>
  <c r="AG49" i="188"/>
  <c r="AF49" i="188"/>
  <c r="AE49" i="188"/>
  <c r="AI48" i="188"/>
  <c r="AH48" i="188"/>
  <c r="AG48" i="188"/>
  <c r="AF48" i="188"/>
  <c r="AE48" i="188"/>
  <c r="AE6" i="188"/>
  <c r="AF6" i="188"/>
  <c r="AG6" i="188"/>
  <c r="AH6" i="188"/>
  <c r="AI6" i="188"/>
  <c r="AE7" i="188"/>
  <c r="AF7" i="188"/>
  <c r="AG7" i="188"/>
  <c r="AH7" i="188"/>
  <c r="AI7" i="188"/>
  <c r="AE13" i="188"/>
  <c r="AF13" i="188"/>
  <c r="AG13" i="188"/>
  <c r="AH13" i="188"/>
  <c r="AI13" i="188"/>
  <c r="AE26" i="188"/>
  <c r="AF26" i="188"/>
  <c r="AG26" i="188"/>
  <c r="AH26" i="188"/>
  <c r="AI26" i="188"/>
  <c r="AC124" i="191" l="1"/>
  <c r="K82" i="191"/>
  <c r="AC40" i="191"/>
  <c r="Q40" i="191"/>
  <c r="K40" i="191"/>
  <c r="AF5" i="191"/>
  <c r="E166" i="190"/>
  <c r="W82" i="190"/>
  <c r="Q82" i="190"/>
  <c r="AC40" i="190"/>
  <c r="W40" i="190"/>
  <c r="Q40" i="190"/>
  <c r="Q166" i="189"/>
  <c r="Q82" i="189"/>
  <c r="G45" i="191"/>
  <c r="M45" i="191" s="1"/>
  <c r="S45" i="191" s="1"/>
  <c r="Y45" i="191" s="1"/>
  <c r="A87" i="191" s="1"/>
  <c r="A43" i="191"/>
  <c r="E40" i="191"/>
  <c r="AI93" i="191"/>
  <c r="AI14" i="191"/>
  <c r="AG15" i="191"/>
  <c r="AF47" i="191"/>
  <c r="AH5" i="191"/>
  <c r="Q82" i="191"/>
  <c r="K124" i="191"/>
  <c r="AE93" i="191"/>
  <c r="Q124" i="191"/>
  <c r="Q166" i="191"/>
  <c r="AG47" i="191"/>
  <c r="W82" i="191"/>
  <c r="W166" i="191"/>
  <c r="E82" i="191"/>
  <c r="AC82" i="191"/>
  <c r="W124" i="191"/>
  <c r="AH89" i="191"/>
  <c r="E166" i="191"/>
  <c r="AC166" i="191"/>
  <c r="AI131" i="191"/>
  <c r="K166" i="191"/>
  <c r="A43" i="190"/>
  <c r="G45" i="190"/>
  <c r="M45" i="190" s="1"/>
  <c r="S45" i="190" s="1"/>
  <c r="Y45" i="190" s="1"/>
  <c r="A87" i="190" s="1"/>
  <c r="AI47" i="190"/>
  <c r="E82" i="190"/>
  <c r="W124" i="190"/>
  <c r="AH89" i="190"/>
  <c r="AG5" i="190"/>
  <c r="K40" i="190"/>
  <c r="AG53" i="190"/>
  <c r="AE131" i="190"/>
  <c r="AH5" i="190"/>
  <c r="K82" i="190"/>
  <c r="AC124" i="190"/>
  <c r="W166" i="190"/>
  <c r="AI131" i="190"/>
  <c r="E124" i="190"/>
  <c r="AF131" i="190"/>
  <c r="K166" i="190"/>
  <c r="AH50" i="190"/>
  <c r="AE5" i="190"/>
  <c r="AI5" i="190"/>
  <c r="Q124" i="190"/>
  <c r="K124" i="190"/>
  <c r="Q166" i="190"/>
  <c r="AC124" i="189"/>
  <c r="AC82" i="189"/>
  <c r="K82" i="189"/>
  <c r="AC40" i="189"/>
  <c r="Q40" i="189"/>
  <c r="G45" i="189"/>
  <c r="M45" i="189" s="1"/>
  <c r="S45" i="189" s="1"/>
  <c r="Y45" i="189" s="1"/>
  <c r="A87" i="189" s="1"/>
  <c r="A43" i="189"/>
  <c r="AI93" i="189"/>
  <c r="Q124" i="189"/>
  <c r="AE5" i="189"/>
  <c r="AI5" i="189"/>
  <c r="K40" i="189"/>
  <c r="W40" i="189"/>
  <c r="AI51" i="189"/>
  <c r="AG52" i="189"/>
  <c r="E82" i="189"/>
  <c r="AE93" i="189"/>
  <c r="K124" i="189"/>
  <c r="W166" i="189"/>
  <c r="AG5" i="189"/>
  <c r="AF47" i="189"/>
  <c r="W82" i="189"/>
  <c r="AF89" i="189"/>
  <c r="AF131" i="189"/>
  <c r="K166" i="189"/>
  <c r="W124" i="189"/>
  <c r="AH89" i="189"/>
  <c r="E166" i="189"/>
  <c r="AC166" i="189"/>
  <c r="AI131" i="189"/>
  <c r="AC151" i="188"/>
  <c r="AI151" i="188" s="1"/>
  <c r="W151" i="188"/>
  <c r="AH151" i="188" s="1"/>
  <c r="Q151" i="188"/>
  <c r="AG151" i="188" s="1"/>
  <c r="K151" i="188"/>
  <c r="AF151" i="188" s="1"/>
  <c r="E151" i="188"/>
  <c r="AE151" i="188" s="1"/>
  <c r="AC150" i="188"/>
  <c r="AI150" i="188" s="1"/>
  <c r="W150" i="188"/>
  <c r="AH150" i="188" s="1"/>
  <c r="Q150" i="188"/>
  <c r="AG150" i="188" s="1"/>
  <c r="K150" i="188"/>
  <c r="AF150" i="188" s="1"/>
  <c r="E150" i="188"/>
  <c r="AE150" i="188" s="1"/>
  <c r="AC149" i="188"/>
  <c r="AI149" i="188" s="1"/>
  <c r="W149" i="188"/>
  <c r="AH149" i="188" s="1"/>
  <c r="Q149" i="188"/>
  <c r="AG149" i="188" s="1"/>
  <c r="K149" i="188"/>
  <c r="AF149" i="188" s="1"/>
  <c r="E149" i="188"/>
  <c r="AE149" i="188" s="1"/>
  <c r="AC148" i="188"/>
  <c r="AI148" i="188" s="1"/>
  <c r="W148" i="188"/>
  <c r="AH148" i="188" s="1"/>
  <c r="Q148" i="188"/>
  <c r="AG148" i="188" s="1"/>
  <c r="K148" i="188"/>
  <c r="AF148" i="188" s="1"/>
  <c r="E148" i="188"/>
  <c r="AE148" i="188" s="1"/>
  <c r="AC147" i="188"/>
  <c r="AI147" i="188" s="1"/>
  <c r="W147" i="188"/>
  <c r="AH147" i="188" s="1"/>
  <c r="Q147" i="188"/>
  <c r="AG147" i="188" s="1"/>
  <c r="K147" i="188"/>
  <c r="AF147" i="188" s="1"/>
  <c r="E147" i="188"/>
  <c r="AE147" i="188" s="1"/>
  <c r="AC146" i="188"/>
  <c r="AI146" i="188" s="1"/>
  <c r="W146" i="188"/>
  <c r="AH146" i="188" s="1"/>
  <c r="Q146" i="188"/>
  <c r="AG146" i="188" s="1"/>
  <c r="K146" i="188"/>
  <c r="AF146" i="188" s="1"/>
  <c r="E146" i="188"/>
  <c r="AE146" i="188" s="1"/>
  <c r="AC145" i="188"/>
  <c r="AI145" i="188" s="1"/>
  <c r="W145" i="188"/>
  <c r="AH145" i="188" s="1"/>
  <c r="Q145" i="188"/>
  <c r="AG145" i="188" s="1"/>
  <c r="K145" i="188"/>
  <c r="AF145" i="188" s="1"/>
  <c r="E145" i="188"/>
  <c r="AE145" i="188" s="1"/>
  <c r="AC144" i="188"/>
  <c r="AI144" i="188" s="1"/>
  <c r="W144" i="188"/>
  <c r="AH144" i="188" s="1"/>
  <c r="Q144" i="188"/>
  <c r="AG144" i="188" s="1"/>
  <c r="K144" i="188"/>
  <c r="AF144" i="188" s="1"/>
  <c r="E144" i="188"/>
  <c r="AE144" i="188" s="1"/>
  <c r="AC143" i="188"/>
  <c r="AI143" i="188" s="1"/>
  <c r="W143" i="188"/>
  <c r="AH143" i="188" s="1"/>
  <c r="Q143" i="188"/>
  <c r="AG143" i="188" s="1"/>
  <c r="K143" i="188"/>
  <c r="AF143" i="188" s="1"/>
  <c r="E143" i="188"/>
  <c r="AE143" i="188" s="1"/>
  <c r="AC109" i="188"/>
  <c r="AI109" i="188" s="1"/>
  <c r="W109" i="188"/>
  <c r="AH109" i="188" s="1"/>
  <c r="Q109" i="188"/>
  <c r="AG109" i="188" s="1"/>
  <c r="K109" i="188"/>
  <c r="AF109" i="188" s="1"/>
  <c r="E109" i="188"/>
  <c r="AE109" i="188" s="1"/>
  <c r="AC108" i="188"/>
  <c r="AI108" i="188" s="1"/>
  <c r="W108" i="188"/>
  <c r="AH108" i="188" s="1"/>
  <c r="Q108" i="188"/>
  <c r="AG108" i="188" s="1"/>
  <c r="K108" i="188"/>
  <c r="AF108" i="188" s="1"/>
  <c r="E108" i="188"/>
  <c r="AE108" i="188" s="1"/>
  <c r="AC107" i="188"/>
  <c r="AI107" i="188" s="1"/>
  <c r="W107" i="188"/>
  <c r="AH107" i="188" s="1"/>
  <c r="Q107" i="188"/>
  <c r="AG107" i="188" s="1"/>
  <c r="K107" i="188"/>
  <c r="AF107" i="188" s="1"/>
  <c r="E107" i="188"/>
  <c r="AE107" i="188" s="1"/>
  <c r="AC106" i="188"/>
  <c r="AI106" i="188" s="1"/>
  <c r="W106" i="188"/>
  <c r="AH106" i="188" s="1"/>
  <c r="Q106" i="188"/>
  <c r="AG106" i="188" s="1"/>
  <c r="K106" i="188"/>
  <c r="AF106" i="188" s="1"/>
  <c r="E106" i="188"/>
  <c r="AE106" i="188" s="1"/>
  <c r="AC105" i="188"/>
  <c r="AI105" i="188" s="1"/>
  <c r="W105" i="188"/>
  <c r="AH105" i="188" s="1"/>
  <c r="Q105" i="188"/>
  <c r="AG105" i="188" s="1"/>
  <c r="K105" i="188"/>
  <c r="AF105" i="188" s="1"/>
  <c r="E105" i="188"/>
  <c r="AE105" i="188" s="1"/>
  <c r="AC104" i="188"/>
  <c r="AI104" i="188" s="1"/>
  <c r="W104" i="188"/>
  <c r="AH104" i="188" s="1"/>
  <c r="Q104" i="188"/>
  <c r="AG104" i="188" s="1"/>
  <c r="K104" i="188"/>
  <c r="AF104" i="188" s="1"/>
  <c r="E104" i="188"/>
  <c r="AE104" i="188" s="1"/>
  <c r="AC103" i="188"/>
  <c r="AI103" i="188" s="1"/>
  <c r="W103" i="188"/>
  <c r="AH103" i="188" s="1"/>
  <c r="Q103" i="188"/>
  <c r="AG103" i="188" s="1"/>
  <c r="K103" i="188"/>
  <c r="AF103" i="188" s="1"/>
  <c r="E103" i="188"/>
  <c r="AE103" i="188" s="1"/>
  <c r="AC102" i="188"/>
  <c r="AI102" i="188" s="1"/>
  <c r="W102" i="188"/>
  <c r="AH102" i="188" s="1"/>
  <c r="Q102" i="188"/>
  <c r="AG102" i="188" s="1"/>
  <c r="K102" i="188"/>
  <c r="AF102" i="188" s="1"/>
  <c r="E102" i="188"/>
  <c r="AE102" i="188" s="1"/>
  <c r="AC101" i="188"/>
  <c r="AI101" i="188" s="1"/>
  <c r="W101" i="188"/>
  <c r="AH101" i="188" s="1"/>
  <c r="Q101" i="188"/>
  <c r="AG101" i="188" s="1"/>
  <c r="K101" i="188"/>
  <c r="AF101" i="188" s="1"/>
  <c r="E101" i="188"/>
  <c r="AE101" i="188" s="1"/>
  <c r="AC67" i="188"/>
  <c r="AI67" i="188" s="1"/>
  <c r="W67" i="188"/>
  <c r="AH67" i="188" s="1"/>
  <c r="Q67" i="188"/>
  <c r="AG67" i="188" s="1"/>
  <c r="K67" i="188"/>
  <c r="AF67" i="188" s="1"/>
  <c r="E67" i="188"/>
  <c r="AE67" i="188" s="1"/>
  <c r="AC66" i="188"/>
  <c r="AI66" i="188" s="1"/>
  <c r="W66" i="188"/>
  <c r="AH66" i="188" s="1"/>
  <c r="Q66" i="188"/>
  <c r="AG66" i="188" s="1"/>
  <c r="K66" i="188"/>
  <c r="AF66" i="188" s="1"/>
  <c r="E66" i="188"/>
  <c r="AE66" i="188" s="1"/>
  <c r="AC65" i="188"/>
  <c r="AI65" i="188" s="1"/>
  <c r="W65" i="188"/>
  <c r="AH65" i="188" s="1"/>
  <c r="Q65" i="188"/>
  <c r="AG65" i="188" s="1"/>
  <c r="K65" i="188"/>
  <c r="AF65" i="188" s="1"/>
  <c r="E65" i="188"/>
  <c r="AE65" i="188" s="1"/>
  <c r="AC64" i="188"/>
  <c r="AI64" i="188" s="1"/>
  <c r="W64" i="188"/>
  <c r="AH64" i="188" s="1"/>
  <c r="Q64" i="188"/>
  <c r="AG64" i="188" s="1"/>
  <c r="K64" i="188"/>
  <c r="AF64" i="188" s="1"/>
  <c r="E64" i="188"/>
  <c r="AE64" i="188" s="1"/>
  <c r="AC63" i="188"/>
  <c r="AI63" i="188" s="1"/>
  <c r="W63" i="188"/>
  <c r="AH63" i="188" s="1"/>
  <c r="Q63" i="188"/>
  <c r="AG63" i="188" s="1"/>
  <c r="K63" i="188"/>
  <c r="AF63" i="188" s="1"/>
  <c r="E63" i="188"/>
  <c r="AE63" i="188" s="1"/>
  <c r="AC62" i="188"/>
  <c r="AI62" i="188" s="1"/>
  <c r="W62" i="188"/>
  <c r="AH62" i="188" s="1"/>
  <c r="Q62" i="188"/>
  <c r="AG62" i="188" s="1"/>
  <c r="K62" i="188"/>
  <c r="AF62" i="188" s="1"/>
  <c r="E62" i="188"/>
  <c r="AE62" i="188" s="1"/>
  <c r="AC61" i="188"/>
  <c r="AI61" i="188" s="1"/>
  <c r="W61" i="188"/>
  <c r="AH61" i="188" s="1"/>
  <c r="Q61" i="188"/>
  <c r="AG61" i="188" s="1"/>
  <c r="K61" i="188"/>
  <c r="AF61" i="188" s="1"/>
  <c r="E61" i="188"/>
  <c r="AE61" i="188" s="1"/>
  <c r="AC60" i="188"/>
  <c r="AI60" i="188" s="1"/>
  <c r="W60" i="188"/>
  <c r="AH60" i="188" s="1"/>
  <c r="Q60" i="188"/>
  <c r="AG60" i="188" s="1"/>
  <c r="K60" i="188"/>
  <c r="AF60" i="188" s="1"/>
  <c r="E60" i="188"/>
  <c r="AE60" i="188" s="1"/>
  <c r="AC59" i="188"/>
  <c r="AI59" i="188" s="1"/>
  <c r="W59" i="188"/>
  <c r="AH59" i="188" s="1"/>
  <c r="Q59" i="188"/>
  <c r="AG59" i="188" s="1"/>
  <c r="K59" i="188"/>
  <c r="AF59" i="188" s="1"/>
  <c r="E59" i="188"/>
  <c r="AE59" i="188" s="1"/>
  <c r="AC24" i="188"/>
  <c r="AI24" i="188" s="1"/>
  <c r="AC23" i="188"/>
  <c r="AI23" i="188" s="1"/>
  <c r="AC22" i="188"/>
  <c r="AI22" i="188" s="1"/>
  <c r="AC21" i="188"/>
  <c r="AI21" i="188" s="1"/>
  <c r="AC20" i="188"/>
  <c r="AI20" i="188" s="1"/>
  <c r="AC19" i="188"/>
  <c r="AI19" i="188" s="1"/>
  <c r="AC18" i="188"/>
  <c r="AI18" i="188" s="1"/>
  <c r="AC17" i="188"/>
  <c r="AI17" i="188" s="1"/>
  <c r="W24" i="188"/>
  <c r="AH24" i="188" s="1"/>
  <c r="W23" i="188"/>
  <c r="AH23" i="188" s="1"/>
  <c r="W22" i="188"/>
  <c r="AH22" i="188" s="1"/>
  <c r="W21" i="188"/>
  <c r="AH21" i="188" s="1"/>
  <c r="W20" i="188"/>
  <c r="AH20" i="188" s="1"/>
  <c r="W19" i="188"/>
  <c r="AH19" i="188" s="1"/>
  <c r="W18" i="188"/>
  <c r="AH18" i="188" s="1"/>
  <c r="W17" i="188"/>
  <c r="AH17" i="188" s="1"/>
  <c r="Q24" i="188"/>
  <c r="AG24" i="188" s="1"/>
  <c r="Q23" i="188"/>
  <c r="AG23" i="188" s="1"/>
  <c r="Q22" i="188"/>
  <c r="AG22" i="188" s="1"/>
  <c r="Q21" i="188"/>
  <c r="AG21" i="188" s="1"/>
  <c r="Q20" i="188"/>
  <c r="AG20" i="188" s="1"/>
  <c r="Q19" i="188"/>
  <c r="AG19" i="188" s="1"/>
  <c r="Q18" i="188"/>
  <c r="AG18" i="188" s="1"/>
  <c r="Q17" i="188"/>
  <c r="E24" i="188"/>
  <c r="AE24" i="188" s="1"/>
  <c r="E23" i="188"/>
  <c r="AE23" i="188" s="1"/>
  <c r="E22" i="188"/>
  <c r="AE22" i="188" s="1"/>
  <c r="E21" i="188"/>
  <c r="AE21" i="188" s="1"/>
  <c r="E20" i="188"/>
  <c r="AE20" i="188" s="1"/>
  <c r="E19" i="188"/>
  <c r="AE19" i="188" s="1"/>
  <c r="E18" i="188"/>
  <c r="AE18" i="188" s="1"/>
  <c r="E17" i="188"/>
  <c r="K24" i="188"/>
  <c r="AF24" i="188" s="1"/>
  <c r="K23" i="188"/>
  <c r="K22" i="188"/>
  <c r="AF22" i="188" s="1"/>
  <c r="K21" i="188"/>
  <c r="AF21" i="188" s="1"/>
  <c r="K20" i="188"/>
  <c r="AF20" i="188" s="1"/>
  <c r="K19" i="188"/>
  <c r="AF19" i="188" s="1"/>
  <c r="K18" i="188"/>
  <c r="AF18" i="188" s="1"/>
  <c r="K17" i="188"/>
  <c r="AF17" i="188" s="1"/>
  <c r="Z166" i="188"/>
  <c r="T166" i="188"/>
  <c r="N166" i="188"/>
  <c r="H166" i="188"/>
  <c r="B166" i="188"/>
  <c r="Z124" i="188"/>
  <c r="T124" i="188"/>
  <c r="N124" i="188"/>
  <c r="H124" i="188"/>
  <c r="B124" i="188"/>
  <c r="Z82" i="188"/>
  <c r="T82" i="188"/>
  <c r="N82" i="188"/>
  <c r="H82" i="188"/>
  <c r="B82" i="188"/>
  <c r="Z40" i="188"/>
  <c r="T40" i="188"/>
  <c r="N40" i="188"/>
  <c r="B40" i="188"/>
  <c r="H40" i="188"/>
  <c r="AC161" i="188"/>
  <c r="AI161" i="188" s="1"/>
  <c r="W161" i="188"/>
  <c r="AH161" i="188" s="1"/>
  <c r="Q161" i="188"/>
  <c r="AG161" i="188" s="1"/>
  <c r="K161" i="188"/>
  <c r="AF161" i="188" s="1"/>
  <c r="E161" i="188"/>
  <c r="AE161" i="188" s="1"/>
  <c r="AC160" i="188"/>
  <c r="AI160" i="188" s="1"/>
  <c r="W160" i="188"/>
  <c r="AH160" i="188" s="1"/>
  <c r="Q160" i="188"/>
  <c r="AG160" i="188" s="1"/>
  <c r="K160" i="188"/>
  <c r="AF160" i="188" s="1"/>
  <c r="E160" i="188"/>
  <c r="AE160" i="188" s="1"/>
  <c r="AC159" i="188"/>
  <c r="AI159" i="188" s="1"/>
  <c r="W159" i="188"/>
  <c r="AH159" i="188" s="1"/>
  <c r="Q159" i="188"/>
  <c r="AG159" i="188" s="1"/>
  <c r="K159" i="188"/>
  <c r="AF159" i="188" s="1"/>
  <c r="E159" i="188"/>
  <c r="AE159" i="188" s="1"/>
  <c r="AC158" i="188"/>
  <c r="AI158" i="188" s="1"/>
  <c r="W158" i="188"/>
  <c r="AH158" i="188" s="1"/>
  <c r="Q158" i="188"/>
  <c r="AG158" i="188" s="1"/>
  <c r="K158" i="188"/>
  <c r="AF158" i="188" s="1"/>
  <c r="E158" i="188"/>
  <c r="AE158" i="188" s="1"/>
  <c r="AC157" i="188"/>
  <c r="AI157" i="188" s="1"/>
  <c r="W157" i="188"/>
  <c r="AH157" i="188" s="1"/>
  <c r="Q157" i="188"/>
  <c r="AG157" i="188" s="1"/>
  <c r="K157" i="188"/>
  <c r="AF157" i="188" s="1"/>
  <c r="E157" i="188"/>
  <c r="AE157" i="188" s="1"/>
  <c r="AC156" i="188"/>
  <c r="AI156" i="188" s="1"/>
  <c r="W156" i="188"/>
  <c r="AH156" i="188" s="1"/>
  <c r="Q156" i="188"/>
  <c r="AG156" i="188" s="1"/>
  <c r="K156" i="188"/>
  <c r="AF156" i="188" s="1"/>
  <c r="E156" i="188"/>
  <c r="AE156" i="188" s="1"/>
  <c r="AC155" i="188"/>
  <c r="AI155" i="188" s="1"/>
  <c r="W155" i="188"/>
  <c r="AH155" i="188" s="1"/>
  <c r="Q155" i="188"/>
  <c r="AG155" i="188" s="1"/>
  <c r="K155" i="188"/>
  <c r="AF155" i="188" s="1"/>
  <c r="E155" i="188"/>
  <c r="AE155" i="188" s="1"/>
  <c r="AC154" i="188"/>
  <c r="AI154" i="188" s="1"/>
  <c r="W154" i="188"/>
  <c r="AH154" i="188" s="1"/>
  <c r="Q154" i="188"/>
  <c r="AG154" i="188" s="1"/>
  <c r="K154" i="188"/>
  <c r="AF154" i="188" s="1"/>
  <c r="E154" i="188"/>
  <c r="AE154" i="188" s="1"/>
  <c r="AC153" i="188"/>
  <c r="AI153" i="188" s="1"/>
  <c r="W153" i="188"/>
  <c r="AH153" i="188" s="1"/>
  <c r="Q153" i="188"/>
  <c r="AG153" i="188" s="1"/>
  <c r="K153" i="188"/>
  <c r="AF153" i="188" s="1"/>
  <c r="E153" i="188"/>
  <c r="AE153" i="188" s="1"/>
  <c r="AC142" i="188"/>
  <c r="AI142" i="188" s="1"/>
  <c r="W142" i="188"/>
  <c r="AH142" i="188" s="1"/>
  <c r="Q142" i="188"/>
  <c r="K142" i="188"/>
  <c r="AF142" i="188" s="1"/>
  <c r="E142" i="188"/>
  <c r="AE142" i="188" s="1"/>
  <c r="AC141" i="188"/>
  <c r="AI141" i="188" s="1"/>
  <c r="W141" i="188"/>
  <c r="AH141" i="188" s="1"/>
  <c r="Q141" i="188"/>
  <c r="AG141" i="188" s="1"/>
  <c r="K141" i="188"/>
  <c r="AF141" i="188" s="1"/>
  <c r="E141" i="188"/>
  <c r="AE141" i="188" s="1"/>
  <c r="AC140" i="188"/>
  <c r="W140" i="188"/>
  <c r="Q140" i="188"/>
  <c r="AG140" i="188" s="1"/>
  <c r="K140" i="188"/>
  <c r="E140" i="188"/>
  <c r="AE140" i="188" s="1"/>
  <c r="AC138" i="188"/>
  <c r="AI138" i="188" s="1"/>
  <c r="W138" i="188"/>
  <c r="AH138" i="188" s="1"/>
  <c r="Q138" i="188"/>
  <c r="AG138" i="188" s="1"/>
  <c r="K138" i="188"/>
  <c r="AF138" i="188" s="1"/>
  <c r="E138" i="188"/>
  <c r="AE138" i="188" s="1"/>
  <c r="AC137" i="188"/>
  <c r="AI137" i="188" s="1"/>
  <c r="W137" i="188"/>
  <c r="AH137" i="188" s="1"/>
  <c r="Q137" i="188"/>
  <c r="AG137" i="188" s="1"/>
  <c r="K137" i="188"/>
  <c r="AF137" i="188" s="1"/>
  <c r="E137" i="188"/>
  <c r="AE137" i="188" s="1"/>
  <c r="AC136" i="188"/>
  <c r="AI136" i="188" s="1"/>
  <c r="W136" i="188"/>
  <c r="AH136" i="188" s="1"/>
  <c r="Q136" i="188"/>
  <c r="AG136" i="188" s="1"/>
  <c r="K136" i="188"/>
  <c r="AF136" i="188" s="1"/>
  <c r="E136" i="188"/>
  <c r="AE136" i="188" s="1"/>
  <c r="AC135" i="188"/>
  <c r="AI135" i="188" s="1"/>
  <c r="W135" i="188"/>
  <c r="AH135" i="188" s="1"/>
  <c r="Q135" i="188"/>
  <c r="AG135" i="188" s="1"/>
  <c r="K135" i="188"/>
  <c r="AF135" i="188" s="1"/>
  <c r="E135" i="188"/>
  <c r="AE135" i="188" s="1"/>
  <c r="AC134" i="188"/>
  <c r="AI134" i="188" s="1"/>
  <c r="W134" i="188"/>
  <c r="AH134" i="188" s="1"/>
  <c r="Q134" i="188"/>
  <c r="AG134" i="188" s="1"/>
  <c r="K134" i="188"/>
  <c r="AF134" i="188" s="1"/>
  <c r="E134" i="188"/>
  <c r="AE134" i="188" s="1"/>
  <c r="AC131" i="188"/>
  <c r="AI131" i="188" s="1"/>
  <c r="W131" i="188"/>
  <c r="AH131" i="188" s="1"/>
  <c r="Q131" i="188"/>
  <c r="AG131" i="188" s="1"/>
  <c r="K131" i="188"/>
  <c r="AF131" i="188" s="1"/>
  <c r="E131" i="188"/>
  <c r="AE131" i="188" s="1"/>
  <c r="AC119" i="188"/>
  <c r="AI119" i="188" s="1"/>
  <c r="W119" i="188"/>
  <c r="AH119" i="188" s="1"/>
  <c r="Q119" i="188"/>
  <c r="AG119" i="188" s="1"/>
  <c r="K119" i="188"/>
  <c r="AF119" i="188" s="1"/>
  <c r="E119" i="188"/>
  <c r="AE119" i="188" s="1"/>
  <c r="AC118" i="188"/>
  <c r="AI118" i="188" s="1"/>
  <c r="W118" i="188"/>
  <c r="AH118" i="188" s="1"/>
  <c r="Q118" i="188"/>
  <c r="AG118" i="188" s="1"/>
  <c r="K118" i="188"/>
  <c r="AF118" i="188" s="1"/>
  <c r="E118" i="188"/>
  <c r="AE118" i="188" s="1"/>
  <c r="AC117" i="188"/>
  <c r="AI117" i="188" s="1"/>
  <c r="W117" i="188"/>
  <c r="AH117" i="188" s="1"/>
  <c r="Q117" i="188"/>
  <c r="AG117" i="188" s="1"/>
  <c r="K117" i="188"/>
  <c r="AF117" i="188" s="1"/>
  <c r="E117" i="188"/>
  <c r="AE117" i="188" s="1"/>
  <c r="AC116" i="188"/>
  <c r="AI116" i="188" s="1"/>
  <c r="W116" i="188"/>
  <c r="AH116" i="188" s="1"/>
  <c r="Q116" i="188"/>
  <c r="AG116" i="188" s="1"/>
  <c r="K116" i="188"/>
  <c r="AF116" i="188" s="1"/>
  <c r="E116" i="188"/>
  <c r="AE116" i="188" s="1"/>
  <c r="AC115" i="188"/>
  <c r="AI115" i="188" s="1"/>
  <c r="W115" i="188"/>
  <c r="AH115" i="188" s="1"/>
  <c r="Q115" i="188"/>
  <c r="AG115" i="188" s="1"/>
  <c r="K115" i="188"/>
  <c r="AF115" i="188" s="1"/>
  <c r="E115" i="188"/>
  <c r="AE115" i="188" s="1"/>
  <c r="AC114" i="188"/>
  <c r="AI114" i="188" s="1"/>
  <c r="W114" i="188"/>
  <c r="AH114" i="188" s="1"/>
  <c r="Q114" i="188"/>
  <c r="AG114" i="188" s="1"/>
  <c r="K114" i="188"/>
  <c r="AF114" i="188" s="1"/>
  <c r="E114" i="188"/>
  <c r="AE114" i="188" s="1"/>
  <c r="AC113" i="188"/>
  <c r="AI113" i="188" s="1"/>
  <c r="W113" i="188"/>
  <c r="AH113" i="188" s="1"/>
  <c r="Q113" i="188"/>
  <c r="AG113" i="188" s="1"/>
  <c r="K113" i="188"/>
  <c r="AF113" i="188" s="1"/>
  <c r="E113" i="188"/>
  <c r="AE113" i="188" s="1"/>
  <c r="AC112" i="188"/>
  <c r="AI112" i="188" s="1"/>
  <c r="W112" i="188"/>
  <c r="AH112" i="188" s="1"/>
  <c r="Q112" i="188"/>
  <c r="AG112" i="188" s="1"/>
  <c r="K112" i="188"/>
  <c r="AF112" i="188" s="1"/>
  <c r="E112" i="188"/>
  <c r="AE112" i="188" s="1"/>
  <c r="AC111" i="188"/>
  <c r="AI111" i="188" s="1"/>
  <c r="W111" i="188"/>
  <c r="AH111" i="188" s="1"/>
  <c r="Q111" i="188"/>
  <c r="AG111" i="188" s="1"/>
  <c r="K111" i="188"/>
  <c r="AF111" i="188" s="1"/>
  <c r="E111" i="188"/>
  <c r="AE111" i="188" s="1"/>
  <c r="AC100" i="188"/>
  <c r="AI100" i="188" s="1"/>
  <c r="W100" i="188"/>
  <c r="AH100" i="188" s="1"/>
  <c r="Q100" i="188"/>
  <c r="AG100" i="188" s="1"/>
  <c r="K100" i="188"/>
  <c r="AF100" i="188" s="1"/>
  <c r="E100" i="188"/>
  <c r="AE100" i="188" s="1"/>
  <c r="AC99" i="188"/>
  <c r="AI99" i="188" s="1"/>
  <c r="W99" i="188"/>
  <c r="AH99" i="188" s="1"/>
  <c r="Q99" i="188"/>
  <c r="AG99" i="188" s="1"/>
  <c r="K99" i="188"/>
  <c r="AF99" i="188" s="1"/>
  <c r="E99" i="188"/>
  <c r="AE99" i="188" s="1"/>
  <c r="AC98" i="188"/>
  <c r="AI98" i="188" s="1"/>
  <c r="W98" i="188"/>
  <c r="Q98" i="188"/>
  <c r="AG98" i="188" s="1"/>
  <c r="K98" i="188"/>
  <c r="AF98" i="188" s="1"/>
  <c r="E98" i="188"/>
  <c r="AE98" i="188" s="1"/>
  <c r="AC96" i="188"/>
  <c r="AI96" i="188" s="1"/>
  <c r="W96" i="188"/>
  <c r="AH96" i="188" s="1"/>
  <c r="Q96" i="188"/>
  <c r="AG96" i="188" s="1"/>
  <c r="K96" i="188"/>
  <c r="AF96" i="188" s="1"/>
  <c r="E96" i="188"/>
  <c r="AE96" i="188" s="1"/>
  <c r="AC95" i="188"/>
  <c r="AI95" i="188" s="1"/>
  <c r="W95" i="188"/>
  <c r="AH95" i="188" s="1"/>
  <c r="Q95" i="188"/>
  <c r="AG95" i="188" s="1"/>
  <c r="K95" i="188"/>
  <c r="AF95" i="188" s="1"/>
  <c r="E95" i="188"/>
  <c r="AE95" i="188" s="1"/>
  <c r="AC94" i="188"/>
  <c r="AI94" i="188" s="1"/>
  <c r="W94" i="188"/>
  <c r="AH94" i="188" s="1"/>
  <c r="Q94" i="188"/>
  <c r="AG94" i="188" s="1"/>
  <c r="K94" i="188"/>
  <c r="AF94" i="188" s="1"/>
  <c r="E94" i="188"/>
  <c r="AE94" i="188" s="1"/>
  <c r="AC93" i="188"/>
  <c r="AI93" i="188" s="1"/>
  <c r="W93" i="188"/>
  <c r="AH93" i="188" s="1"/>
  <c r="Q93" i="188"/>
  <c r="AG93" i="188" s="1"/>
  <c r="K93" i="188"/>
  <c r="AF93" i="188" s="1"/>
  <c r="E93" i="188"/>
  <c r="AE93" i="188" s="1"/>
  <c r="AC92" i="188"/>
  <c r="AI92" i="188" s="1"/>
  <c r="W92" i="188"/>
  <c r="AH92" i="188" s="1"/>
  <c r="Q92" i="188"/>
  <c r="AG92" i="188" s="1"/>
  <c r="K92" i="188"/>
  <c r="AF92" i="188" s="1"/>
  <c r="E92" i="188"/>
  <c r="AE92" i="188" s="1"/>
  <c r="AC89" i="188"/>
  <c r="AI89" i="188" s="1"/>
  <c r="W89" i="188"/>
  <c r="AH89" i="188" s="1"/>
  <c r="Q89" i="188"/>
  <c r="AG89" i="188" s="1"/>
  <c r="K89" i="188"/>
  <c r="AF89" i="188" s="1"/>
  <c r="E89" i="188"/>
  <c r="AE89" i="188" s="1"/>
  <c r="AC77" i="188"/>
  <c r="AI77" i="188" s="1"/>
  <c r="W77" i="188"/>
  <c r="AH77" i="188" s="1"/>
  <c r="Q77" i="188"/>
  <c r="AG77" i="188" s="1"/>
  <c r="K77" i="188"/>
  <c r="AF77" i="188" s="1"/>
  <c r="E77" i="188"/>
  <c r="AE77" i="188" s="1"/>
  <c r="AC76" i="188"/>
  <c r="AI76" i="188" s="1"/>
  <c r="W76" i="188"/>
  <c r="AH76" i="188" s="1"/>
  <c r="Q76" i="188"/>
  <c r="AG76" i="188" s="1"/>
  <c r="K76" i="188"/>
  <c r="AF76" i="188" s="1"/>
  <c r="E76" i="188"/>
  <c r="AE76" i="188" s="1"/>
  <c r="AC75" i="188"/>
  <c r="AI75" i="188" s="1"/>
  <c r="W75" i="188"/>
  <c r="AH75" i="188" s="1"/>
  <c r="Q75" i="188"/>
  <c r="AG75" i="188" s="1"/>
  <c r="K75" i="188"/>
  <c r="AF75" i="188" s="1"/>
  <c r="E75" i="188"/>
  <c r="AE75" i="188" s="1"/>
  <c r="AC74" i="188"/>
  <c r="AI74" i="188" s="1"/>
  <c r="W74" i="188"/>
  <c r="AH74" i="188" s="1"/>
  <c r="Q74" i="188"/>
  <c r="AG74" i="188" s="1"/>
  <c r="K74" i="188"/>
  <c r="AF74" i="188" s="1"/>
  <c r="E74" i="188"/>
  <c r="AE74" i="188" s="1"/>
  <c r="AC73" i="188"/>
  <c r="AI73" i="188" s="1"/>
  <c r="W73" i="188"/>
  <c r="AH73" i="188" s="1"/>
  <c r="Q73" i="188"/>
  <c r="AG73" i="188" s="1"/>
  <c r="K73" i="188"/>
  <c r="AF73" i="188" s="1"/>
  <c r="E73" i="188"/>
  <c r="AE73" i="188" s="1"/>
  <c r="AC72" i="188"/>
  <c r="AI72" i="188" s="1"/>
  <c r="W72" i="188"/>
  <c r="AH72" i="188" s="1"/>
  <c r="Q72" i="188"/>
  <c r="AG72" i="188" s="1"/>
  <c r="K72" i="188"/>
  <c r="AF72" i="188" s="1"/>
  <c r="E72" i="188"/>
  <c r="AE72" i="188" s="1"/>
  <c r="AC71" i="188"/>
  <c r="AI71" i="188" s="1"/>
  <c r="W71" i="188"/>
  <c r="AH71" i="188" s="1"/>
  <c r="Q71" i="188"/>
  <c r="AG71" i="188" s="1"/>
  <c r="K71" i="188"/>
  <c r="AF71" i="188" s="1"/>
  <c r="E71" i="188"/>
  <c r="AE71" i="188" s="1"/>
  <c r="AC70" i="188"/>
  <c r="AI70" i="188" s="1"/>
  <c r="W70" i="188"/>
  <c r="AH70" i="188" s="1"/>
  <c r="Q70" i="188"/>
  <c r="AG70" i="188" s="1"/>
  <c r="K70" i="188"/>
  <c r="AF70" i="188" s="1"/>
  <c r="E70" i="188"/>
  <c r="AE70" i="188" s="1"/>
  <c r="AC69" i="188"/>
  <c r="AI69" i="188" s="1"/>
  <c r="W69" i="188"/>
  <c r="AH69" i="188" s="1"/>
  <c r="Q69" i="188"/>
  <c r="AG69" i="188" s="1"/>
  <c r="K69" i="188"/>
  <c r="AF69" i="188" s="1"/>
  <c r="E69" i="188"/>
  <c r="AE69" i="188" s="1"/>
  <c r="AC58" i="188"/>
  <c r="AI58" i="188" s="1"/>
  <c r="W58" i="188"/>
  <c r="AH58" i="188" s="1"/>
  <c r="Q58" i="188"/>
  <c r="AG58" i="188" s="1"/>
  <c r="K58" i="188"/>
  <c r="AF58" i="188" s="1"/>
  <c r="E58" i="188"/>
  <c r="AE58" i="188" s="1"/>
  <c r="AC57" i="188"/>
  <c r="AI57" i="188" s="1"/>
  <c r="W57" i="188"/>
  <c r="AH57" i="188" s="1"/>
  <c r="Q57" i="188"/>
  <c r="AG57" i="188" s="1"/>
  <c r="K57" i="188"/>
  <c r="AF57" i="188" s="1"/>
  <c r="E57" i="188"/>
  <c r="AE57" i="188" s="1"/>
  <c r="AC56" i="188"/>
  <c r="AI56" i="188" s="1"/>
  <c r="W56" i="188"/>
  <c r="Q56" i="188"/>
  <c r="AG56" i="188" s="1"/>
  <c r="K56" i="188"/>
  <c r="AF56" i="188" s="1"/>
  <c r="E56" i="188"/>
  <c r="AC54" i="188"/>
  <c r="AI54" i="188" s="1"/>
  <c r="W54" i="188"/>
  <c r="AH54" i="188" s="1"/>
  <c r="Q54" i="188"/>
  <c r="AG54" i="188" s="1"/>
  <c r="K54" i="188"/>
  <c r="AF54" i="188" s="1"/>
  <c r="E54" i="188"/>
  <c r="AE54" i="188" s="1"/>
  <c r="AC53" i="188"/>
  <c r="AI53" i="188" s="1"/>
  <c r="W53" i="188"/>
  <c r="AH53" i="188" s="1"/>
  <c r="Q53" i="188"/>
  <c r="AG53" i="188" s="1"/>
  <c r="K53" i="188"/>
  <c r="AF53" i="188" s="1"/>
  <c r="E53" i="188"/>
  <c r="AE53" i="188" s="1"/>
  <c r="AC52" i="188"/>
  <c r="AI52" i="188" s="1"/>
  <c r="W52" i="188"/>
  <c r="AH52" i="188" s="1"/>
  <c r="Q52" i="188"/>
  <c r="AG52" i="188" s="1"/>
  <c r="K52" i="188"/>
  <c r="AF52" i="188" s="1"/>
  <c r="E52" i="188"/>
  <c r="AE52" i="188" s="1"/>
  <c r="AC51" i="188"/>
  <c r="AI51" i="188" s="1"/>
  <c r="W51" i="188"/>
  <c r="AH51" i="188" s="1"/>
  <c r="Q51" i="188"/>
  <c r="AG51" i="188" s="1"/>
  <c r="K51" i="188"/>
  <c r="AF51" i="188" s="1"/>
  <c r="E51" i="188"/>
  <c r="AE51" i="188" s="1"/>
  <c r="AC50" i="188"/>
  <c r="AI50" i="188" s="1"/>
  <c r="W50" i="188"/>
  <c r="AH50" i="188" s="1"/>
  <c r="Q50" i="188"/>
  <c r="AG50" i="188" s="1"/>
  <c r="K50" i="188"/>
  <c r="AF50" i="188" s="1"/>
  <c r="E50" i="188"/>
  <c r="AE50" i="188" s="1"/>
  <c r="AC47" i="188"/>
  <c r="AI47" i="188" s="1"/>
  <c r="W47" i="188"/>
  <c r="AH47" i="188" s="1"/>
  <c r="Q47" i="188"/>
  <c r="AG47" i="188" s="1"/>
  <c r="K47" i="188"/>
  <c r="AF47" i="188" s="1"/>
  <c r="E47" i="188"/>
  <c r="AE47" i="188" s="1"/>
  <c r="A1" i="188"/>
  <c r="G3" i="188"/>
  <c r="M3" i="188" s="1"/>
  <c r="S3" i="188" s="1"/>
  <c r="Y3" i="188" s="1"/>
  <c r="A45" i="188" s="1"/>
  <c r="AC35" i="188"/>
  <c r="AI35" i="188" s="1"/>
  <c r="W35" i="188"/>
  <c r="AH35" i="188" s="1"/>
  <c r="Q35" i="188"/>
  <c r="AG35" i="188" s="1"/>
  <c r="K35" i="188"/>
  <c r="AF35" i="188" s="1"/>
  <c r="E35" i="188"/>
  <c r="AE35" i="188" s="1"/>
  <c r="AC34" i="188"/>
  <c r="AI34" i="188" s="1"/>
  <c r="W34" i="188"/>
  <c r="AH34" i="188" s="1"/>
  <c r="Q34" i="188"/>
  <c r="AG34" i="188" s="1"/>
  <c r="K34" i="188"/>
  <c r="AF34" i="188" s="1"/>
  <c r="E34" i="188"/>
  <c r="AE34" i="188" s="1"/>
  <c r="AC33" i="188"/>
  <c r="AI33" i="188" s="1"/>
  <c r="W33" i="188"/>
  <c r="AH33" i="188" s="1"/>
  <c r="Q33" i="188"/>
  <c r="AG33" i="188" s="1"/>
  <c r="K33" i="188"/>
  <c r="AF33" i="188" s="1"/>
  <c r="E33" i="188"/>
  <c r="AE33" i="188" s="1"/>
  <c r="AC32" i="188"/>
  <c r="AI32" i="188" s="1"/>
  <c r="W32" i="188"/>
  <c r="AH32" i="188" s="1"/>
  <c r="Q32" i="188"/>
  <c r="AG32" i="188" s="1"/>
  <c r="K32" i="188"/>
  <c r="AF32" i="188" s="1"/>
  <c r="E32" i="188"/>
  <c r="AE32" i="188" s="1"/>
  <c r="AC31" i="188"/>
  <c r="AI31" i="188" s="1"/>
  <c r="W31" i="188"/>
  <c r="AH31" i="188" s="1"/>
  <c r="Q31" i="188"/>
  <c r="AG31" i="188" s="1"/>
  <c r="K31" i="188"/>
  <c r="AF31" i="188" s="1"/>
  <c r="E31" i="188"/>
  <c r="AE31" i="188" s="1"/>
  <c r="AC30" i="188"/>
  <c r="AI30" i="188" s="1"/>
  <c r="W30" i="188"/>
  <c r="AH30" i="188" s="1"/>
  <c r="Q30" i="188"/>
  <c r="AG30" i="188" s="1"/>
  <c r="K30" i="188"/>
  <c r="AF30" i="188" s="1"/>
  <c r="E30" i="188"/>
  <c r="AE30" i="188" s="1"/>
  <c r="AC29" i="188"/>
  <c r="AI29" i="188" s="1"/>
  <c r="W29" i="188"/>
  <c r="AH29" i="188" s="1"/>
  <c r="Q29" i="188"/>
  <c r="AG29" i="188" s="1"/>
  <c r="K29" i="188"/>
  <c r="AF29" i="188" s="1"/>
  <c r="E29" i="188"/>
  <c r="AE29" i="188" s="1"/>
  <c r="AC28" i="188"/>
  <c r="AI28" i="188" s="1"/>
  <c r="W28" i="188"/>
  <c r="AH28" i="188" s="1"/>
  <c r="Q28" i="188"/>
  <c r="AG28" i="188" s="1"/>
  <c r="K28" i="188"/>
  <c r="AF28" i="188" s="1"/>
  <c r="E28" i="188"/>
  <c r="AE28" i="188" s="1"/>
  <c r="AC27" i="188"/>
  <c r="AI27" i="188" s="1"/>
  <c r="W27" i="188"/>
  <c r="AH27" i="188" s="1"/>
  <c r="Q27" i="188"/>
  <c r="AG27" i="188" s="1"/>
  <c r="K27" i="188"/>
  <c r="AF27" i="188" s="1"/>
  <c r="E27" i="188"/>
  <c r="AE27" i="188" s="1"/>
  <c r="AC25" i="188"/>
  <c r="AI25" i="188" s="1"/>
  <c r="W25" i="188"/>
  <c r="AH25" i="188" s="1"/>
  <c r="Q25" i="188"/>
  <c r="AG25" i="188" s="1"/>
  <c r="K25" i="188"/>
  <c r="AF25" i="188" s="1"/>
  <c r="E25" i="188"/>
  <c r="AE25" i="188" s="1"/>
  <c r="AC16" i="188"/>
  <c r="AI16" i="188" s="1"/>
  <c r="W16" i="188"/>
  <c r="AH16" i="188" s="1"/>
  <c r="Q16" i="188"/>
  <c r="AG16" i="188" s="1"/>
  <c r="K16" i="188"/>
  <c r="AF16" i="188" s="1"/>
  <c r="E16" i="188"/>
  <c r="AE16" i="188" s="1"/>
  <c r="AC15" i="188"/>
  <c r="AI15" i="188" s="1"/>
  <c r="W15" i="188"/>
  <c r="AH15" i="188" s="1"/>
  <c r="Q15" i="188"/>
  <c r="AG15" i="188" s="1"/>
  <c r="K15" i="188"/>
  <c r="AF15" i="188" s="1"/>
  <c r="E15" i="188"/>
  <c r="AE15" i="188" s="1"/>
  <c r="AC14" i="188"/>
  <c r="AI14" i="188" s="1"/>
  <c r="W14" i="188"/>
  <c r="AH14" i="188" s="1"/>
  <c r="Q14" i="188"/>
  <c r="AG14" i="188" s="1"/>
  <c r="K14" i="188"/>
  <c r="AF14" i="188" s="1"/>
  <c r="E14" i="188"/>
  <c r="AE14" i="188" s="1"/>
  <c r="AC12" i="188"/>
  <c r="AI12" i="188" s="1"/>
  <c r="W12" i="188"/>
  <c r="AH12" i="188" s="1"/>
  <c r="Q12" i="188"/>
  <c r="AG12" i="188" s="1"/>
  <c r="K12" i="188"/>
  <c r="AF12" i="188" s="1"/>
  <c r="E12" i="188"/>
  <c r="AE12" i="188" s="1"/>
  <c r="AC11" i="188"/>
  <c r="AI11" i="188" s="1"/>
  <c r="W11" i="188"/>
  <c r="AH11" i="188" s="1"/>
  <c r="Q11" i="188"/>
  <c r="AG11" i="188" s="1"/>
  <c r="K11" i="188"/>
  <c r="AF11" i="188" s="1"/>
  <c r="E11" i="188"/>
  <c r="AE11" i="188" s="1"/>
  <c r="AC10" i="188"/>
  <c r="AI10" i="188" s="1"/>
  <c r="W10" i="188"/>
  <c r="AH10" i="188" s="1"/>
  <c r="Q10" i="188"/>
  <c r="AG10" i="188" s="1"/>
  <c r="K10" i="188"/>
  <c r="AF10" i="188" s="1"/>
  <c r="E10" i="188"/>
  <c r="AE10" i="188" s="1"/>
  <c r="AC9" i="188"/>
  <c r="AI9" i="188" s="1"/>
  <c r="W9" i="188"/>
  <c r="AH9" i="188" s="1"/>
  <c r="Q9" i="188"/>
  <c r="AG9" i="188" s="1"/>
  <c r="K9" i="188"/>
  <c r="AF9" i="188" s="1"/>
  <c r="E9" i="188"/>
  <c r="AE9" i="188" s="1"/>
  <c r="AC8" i="188"/>
  <c r="AI8" i="188" s="1"/>
  <c r="W8" i="188"/>
  <c r="AH8" i="188" s="1"/>
  <c r="Q8" i="188"/>
  <c r="AG8" i="188" s="1"/>
  <c r="K8" i="188"/>
  <c r="AF8" i="188" s="1"/>
  <c r="E8" i="188"/>
  <c r="AE8" i="188" s="1"/>
  <c r="AC5" i="188"/>
  <c r="W5" i="188"/>
  <c r="AH5" i="188" s="1"/>
  <c r="Q5" i="188"/>
  <c r="AG5" i="188" s="1"/>
  <c r="K5" i="188"/>
  <c r="AF5" i="188" s="1"/>
  <c r="E5" i="188"/>
  <c r="AE5" i="188" s="1"/>
  <c r="G87" i="191" l="1"/>
  <c r="M87" i="191" s="1"/>
  <c r="S87" i="191" s="1"/>
  <c r="Y87" i="191" s="1"/>
  <c r="A129" i="191" s="1"/>
  <c r="A85" i="191"/>
  <c r="G87" i="190"/>
  <c r="M87" i="190" s="1"/>
  <c r="S87" i="190" s="1"/>
  <c r="Y87" i="190" s="1"/>
  <c r="A129" i="190" s="1"/>
  <c r="A85" i="190"/>
  <c r="G87" i="189"/>
  <c r="M87" i="189" s="1"/>
  <c r="S87" i="189" s="1"/>
  <c r="Y87" i="189" s="1"/>
  <c r="A129" i="189" s="1"/>
  <c r="A85" i="189"/>
  <c r="A43" i="188"/>
  <c r="G45" i="188"/>
  <c r="M45" i="188" s="1"/>
  <c r="S45" i="188" s="1"/>
  <c r="Y45" i="188" s="1"/>
  <c r="A87" i="188" s="1"/>
  <c r="W124" i="188"/>
  <c r="AH98" i="188"/>
  <c r="W166" i="188"/>
  <c r="AH140" i="188"/>
  <c r="AC166" i="188"/>
  <c r="AI140" i="188"/>
  <c r="Q166" i="188"/>
  <c r="AG142" i="188"/>
  <c r="E40" i="188"/>
  <c r="AE17" i="188"/>
  <c r="Q40" i="188"/>
  <c r="AG17" i="188"/>
  <c r="E82" i="188"/>
  <c r="AE56" i="188"/>
  <c r="AC40" i="188"/>
  <c r="AI5" i="188"/>
  <c r="K166" i="188"/>
  <c r="AF140" i="188"/>
  <c r="W40" i="188"/>
  <c r="W82" i="188"/>
  <c r="AH56" i="188"/>
  <c r="K40" i="188"/>
  <c r="AF23" i="188"/>
  <c r="E166" i="188"/>
  <c r="AC124" i="188"/>
  <c r="Q124" i="188"/>
  <c r="K124" i="188"/>
  <c r="E124" i="188"/>
  <c r="Q82" i="188"/>
  <c r="AC82" i="188"/>
  <c r="K82" i="188"/>
  <c r="A127" i="191" l="1"/>
  <c r="G129" i="191"/>
  <c r="M129" i="191" s="1"/>
  <c r="S129" i="191" s="1"/>
  <c r="Y129" i="191" s="1"/>
  <c r="A127" i="190"/>
  <c r="G129" i="190"/>
  <c r="M129" i="190" s="1"/>
  <c r="S129" i="190" s="1"/>
  <c r="Y129" i="190" s="1"/>
  <c r="A127" i="189"/>
  <c r="G129" i="189"/>
  <c r="M129" i="189" s="1"/>
  <c r="S129" i="189" s="1"/>
  <c r="Y129" i="189" s="1"/>
  <c r="A85" i="188"/>
  <c r="G87" i="188"/>
  <c r="M87" i="188" s="1"/>
  <c r="S87" i="188" s="1"/>
  <c r="Y87" i="188" s="1"/>
  <c r="A129" i="188" s="1"/>
  <c r="A127" i="188" l="1"/>
  <c r="G129" i="188"/>
  <c r="M129" i="188" s="1"/>
  <c r="S129" i="188" s="1"/>
  <c r="Y129" i="188" s="1"/>
</calcChain>
</file>

<file path=xl/comments1.xml><?xml version="1.0" encoding="utf-8"?>
<comments xmlns="http://schemas.openxmlformats.org/spreadsheetml/2006/main">
  <authors>
    <author>ROUSSIERE Nicole</author>
  </authors>
  <commentList>
    <comment ref="N1" authorId="0" shapeId="0">
      <text>
        <r>
          <rPr>
            <b/>
            <sz val="9"/>
            <color indexed="81"/>
            <rFont val="Tahoma"/>
            <family val="2"/>
          </rPr>
          <t>ROUSSIERE Nicole:</t>
        </r>
        <r>
          <rPr>
            <sz val="9"/>
            <color indexed="81"/>
            <rFont val="Tahoma"/>
            <family val="2"/>
          </rPr>
          <t xml:space="preserve">
Elior a supprimé deux colonnes en 2024</t>
        </r>
      </text>
    </comment>
    <comment ref="P1" authorId="0" shapeId="0">
      <text>
        <r>
          <rPr>
            <b/>
            <sz val="9"/>
            <color indexed="81"/>
            <rFont val="Tahoma"/>
            <family val="2"/>
          </rPr>
          <t>ROUSSIERE Nicole:</t>
        </r>
        <r>
          <rPr>
            <sz val="9"/>
            <color indexed="81"/>
            <rFont val="Tahoma"/>
            <family val="2"/>
          </rPr>
          <t xml:space="preserve">
Elior a supprimé deux colonnes en 2024</t>
        </r>
      </text>
    </comment>
    <comment ref="A521" authorId="0" shapeId="0">
      <text>
        <r>
          <rPr>
            <b/>
            <sz val="9"/>
            <color indexed="81"/>
            <rFont val="Tahoma"/>
            <family val="2"/>
          </rPr>
          <t>ROUSSIERE Nicole:</t>
        </r>
        <r>
          <rPr>
            <sz val="9"/>
            <color indexed="81"/>
            <rFont val="Tahoma"/>
            <family val="2"/>
          </rPr>
          <t xml:space="preserve">
grève nationale</t>
        </r>
      </text>
    </comment>
    <comment ref="A529" authorId="0" shapeId="0">
      <text>
        <r>
          <rPr>
            <b/>
            <sz val="9"/>
            <color indexed="81"/>
            <rFont val="Tahoma"/>
            <family val="2"/>
          </rPr>
          <t>ROUSSIERE Nicole:</t>
        </r>
        <r>
          <rPr>
            <sz val="9"/>
            <color indexed="81"/>
            <rFont val="Tahoma"/>
            <family val="2"/>
          </rPr>
          <t xml:space="preserve">
grève nationale</t>
        </r>
      </text>
    </comment>
  </commentList>
</comments>
</file>

<file path=xl/comments2.xml><?xml version="1.0" encoding="utf-8"?>
<comments xmlns="http://schemas.openxmlformats.org/spreadsheetml/2006/main">
  <authors>
    <author>ROUSSIERE Nicole</author>
  </authors>
  <commentList>
    <comment ref="A37" authorId="0" shapeId="0">
      <text>
        <r>
          <rPr>
            <b/>
            <sz val="9"/>
            <color indexed="81"/>
            <rFont val="Tahoma"/>
            <family val="2"/>
          </rPr>
          <t>ROUSSIERE Nicole:</t>
        </r>
        <r>
          <rPr>
            <sz val="9"/>
            <color indexed="81"/>
            <rFont val="Tahoma"/>
            <family val="2"/>
          </rPr>
          <t xml:space="preserve">
grève nationale</t>
        </r>
      </text>
    </comment>
    <comment ref="A45" authorId="0" shapeId="0">
      <text>
        <r>
          <rPr>
            <b/>
            <sz val="9"/>
            <color indexed="81"/>
            <rFont val="Tahoma"/>
            <family val="2"/>
          </rPr>
          <t>ROUSSIERE Nicole:</t>
        </r>
        <r>
          <rPr>
            <sz val="9"/>
            <color indexed="81"/>
            <rFont val="Tahoma"/>
            <family val="2"/>
          </rPr>
          <t xml:space="preserve">
grève nationale</t>
        </r>
      </text>
    </comment>
  </commentList>
</comments>
</file>

<file path=xl/sharedStrings.xml><?xml version="1.0" encoding="utf-8"?>
<sst xmlns="http://schemas.openxmlformats.org/spreadsheetml/2006/main" count="7910" uniqueCount="102">
  <si>
    <t>Entité</t>
  </si>
  <si>
    <t>DDD</t>
  </si>
  <si>
    <t>SIG</t>
  </si>
  <si>
    <t>DINUM</t>
  </si>
  <si>
    <t>DIDVS</t>
  </si>
  <si>
    <t>DILA</t>
  </si>
  <si>
    <t>DITP</t>
  </si>
  <si>
    <t>ANCT</t>
  </si>
  <si>
    <t>CIVS</t>
  </si>
  <si>
    <t>CNIL</t>
  </si>
  <si>
    <t>SGMer</t>
  </si>
  <si>
    <t>CNCDH</t>
  </si>
  <si>
    <t>CADA</t>
  </si>
  <si>
    <t>SCBCM</t>
  </si>
  <si>
    <t>DSAF / DPSG</t>
  </si>
  <si>
    <t>France Stratégie</t>
  </si>
  <si>
    <t>MCTRCT</t>
  </si>
  <si>
    <t>ATL6</t>
  </si>
  <si>
    <t>Cabinets soutien</t>
  </si>
  <si>
    <t>SGMER</t>
  </si>
  <si>
    <t>FRANCE STRATEGIE</t>
  </si>
  <si>
    <t>Cabinets</t>
  </si>
  <si>
    <t>CAE</t>
  </si>
  <si>
    <t>CGSP</t>
  </si>
  <si>
    <t>DSAF</t>
  </si>
  <si>
    <t>DSAF-DPL</t>
  </si>
  <si>
    <t>CEPII</t>
  </si>
  <si>
    <t>total</t>
  </si>
  <si>
    <t>COR</t>
  </si>
  <si>
    <t>MIVILUDES</t>
  </si>
  <si>
    <t>MEF SCBCM</t>
  </si>
  <si>
    <t>DSAF / DIR</t>
  </si>
  <si>
    <t>DSAF / DSI</t>
  </si>
  <si>
    <t>DSAF / SDPAFI</t>
  </si>
  <si>
    <t>DSAF / SDRH</t>
  </si>
  <si>
    <t>DSAF / SDSHT</t>
  </si>
  <si>
    <t>DSAF / SST</t>
  </si>
  <si>
    <t>DSAF / DOC</t>
  </si>
  <si>
    <t>DATE</t>
  </si>
  <si>
    <t>Repas self</t>
  </si>
  <si>
    <t>Contremarques</t>
  </si>
  <si>
    <t xml:space="preserve">POPOTE SOIR </t>
  </si>
  <si>
    <t>PLATEAUX
REPAS</t>
  </si>
  <si>
    <t>REPAS
H.DELAI</t>
  </si>
  <si>
    <t>Passage cafétéria</t>
  </si>
  <si>
    <t>GIC</t>
  </si>
  <si>
    <t>cafeteria ferme à 17h : chiffres le lendemain</t>
  </si>
  <si>
    <t>FIN DES CRENEAUX HORAIRES</t>
  </si>
  <si>
    <t>TOTAL REPAS SELF + CAFET</t>
  </si>
  <si>
    <t xml:space="preserve">TICKETS REPAS  </t>
  </si>
  <si>
    <t>formules  cafétéria</t>
  </si>
  <si>
    <t>VAE</t>
  </si>
  <si>
    <t>DA BOISSONS CHAUDES</t>
  </si>
  <si>
    <t>TOTAL sans DA</t>
  </si>
  <si>
    <t>POPOTE MIDI</t>
  </si>
  <si>
    <t>REPAS CLUB</t>
  </si>
  <si>
    <t>TOO GOOD TO GO en ligne</t>
  </si>
  <si>
    <t>TOO GOOD TO GO sauvés</t>
  </si>
  <si>
    <t>DIESE</t>
  </si>
  <si>
    <t>SE ENFANCE</t>
  </si>
  <si>
    <t>SE  MER</t>
  </si>
  <si>
    <t>HCC</t>
  </si>
  <si>
    <t>CAB SE ECO SOCIALE</t>
  </si>
  <si>
    <t>PLATEAUX REPAS
H.DELAI</t>
  </si>
  <si>
    <t>manque par quarts d'heure</t>
  </si>
  <si>
    <t>FABRIK A BOISSONS</t>
  </si>
  <si>
    <t>MOYENNE</t>
  </si>
  <si>
    <t>Tickets repas cafétéria</t>
  </si>
  <si>
    <t>MOYENNE MENSUELLE</t>
  </si>
  <si>
    <t>moyenne</t>
  </si>
  <si>
    <t>nb jo</t>
  </si>
  <si>
    <t>OS 9</t>
  </si>
  <si>
    <t>panne</t>
  </si>
  <si>
    <t>TOO GOOD TO GO</t>
  </si>
  <si>
    <t>paniers mis en ligne</t>
  </si>
  <si>
    <t>paniers sauvés</t>
  </si>
  <si>
    <t>OS10</t>
  </si>
  <si>
    <t>jours ouvrés</t>
  </si>
  <si>
    <t>du</t>
  </si>
  <si>
    <t>au</t>
  </si>
  <si>
    <t>nb jours</t>
  </si>
  <si>
    <t>mis en ligne</t>
  </si>
  <si>
    <t>sauvés</t>
  </si>
  <si>
    <t>lundi</t>
  </si>
  <si>
    <t>mardi</t>
  </si>
  <si>
    <t>mercredi</t>
  </si>
  <si>
    <t>jeudi</t>
  </si>
  <si>
    <t>vendredi</t>
  </si>
  <si>
    <t>TOTAL REPAS
SELF + CAFET (repas, contremarques, tickets repas, formules cafet)</t>
  </si>
  <si>
    <t>FONTAINE A BOISSONS</t>
  </si>
  <si>
    <t>SELF</t>
  </si>
  <si>
    <t>CAFETERIA</t>
  </si>
  <si>
    <t>CLUB</t>
  </si>
  <si>
    <t>TOTAUX</t>
  </si>
  <si>
    <t>MOYENNES</t>
  </si>
  <si>
    <t>JOUR SEMAINE</t>
  </si>
  <si>
    <t>REPAS SELF</t>
  </si>
  <si>
    <t>PASSAGES CAFETERIA</t>
  </si>
  <si>
    <t>FORMULES CAFETERIA</t>
  </si>
  <si>
    <t>PLATEAUX REPAS CLUB</t>
  </si>
  <si>
    <t>NB JOURS OUVRES</t>
  </si>
  <si>
    <r>
      <t xml:space="preserve">DATE
</t>
    </r>
    <r>
      <rPr>
        <sz val="10"/>
        <color theme="1"/>
        <rFont val="Calibri"/>
        <family val="2"/>
      </rPr>
      <t>(hormis congés scolaires zone 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</si>
</sst>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dddd\ d\ mmmm\ yyyy"/>
    <numFmt numFmtId="165" formatCode="_-* #,##0_-;\-* #,##0_-;_-* &quot;-&quot;??_-;_-@_-"/>
    <numFmt numFmtId="166" formatCode="ddd\ d\ mmm\ yy"/>
    <numFmt numFmtId="167" formatCode="[$-F800]dddd\,\ mmmm\ dd\,\ yyyy"/>
    <numFmt numFmtId="168" formatCode="&quot;semaine &quot;\ 0"/>
    <numFmt numFmtId="169" formatCode="d\ mmm\ yy"/>
  </numFmts>
  <fonts count="3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sz val="10"/>
      <color rgb="FFFF0000"/>
      <name val="Arial"/>
      <family val="2"/>
    </font>
    <font>
      <b/>
      <sz val="14"/>
      <name val="Arial"/>
      <family val="2"/>
    </font>
    <font>
      <b/>
      <sz val="12"/>
      <color theme="1"/>
      <name val="Calibri"/>
      <family val="2"/>
    </font>
    <font>
      <b/>
      <sz val="12"/>
      <color theme="0"/>
      <name val="Calibri"/>
      <family val="2"/>
    </font>
    <font>
      <b/>
      <sz val="14"/>
      <color theme="0"/>
      <name val="Calibri"/>
      <family val="2"/>
    </font>
    <font>
      <b/>
      <sz val="14"/>
      <color theme="1"/>
      <name val="Calibri"/>
      <family val="2"/>
    </font>
    <font>
      <sz val="12"/>
      <color rgb="FF000000"/>
      <name val="Calibri"/>
      <family val="2"/>
    </font>
    <font>
      <sz val="14"/>
      <color theme="1"/>
      <name val="Calibri"/>
      <family val="2"/>
    </font>
    <font>
      <sz val="12"/>
      <color theme="1"/>
      <name val="Calibri"/>
      <family val="2"/>
    </font>
    <font>
      <sz val="11"/>
      <color rgb="FF9999FF"/>
      <name val="Calibri"/>
      <family val="2"/>
      <scheme val="minor"/>
    </font>
    <font>
      <sz val="12"/>
      <color rgb="FF9999FF"/>
      <name val="Calibri"/>
      <family val="2"/>
    </font>
    <font>
      <u/>
      <sz val="11"/>
      <color theme="10"/>
      <name val="Calibri"/>
      <family val="2"/>
      <scheme val="minor"/>
    </font>
    <font>
      <sz val="10"/>
      <color rgb="FF0070C0"/>
      <name val="Arial"/>
      <family val="2"/>
    </font>
    <font>
      <sz val="14"/>
      <color rgb="FF0070C0"/>
      <name val="Arial"/>
      <family val="2"/>
    </font>
    <font>
      <sz val="14"/>
      <name val="Arial"/>
      <family val="2"/>
    </font>
    <font>
      <b/>
      <sz val="20"/>
      <color rgb="FFFF0000"/>
      <name val="Arial"/>
      <family val="2"/>
    </font>
    <font>
      <sz val="11"/>
      <color indexed="8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rgb="FFFF0000"/>
      <name val="Calibri"/>
      <family val="2"/>
    </font>
    <font>
      <b/>
      <u/>
      <sz val="16"/>
      <color theme="10"/>
      <name val="Calibri"/>
      <family val="2"/>
      <scheme val="minor"/>
    </font>
    <font>
      <sz val="12"/>
      <color rgb="FFFF0000"/>
      <name val="Calibri"/>
      <family val="2"/>
    </font>
    <font>
      <sz val="11"/>
      <color rgb="FFCC99FF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sz val="10"/>
      <color theme="1"/>
      <name val="Calibri"/>
      <family val="2"/>
    </font>
    <font>
      <b/>
      <u/>
      <sz val="11"/>
      <color theme="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99FF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00B0F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5" fillId="0" borderId="0"/>
    <xf numFmtId="0" fontId="17" fillId="0" borderId="0"/>
    <xf numFmtId="43" fontId="17" fillId="0" borderId="0" applyFont="0" applyFill="0" applyBorder="0" applyAlignment="0" applyProtection="0"/>
    <xf numFmtId="0" fontId="20" fillId="0" borderId="0" applyNumberFormat="0" applyFill="0" applyBorder="0" applyAlignment="0" applyProtection="0"/>
    <xf numFmtId="44" fontId="5" fillId="0" borderId="0" applyFont="0" applyFill="0" applyBorder="0" applyAlignment="0" applyProtection="0"/>
    <xf numFmtId="0" fontId="25" fillId="0" borderId="0"/>
    <xf numFmtId="0" fontId="3" fillId="0" borderId="0"/>
  </cellStyleXfs>
  <cellXfs count="185"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166" fontId="1" fillId="2" borderId="12" xfId="0" applyNumberFormat="1" applyFont="1" applyFill="1" applyBorder="1" applyAlignment="1">
      <alignment vertical="center" textRotation="90"/>
    </xf>
    <xf numFmtId="166" fontId="1" fillId="2" borderId="4" xfId="0" applyNumberFormat="1" applyFont="1" applyFill="1" applyBorder="1" applyAlignment="1">
      <alignment horizontal="center" vertical="center" textRotation="90"/>
    </xf>
    <xf numFmtId="166" fontId="1" fillId="2" borderId="10" xfId="0" applyNumberFormat="1" applyFont="1" applyFill="1" applyBorder="1" applyAlignment="1">
      <alignment horizontal="center" vertical="center" textRotation="90"/>
    </xf>
    <xf numFmtId="166" fontId="1" fillId="2" borderId="11" xfId="0" applyNumberFormat="1" applyFont="1" applyFill="1" applyBorder="1" applyAlignment="1">
      <alignment horizontal="center" vertical="center" textRotation="90"/>
    </xf>
    <xf numFmtId="0" fontId="5" fillId="0" borderId="0" xfId="3" applyFont="1" applyAlignment="1">
      <alignment vertical="center"/>
    </xf>
    <xf numFmtId="0" fontId="6" fillId="0" borderId="1" xfId="3" applyFont="1" applyBorder="1" applyAlignment="1">
      <alignment horizontal="center" vertical="center"/>
    </xf>
    <xf numFmtId="0" fontId="7" fillId="6" borderId="1" xfId="3" applyFont="1" applyFill="1" applyBorder="1" applyAlignment="1">
      <alignment vertical="center"/>
    </xf>
    <xf numFmtId="0" fontId="5" fillId="0" borderId="1" xfId="3" applyFont="1" applyBorder="1" applyAlignment="1">
      <alignment vertical="center"/>
    </xf>
    <xf numFmtId="0" fontId="5" fillId="8" borderId="1" xfId="3" applyFont="1" applyFill="1" applyBorder="1" applyAlignment="1">
      <alignment vertical="center"/>
    </xf>
    <xf numFmtId="0" fontId="5" fillId="10" borderId="1" xfId="3" applyFont="1" applyFill="1" applyBorder="1" applyAlignment="1">
      <alignment vertical="center"/>
    </xf>
    <xf numFmtId="0" fontId="5" fillId="7" borderId="1" xfId="3" applyFont="1" applyFill="1" applyBorder="1" applyAlignment="1">
      <alignment vertical="center"/>
    </xf>
    <xf numFmtId="0" fontId="6" fillId="0" borderId="0" xfId="3" applyFont="1" applyBorder="1" applyAlignment="1">
      <alignment horizontal="center" vertical="center"/>
    </xf>
    <xf numFmtId="0" fontId="5" fillId="0" borderId="1" xfId="3" applyFont="1" applyFill="1" applyBorder="1" applyAlignment="1">
      <alignment vertical="center"/>
    </xf>
    <xf numFmtId="0" fontId="6" fillId="9" borderId="0" xfId="3" applyFont="1" applyFill="1" applyAlignment="1">
      <alignment horizontal="center" vertical="center"/>
    </xf>
    <xf numFmtId="166" fontId="0" fillId="0" borderId="1" xfId="0" applyNumberFormat="1" applyBorder="1"/>
    <xf numFmtId="165" fontId="0" fillId="0" borderId="1" xfId="2" applyNumberFormat="1" applyFont="1" applyFill="1" applyBorder="1" applyAlignment="1">
      <alignment horizontal="center" vertical="center" wrapText="1"/>
    </xf>
    <xf numFmtId="165" fontId="17" fillId="0" borderId="1" xfId="2" applyNumberFormat="1" applyFont="1" applyFill="1" applyBorder="1" applyAlignment="1">
      <alignment horizontal="center" vertical="center" wrapText="1"/>
    </xf>
    <xf numFmtId="165" fontId="0" fillId="0" borderId="0" xfId="2" applyNumberFormat="1" applyFont="1" applyAlignment="1">
      <alignment horizontal="center"/>
    </xf>
    <xf numFmtId="165" fontId="12" fillId="12" borderId="1" xfId="2" applyNumberFormat="1" applyFont="1" applyFill="1" applyBorder="1" applyAlignment="1">
      <alignment horizontal="center" vertical="center" wrapText="1"/>
    </xf>
    <xf numFmtId="165" fontId="13" fillId="11" borderId="1" xfId="2" applyNumberFormat="1" applyFont="1" applyFill="1" applyBorder="1" applyAlignment="1">
      <alignment horizontal="center" vertical="center" wrapText="1"/>
    </xf>
    <xf numFmtId="165" fontId="12" fillId="15" borderId="1" xfId="2" applyNumberFormat="1" applyFont="1" applyFill="1" applyBorder="1" applyAlignment="1">
      <alignment horizontal="center" vertical="center" wrapText="1"/>
    </xf>
    <xf numFmtId="165" fontId="15" fillId="0" borderId="1" xfId="2" applyNumberFormat="1" applyFont="1" applyBorder="1" applyAlignment="1">
      <alignment horizontal="center" vertical="center" wrapText="1"/>
    </xf>
    <xf numFmtId="165" fontId="15" fillId="0" borderId="1" xfId="2" applyNumberFormat="1" applyFont="1" applyFill="1" applyBorder="1" applyAlignment="1">
      <alignment horizontal="center" vertical="center" wrapText="1"/>
    </xf>
    <xf numFmtId="165" fontId="0" fillId="16" borderId="1" xfId="2" applyNumberFormat="1" applyFont="1" applyFill="1" applyBorder="1" applyAlignment="1">
      <alignment horizontal="center" vertical="center" wrapText="1"/>
    </xf>
    <xf numFmtId="165" fontId="15" fillId="17" borderId="1" xfId="2" applyNumberFormat="1" applyFont="1" applyFill="1" applyBorder="1" applyAlignment="1">
      <alignment horizontal="center" vertical="center" wrapText="1"/>
    </xf>
    <xf numFmtId="165" fontId="16" fillId="0" borderId="0" xfId="2" applyNumberFormat="1" applyFont="1" applyAlignment="1">
      <alignment horizontal="center"/>
    </xf>
    <xf numFmtId="165" fontId="0" fillId="4" borderId="1" xfId="2" applyNumberFormat="1" applyFont="1" applyFill="1" applyBorder="1" applyAlignment="1">
      <alignment horizontal="center" vertical="center" wrapText="1"/>
    </xf>
    <xf numFmtId="165" fontId="0" fillId="5" borderId="1" xfId="2" applyNumberFormat="1" applyFont="1" applyFill="1" applyBorder="1" applyAlignment="1">
      <alignment horizontal="center" vertical="center" wrapText="1"/>
    </xf>
    <xf numFmtId="165" fontId="0" fillId="5" borderId="0" xfId="0" applyNumberFormat="1" applyFill="1"/>
    <xf numFmtId="0" fontId="8" fillId="0" borderId="0" xfId="3" applyFont="1" applyAlignment="1" applyProtection="1">
      <alignment vertical="center"/>
      <protection locked="0"/>
    </xf>
    <xf numFmtId="0" fontId="6" fillId="0" borderId="0" xfId="3" applyFont="1" applyAlignment="1" applyProtection="1">
      <alignment horizontal="center" vertical="center"/>
      <protection locked="0"/>
    </xf>
    <xf numFmtId="0" fontId="6" fillId="0" borderId="0" xfId="3" applyFont="1" applyAlignment="1" applyProtection="1">
      <alignment horizontal="center"/>
      <protection locked="0"/>
    </xf>
    <xf numFmtId="0" fontId="6" fillId="0" borderId="1" xfId="3" applyFont="1" applyBorder="1" applyAlignment="1" applyProtection="1">
      <alignment horizontal="center" vertical="center"/>
      <protection locked="0"/>
    </xf>
    <xf numFmtId="0" fontId="6" fillId="8" borderId="1" xfId="3" applyFont="1" applyFill="1" applyBorder="1" applyAlignment="1" applyProtection="1">
      <alignment horizontal="center" vertical="center"/>
      <protection locked="0"/>
    </xf>
    <xf numFmtId="0" fontId="6" fillId="10" borderId="1" xfId="3" applyFont="1" applyFill="1" applyBorder="1" applyAlignment="1" applyProtection="1">
      <alignment horizontal="center" vertical="center"/>
      <protection locked="0"/>
    </xf>
    <xf numFmtId="0" fontId="9" fillId="6" borderId="1" xfId="3" applyFont="1" applyFill="1" applyBorder="1" applyAlignment="1" applyProtection="1">
      <alignment horizontal="center" vertical="center"/>
      <protection locked="0"/>
    </xf>
    <xf numFmtId="0" fontId="6" fillId="7" borderId="1" xfId="3" applyFont="1" applyFill="1" applyBorder="1" applyAlignment="1" applyProtection="1">
      <alignment horizontal="center" vertical="center"/>
      <protection locked="0"/>
    </xf>
    <xf numFmtId="165" fontId="0" fillId="5" borderId="1" xfId="2" applyNumberFormat="1" applyFont="1" applyFill="1" applyBorder="1" applyAlignment="1" applyProtection="1">
      <alignment horizontal="center" vertical="center" wrapText="1"/>
      <protection locked="0"/>
    </xf>
    <xf numFmtId="165" fontId="0" fillId="6" borderId="1" xfId="2" applyNumberFormat="1" applyFont="1" applyFill="1" applyBorder="1" applyAlignment="1">
      <alignment horizontal="center" vertical="center" wrapText="1"/>
    </xf>
    <xf numFmtId="165" fontId="0" fillId="8" borderId="1" xfId="2" applyNumberFormat="1" applyFont="1" applyFill="1" applyBorder="1" applyAlignment="1">
      <alignment horizontal="center" vertical="center" wrapText="1"/>
    </xf>
    <xf numFmtId="165" fontId="0" fillId="0" borderId="1" xfId="2" applyNumberFormat="1" applyFont="1" applyFill="1" applyBorder="1" applyAlignment="1" applyProtection="1">
      <alignment horizontal="center" vertical="center" wrapText="1"/>
      <protection locked="0"/>
    </xf>
    <xf numFmtId="165" fontId="0" fillId="0" borderId="0" xfId="2" applyNumberFormat="1" applyFont="1" applyFill="1" applyAlignment="1">
      <alignment horizontal="center"/>
    </xf>
    <xf numFmtId="165" fontId="12" fillId="14" borderId="1" xfId="2" applyNumberFormat="1" applyFont="1" applyFill="1" applyBorder="1" applyAlignment="1">
      <alignment horizontal="center" vertical="center" wrapText="1"/>
    </xf>
    <xf numFmtId="165" fontId="12" fillId="13" borderId="1" xfId="2" applyNumberFormat="1" applyFont="1" applyFill="1" applyBorder="1" applyAlignment="1">
      <alignment horizontal="center" vertical="center" wrapText="1"/>
    </xf>
    <xf numFmtId="165" fontId="0" fillId="6" borderId="0" xfId="2" applyNumberFormat="1" applyFont="1" applyFill="1"/>
    <xf numFmtId="165" fontId="0" fillId="8" borderId="0" xfId="2" applyNumberFormat="1" applyFont="1" applyFill="1"/>
    <xf numFmtId="165" fontId="0" fillId="5" borderId="0" xfId="2" applyNumberFormat="1" applyFont="1" applyFill="1"/>
    <xf numFmtId="165" fontId="0" fillId="3" borderId="1" xfId="2" applyNumberFormat="1" applyFont="1" applyFill="1" applyBorder="1" applyAlignment="1">
      <alignment horizontal="center" vertical="center" wrapText="1"/>
    </xf>
    <xf numFmtId="165" fontId="18" fillId="0" borderId="1" xfId="2" applyNumberFormat="1" applyFont="1" applyFill="1" applyBorder="1" applyAlignment="1">
      <alignment horizontal="center" vertical="center" wrapText="1"/>
    </xf>
    <xf numFmtId="165" fontId="19" fillId="0" borderId="1" xfId="2" applyNumberFormat="1" applyFont="1" applyFill="1" applyBorder="1" applyAlignment="1">
      <alignment horizontal="center" vertical="center" wrapText="1"/>
    </xf>
    <xf numFmtId="165" fontId="18" fillId="0" borderId="1" xfId="2" applyNumberFormat="1" applyFont="1" applyFill="1" applyBorder="1" applyAlignment="1" applyProtection="1">
      <alignment horizontal="center" vertical="center" wrapText="1"/>
      <protection locked="0"/>
    </xf>
    <xf numFmtId="165" fontId="18" fillId="0" borderId="0" xfId="2" applyNumberFormat="1" applyFont="1" applyFill="1" applyAlignment="1">
      <alignment horizontal="center"/>
    </xf>
    <xf numFmtId="0" fontId="4" fillId="3" borderId="5" xfId="0" applyFont="1" applyFill="1" applyBorder="1"/>
    <xf numFmtId="0" fontId="4" fillId="3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0" fillId="3" borderId="0" xfId="0" applyFill="1"/>
    <xf numFmtId="165" fontId="14" fillId="4" borderId="1" xfId="0" applyNumberFormat="1" applyFont="1" applyFill="1" applyBorder="1" applyAlignment="1">
      <alignment horizontal="center"/>
    </xf>
    <xf numFmtId="166" fontId="1" fillId="9" borderId="4" xfId="0" applyNumberFormat="1" applyFont="1" applyFill="1" applyBorder="1" applyAlignment="1">
      <alignment horizontal="center" vertical="center" textRotation="90"/>
    </xf>
    <xf numFmtId="0" fontId="5" fillId="0" borderId="0" xfId="3" applyFont="1" applyAlignment="1">
      <alignment horizontal="center" vertical="center"/>
    </xf>
    <xf numFmtId="165" fontId="0" fillId="5" borderId="0" xfId="2" applyNumberFormat="1" applyFont="1" applyFill="1" applyBorder="1" applyAlignment="1">
      <alignment horizontal="center" vertical="center" wrapText="1"/>
    </xf>
    <xf numFmtId="0" fontId="21" fillId="0" borderId="0" xfId="3" applyFont="1" applyAlignment="1">
      <alignment vertical="center"/>
    </xf>
    <xf numFmtId="0" fontId="21" fillId="0" borderId="0" xfId="3" applyFont="1" applyAlignment="1">
      <alignment horizontal="center" vertical="center"/>
    </xf>
    <xf numFmtId="0" fontId="21" fillId="0" borderId="15" xfId="0" applyFont="1" applyBorder="1"/>
    <xf numFmtId="0" fontId="21" fillId="0" borderId="16" xfId="3" applyFont="1" applyBorder="1" applyAlignment="1">
      <alignment vertical="center"/>
    </xf>
    <xf numFmtId="0" fontId="21" fillId="8" borderId="13" xfId="3" applyFont="1" applyFill="1" applyBorder="1" applyAlignment="1">
      <alignment vertical="center"/>
    </xf>
    <xf numFmtId="0" fontId="21" fillId="0" borderId="17" xfId="3" applyFont="1" applyBorder="1" applyAlignment="1">
      <alignment vertical="center"/>
    </xf>
    <xf numFmtId="0" fontId="21" fillId="0" borderId="13" xfId="0" applyFont="1" applyBorder="1"/>
    <xf numFmtId="0" fontId="21" fillId="0" borderId="13" xfId="0" applyFont="1" applyFill="1" applyBorder="1"/>
    <xf numFmtId="9" fontId="21" fillId="0" borderId="0" xfId="1" applyFont="1" applyAlignment="1">
      <alignment vertical="center"/>
    </xf>
    <xf numFmtId="0" fontId="21" fillId="6" borderId="13" xfId="3" applyFont="1" applyFill="1" applyBorder="1" applyAlignment="1">
      <alignment vertical="center"/>
    </xf>
    <xf numFmtId="0" fontId="21" fillId="10" borderId="13" xfId="3" applyFont="1" applyFill="1" applyBorder="1" applyAlignment="1">
      <alignment vertical="center"/>
    </xf>
    <xf numFmtId="0" fontId="21" fillId="0" borderId="0" xfId="3" applyFont="1" applyAlignment="1">
      <alignment horizontal="left" vertical="center"/>
    </xf>
    <xf numFmtId="0" fontId="21" fillId="0" borderId="14" xfId="0" applyFont="1" applyBorder="1"/>
    <xf numFmtId="0" fontId="21" fillId="0" borderId="17" xfId="0" applyFont="1" applyBorder="1"/>
    <xf numFmtId="0" fontId="21" fillId="0" borderId="8" xfId="0" applyFont="1" applyBorder="1"/>
    <xf numFmtId="0" fontId="22" fillId="0" borderId="0" xfId="3" applyFont="1" applyAlignment="1">
      <alignment vertical="center"/>
    </xf>
    <xf numFmtId="0" fontId="23" fillId="0" borderId="0" xfId="3" applyFont="1" applyAlignment="1">
      <alignment vertical="center"/>
    </xf>
    <xf numFmtId="168" fontId="24" fillId="0" borderId="0" xfId="3" applyNumberFormat="1" applyFont="1" applyBorder="1" applyAlignment="1">
      <alignment horizontal="left" vertical="center"/>
    </xf>
    <xf numFmtId="165" fontId="0" fillId="5" borderId="0" xfId="2" applyNumberFormat="1" applyFont="1" applyFill="1" applyBorder="1" applyAlignment="1">
      <alignment horizontal="center" wrapText="1"/>
    </xf>
    <xf numFmtId="165" fontId="0" fillId="5" borderId="0" xfId="2" applyNumberFormat="1" applyFont="1" applyFill="1" applyBorder="1"/>
    <xf numFmtId="165" fontId="0" fillId="0" borderId="0" xfId="2" applyNumberFormat="1" applyFont="1" applyBorder="1"/>
    <xf numFmtId="0" fontId="0" fillId="0" borderId="0" xfId="0" applyAlignment="1">
      <alignment vertical="center"/>
    </xf>
    <xf numFmtId="0" fontId="6" fillId="9" borderId="1" xfId="3" applyFont="1" applyFill="1" applyBorder="1" applyAlignment="1" applyProtection="1">
      <alignment horizontal="center" vertical="center"/>
      <protection locked="0"/>
    </xf>
    <xf numFmtId="0" fontId="9" fillId="9" borderId="1" xfId="3" applyFont="1" applyFill="1" applyBorder="1" applyAlignment="1" applyProtection="1">
      <alignment horizontal="center" vertical="center"/>
      <protection locked="0"/>
    </xf>
    <xf numFmtId="166" fontId="0" fillId="19" borderId="1" xfId="0" applyNumberFormat="1" applyFill="1" applyBorder="1"/>
    <xf numFmtId="167" fontId="11" fillId="0" borderId="1" xfId="0" applyNumberFormat="1" applyFont="1" applyFill="1" applyBorder="1" applyAlignment="1">
      <alignment horizontal="center" vertical="center" wrapText="1"/>
    </xf>
    <xf numFmtId="165" fontId="0" fillId="8" borderId="0" xfId="2" applyNumberFormat="1" applyFont="1" applyFill="1" applyBorder="1"/>
    <xf numFmtId="165" fontId="0" fillId="20" borderId="1" xfId="2" applyNumberFormat="1" applyFont="1" applyFill="1" applyBorder="1" applyAlignment="1">
      <alignment horizontal="center" vertical="center" wrapText="1"/>
    </xf>
    <xf numFmtId="165" fontId="0" fillId="20" borderId="0" xfId="2" applyNumberFormat="1" applyFont="1" applyFill="1" applyBorder="1"/>
    <xf numFmtId="165" fontId="0" fillId="18" borderId="1" xfId="2" applyNumberFormat="1" applyFont="1" applyFill="1" applyBorder="1" applyAlignment="1">
      <alignment horizontal="center" vertical="center" wrapText="1"/>
    </xf>
    <xf numFmtId="165" fontId="0" fillId="18" borderId="0" xfId="2" applyNumberFormat="1" applyFont="1" applyFill="1" applyBorder="1"/>
    <xf numFmtId="165" fontId="28" fillId="0" borderId="1" xfId="2" applyNumberFormat="1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center" vertical="center" wrapText="1"/>
    </xf>
    <xf numFmtId="165" fontId="2" fillId="9" borderId="1" xfId="2" applyNumberFormat="1" applyFont="1" applyFill="1" applyBorder="1" applyAlignment="1">
      <alignment horizontal="center" vertical="center" wrapText="1"/>
    </xf>
    <xf numFmtId="165" fontId="2" fillId="20" borderId="0" xfId="2" applyNumberFormat="1" applyFont="1" applyFill="1" applyBorder="1"/>
    <xf numFmtId="165" fontId="1" fillId="20" borderId="1" xfId="2" applyNumberFormat="1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167" fontId="0" fillId="0" borderId="0" xfId="0" applyNumberFormat="1" applyAlignment="1">
      <alignment horizontal="center"/>
    </xf>
    <xf numFmtId="166" fontId="0" fillId="18" borderId="1" xfId="0" applyNumberFormat="1" applyFill="1" applyBorder="1" applyAlignment="1">
      <alignment horizontal="center"/>
    </xf>
    <xf numFmtId="166" fontId="0" fillId="20" borderId="1" xfId="0" applyNumberFormat="1" applyFill="1" applyBorder="1" applyAlignment="1">
      <alignment horizontal="center"/>
    </xf>
    <xf numFmtId="165" fontId="1" fillId="20" borderId="0" xfId="2" applyNumberFormat="1" applyFont="1" applyFill="1" applyBorder="1"/>
    <xf numFmtId="165" fontId="2" fillId="0" borderId="0" xfId="2" applyNumberFormat="1" applyFont="1" applyFill="1" applyAlignment="1">
      <alignment horizontal="center"/>
    </xf>
    <xf numFmtId="166" fontId="0" fillId="0" borderId="1" xfId="0" applyNumberFormat="1" applyBorder="1" applyAlignment="1">
      <alignment vertical="center"/>
    </xf>
    <xf numFmtId="165" fontId="0" fillId="18" borderId="0" xfId="2" applyNumberFormat="1" applyFont="1" applyFill="1" applyBorder="1" applyAlignment="1">
      <alignment vertical="center"/>
    </xf>
    <xf numFmtId="165" fontId="0" fillId="20" borderId="0" xfId="2" applyNumberFormat="1" applyFont="1" applyFill="1" applyBorder="1" applyAlignment="1">
      <alignment vertical="center"/>
    </xf>
    <xf numFmtId="165" fontId="1" fillId="20" borderId="0" xfId="2" applyNumberFormat="1" applyFont="1" applyFill="1" applyBorder="1" applyAlignment="1">
      <alignment vertical="center"/>
    </xf>
    <xf numFmtId="167" fontId="0" fillId="0" borderId="0" xfId="0" applyNumberFormat="1" applyAlignment="1">
      <alignment vertical="center"/>
    </xf>
    <xf numFmtId="165" fontId="0" fillId="0" borderId="0" xfId="2" applyNumberFormat="1" applyFont="1" applyAlignment="1">
      <alignment horizontal="center" vertical="center"/>
    </xf>
    <xf numFmtId="165" fontId="0" fillId="0" borderId="0" xfId="2" applyNumberFormat="1" applyFont="1" applyBorder="1" applyAlignment="1">
      <alignment vertical="center"/>
    </xf>
    <xf numFmtId="0" fontId="29" fillId="9" borderId="0" xfId="6" applyFont="1" applyFill="1" applyAlignment="1">
      <alignment horizontal="center"/>
    </xf>
    <xf numFmtId="166" fontId="1" fillId="20" borderId="1" xfId="0" applyNumberFormat="1" applyFont="1" applyFill="1" applyBorder="1" applyAlignment="1">
      <alignment horizontal="center"/>
    </xf>
    <xf numFmtId="165" fontId="1" fillId="5" borderId="0" xfId="2" applyNumberFormat="1" applyFont="1" applyFill="1" applyBorder="1" applyAlignment="1">
      <alignment horizontal="center" vertical="center" wrapText="1"/>
    </xf>
    <xf numFmtId="165" fontId="1" fillId="5" borderId="0" xfId="0" applyNumberFormat="1" applyFont="1" applyFill="1"/>
    <xf numFmtId="165" fontId="1" fillId="6" borderId="0" xfId="2" applyNumberFormat="1" applyFont="1" applyFill="1"/>
    <xf numFmtId="165" fontId="1" fillId="8" borderId="0" xfId="2" applyNumberFormat="1" applyFont="1" applyFill="1"/>
    <xf numFmtId="165" fontId="1" fillId="5" borderId="0" xfId="2" applyNumberFormat="1" applyFont="1" applyFill="1"/>
    <xf numFmtId="165" fontId="1" fillId="5" borderId="0" xfId="2" applyNumberFormat="1" applyFont="1" applyFill="1" applyBorder="1"/>
    <xf numFmtId="165" fontId="1" fillId="8" borderId="0" xfId="2" applyNumberFormat="1" applyFont="1" applyFill="1" applyBorder="1"/>
    <xf numFmtId="165" fontId="1" fillId="18" borderId="0" xfId="2" applyNumberFormat="1" applyFont="1" applyFill="1" applyBorder="1" applyAlignment="1">
      <alignment vertical="center"/>
    </xf>
    <xf numFmtId="165" fontId="1" fillId="18" borderId="0" xfId="2" applyNumberFormat="1" applyFont="1" applyFill="1" applyBorder="1"/>
    <xf numFmtId="165" fontId="1" fillId="0" borderId="0" xfId="2" applyNumberFormat="1" applyFont="1" applyBorder="1" applyAlignment="1">
      <alignment vertical="center"/>
    </xf>
    <xf numFmtId="165" fontId="30" fillId="0" borderId="1" xfId="2" applyNumberFormat="1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 applyProtection="1">
      <alignment horizontal="center" vertical="center" wrapText="1"/>
      <protection locked="0"/>
    </xf>
    <xf numFmtId="165" fontId="0" fillId="9" borderId="0" xfId="0" applyNumberFormat="1" applyFill="1"/>
    <xf numFmtId="165" fontId="0" fillId="0" borderId="0" xfId="0" applyNumberFormat="1" applyAlignment="1">
      <alignment horizontal="center"/>
    </xf>
    <xf numFmtId="9" fontId="0" fillId="0" borderId="0" xfId="1" applyFont="1" applyAlignment="1">
      <alignment horizontal="center"/>
    </xf>
    <xf numFmtId="0" fontId="20" fillId="9" borderId="0" xfId="6" applyFill="1" applyAlignment="1">
      <alignment horizontal="center"/>
    </xf>
    <xf numFmtId="165" fontId="0" fillId="5" borderId="1" xfId="2" applyNumberFormat="1" applyFont="1" applyFill="1" applyBorder="1" applyAlignment="1">
      <alignment horizontal="center" wrapText="1"/>
    </xf>
    <xf numFmtId="165" fontId="0" fillId="9" borderId="0" xfId="2" applyNumberFormat="1" applyFont="1" applyFill="1" applyAlignment="1">
      <alignment horizontal="center"/>
    </xf>
    <xf numFmtId="9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0" fontId="28" fillId="9" borderId="1" xfId="0" applyFont="1" applyFill="1" applyBorder="1" applyAlignment="1">
      <alignment horizontal="center" vertical="center" wrapText="1"/>
    </xf>
    <xf numFmtId="167" fontId="32" fillId="0" borderId="0" xfId="0" applyNumberFormat="1" applyFont="1" applyAlignment="1" applyProtection="1">
      <alignment vertical="center"/>
    </xf>
    <xf numFmtId="165" fontId="32" fillId="0" borderId="0" xfId="2" applyNumberFormat="1" applyFont="1" applyBorder="1" applyAlignment="1" applyProtection="1">
      <alignment vertical="center"/>
    </xf>
    <xf numFmtId="0" fontId="32" fillId="0" borderId="0" xfId="0" applyFont="1" applyAlignment="1" applyProtection="1">
      <alignment vertical="center"/>
    </xf>
    <xf numFmtId="167" fontId="11" fillId="0" borderId="1" xfId="0" applyNumberFormat="1" applyFont="1" applyFill="1" applyBorder="1" applyAlignment="1" applyProtection="1">
      <alignment horizontal="center" vertical="center" wrapText="1"/>
    </xf>
    <xf numFmtId="165" fontId="12" fillId="14" borderId="1" xfId="2" applyNumberFormat="1" applyFont="1" applyFill="1" applyBorder="1" applyAlignment="1" applyProtection="1">
      <alignment horizontal="center" vertical="center" wrapText="1"/>
    </xf>
    <xf numFmtId="165" fontId="12" fillId="21" borderId="1" xfId="2" applyNumberFormat="1" applyFont="1" applyFill="1" applyBorder="1" applyAlignment="1" applyProtection="1">
      <alignment horizontal="center" vertical="center" wrapText="1"/>
    </xf>
    <xf numFmtId="165" fontId="12" fillId="15" borderId="1" xfId="2" applyNumberFormat="1" applyFont="1" applyFill="1" applyBorder="1" applyAlignment="1" applyProtection="1">
      <alignment horizontal="center" vertical="center" wrapText="1"/>
    </xf>
    <xf numFmtId="165" fontId="12" fillId="12" borderId="1" xfId="2" applyNumberFormat="1" applyFont="1" applyFill="1" applyBorder="1" applyAlignment="1" applyProtection="1">
      <alignment horizontal="center" vertical="center" wrapText="1"/>
    </xf>
    <xf numFmtId="165" fontId="0" fillId="4" borderId="1" xfId="2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166" fontId="0" fillId="0" borderId="1" xfId="0" applyNumberFormat="1" applyFill="1" applyBorder="1" applyProtection="1"/>
    <xf numFmtId="165" fontId="33" fillId="0" borderId="1" xfId="2" applyNumberFormat="1" applyFont="1" applyFill="1" applyBorder="1" applyAlignment="1" applyProtection="1">
      <alignment horizontal="center" vertical="center" wrapText="1"/>
    </xf>
    <xf numFmtId="165" fontId="0" fillId="0" borderId="1" xfId="2" applyNumberFormat="1" applyFont="1" applyFill="1" applyBorder="1" applyAlignment="1" applyProtection="1">
      <alignment horizontal="center" vertical="center" wrapText="1"/>
    </xf>
    <xf numFmtId="165" fontId="0" fillId="4" borderId="0" xfId="2" applyNumberFormat="1" applyFont="1" applyFill="1" applyBorder="1" applyAlignment="1" applyProtection="1"/>
    <xf numFmtId="0" fontId="0" fillId="0" borderId="0" xfId="0" applyFill="1" applyProtection="1"/>
    <xf numFmtId="0" fontId="0" fillId="0" borderId="0" xfId="0" applyFill="1" applyAlignment="1" applyProtection="1">
      <alignment vertical="center"/>
    </xf>
    <xf numFmtId="0" fontId="0" fillId="0" borderId="0" xfId="0" applyProtection="1"/>
    <xf numFmtId="166" fontId="0" fillId="0" borderId="0" xfId="0" applyNumberFormat="1" applyFill="1" applyBorder="1" applyProtection="1"/>
    <xf numFmtId="165" fontId="33" fillId="0" borderId="0" xfId="2" applyNumberFormat="1" applyFont="1" applyFill="1" applyBorder="1" applyAlignment="1" applyProtection="1">
      <alignment horizontal="center" vertical="center" wrapText="1"/>
    </xf>
    <xf numFmtId="165" fontId="0" fillId="0" borderId="0" xfId="2" applyNumberFormat="1" applyFont="1" applyFill="1" applyBorder="1" applyAlignment="1" applyProtection="1">
      <alignment horizontal="center" vertical="center" wrapText="1"/>
    </xf>
    <xf numFmtId="167" fontId="0" fillId="0" borderId="0" xfId="0" applyNumberFormat="1" applyAlignment="1" applyProtection="1">
      <alignment vertical="center"/>
    </xf>
    <xf numFmtId="165" fontId="0" fillId="4" borderId="0" xfId="2" applyNumberFormat="1" applyFont="1" applyFill="1" applyAlignment="1" applyProtection="1">
      <alignment horizontal="center" vertical="center"/>
    </xf>
    <xf numFmtId="165" fontId="0" fillId="0" borderId="0" xfId="2" applyNumberFormat="1" applyFont="1" applyAlignment="1" applyProtection="1">
      <alignment horizontal="center" vertical="center"/>
    </xf>
    <xf numFmtId="165" fontId="0" fillId="0" borderId="0" xfId="2" applyNumberFormat="1" applyFont="1" applyBorder="1" applyAlignment="1" applyProtection="1">
      <alignment vertical="center"/>
    </xf>
    <xf numFmtId="0" fontId="0" fillId="0" borderId="0" xfId="0" applyAlignment="1" applyProtection="1">
      <alignment horizontal="center" vertical="center"/>
    </xf>
    <xf numFmtId="165" fontId="0" fillId="0" borderId="0" xfId="2" applyNumberFormat="1" applyFont="1" applyAlignment="1" applyProtection="1">
      <alignment vertical="center"/>
    </xf>
    <xf numFmtId="165" fontId="31" fillId="0" borderId="0" xfId="2" applyNumberFormat="1" applyFont="1" applyFill="1" applyAlignment="1" applyProtection="1">
      <alignment horizontal="center"/>
    </xf>
    <xf numFmtId="165" fontId="0" fillId="0" borderId="0" xfId="2" applyNumberFormat="1" applyFont="1" applyAlignment="1" applyProtection="1">
      <alignment horizontal="center"/>
    </xf>
    <xf numFmtId="0" fontId="35" fillId="0" borderId="0" xfId="0" applyFont="1" applyAlignment="1" applyProtection="1">
      <alignment horizontal="center" vertical="center"/>
    </xf>
    <xf numFmtId="165" fontId="0" fillId="0" borderId="0" xfId="2" applyNumberFormat="1" applyFont="1" applyFill="1" applyBorder="1" applyAlignment="1" applyProtection="1"/>
    <xf numFmtId="164" fontId="10" fillId="0" borderId="6" xfId="3" applyNumberFormat="1" applyFont="1" applyBorder="1" applyAlignment="1" applyProtection="1">
      <alignment horizontal="center" vertical="center"/>
      <protection locked="0"/>
    </xf>
    <xf numFmtId="164" fontId="10" fillId="0" borderId="7" xfId="3" applyNumberFormat="1" applyFont="1" applyBorder="1" applyAlignment="1" applyProtection="1">
      <alignment horizontal="center" vertical="center"/>
      <protection locked="0"/>
    </xf>
    <xf numFmtId="164" fontId="10" fillId="0" borderId="3" xfId="3" applyNumberFormat="1" applyFont="1" applyBorder="1" applyAlignment="1" applyProtection="1">
      <alignment horizontal="center" vertical="center"/>
      <protection locked="0"/>
    </xf>
    <xf numFmtId="164" fontId="10" fillId="9" borderId="6" xfId="3" applyNumberFormat="1" applyFont="1" applyFill="1" applyBorder="1" applyAlignment="1" applyProtection="1">
      <alignment horizontal="center" vertical="center"/>
      <protection locked="0"/>
    </xf>
    <xf numFmtId="164" fontId="10" fillId="9" borderId="7" xfId="3" applyNumberFormat="1" applyFont="1" applyFill="1" applyBorder="1" applyAlignment="1" applyProtection="1">
      <alignment horizontal="center" vertical="center"/>
      <protection locked="0"/>
    </xf>
    <xf numFmtId="164" fontId="10" fillId="9" borderId="3" xfId="3" applyNumberFormat="1" applyFont="1" applyFill="1" applyBorder="1" applyAlignment="1" applyProtection="1">
      <alignment horizontal="center" vertical="center"/>
      <protection locked="0"/>
    </xf>
    <xf numFmtId="165" fontId="32" fillId="22" borderId="6" xfId="2" applyNumberFormat="1" applyFont="1" applyFill="1" applyBorder="1" applyAlignment="1" applyProtection="1">
      <alignment horizontal="center" vertical="center"/>
    </xf>
    <xf numFmtId="165" fontId="32" fillId="22" borderId="7" xfId="2" applyNumberFormat="1" applyFont="1" applyFill="1" applyBorder="1" applyAlignment="1" applyProtection="1">
      <alignment horizontal="center" vertical="center"/>
    </xf>
    <xf numFmtId="165" fontId="32" fillId="22" borderId="3" xfId="2" applyNumberFormat="1" applyFont="1" applyFill="1" applyBorder="1" applyAlignment="1" applyProtection="1">
      <alignment horizontal="center" vertical="center"/>
    </xf>
    <xf numFmtId="165" fontId="32" fillId="15" borderId="6" xfId="2" applyNumberFormat="1" applyFont="1" applyFill="1" applyBorder="1" applyAlignment="1" applyProtection="1">
      <alignment horizontal="center" vertical="center"/>
    </xf>
    <xf numFmtId="165" fontId="32" fillId="15" borderId="7" xfId="2" applyNumberFormat="1" applyFont="1" applyFill="1" applyBorder="1" applyAlignment="1" applyProtection="1">
      <alignment horizontal="center" vertical="center"/>
    </xf>
    <xf numFmtId="165" fontId="32" fillId="15" borderId="3" xfId="2" applyNumberFormat="1" applyFont="1" applyFill="1" applyBorder="1" applyAlignment="1" applyProtection="1">
      <alignment horizontal="center" vertical="center"/>
    </xf>
    <xf numFmtId="165" fontId="32" fillId="12" borderId="6" xfId="2" applyNumberFormat="1" applyFont="1" applyFill="1" applyBorder="1" applyAlignment="1" applyProtection="1">
      <alignment horizontal="center"/>
    </xf>
    <xf numFmtId="165" fontId="32" fillId="12" borderId="7" xfId="2" applyNumberFormat="1" applyFont="1" applyFill="1" applyBorder="1" applyAlignment="1" applyProtection="1">
      <alignment horizontal="center"/>
    </xf>
    <xf numFmtId="165" fontId="32" fillId="12" borderId="3" xfId="2" applyNumberFormat="1" applyFont="1" applyFill="1" applyBorder="1" applyAlignment="1" applyProtection="1">
      <alignment horizontal="center"/>
    </xf>
  </cellXfs>
  <cellStyles count="10">
    <cellStyle name="Lien hypertexte" xfId="6" builtinId="8"/>
    <cellStyle name="Milliers" xfId="2" builtinId="3"/>
    <cellStyle name="Milliers 2" xfId="5"/>
    <cellStyle name="Monétaire 2" xfId="7"/>
    <cellStyle name="Normal" xfId="0" builtinId="0"/>
    <cellStyle name="Normal 2" xfId="3"/>
    <cellStyle name="Normal 3" xfId="4"/>
    <cellStyle name="Normal 4" xfId="8"/>
    <cellStyle name="Normal 9" xfId="9"/>
    <cellStyle name="Pourcentage" xfId="1" builtinId="5"/>
  </cellStyles>
  <dxfs count="13">
    <dxf>
      <fill>
        <patternFill>
          <bgColor rgb="FF66FFFF"/>
        </patternFill>
      </fill>
    </dxf>
    <dxf>
      <fill>
        <patternFill>
          <bgColor rgb="FF66FFFF"/>
        </patternFill>
      </fill>
    </dxf>
    <dxf>
      <fill>
        <patternFill>
          <bgColor rgb="FF66FFFF"/>
        </patternFill>
      </fill>
    </dxf>
    <dxf>
      <fill>
        <patternFill>
          <bgColor rgb="FF66FFFF"/>
        </patternFill>
      </fill>
    </dxf>
    <dxf>
      <fill>
        <patternFill>
          <bgColor rgb="FF66FFFF"/>
        </patternFill>
      </fill>
    </dxf>
    <dxf>
      <fill>
        <patternFill>
          <bgColor rgb="FF66FFFF"/>
        </patternFill>
      </fill>
    </dxf>
    <dxf>
      <fill>
        <patternFill>
          <bgColor rgb="FF66FFFF"/>
        </patternFill>
      </fill>
    </dxf>
    <dxf>
      <fill>
        <patternFill>
          <bgColor rgb="FF66FFFF"/>
        </patternFill>
      </fill>
    </dxf>
    <dxf>
      <fill>
        <patternFill>
          <bgColor rgb="FF66FFFF"/>
        </patternFill>
      </fill>
    </dxf>
    <dxf>
      <fill>
        <patternFill>
          <bgColor rgb="FF66FFFF"/>
        </patternFill>
      </fill>
    </dxf>
    <dxf>
      <fill>
        <patternFill>
          <bgColor rgb="FF66FFFF"/>
        </patternFill>
      </fill>
    </dxf>
    <dxf>
      <fill>
        <patternFill>
          <bgColor rgb="FFCCFFCC"/>
        </patternFill>
      </fill>
    </dxf>
    <dxf>
      <fill>
        <patternFill>
          <bgColor rgb="FFFFCCCC"/>
        </patternFill>
      </fill>
    </dxf>
  </dxfs>
  <tableStyles count="0" defaultTableStyle="TableStyleMedium2" defaultPivotStyle="PivotStyleLight16"/>
  <colors>
    <mruColors>
      <color rgb="FFFFCCCC"/>
      <color rgb="FFCCFFCC"/>
      <color rgb="FFCC99FF"/>
      <color rgb="FFFFCCFF"/>
      <color rgb="FFFFFF99"/>
      <color rgb="FF0000FF"/>
      <color rgb="FFFF8B8B"/>
      <color rgb="FF66FFFF"/>
      <color rgb="FF9999FF"/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file:///\\transversal.dsaf.pm.gouv.fr\dsaf-besfmg-segur$\MARCHES%20PUBLICS%20-%20CONVENTIONS\ELIOR%20restauration\2021-2025\EXECUTION%20et%20COMPTES%20RENDUS\ordres%20de%20service\202307%20chgt%20tranche%20OS%209%20en%20T7\OS%2009_Changement%20tranche%20tarifaire_2023-07-01.docx" TargetMode="External"/><Relationship Id="rId4" Type="http://schemas.openxmlformats.org/officeDocument/2006/relationships/comments" Target="../comments2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file:///\\COMMUN.DSAF.PM.GOUV.FR\DSAF-BESFMG-SEGUR$\MARCHES%20PUBLICS%20-%20CONVENTIONS\ELIOR%20restauration\2021-2025\EXECUTION%20et%20COMPTES%20RENDUS\ordres%20de%20service\202310%20chgt%20tranche%20OS%2010%20en%20T7\OS%2010_Maintien%20tranche%20tarifaire_2024-01-01.doc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pageSetUpPr fitToPage="1"/>
  </sheetPr>
  <dimension ref="A1:AI166"/>
  <sheetViews>
    <sheetView showGridLines="0" topLeftCell="A124" zoomScale="80" zoomScaleNormal="80" workbookViewId="0">
      <selection activeCell="Y165" sqref="Y165"/>
    </sheetView>
  </sheetViews>
  <sheetFormatPr baseColWidth="10" defaultColWidth="9.1796875" defaultRowHeight="13" x14ac:dyDescent="0.35"/>
  <cols>
    <col min="1" max="1" width="24.26953125" style="9" bestFit="1" customWidth="1"/>
    <col min="2" max="2" width="5" style="35" bestFit="1" customWidth="1"/>
    <col min="3" max="3" width="5" style="68" bestFit="1" customWidth="1"/>
    <col min="4" max="4" width="21.453125" style="68" bestFit="1" customWidth="1"/>
    <col min="5" max="5" width="4.453125" style="68" bestFit="1" customWidth="1"/>
    <col min="6" max="6" width="2" style="68" bestFit="1" customWidth="1"/>
    <col min="7" max="7" width="21.453125" style="9" bestFit="1" customWidth="1"/>
    <col min="8" max="8" width="5" style="9" bestFit="1" customWidth="1"/>
    <col min="9" max="9" width="5" style="68" bestFit="1" customWidth="1"/>
    <col min="10" max="10" width="21.453125" style="68" bestFit="1" customWidth="1"/>
    <col min="11" max="11" width="4.453125" style="68" bestFit="1" customWidth="1"/>
    <col min="12" max="12" width="2" style="68" bestFit="1" customWidth="1"/>
    <col min="13" max="13" width="21.453125" style="9" bestFit="1" customWidth="1"/>
    <col min="14" max="14" width="5" style="9" bestFit="1" customWidth="1"/>
    <col min="15" max="15" width="5" style="68" bestFit="1" customWidth="1"/>
    <col min="16" max="16" width="21.453125" style="68" bestFit="1" customWidth="1"/>
    <col min="17" max="17" width="4.453125" style="68" bestFit="1" customWidth="1"/>
    <col min="18" max="18" width="2" style="68" bestFit="1" customWidth="1"/>
    <col min="19" max="19" width="21.453125" style="9" bestFit="1" customWidth="1"/>
    <col min="20" max="20" width="5" style="9" bestFit="1" customWidth="1"/>
    <col min="21" max="21" width="5" style="68" bestFit="1" customWidth="1"/>
    <col min="22" max="22" width="21.453125" style="68" bestFit="1" customWidth="1"/>
    <col min="23" max="23" width="4.453125" style="68" bestFit="1" customWidth="1"/>
    <col min="24" max="24" width="2" style="68" bestFit="1" customWidth="1"/>
    <col min="25" max="25" width="21.453125" style="9" bestFit="1" customWidth="1"/>
    <col min="26" max="26" width="5" style="9" bestFit="1" customWidth="1"/>
    <col min="27" max="27" width="5" style="68" bestFit="1" customWidth="1"/>
    <col min="28" max="28" width="21.453125" style="68" bestFit="1" customWidth="1"/>
    <col min="29" max="29" width="4.453125" style="68" bestFit="1" customWidth="1"/>
    <col min="30" max="30" width="2" style="68" bestFit="1" customWidth="1"/>
    <col min="31" max="35" width="5.1796875" style="9" customWidth="1"/>
    <col min="36" max="136" width="9.1796875" style="9"/>
    <col min="137" max="137" width="21.26953125" style="9" customWidth="1"/>
    <col min="138" max="150" width="9.1796875" style="9" customWidth="1"/>
    <col min="151" max="151" width="10.1796875" style="9" bestFit="1" customWidth="1"/>
    <col min="152" max="152" width="15.81640625" style="9" customWidth="1"/>
    <col min="153" max="392" width="9.1796875" style="9"/>
    <col min="393" max="393" width="21.26953125" style="9" customWidth="1"/>
    <col min="394" max="406" width="9.1796875" style="9" customWidth="1"/>
    <col min="407" max="407" width="10.1796875" style="9" bestFit="1" customWidth="1"/>
    <col min="408" max="408" width="15.81640625" style="9" customWidth="1"/>
    <col min="409" max="648" width="9.1796875" style="9"/>
    <col min="649" max="649" width="21.26953125" style="9" customWidth="1"/>
    <col min="650" max="662" width="9.1796875" style="9" customWidth="1"/>
    <col min="663" max="663" width="10.1796875" style="9" bestFit="1" customWidth="1"/>
    <col min="664" max="664" width="15.81640625" style="9" customWidth="1"/>
    <col min="665" max="904" width="9.1796875" style="9"/>
    <col min="905" max="905" width="21.26953125" style="9" customWidth="1"/>
    <col min="906" max="918" width="9.1796875" style="9" customWidth="1"/>
    <col min="919" max="919" width="10.1796875" style="9" bestFit="1" customWidth="1"/>
    <col min="920" max="920" width="15.81640625" style="9" customWidth="1"/>
    <col min="921" max="1160" width="9.1796875" style="9"/>
    <col min="1161" max="1161" width="21.26953125" style="9" customWidth="1"/>
    <col min="1162" max="1174" width="9.1796875" style="9" customWidth="1"/>
    <col min="1175" max="1175" width="10.1796875" style="9" bestFit="1" customWidth="1"/>
    <col min="1176" max="1176" width="15.81640625" style="9" customWidth="1"/>
    <col min="1177" max="1416" width="9.1796875" style="9"/>
    <col min="1417" max="1417" width="21.26953125" style="9" customWidth="1"/>
    <col min="1418" max="1430" width="9.1796875" style="9" customWidth="1"/>
    <col min="1431" max="1431" width="10.1796875" style="9" bestFit="1" customWidth="1"/>
    <col min="1432" max="1432" width="15.81640625" style="9" customWidth="1"/>
    <col min="1433" max="1672" width="9.1796875" style="9"/>
    <col min="1673" max="1673" width="21.26953125" style="9" customWidth="1"/>
    <col min="1674" max="1686" width="9.1796875" style="9" customWidth="1"/>
    <col min="1687" max="1687" width="10.1796875" style="9" bestFit="1" customWidth="1"/>
    <col min="1688" max="1688" width="15.81640625" style="9" customWidth="1"/>
    <col min="1689" max="1928" width="9.1796875" style="9"/>
    <col min="1929" max="1929" width="21.26953125" style="9" customWidth="1"/>
    <col min="1930" max="1942" width="9.1796875" style="9" customWidth="1"/>
    <col min="1943" max="1943" width="10.1796875" style="9" bestFit="1" customWidth="1"/>
    <col min="1944" max="1944" width="15.81640625" style="9" customWidth="1"/>
    <col min="1945" max="2184" width="9.1796875" style="9"/>
    <col min="2185" max="2185" width="21.26953125" style="9" customWidth="1"/>
    <col min="2186" max="2198" width="9.1796875" style="9" customWidth="1"/>
    <col min="2199" max="2199" width="10.1796875" style="9" bestFit="1" customWidth="1"/>
    <col min="2200" max="2200" width="15.81640625" style="9" customWidth="1"/>
    <col min="2201" max="2440" width="9.1796875" style="9"/>
    <col min="2441" max="2441" width="21.26953125" style="9" customWidth="1"/>
    <col min="2442" max="2454" width="9.1796875" style="9" customWidth="1"/>
    <col min="2455" max="2455" width="10.1796875" style="9" bestFit="1" customWidth="1"/>
    <col min="2456" max="2456" width="15.81640625" style="9" customWidth="1"/>
    <col min="2457" max="2696" width="9.1796875" style="9"/>
    <col min="2697" max="2697" width="21.26953125" style="9" customWidth="1"/>
    <col min="2698" max="2710" width="9.1796875" style="9" customWidth="1"/>
    <col min="2711" max="2711" width="10.1796875" style="9" bestFit="1" customWidth="1"/>
    <col min="2712" max="2712" width="15.81640625" style="9" customWidth="1"/>
    <col min="2713" max="2952" width="9.1796875" style="9"/>
    <col min="2953" max="2953" width="21.26953125" style="9" customWidth="1"/>
    <col min="2954" max="2966" width="9.1796875" style="9" customWidth="1"/>
    <col min="2967" max="2967" width="10.1796875" style="9" bestFit="1" customWidth="1"/>
    <col min="2968" max="2968" width="15.81640625" style="9" customWidth="1"/>
    <col min="2969" max="3208" width="9.1796875" style="9"/>
    <col min="3209" max="3209" width="21.26953125" style="9" customWidth="1"/>
    <col min="3210" max="3222" width="9.1796875" style="9" customWidth="1"/>
    <col min="3223" max="3223" width="10.1796875" style="9" bestFit="1" customWidth="1"/>
    <col min="3224" max="3224" width="15.81640625" style="9" customWidth="1"/>
    <col min="3225" max="3464" width="9.1796875" style="9"/>
    <col min="3465" max="3465" width="21.26953125" style="9" customWidth="1"/>
    <col min="3466" max="3478" width="9.1796875" style="9" customWidth="1"/>
    <col min="3479" max="3479" width="10.1796875" style="9" bestFit="1" customWidth="1"/>
    <col min="3480" max="3480" width="15.81640625" style="9" customWidth="1"/>
    <col min="3481" max="3720" width="9.1796875" style="9"/>
    <col min="3721" max="3721" width="21.26953125" style="9" customWidth="1"/>
    <col min="3722" max="3734" width="9.1796875" style="9" customWidth="1"/>
    <col min="3735" max="3735" width="10.1796875" style="9" bestFit="1" customWidth="1"/>
    <col min="3736" max="3736" width="15.81640625" style="9" customWidth="1"/>
    <col min="3737" max="3976" width="9.1796875" style="9"/>
    <col min="3977" max="3977" width="21.26953125" style="9" customWidth="1"/>
    <col min="3978" max="3990" width="9.1796875" style="9" customWidth="1"/>
    <col min="3991" max="3991" width="10.1796875" style="9" bestFit="1" customWidth="1"/>
    <col min="3992" max="3992" width="15.81640625" style="9" customWidth="1"/>
    <col min="3993" max="4232" width="9.1796875" style="9"/>
    <col min="4233" max="4233" width="21.26953125" style="9" customWidth="1"/>
    <col min="4234" max="4246" width="9.1796875" style="9" customWidth="1"/>
    <col min="4247" max="4247" width="10.1796875" style="9" bestFit="1" customWidth="1"/>
    <col min="4248" max="4248" width="15.81640625" style="9" customWidth="1"/>
    <col min="4249" max="4488" width="9.1796875" style="9"/>
    <col min="4489" max="4489" width="21.26953125" style="9" customWidth="1"/>
    <col min="4490" max="4502" width="9.1796875" style="9" customWidth="1"/>
    <col min="4503" max="4503" width="10.1796875" style="9" bestFit="1" customWidth="1"/>
    <col min="4504" max="4504" width="15.81640625" style="9" customWidth="1"/>
    <col min="4505" max="4744" width="9.1796875" style="9"/>
    <col min="4745" max="4745" width="21.26953125" style="9" customWidth="1"/>
    <col min="4746" max="4758" width="9.1796875" style="9" customWidth="1"/>
    <col min="4759" max="4759" width="10.1796875" style="9" bestFit="1" customWidth="1"/>
    <col min="4760" max="4760" width="15.81640625" style="9" customWidth="1"/>
    <col min="4761" max="5000" width="9.1796875" style="9"/>
    <col min="5001" max="5001" width="21.26953125" style="9" customWidth="1"/>
    <col min="5002" max="5014" width="9.1796875" style="9" customWidth="1"/>
    <col min="5015" max="5015" width="10.1796875" style="9" bestFit="1" customWidth="1"/>
    <col min="5016" max="5016" width="15.81640625" style="9" customWidth="1"/>
    <col min="5017" max="5256" width="9.1796875" style="9"/>
    <col min="5257" max="5257" width="21.26953125" style="9" customWidth="1"/>
    <col min="5258" max="5270" width="9.1796875" style="9" customWidth="1"/>
    <col min="5271" max="5271" width="10.1796875" style="9" bestFit="1" customWidth="1"/>
    <col min="5272" max="5272" width="15.81640625" style="9" customWidth="1"/>
    <col min="5273" max="5512" width="9.1796875" style="9"/>
    <col min="5513" max="5513" width="21.26953125" style="9" customWidth="1"/>
    <col min="5514" max="5526" width="9.1796875" style="9" customWidth="1"/>
    <col min="5527" max="5527" width="10.1796875" style="9" bestFit="1" customWidth="1"/>
    <col min="5528" max="5528" width="15.81640625" style="9" customWidth="1"/>
    <col min="5529" max="5768" width="9.1796875" style="9"/>
    <col min="5769" max="5769" width="21.26953125" style="9" customWidth="1"/>
    <col min="5770" max="5782" width="9.1796875" style="9" customWidth="1"/>
    <col min="5783" max="5783" width="10.1796875" style="9" bestFit="1" customWidth="1"/>
    <col min="5784" max="5784" width="15.81640625" style="9" customWidth="1"/>
    <col min="5785" max="6024" width="9.1796875" style="9"/>
    <col min="6025" max="6025" width="21.26953125" style="9" customWidth="1"/>
    <col min="6026" max="6038" width="9.1796875" style="9" customWidth="1"/>
    <col min="6039" max="6039" width="10.1796875" style="9" bestFit="1" customWidth="1"/>
    <col min="6040" max="6040" width="15.81640625" style="9" customWidth="1"/>
    <col min="6041" max="6280" width="9.1796875" style="9"/>
    <col min="6281" max="6281" width="21.26953125" style="9" customWidth="1"/>
    <col min="6282" max="6294" width="9.1796875" style="9" customWidth="1"/>
    <col min="6295" max="6295" width="10.1796875" style="9" bestFit="1" customWidth="1"/>
    <col min="6296" max="6296" width="15.81640625" style="9" customWidth="1"/>
    <col min="6297" max="6536" width="9.1796875" style="9"/>
    <col min="6537" max="6537" width="21.26953125" style="9" customWidth="1"/>
    <col min="6538" max="6550" width="9.1796875" style="9" customWidth="1"/>
    <col min="6551" max="6551" width="10.1796875" style="9" bestFit="1" customWidth="1"/>
    <col min="6552" max="6552" width="15.81640625" style="9" customWidth="1"/>
    <col min="6553" max="6792" width="9.1796875" style="9"/>
    <col min="6793" max="6793" width="21.26953125" style="9" customWidth="1"/>
    <col min="6794" max="6806" width="9.1796875" style="9" customWidth="1"/>
    <col min="6807" max="6807" width="10.1796875" style="9" bestFit="1" customWidth="1"/>
    <col min="6808" max="6808" width="15.81640625" style="9" customWidth="1"/>
    <col min="6809" max="7048" width="9.1796875" style="9"/>
    <col min="7049" max="7049" width="21.26953125" style="9" customWidth="1"/>
    <col min="7050" max="7062" width="9.1796875" style="9" customWidth="1"/>
    <col min="7063" max="7063" width="10.1796875" style="9" bestFit="1" customWidth="1"/>
    <col min="7064" max="7064" width="15.81640625" style="9" customWidth="1"/>
    <col min="7065" max="7304" width="9.1796875" style="9"/>
    <col min="7305" max="7305" width="21.26953125" style="9" customWidth="1"/>
    <col min="7306" max="7318" width="9.1796875" style="9" customWidth="1"/>
    <col min="7319" max="7319" width="10.1796875" style="9" bestFit="1" customWidth="1"/>
    <col min="7320" max="7320" width="15.81640625" style="9" customWidth="1"/>
    <col min="7321" max="7560" width="9.1796875" style="9"/>
    <col min="7561" max="7561" width="21.26953125" style="9" customWidth="1"/>
    <col min="7562" max="7574" width="9.1796875" style="9" customWidth="1"/>
    <col min="7575" max="7575" width="10.1796875" style="9" bestFit="1" customWidth="1"/>
    <col min="7576" max="7576" width="15.81640625" style="9" customWidth="1"/>
    <col min="7577" max="7816" width="9.1796875" style="9"/>
    <col min="7817" max="7817" width="21.26953125" style="9" customWidth="1"/>
    <col min="7818" max="7830" width="9.1796875" style="9" customWidth="1"/>
    <col min="7831" max="7831" width="10.1796875" style="9" bestFit="1" customWidth="1"/>
    <col min="7832" max="7832" width="15.81640625" style="9" customWidth="1"/>
    <col min="7833" max="8072" width="9.1796875" style="9"/>
    <col min="8073" max="8073" width="21.26953125" style="9" customWidth="1"/>
    <col min="8074" max="8086" width="9.1796875" style="9" customWidth="1"/>
    <col min="8087" max="8087" width="10.1796875" style="9" bestFit="1" customWidth="1"/>
    <col min="8088" max="8088" width="15.81640625" style="9" customWidth="1"/>
    <col min="8089" max="8328" width="9.1796875" style="9"/>
    <col min="8329" max="8329" width="21.26953125" style="9" customWidth="1"/>
    <col min="8330" max="8342" width="9.1796875" style="9" customWidth="1"/>
    <col min="8343" max="8343" width="10.1796875" style="9" bestFit="1" customWidth="1"/>
    <col min="8344" max="8344" width="15.81640625" style="9" customWidth="1"/>
    <col min="8345" max="8584" width="9.1796875" style="9"/>
    <col min="8585" max="8585" width="21.26953125" style="9" customWidth="1"/>
    <col min="8586" max="8598" width="9.1796875" style="9" customWidth="1"/>
    <col min="8599" max="8599" width="10.1796875" style="9" bestFit="1" customWidth="1"/>
    <col min="8600" max="8600" width="15.81640625" style="9" customWidth="1"/>
    <col min="8601" max="8840" width="9.1796875" style="9"/>
    <col min="8841" max="8841" width="21.26953125" style="9" customWidth="1"/>
    <col min="8842" max="8854" width="9.1796875" style="9" customWidth="1"/>
    <col min="8855" max="8855" width="10.1796875" style="9" bestFit="1" customWidth="1"/>
    <col min="8856" max="8856" width="15.81640625" style="9" customWidth="1"/>
    <col min="8857" max="9096" width="9.1796875" style="9"/>
    <col min="9097" max="9097" width="21.26953125" style="9" customWidth="1"/>
    <col min="9098" max="9110" width="9.1796875" style="9" customWidth="1"/>
    <col min="9111" max="9111" width="10.1796875" style="9" bestFit="1" customWidth="1"/>
    <col min="9112" max="9112" width="15.81640625" style="9" customWidth="1"/>
    <col min="9113" max="9352" width="9.1796875" style="9"/>
    <col min="9353" max="9353" width="21.26953125" style="9" customWidth="1"/>
    <col min="9354" max="9366" width="9.1796875" style="9" customWidth="1"/>
    <col min="9367" max="9367" width="10.1796875" style="9" bestFit="1" customWidth="1"/>
    <col min="9368" max="9368" width="15.81640625" style="9" customWidth="1"/>
    <col min="9369" max="9608" width="9.1796875" style="9"/>
    <col min="9609" max="9609" width="21.26953125" style="9" customWidth="1"/>
    <col min="9610" max="9622" width="9.1796875" style="9" customWidth="1"/>
    <col min="9623" max="9623" width="10.1796875" style="9" bestFit="1" customWidth="1"/>
    <col min="9624" max="9624" width="15.81640625" style="9" customWidth="1"/>
    <col min="9625" max="9864" width="9.1796875" style="9"/>
    <col min="9865" max="9865" width="21.26953125" style="9" customWidth="1"/>
    <col min="9866" max="9878" width="9.1796875" style="9" customWidth="1"/>
    <col min="9879" max="9879" width="10.1796875" style="9" bestFit="1" customWidth="1"/>
    <col min="9880" max="9880" width="15.81640625" style="9" customWidth="1"/>
    <col min="9881" max="10120" width="9.1796875" style="9"/>
    <col min="10121" max="10121" width="21.26953125" style="9" customWidth="1"/>
    <col min="10122" max="10134" width="9.1796875" style="9" customWidth="1"/>
    <col min="10135" max="10135" width="10.1796875" style="9" bestFit="1" customWidth="1"/>
    <col min="10136" max="10136" width="15.81640625" style="9" customWidth="1"/>
    <col min="10137" max="10376" width="9.1796875" style="9"/>
    <col min="10377" max="10377" width="21.26953125" style="9" customWidth="1"/>
    <col min="10378" max="10390" width="9.1796875" style="9" customWidth="1"/>
    <col min="10391" max="10391" width="10.1796875" style="9" bestFit="1" customWidth="1"/>
    <col min="10392" max="10392" width="15.81640625" style="9" customWidth="1"/>
    <col min="10393" max="10632" width="9.1796875" style="9"/>
    <col min="10633" max="10633" width="21.26953125" style="9" customWidth="1"/>
    <col min="10634" max="10646" width="9.1796875" style="9" customWidth="1"/>
    <col min="10647" max="10647" width="10.1796875" style="9" bestFit="1" customWidth="1"/>
    <col min="10648" max="10648" width="15.81640625" style="9" customWidth="1"/>
    <col min="10649" max="10888" width="9.1796875" style="9"/>
    <col min="10889" max="10889" width="21.26953125" style="9" customWidth="1"/>
    <col min="10890" max="10902" width="9.1796875" style="9" customWidth="1"/>
    <col min="10903" max="10903" width="10.1796875" style="9" bestFit="1" customWidth="1"/>
    <col min="10904" max="10904" width="15.81640625" style="9" customWidth="1"/>
    <col min="10905" max="11144" width="9.1796875" style="9"/>
    <col min="11145" max="11145" width="21.26953125" style="9" customWidth="1"/>
    <col min="11146" max="11158" width="9.1796875" style="9" customWidth="1"/>
    <col min="11159" max="11159" width="10.1796875" style="9" bestFit="1" customWidth="1"/>
    <col min="11160" max="11160" width="15.81640625" style="9" customWidth="1"/>
    <col min="11161" max="11400" width="9.1796875" style="9"/>
    <col min="11401" max="11401" width="21.26953125" style="9" customWidth="1"/>
    <col min="11402" max="11414" width="9.1796875" style="9" customWidth="1"/>
    <col min="11415" max="11415" width="10.1796875" style="9" bestFit="1" customWidth="1"/>
    <col min="11416" max="11416" width="15.81640625" style="9" customWidth="1"/>
    <col min="11417" max="11656" width="9.1796875" style="9"/>
    <col min="11657" max="11657" width="21.26953125" style="9" customWidth="1"/>
    <col min="11658" max="11670" width="9.1796875" style="9" customWidth="1"/>
    <col min="11671" max="11671" width="10.1796875" style="9" bestFit="1" customWidth="1"/>
    <col min="11672" max="11672" width="15.81640625" style="9" customWidth="1"/>
    <col min="11673" max="11912" width="9.1796875" style="9"/>
    <col min="11913" max="11913" width="21.26953125" style="9" customWidth="1"/>
    <col min="11914" max="11926" width="9.1796875" style="9" customWidth="1"/>
    <col min="11927" max="11927" width="10.1796875" style="9" bestFit="1" customWidth="1"/>
    <col min="11928" max="11928" width="15.81640625" style="9" customWidth="1"/>
    <col min="11929" max="12168" width="9.1796875" style="9"/>
    <col min="12169" max="12169" width="21.26953125" style="9" customWidth="1"/>
    <col min="12170" max="12182" width="9.1796875" style="9" customWidth="1"/>
    <col min="12183" max="12183" width="10.1796875" style="9" bestFit="1" customWidth="1"/>
    <col min="12184" max="12184" width="15.81640625" style="9" customWidth="1"/>
    <col min="12185" max="12424" width="9.1796875" style="9"/>
    <col min="12425" max="12425" width="21.26953125" style="9" customWidth="1"/>
    <col min="12426" max="12438" width="9.1796875" style="9" customWidth="1"/>
    <col min="12439" max="12439" width="10.1796875" style="9" bestFit="1" customWidth="1"/>
    <col min="12440" max="12440" width="15.81640625" style="9" customWidth="1"/>
    <col min="12441" max="12680" width="9.1796875" style="9"/>
    <col min="12681" max="12681" width="21.26953125" style="9" customWidth="1"/>
    <col min="12682" max="12694" width="9.1796875" style="9" customWidth="1"/>
    <col min="12695" max="12695" width="10.1796875" style="9" bestFit="1" customWidth="1"/>
    <col min="12696" max="12696" width="15.81640625" style="9" customWidth="1"/>
    <col min="12697" max="12936" width="9.1796875" style="9"/>
    <col min="12937" max="12937" width="21.26953125" style="9" customWidth="1"/>
    <col min="12938" max="12950" width="9.1796875" style="9" customWidth="1"/>
    <col min="12951" max="12951" width="10.1796875" style="9" bestFit="1" customWidth="1"/>
    <col min="12952" max="12952" width="15.81640625" style="9" customWidth="1"/>
    <col min="12953" max="13192" width="9.1796875" style="9"/>
    <col min="13193" max="13193" width="21.26953125" style="9" customWidth="1"/>
    <col min="13194" max="13206" width="9.1796875" style="9" customWidth="1"/>
    <col min="13207" max="13207" width="10.1796875" style="9" bestFit="1" customWidth="1"/>
    <col min="13208" max="13208" width="15.81640625" style="9" customWidth="1"/>
    <col min="13209" max="13448" width="9.1796875" style="9"/>
    <col min="13449" max="13449" width="21.26953125" style="9" customWidth="1"/>
    <col min="13450" max="13462" width="9.1796875" style="9" customWidth="1"/>
    <col min="13463" max="13463" width="10.1796875" style="9" bestFit="1" customWidth="1"/>
    <col min="13464" max="13464" width="15.81640625" style="9" customWidth="1"/>
    <col min="13465" max="13704" width="9.1796875" style="9"/>
    <col min="13705" max="13705" width="21.26953125" style="9" customWidth="1"/>
    <col min="13706" max="13718" width="9.1796875" style="9" customWidth="1"/>
    <col min="13719" max="13719" width="10.1796875" style="9" bestFit="1" customWidth="1"/>
    <col min="13720" max="13720" width="15.81640625" style="9" customWidth="1"/>
    <col min="13721" max="13960" width="9.1796875" style="9"/>
    <col min="13961" max="13961" width="21.26953125" style="9" customWidth="1"/>
    <col min="13962" max="13974" width="9.1796875" style="9" customWidth="1"/>
    <col min="13975" max="13975" width="10.1796875" style="9" bestFit="1" customWidth="1"/>
    <col min="13976" max="13976" width="15.81640625" style="9" customWidth="1"/>
    <col min="13977" max="14216" width="9.1796875" style="9"/>
    <col min="14217" max="14217" width="21.26953125" style="9" customWidth="1"/>
    <col min="14218" max="14230" width="9.1796875" style="9" customWidth="1"/>
    <col min="14231" max="14231" width="10.1796875" style="9" bestFit="1" customWidth="1"/>
    <col min="14232" max="14232" width="15.81640625" style="9" customWidth="1"/>
    <col min="14233" max="14472" width="9.1796875" style="9"/>
    <col min="14473" max="14473" width="21.26953125" style="9" customWidth="1"/>
    <col min="14474" max="14486" width="9.1796875" style="9" customWidth="1"/>
    <col min="14487" max="14487" width="10.1796875" style="9" bestFit="1" customWidth="1"/>
    <col min="14488" max="14488" width="15.81640625" style="9" customWidth="1"/>
    <col min="14489" max="14728" width="9.1796875" style="9"/>
    <col min="14729" max="14729" width="21.26953125" style="9" customWidth="1"/>
    <col min="14730" max="14742" width="9.1796875" style="9" customWidth="1"/>
    <col min="14743" max="14743" width="10.1796875" style="9" bestFit="1" customWidth="1"/>
    <col min="14744" max="14744" width="15.81640625" style="9" customWidth="1"/>
    <col min="14745" max="14984" width="9.1796875" style="9"/>
    <col min="14985" max="14985" width="21.26953125" style="9" customWidth="1"/>
    <col min="14986" max="14998" width="9.1796875" style="9" customWidth="1"/>
    <col min="14999" max="14999" width="10.1796875" style="9" bestFit="1" customWidth="1"/>
    <col min="15000" max="15000" width="15.81640625" style="9" customWidth="1"/>
    <col min="15001" max="15240" width="9.1796875" style="9"/>
    <col min="15241" max="15241" width="21.26953125" style="9" customWidth="1"/>
    <col min="15242" max="15254" width="9.1796875" style="9" customWidth="1"/>
    <col min="15255" max="15255" width="10.1796875" style="9" bestFit="1" customWidth="1"/>
    <col min="15256" max="15256" width="15.81640625" style="9" customWidth="1"/>
    <col min="15257" max="15496" width="9.1796875" style="9"/>
    <col min="15497" max="15497" width="21.26953125" style="9" customWidth="1"/>
    <col min="15498" max="15510" width="9.1796875" style="9" customWidth="1"/>
    <col min="15511" max="15511" width="10.1796875" style="9" bestFit="1" customWidth="1"/>
    <col min="15512" max="15512" width="15.81640625" style="9" customWidth="1"/>
    <col min="15513" max="15752" width="9.1796875" style="9"/>
    <col min="15753" max="15753" width="21.26953125" style="9" customWidth="1"/>
    <col min="15754" max="15766" width="9.1796875" style="9" customWidth="1"/>
    <col min="15767" max="15767" width="10.1796875" style="9" bestFit="1" customWidth="1"/>
    <col min="15768" max="15768" width="15.81640625" style="9" customWidth="1"/>
    <col min="15769" max="16008" width="9.1796875" style="9"/>
    <col min="16009" max="16009" width="21.26953125" style="9" customWidth="1"/>
    <col min="16010" max="16022" width="9.1796875" style="9" customWidth="1"/>
    <col min="16023" max="16023" width="10.1796875" style="9" bestFit="1" customWidth="1"/>
    <col min="16024" max="16024" width="15.81640625" style="9" customWidth="1"/>
    <col min="16025" max="16384" width="9.1796875" style="9"/>
  </cols>
  <sheetData>
    <row r="1" spans="1:35" ht="25" x14ac:dyDescent="0.35">
      <c r="A1" s="85">
        <f>_xlfn.ISOWEEKNUM(A3)</f>
        <v>28</v>
      </c>
      <c r="B1" s="34"/>
    </row>
    <row r="3" spans="1:35" s="84" customFormat="1" ht="18" x14ac:dyDescent="0.35">
      <c r="A3" s="170">
        <v>44753</v>
      </c>
      <c r="B3" s="171"/>
      <c r="C3" s="171"/>
      <c r="D3" s="171"/>
      <c r="E3" s="172"/>
      <c r="F3" s="83"/>
      <c r="G3" s="170">
        <f>+A3+1</f>
        <v>44754</v>
      </c>
      <c r="H3" s="171"/>
      <c r="I3" s="171"/>
      <c r="J3" s="171"/>
      <c r="K3" s="172"/>
      <c r="L3" s="83"/>
      <c r="M3" s="170">
        <f>+G3+1</f>
        <v>44755</v>
      </c>
      <c r="N3" s="171"/>
      <c r="O3" s="171"/>
      <c r="P3" s="171"/>
      <c r="Q3" s="172"/>
      <c r="R3" s="83"/>
      <c r="S3" s="170">
        <f>+M3+1</f>
        <v>44756</v>
      </c>
      <c r="T3" s="171"/>
      <c r="U3" s="171"/>
      <c r="V3" s="171"/>
      <c r="W3" s="172"/>
      <c r="X3" s="83"/>
      <c r="Y3" s="170">
        <f>+S3+1</f>
        <v>44757</v>
      </c>
      <c r="Z3" s="171"/>
      <c r="AA3" s="171"/>
      <c r="AB3" s="171"/>
      <c r="AC3" s="172"/>
      <c r="AD3" s="83"/>
    </row>
    <row r="4" spans="1:35" s="66" customFormat="1" x14ac:dyDescent="0.3">
      <c r="A4" s="16"/>
      <c r="B4" s="36"/>
      <c r="C4" s="69"/>
      <c r="D4" s="69"/>
      <c r="E4" s="69"/>
      <c r="F4" s="69"/>
      <c r="G4" s="9"/>
      <c r="H4" s="35"/>
      <c r="I4" s="69"/>
      <c r="J4" s="69"/>
      <c r="K4" s="69"/>
      <c r="L4" s="69"/>
      <c r="M4" s="9"/>
      <c r="N4" s="35"/>
      <c r="O4" s="69"/>
      <c r="P4" s="69"/>
      <c r="Q4" s="69"/>
      <c r="R4" s="69"/>
      <c r="S4" s="9"/>
      <c r="T4" s="35"/>
      <c r="U4" s="69"/>
      <c r="V4" s="69"/>
      <c r="W4" s="69"/>
      <c r="X4" s="69"/>
      <c r="Y4" s="9"/>
      <c r="Z4" s="35"/>
      <c r="AA4" s="69"/>
      <c r="AB4" s="69"/>
      <c r="AC4" s="69"/>
      <c r="AD4" s="69"/>
    </row>
    <row r="5" spans="1:35" x14ac:dyDescent="0.25">
      <c r="A5" s="10" t="s">
        <v>0</v>
      </c>
      <c r="B5" s="37" t="s">
        <v>27</v>
      </c>
      <c r="D5" s="70" t="s">
        <v>7</v>
      </c>
      <c r="E5" s="71">
        <f>B6</f>
        <v>0</v>
      </c>
      <c r="G5" s="10" t="s">
        <v>0</v>
      </c>
      <c r="H5" s="37" t="s">
        <v>27</v>
      </c>
      <c r="J5" s="70" t="s">
        <v>7</v>
      </c>
      <c r="K5" s="71">
        <f>H6</f>
        <v>96</v>
      </c>
      <c r="M5" s="10" t="s">
        <v>0</v>
      </c>
      <c r="N5" s="37" t="s">
        <v>27</v>
      </c>
      <c r="P5" s="70" t="s">
        <v>7</v>
      </c>
      <c r="Q5" s="71">
        <f>N6</f>
        <v>73</v>
      </c>
      <c r="S5" s="10" t="s">
        <v>0</v>
      </c>
      <c r="T5" s="37" t="s">
        <v>27</v>
      </c>
      <c r="V5" s="70" t="s">
        <v>7</v>
      </c>
      <c r="W5" s="71">
        <f>T6</f>
        <v>0</v>
      </c>
      <c r="Y5" s="10" t="s">
        <v>0</v>
      </c>
      <c r="Z5" s="37" t="s">
        <v>27</v>
      </c>
      <c r="AB5" s="70" t="s">
        <v>7</v>
      </c>
      <c r="AC5" s="71">
        <f>Z6</f>
        <v>0</v>
      </c>
      <c r="AE5" s="9">
        <f>E5</f>
        <v>0</v>
      </c>
      <c r="AF5" s="9">
        <f>K5</f>
        <v>96</v>
      </c>
      <c r="AG5" s="9">
        <f>Q5</f>
        <v>73</v>
      </c>
      <c r="AH5" s="9">
        <f>W5</f>
        <v>0</v>
      </c>
      <c r="AI5" s="9">
        <f>AC5</f>
        <v>0</v>
      </c>
    </row>
    <row r="6" spans="1:35" x14ac:dyDescent="0.35">
      <c r="A6" s="12" t="s">
        <v>7</v>
      </c>
      <c r="B6" s="37"/>
      <c r="D6" s="72" t="s">
        <v>21</v>
      </c>
      <c r="E6" s="73"/>
      <c r="G6" s="12" t="s">
        <v>7</v>
      </c>
      <c r="H6" s="37">
        <v>96</v>
      </c>
      <c r="J6" s="72" t="s">
        <v>21</v>
      </c>
      <c r="K6" s="73"/>
      <c r="M6" s="12" t="s">
        <v>7</v>
      </c>
      <c r="N6" s="37">
        <v>73</v>
      </c>
      <c r="P6" s="72" t="s">
        <v>21</v>
      </c>
      <c r="Q6" s="73"/>
      <c r="S6" s="12" t="s">
        <v>7</v>
      </c>
      <c r="T6" s="37"/>
      <c r="V6" s="72" t="s">
        <v>21</v>
      </c>
      <c r="W6" s="73"/>
      <c r="Y6" s="12" t="s">
        <v>7</v>
      </c>
      <c r="Z6" s="37">
        <v>0</v>
      </c>
      <c r="AB6" s="72" t="s">
        <v>21</v>
      </c>
      <c r="AC6" s="73"/>
      <c r="AE6" s="9">
        <f t="shared" ref="AE6:AE35" si="0">E6</f>
        <v>0</v>
      </c>
      <c r="AF6" s="9">
        <f t="shared" ref="AF6:AF35" si="1">K6</f>
        <v>0</v>
      </c>
      <c r="AG6" s="9">
        <f t="shared" ref="AG6:AG35" si="2">Q6</f>
        <v>0</v>
      </c>
      <c r="AH6" s="9">
        <f t="shared" ref="AH6:AH35" si="3">W6</f>
        <v>0</v>
      </c>
      <c r="AI6" s="9">
        <f t="shared" ref="AI6:AI35" si="4">AC6</f>
        <v>0</v>
      </c>
    </row>
    <row r="7" spans="1:35" x14ac:dyDescent="0.35">
      <c r="A7" s="13" t="s">
        <v>17</v>
      </c>
      <c r="B7" s="38"/>
      <c r="D7" s="72" t="s">
        <v>18</v>
      </c>
      <c r="E7" s="73"/>
      <c r="G7" s="13" t="s">
        <v>17</v>
      </c>
      <c r="H7" s="38">
        <v>0</v>
      </c>
      <c r="J7" s="72" t="s">
        <v>18</v>
      </c>
      <c r="K7" s="73"/>
      <c r="M7" s="13" t="s">
        <v>17</v>
      </c>
      <c r="N7" s="38">
        <v>0</v>
      </c>
      <c r="P7" s="72" t="s">
        <v>18</v>
      </c>
      <c r="Q7" s="73"/>
      <c r="S7" s="13" t="s">
        <v>17</v>
      </c>
      <c r="T7" s="38"/>
      <c r="V7" s="72" t="s">
        <v>18</v>
      </c>
      <c r="W7" s="73"/>
      <c r="Y7" s="13" t="s">
        <v>17</v>
      </c>
      <c r="Z7" s="38">
        <v>0</v>
      </c>
      <c r="AB7" s="72" t="s">
        <v>18</v>
      </c>
      <c r="AC7" s="73"/>
      <c r="AE7" s="9">
        <f t="shared" si="0"/>
        <v>0</v>
      </c>
      <c r="AF7" s="9">
        <f t="shared" si="1"/>
        <v>0</v>
      </c>
      <c r="AG7" s="9">
        <f t="shared" si="2"/>
        <v>0</v>
      </c>
      <c r="AH7" s="9">
        <f t="shared" si="3"/>
        <v>0</v>
      </c>
      <c r="AI7" s="9">
        <f t="shared" si="4"/>
        <v>0</v>
      </c>
    </row>
    <row r="8" spans="1:35" x14ac:dyDescent="0.25">
      <c r="A8" s="12" t="s">
        <v>12</v>
      </c>
      <c r="B8" s="37"/>
      <c r="D8" s="74" t="s">
        <v>12</v>
      </c>
      <c r="E8" s="73">
        <f>B8</f>
        <v>0</v>
      </c>
      <c r="G8" s="12" t="s">
        <v>12</v>
      </c>
      <c r="H8" s="37">
        <v>5</v>
      </c>
      <c r="J8" s="74" t="s">
        <v>12</v>
      </c>
      <c r="K8" s="73">
        <f>H8</f>
        <v>5</v>
      </c>
      <c r="M8" s="12" t="s">
        <v>12</v>
      </c>
      <c r="N8" s="37">
        <v>5</v>
      </c>
      <c r="P8" s="74" t="s">
        <v>12</v>
      </c>
      <c r="Q8" s="73">
        <f>N8</f>
        <v>5</v>
      </c>
      <c r="S8" s="12" t="s">
        <v>12</v>
      </c>
      <c r="T8" s="37"/>
      <c r="V8" s="74" t="s">
        <v>12</v>
      </c>
      <c r="W8" s="73">
        <f>T8</f>
        <v>0</v>
      </c>
      <c r="Y8" s="12" t="s">
        <v>12</v>
      </c>
      <c r="Z8" s="37">
        <v>0</v>
      </c>
      <c r="AB8" s="74" t="s">
        <v>12</v>
      </c>
      <c r="AC8" s="73">
        <f>Z8</f>
        <v>0</v>
      </c>
      <c r="AE8" s="9">
        <f t="shared" si="0"/>
        <v>0</v>
      </c>
      <c r="AF8" s="9">
        <f t="shared" si="1"/>
        <v>5</v>
      </c>
      <c r="AG8" s="9">
        <f t="shared" si="2"/>
        <v>5</v>
      </c>
      <c r="AH8" s="9">
        <f t="shared" si="3"/>
        <v>0</v>
      </c>
      <c r="AI8" s="9">
        <f t="shared" si="4"/>
        <v>0</v>
      </c>
    </row>
    <row r="9" spans="1:35" x14ac:dyDescent="0.25">
      <c r="A9" s="14" t="s">
        <v>22</v>
      </c>
      <c r="B9" s="39"/>
      <c r="D9" s="74" t="s">
        <v>8</v>
      </c>
      <c r="E9" s="73">
        <f>B12</f>
        <v>0</v>
      </c>
      <c r="G9" s="14" t="s">
        <v>22</v>
      </c>
      <c r="H9" s="39">
        <v>0</v>
      </c>
      <c r="J9" s="74" t="s">
        <v>8</v>
      </c>
      <c r="K9" s="73">
        <f>H12</f>
        <v>6</v>
      </c>
      <c r="M9" s="14" t="s">
        <v>22</v>
      </c>
      <c r="N9" s="39">
        <v>0</v>
      </c>
      <c r="P9" s="74" t="s">
        <v>8</v>
      </c>
      <c r="Q9" s="73">
        <f>N12</f>
        <v>6</v>
      </c>
      <c r="S9" s="14" t="s">
        <v>22</v>
      </c>
      <c r="T9" s="39"/>
      <c r="V9" s="74" t="s">
        <v>8</v>
      </c>
      <c r="W9" s="73">
        <f>T12</f>
        <v>0</v>
      </c>
      <c r="Y9" s="14" t="s">
        <v>22</v>
      </c>
      <c r="Z9" s="39">
        <v>2</v>
      </c>
      <c r="AB9" s="74" t="s">
        <v>8</v>
      </c>
      <c r="AC9" s="73">
        <f>Z12</f>
        <v>0</v>
      </c>
      <c r="AE9" s="9">
        <f t="shared" si="0"/>
        <v>0</v>
      </c>
      <c r="AF9" s="9">
        <f t="shared" si="1"/>
        <v>6</v>
      </c>
      <c r="AG9" s="9">
        <f t="shared" si="2"/>
        <v>6</v>
      </c>
      <c r="AH9" s="9">
        <f t="shared" si="3"/>
        <v>0</v>
      </c>
      <c r="AI9" s="9">
        <f t="shared" si="4"/>
        <v>0</v>
      </c>
    </row>
    <row r="10" spans="1:35" x14ac:dyDescent="0.25">
      <c r="A10" s="14" t="s">
        <v>26</v>
      </c>
      <c r="B10" s="39"/>
      <c r="D10" s="74" t="s">
        <v>11</v>
      </c>
      <c r="E10" s="73">
        <f>B13</f>
        <v>0</v>
      </c>
      <c r="G10" s="14" t="s">
        <v>26</v>
      </c>
      <c r="H10" s="39">
        <v>18</v>
      </c>
      <c r="J10" s="74" t="s">
        <v>11</v>
      </c>
      <c r="K10" s="73">
        <f>H13</f>
        <v>9</v>
      </c>
      <c r="M10" s="14" t="s">
        <v>26</v>
      </c>
      <c r="N10" s="39">
        <v>11</v>
      </c>
      <c r="P10" s="74" t="s">
        <v>11</v>
      </c>
      <c r="Q10" s="73">
        <f>N13</f>
        <v>7</v>
      </c>
      <c r="S10" s="14" t="s">
        <v>26</v>
      </c>
      <c r="T10" s="39"/>
      <c r="V10" s="74" t="s">
        <v>11</v>
      </c>
      <c r="W10" s="73">
        <f>T13</f>
        <v>0</v>
      </c>
      <c r="Y10" s="14" t="s">
        <v>26</v>
      </c>
      <c r="Z10" s="39">
        <v>0</v>
      </c>
      <c r="AB10" s="74" t="s">
        <v>11</v>
      </c>
      <c r="AC10" s="73">
        <f>Z13</f>
        <v>3</v>
      </c>
      <c r="AE10" s="9">
        <f t="shared" si="0"/>
        <v>0</v>
      </c>
      <c r="AF10" s="9">
        <f t="shared" si="1"/>
        <v>9</v>
      </c>
      <c r="AG10" s="9">
        <f t="shared" si="2"/>
        <v>7</v>
      </c>
      <c r="AH10" s="9">
        <f t="shared" si="3"/>
        <v>0</v>
      </c>
      <c r="AI10" s="9">
        <f t="shared" si="4"/>
        <v>3</v>
      </c>
    </row>
    <row r="11" spans="1:35" x14ac:dyDescent="0.25">
      <c r="A11" s="14" t="s">
        <v>23</v>
      </c>
      <c r="B11" s="39"/>
      <c r="D11" s="75" t="s">
        <v>9</v>
      </c>
      <c r="E11" s="73">
        <f>B14</f>
        <v>0</v>
      </c>
      <c r="G11" s="14" t="s">
        <v>23</v>
      </c>
      <c r="H11" s="39">
        <v>1</v>
      </c>
      <c r="J11" s="75" t="s">
        <v>9</v>
      </c>
      <c r="K11" s="73">
        <f>H14</f>
        <v>66</v>
      </c>
      <c r="M11" s="14" t="s">
        <v>23</v>
      </c>
      <c r="N11" s="39">
        <v>0</v>
      </c>
      <c r="P11" s="75" t="s">
        <v>9</v>
      </c>
      <c r="Q11" s="73">
        <f>N14</f>
        <v>61</v>
      </c>
      <c r="S11" s="14" t="s">
        <v>23</v>
      </c>
      <c r="T11" s="39"/>
      <c r="V11" s="75" t="s">
        <v>9</v>
      </c>
      <c r="W11" s="73">
        <f>T14</f>
        <v>0</v>
      </c>
      <c r="Y11" s="14" t="s">
        <v>23</v>
      </c>
      <c r="Z11" s="39">
        <v>8</v>
      </c>
      <c r="AB11" s="75" t="s">
        <v>9</v>
      </c>
      <c r="AC11" s="73">
        <f>Z14</f>
        <v>0</v>
      </c>
      <c r="AE11" s="9">
        <f t="shared" si="0"/>
        <v>0</v>
      </c>
      <c r="AF11" s="9">
        <f t="shared" si="1"/>
        <v>66</v>
      </c>
      <c r="AG11" s="9">
        <f t="shared" si="2"/>
        <v>61</v>
      </c>
      <c r="AH11" s="9">
        <f t="shared" si="3"/>
        <v>0</v>
      </c>
      <c r="AI11" s="9">
        <f t="shared" si="4"/>
        <v>0</v>
      </c>
    </row>
    <row r="12" spans="1:35" x14ac:dyDescent="0.25">
      <c r="A12" s="12" t="s">
        <v>8</v>
      </c>
      <c r="B12" s="37"/>
      <c r="D12" s="75" t="s">
        <v>1</v>
      </c>
      <c r="E12" s="73">
        <f>B16</f>
        <v>0</v>
      </c>
      <c r="G12" s="12" t="s">
        <v>8</v>
      </c>
      <c r="H12" s="37">
        <v>6</v>
      </c>
      <c r="J12" s="75" t="s">
        <v>1</v>
      </c>
      <c r="K12" s="73">
        <f>H16</f>
        <v>77</v>
      </c>
      <c r="M12" s="12" t="s">
        <v>8</v>
      </c>
      <c r="N12" s="37">
        <v>6</v>
      </c>
      <c r="P12" s="75" t="s">
        <v>1</v>
      </c>
      <c r="Q12" s="73">
        <f>N16</f>
        <v>69</v>
      </c>
      <c r="S12" s="12" t="s">
        <v>8</v>
      </c>
      <c r="T12" s="37"/>
      <c r="V12" s="75" t="s">
        <v>1</v>
      </c>
      <c r="W12" s="73">
        <f>T16</f>
        <v>0</v>
      </c>
      <c r="Y12" s="12" t="s">
        <v>8</v>
      </c>
      <c r="Z12" s="37">
        <v>0</v>
      </c>
      <c r="AB12" s="75" t="s">
        <v>1</v>
      </c>
      <c r="AC12" s="73">
        <f>Z16</f>
        <v>26</v>
      </c>
      <c r="AE12" s="9">
        <f t="shared" si="0"/>
        <v>0</v>
      </c>
      <c r="AF12" s="9">
        <f t="shared" si="1"/>
        <v>77</v>
      </c>
      <c r="AG12" s="9">
        <f t="shared" si="2"/>
        <v>69</v>
      </c>
      <c r="AH12" s="9">
        <f t="shared" si="3"/>
        <v>0</v>
      </c>
      <c r="AI12" s="9">
        <f t="shared" si="4"/>
        <v>26</v>
      </c>
    </row>
    <row r="13" spans="1:35" x14ac:dyDescent="0.25">
      <c r="A13" s="12" t="s">
        <v>11</v>
      </c>
      <c r="B13" s="37"/>
      <c r="D13" s="75" t="s">
        <v>4</v>
      </c>
      <c r="E13" s="73"/>
      <c r="G13" s="12" t="s">
        <v>11</v>
      </c>
      <c r="H13" s="37">
        <v>9</v>
      </c>
      <c r="J13" s="75" t="s">
        <v>4</v>
      </c>
      <c r="K13" s="73"/>
      <c r="M13" s="12" t="s">
        <v>11</v>
      </c>
      <c r="N13" s="37">
        <v>7</v>
      </c>
      <c r="P13" s="75" t="s">
        <v>4</v>
      </c>
      <c r="Q13" s="73"/>
      <c r="S13" s="12" t="s">
        <v>11</v>
      </c>
      <c r="T13" s="37"/>
      <c r="V13" s="75" t="s">
        <v>4</v>
      </c>
      <c r="W13" s="73"/>
      <c r="Y13" s="12" t="s">
        <v>11</v>
      </c>
      <c r="Z13" s="37">
        <v>3</v>
      </c>
      <c r="AB13" s="75" t="s">
        <v>4</v>
      </c>
      <c r="AC13" s="73"/>
      <c r="AE13" s="9">
        <f t="shared" si="0"/>
        <v>0</v>
      </c>
      <c r="AF13" s="9">
        <f t="shared" si="1"/>
        <v>0</v>
      </c>
      <c r="AG13" s="9">
        <f t="shared" si="2"/>
        <v>0</v>
      </c>
      <c r="AH13" s="9">
        <f t="shared" si="3"/>
        <v>0</v>
      </c>
      <c r="AI13" s="9">
        <f t="shared" si="4"/>
        <v>0</v>
      </c>
    </row>
    <row r="14" spans="1:35" x14ac:dyDescent="0.25">
      <c r="A14" s="12" t="s">
        <v>9</v>
      </c>
      <c r="B14" s="37"/>
      <c r="D14" s="75" t="s">
        <v>5</v>
      </c>
      <c r="E14" s="73">
        <f>B17</f>
        <v>0</v>
      </c>
      <c r="G14" s="12" t="s">
        <v>9</v>
      </c>
      <c r="H14" s="37">
        <v>66</v>
      </c>
      <c r="J14" s="75" t="s">
        <v>5</v>
      </c>
      <c r="K14" s="73">
        <f>H17</f>
        <v>9</v>
      </c>
      <c r="M14" s="12" t="s">
        <v>9</v>
      </c>
      <c r="N14" s="37">
        <v>61</v>
      </c>
      <c r="P14" s="75" t="s">
        <v>5</v>
      </c>
      <c r="Q14" s="73">
        <f>N17</f>
        <v>6</v>
      </c>
      <c r="S14" s="12" t="s">
        <v>9</v>
      </c>
      <c r="T14" s="37"/>
      <c r="V14" s="75" t="s">
        <v>5</v>
      </c>
      <c r="W14" s="73">
        <f>T17</f>
        <v>0</v>
      </c>
      <c r="Y14" s="12" t="s">
        <v>9</v>
      </c>
      <c r="Z14" s="37">
        <v>0</v>
      </c>
      <c r="AB14" s="75" t="s">
        <v>5</v>
      </c>
      <c r="AC14" s="73">
        <f>Z17</f>
        <v>5</v>
      </c>
      <c r="AE14" s="9">
        <f t="shared" si="0"/>
        <v>0</v>
      </c>
      <c r="AF14" s="9">
        <f t="shared" si="1"/>
        <v>9</v>
      </c>
      <c r="AG14" s="9">
        <f t="shared" si="2"/>
        <v>6</v>
      </c>
      <c r="AH14" s="9">
        <f t="shared" si="3"/>
        <v>0</v>
      </c>
      <c r="AI14" s="9">
        <f t="shared" si="4"/>
        <v>5</v>
      </c>
    </row>
    <row r="15" spans="1:35" x14ac:dyDescent="0.25">
      <c r="A15" s="14" t="s">
        <v>28</v>
      </c>
      <c r="B15" s="39"/>
      <c r="D15" s="75" t="s">
        <v>3</v>
      </c>
      <c r="E15" s="73">
        <f>B18</f>
        <v>0</v>
      </c>
      <c r="G15" s="14" t="s">
        <v>28</v>
      </c>
      <c r="H15" s="39">
        <v>3</v>
      </c>
      <c r="J15" s="75" t="s">
        <v>3</v>
      </c>
      <c r="K15" s="73">
        <f>H18</f>
        <v>54</v>
      </c>
      <c r="M15" s="14" t="s">
        <v>28</v>
      </c>
      <c r="N15" s="39">
        <v>1</v>
      </c>
      <c r="P15" s="75" t="s">
        <v>3</v>
      </c>
      <c r="Q15" s="73">
        <f>N18</f>
        <v>25</v>
      </c>
      <c r="S15" s="14" t="s">
        <v>28</v>
      </c>
      <c r="T15" s="39"/>
      <c r="V15" s="75" t="s">
        <v>3</v>
      </c>
      <c r="W15" s="73">
        <f>T18</f>
        <v>0</v>
      </c>
      <c r="Y15" s="14" t="s">
        <v>28</v>
      </c>
      <c r="Z15" s="39">
        <v>1</v>
      </c>
      <c r="AB15" s="75" t="s">
        <v>3</v>
      </c>
      <c r="AC15" s="73">
        <f>Z18</f>
        <v>7</v>
      </c>
      <c r="AE15" s="9">
        <f t="shared" si="0"/>
        <v>0</v>
      </c>
      <c r="AF15" s="9">
        <f t="shared" si="1"/>
        <v>54</v>
      </c>
      <c r="AG15" s="9">
        <f t="shared" si="2"/>
        <v>25</v>
      </c>
      <c r="AH15" s="9">
        <f t="shared" si="3"/>
        <v>0</v>
      </c>
      <c r="AI15" s="9">
        <f t="shared" si="4"/>
        <v>7</v>
      </c>
    </row>
    <row r="16" spans="1:35" x14ac:dyDescent="0.25">
      <c r="A16" s="12" t="s">
        <v>1</v>
      </c>
      <c r="B16" s="37"/>
      <c r="D16" s="75" t="s">
        <v>6</v>
      </c>
      <c r="E16" s="73">
        <f>B19</f>
        <v>0</v>
      </c>
      <c r="G16" s="12" t="s">
        <v>1</v>
      </c>
      <c r="H16" s="37">
        <v>77</v>
      </c>
      <c r="J16" s="75" t="s">
        <v>6</v>
      </c>
      <c r="K16" s="73">
        <f>H19</f>
        <v>40</v>
      </c>
      <c r="M16" s="12" t="s">
        <v>1</v>
      </c>
      <c r="N16" s="37">
        <v>69</v>
      </c>
      <c r="P16" s="75" t="s">
        <v>6</v>
      </c>
      <c r="Q16" s="73">
        <f>N19</f>
        <v>21</v>
      </c>
      <c r="S16" s="12" t="s">
        <v>1</v>
      </c>
      <c r="T16" s="37"/>
      <c r="V16" s="75" t="s">
        <v>6</v>
      </c>
      <c r="W16" s="73">
        <f>T19</f>
        <v>0</v>
      </c>
      <c r="Y16" s="12" t="s">
        <v>1</v>
      </c>
      <c r="Z16" s="37">
        <v>26</v>
      </c>
      <c r="AB16" s="75" t="s">
        <v>6</v>
      </c>
      <c r="AC16" s="73">
        <f>Z19</f>
        <v>5</v>
      </c>
      <c r="AE16" s="9">
        <f t="shared" si="0"/>
        <v>0</v>
      </c>
      <c r="AF16" s="9">
        <f t="shared" si="1"/>
        <v>40</v>
      </c>
      <c r="AG16" s="9">
        <f t="shared" si="2"/>
        <v>21</v>
      </c>
      <c r="AH16" s="9">
        <f t="shared" si="3"/>
        <v>0</v>
      </c>
      <c r="AI16" s="9">
        <f t="shared" si="4"/>
        <v>5</v>
      </c>
    </row>
    <row r="17" spans="1:35" s="68" customFormat="1" x14ac:dyDescent="0.35">
      <c r="A17" s="12" t="s">
        <v>5</v>
      </c>
      <c r="B17" s="37"/>
      <c r="C17" s="76">
        <v>0.03</v>
      </c>
      <c r="D17" s="77" t="s">
        <v>31</v>
      </c>
      <c r="E17" s="73">
        <f>ROUND(((B20+B21)*C17),0)</f>
        <v>0</v>
      </c>
      <c r="G17" s="12" t="s">
        <v>5</v>
      </c>
      <c r="H17" s="37">
        <v>9</v>
      </c>
      <c r="I17" s="76">
        <v>0.03</v>
      </c>
      <c r="J17" s="77" t="s">
        <v>31</v>
      </c>
      <c r="K17" s="73">
        <f>ROUND(((H20+H21)*I17),0)</f>
        <v>6</v>
      </c>
      <c r="M17" s="12" t="s">
        <v>5</v>
      </c>
      <c r="N17" s="37">
        <v>6</v>
      </c>
      <c r="O17" s="76">
        <v>0.03</v>
      </c>
      <c r="P17" s="77" t="s">
        <v>31</v>
      </c>
      <c r="Q17" s="73">
        <f>ROUND(((N20+N21)*O17),0)</f>
        <v>5</v>
      </c>
      <c r="S17" s="12" t="s">
        <v>5</v>
      </c>
      <c r="T17" s="37"/>
      <c r="U17" s="76">
        <v>0.03</v>
      </c>
      <c r="V17" s="77" t="s">
        <v>31</v>
      </c>
      <c r="W17" s="73">
        <f>ROUND(((T20+T21)*U17),0)</f>
        <v>0</v>
      </c>
      <c r="Y17" s="12" t="s">
        <v>5</v>
      </c>
      <c r="Z17" s="37">
        <v>5</v>
      </c>
      <c r="AA17" s="76">
        <v>0.03</v>
      </c>
      <c r="AB17" s="77" t="s">
        <v>31</v>
      </c>
      <c r="AC17" s="73">
        <f>ROUND(((Z20+Z21)*AA17),0)</f>
        <v>2</v>
      </c>
      <c r="AE17" s="9">
        <f t="shared" si="0"/>
        <v>0</v>
      </c>
      <c r="AF17" s="9">
        <f t="shared" si="1"/>
        <v>6</v>
      </c>
      <c r="AG17" s="9">
        <f t="shared" si="2"/>
        <v>5</v>
      </c>
      <c r="AH17" s="9">
        <f t="shared" si="3"/>
        <v>0</v>
      </c>
      <c r="AI17" s="9">
        <f t="shared" si="4"/>
        <v>2</v>
      </c>
    </row>
    <row r="18" spans="1:35" s="68" customFormat="1" x14ac:dyDescent="0.35">
      <c r="A18" s="12" t="s">
        <v>3</v>
      </c>
      <c r="B18" s="37"/>
      <c r="C18" s="76">
        <v>0.04</v>
      </c>
      <c r="D18" s="77" t="s">
        <v>37</v>
      </c>
      <c r="E18" s="73">
        <f>ROUND(((B20+B21)*C18),0)</f>
        <v>0</v>
      </c>
      <c r="G18" s="12" t="s">
        <v>3</v>
      </c>
      <c r="H18" s="37">
        <v>54</v>
      </c>
      <c r="I18" s="76">
        <v>0.04</v>
      </c>
      <c r="J18" s="77" t="s">
        <v>37</v>
      </c>
      <c r="K18" s="73">
        <f>ROUND(((H20+H21)*I18),0)</f>
        <v>7</v>
      </c>
      <c r="M18" s="12" t="s">
        <v>3</v>
      </c>
      <c r="N18" s="37">
        <v>25</v>
      </c>
      <c r="O18" s="76">
        <v>0.04</v>
      </c>
      <c r="P18" s="77" t="s">
        <v>37</v>
      </c>
      <c r="Q18" s="73">
        <f>ROUND(((N20+N21)*O18),0)</f>
        <v>7</v>
      </c>
      <c r="S18" s="12" t="s">
        <v>3</v>
      </c>
      <c r="T18" s="37"/>
      <c r="U18" s="76">
        <v>0.04</v>
      </c>
      <c r="V18" s="77" t="s">
        <v>37</v>
      </c>
      <c r="W18" s="73">
        <f>ROUND(((T20+T21)*U18),0)</f>
        <v>0</v>
      </c>
      <c r="Y18" s="12" t="s">
        <v>3</v>
      </c>
      <c r="Z18" s="37">
        <v>7</v>
      </c>
      <c r="AA18" s="76">
        <v>0.04</v>
      </c>
      <c r="AB18" s="77" t="s">
        <v>37</v>
      </c>
      <c r="AC18" s="73">
        <f>ROUND(((Z20+Z21)*AA18),0)</f>
        <v>3</v>
      </c>
      <c r="AE18" s="9">
        <f t="shared" si="0"/>
        <v>0</v>
      </c>
      <c r="AF18" s="9">
        <f t="shared" si="1"/>
        <v>7</v>
      </c>
      <c r="AG18" s="9">
        <f t="shared" si="2"/>
        <v>7</v>
      </c>
      <c r="AH18" s="9">
        <f t="shared" si="3"/>
        <v>0</v>
      </c>
      <c r="AI18" s="9">
        <f t="shared" si="4"/>
        <v>3</v>
      </c>
    </row>
    <row r="19" spans="1:35" s="68" customFormat="1" x14ac:dyDescent="0.35">
      <c r="A19" s="12" t="s">
        <v>6</v>
      </c>
      <c r="B19" s="37"/>
      <c r="C19" s="76">
        <v>0.2</v>
      </c>
      <c r="D19" s="77" t="s">
        <v>14</v>
      </c>
      <c r="E19" s="73">
        <f>ROUND(((B20+B21)*C19),0)</f>
        <v>0</v>
      </c>
      <c r="G19" s="12" t="s">
        <v>6</v>
      </c>
      <c r="H19" s="37">
        <v>40</v>
      </c>
      <c r="I19" s="76">
        <v>0.2</v>
      </c>
      <c r="J19" s="77" t="s">
        <v>14</v>
      </c>
      <c r="K19" s="73">
        <f>ROUND(((H20+H21)*I19),0)</f>
        <v>37</v>
      </c>
      <c r="M19" s="12" t="s">
        <v>6</v>
      </c>
      <c r="N19" s="37">
        <v>21</v>
      </c>
      <c r="O19" s="76">
        <v>0.2</v>
      </c>
      <c r="P19" s="77" t="s">
        <v>14</v>
      </c>
      <c r="Q19" s="73">
        <f>ROUND(((N20+N21)*O19),0)</f>
        <v>33</v>
      </c>
      <c r="S19" s="12" t="s">
        <v>6</v>
      </c>
      <c r="T19" s="37"/>
      <c r="U19" s="76">
        <v>0.2</v>
      </c>
      <c r="V19" s="77" t="s">
        <v>14</v>
      </c>
      <c r="W19" s="73">
        <f>ROUND(((T20+T21)*U19),0)</f>
        <v>0</v>
      </c>
      <c r="Y19" s="12" t="s">
        <v>6</v>
      </c>
      <c r="Z19" s="37">
        <v>5</v>
      </c>
      <c r="AA19" s="76">
        <v>0.2</v>
      </c>
      <c r="AB19" s="77" t="s">
        <v>14</v>
      </c>
      <c r="AC19" s="73">
        <f>ROUND(((Z20+Z21)*AA19),0)</f>
        <v>16</v>
      </c>
      <c r="AE19" s="9">
        <f t="shared" si="0"/>
        <v>0</v>
      </c>
      <c r="AF19" s="9">
        <f t="shared" si="1"/>
        <v>37</v>
      </c>
      <c r="AG19" s="9">
        <f t="shared" si="2"/>
        <v>33</v>
      </c>
      <c r="AH19" s="9">
        <f t="shared" si="3"/>
        <v>0</v>
      </c>
      <c r="AI19" s="9">
        <f t="shared" si="4"/>
        <v>16</v>
      </c>
    </row>
    <row r="20" spans="1:35" s="68" customFormat="1" x14ac:dyDescent="0.35">
      <c r="A20" s="11" t="s">
        <v>24</v>
      </c>
      <c r="B20" s="40"/>
      <c r="C20" s="76">
        <v>0.28999999999999998</v>
      </c>
      <c r="D20" s="77" t="s">
        <v>32</v>
      </c>
      <c r="E20" s="73">
        <f>ROUND(((B20+B21)*C20),0)</f>
        <v>0</v>
      </c>
      <c r="G20" s="11" t="s">
        <v>24</v>
      </c>
      <c r="H20" s="40">
        <v>184</v>
      </c>
      <c r="I20" s="76">
        <v>0.28999999999999998</v>
      </c>
      <c r="J20" s="77" t="s">
        <v>32</v>
      </c>
      <c r="K20" s="73">
        <f>ROUND(((H20+H21)*I20),0)</f>
        <v>54</v>
      </c>
      <c r="M20" s="11" t="s">
        <v>24</v>
      </c>
      <c r="N20" s="40">
        <v>164</v>
      </c>
      <c r="O20" s="76">
        <v>0.28999999999999998</v>
      </c>
      <c r="P20" s="77" t="s">
        <v>32</v>
      </c>
      <c r="Q20" s="73">
        <f>ROUND(((N20+N21)*O20),0)</f>
        <v>48</v>
      </c>
      <c r="S20" s="11" t="s">
        <v>24</v>
      </c>
      <c r="T20" s="40"/>
      <c r="U20" s="76">
        <v>0.28999999999999998</v>
      </c>
      <c r="V20" s="77" t="s">
        <v>32</v>
      </c>
      <c r="W20" s="73">
        <f>ROUND(((T20+T21)*U20),0)</f>
        <v>0</v>
      </c>
      <c r="Y20" s="11" t="s">
        <v>24</v>
      </c>
      <c r="Z20" s="40">
        <v>80</v>
      </c>
      <c r="AA20" s="76">
        <v>0.28999999999999998</v>
      </c>
      <c r="AB20" s="77" t="s">
        <v>32</v>
      </c>
      <c r="AC20" s="73">
        <f>ROUND(((Z20+Z21)*AA20),0)</f>
        <v>23</v>
      </c>
      <c r="AE20" s="9">
        <f t="shared" si="0"/>
        <v>0</v>
      </c>
      <c r="AF20" s="9">
        <f t="shared" si="1"/>
        <v>54</v>
      </c>
      <c r="AG20" s="9">
        <f t="shared" si="2"/>
        <v>48</v>
      </c>
      <c r="AH20" s="9">
        <f t="shared" si="3"/>
        <v>0</v>
      </c>
      <c r="AI20" s="9">
        <f t="shared" si="4"/>
        <v>23</v>
      </c>
    </row>
    <row r="21" spans="1:35" s="68" customFormat="1" x14ac:dyDescent="0.35">
      <c r="A21" s="11" t="s">
        <v>25</v>
      </c>
      <c r="B21" s="40"/>
      <c r="C21" s="76">
        <v>0.18</v>
      </c>
      <c r="D21" s="77" t="s">
        <v>33</v>
      </c>
      <c r="E21" s="73">
        <f>ROUND(((B20+B21)*C21),0)</f>
        <v>0</v>
      </c>
      <c r="G21" s="11" t="s">
        <v>25</v>
      </c>
      <c r="H21" s="40">
        <v>1</v>
      </c>
      <c r="I21" s="76">
        <v>0.18</v>
      </c>
      <c r="J21" s="77" t="s">
        <v>33</v>
      </c>
      <c r="K21" s="73">
        <f>ROUND(((H20+H21)*I21),0)</f>
        <v>33</v>
      </c>
      <c r="M21" s="11" t="s">
        <v>25</v>
      </c>
      <c r="N21" s="40">
        <v>3</v>
      </c>
      <c r="O21" s="76">
        <v>0.18</v>
      </c>
      <c r="P21" s="77" t="s">
        <v>33</v>
      </c>
      <c r="Q21" s="73">
        <f>ROUND(((N20+N21)*O21),0)</f>
        <v>30</v>
      </c>
      <c r="S21" s="11" t="s">
        <v>25</v>
      </c>
      <c r="T21" s="40"/>
      <c r="U21" s="76">
        <v>0.18</v>
      </c>
      <c r="V21" s="77" t="s">
        <v>33</v>
      </c>
      <c r="W21" s="73">
        <f>ROUND(((T20+T21)*U21),0)</f>
        <v>0</v>
      </c>
      <c r="Y21" s="11" t="s">
        <v>25</v>
      </c>
      <c r="Z21" s="40">
        <v>1</v>
      </c>
      <c r="AA21" s="76">
        <v>0.18</v>
      </c>
      <c r="AB21" s="77" t="s">
        <v>33</v>
      </c>
      <c r="AC21" s="73">
        <f>ROUND(((Z20+Z21)*AA21),0)</f>
        <v>15</v>
      </c>
      <c r="AE21" s="9">
        <f t="shared" si="0"/>
        <v>0</v>
      </c>
      <c r="AF21" s="9">
        <f t="shared" si="1"/>
        <v>33</v>
      </c>
      <c r="AG21" s="9">
        <f t="shared" si="2"/>
        <v>30</v>
      </c>
      <c r="AH21" s="9">
        <f t="shared" si="3"/>
        <v>0</v>
      </c>
      <c r="AI21" s="9">
        <f t="shared" si="4"/>
        <v>15</v>
      </c>
    </row>
    <row r="22" spans="1:35" s="68" customFormat="1" x14ac:dyDescent="0.35">
      <c r="A22" s="14" t="s">
        <v>20</v>
      </c>
      <c r="B22" s="39"/>
      <c r="C22" s="76">
        <v>0.18</v>
      </c>
      <c r="D22" s="77" t="s">
        <v>34</v>
      </c>
      <c r="E22" s="73">
        <f>ROUND(((B20+B21)*C22),0)</f>
        <v>0</v>
      </c>
      <c r="G22" s="14" t="s">
        <v>20</v>
      </c>
      <c r="H22" s="39">
        <v>27</v>
      </c>
      <c r="I22" s="76">
        <v>0.18</v>
      </c>
      <c r="J22" s="77" t="s">
        <v>34</v>
      </c>
      <c r="K22" s="73">
        <f>ROUND(((H20+H21)*I22),0)</f>
        <v>33</v>
      </c>
      <c r="M22" s="14" t="s">
        <v>20</v>
      </c>
      <c r="N22" s="39">
        <v>23</v>
      </c>
      <c r="O22" s="76">
        <v>0.18</v>
      </c>
      <c r="P22" s="77" t="s">
        <v>34</v>
      </c>
      <c r="Q22" s="73">
        <f>ROUND(((N20+N21)*O22),0)</f>
        <v>30</v>
      </c>
      <c r="S22" s="14" t="s">
        <v>20</v>
      </c>
      <c r="T22" s="39"/>
      <c r="U22" s="76">
        <v>0.18</v>
      </c>
      <c r="V22" s="77" t="s">
        <v>34</v>
      </c>
      <c r="W22" s="73">
        <f>ROUND(((T20+T21)*U22),0)</f>
        <v>0</v>
      </c>
      <c r="Y22" s="14" t="s">
        <v>20</v>
      </c>
      <c r="Z22" s="39">
        <v>11</v>
      </c>
      <c r="AA22" s="76">
        <v>0.18</v>
      </c>
      <c r="AB22" s="77" t="s">
        <v>34</v>
      </c>
      <c r="AC22" s="73">
        <f>ROUND(((Z20+Z21)*AA22),0)</f>
        <v>15</v>
      </c>
      <c r="AE22" s="9">
        <f t="shared" si="0"/>
        <v>0</v>
      </c>
      <c r="AF22" s="9">
        <f t="shared" si="1"/>
        <v>33</v>
      </c>
      <c r="AG22" s="9">
        <f t="shared" si="2"/>
        <v>30</v>
      </c>
      <c r="AH22" s="9">
        <f t="shared" si="3"/>
        <v>0</v>
      </c>
      <c r="AI22" s="9">
        <f t="shared" si="4"/>
        <v>15</v>
      </c>
    </row>
    <row r="23" spans="1:35" s="68" customFormat="1" x14ac:dyDescent="0.35">
      <c r="A23" s="14" t="s">
        <v>20</v>
      </c>
      <c r="B23" s="39"/>
      <c r="C23" s="76">
        <v>0.05</v>
      </c>
      <c r="D23" s="77" t="s">
        <v>35</v>
      </c>
      <c r="E23" s="73">
        <f>ROUND(((B20+B21)*C23),0)</f>
        <v>0</v>
      </c>
      <c r="G23" s="14" t="s">
        <v>20</v>
      </c>
      <c r="H23" s="39">
        <v>11</v>
      </c>
      <c r="I23" s="76">
        <v>0.05</v>
      </c>
      <c r="J23" s="77" t="s">
        <v>35</v>
      </c>
      <c r="K23" s="73">
        <f>ROUND(((H20+H21)*I23),0)</f>
        <v>9</v>
      </c>
      <c r="M23" s="14" t="s">
        <v>20</v>
      </c>
      <c r="N23" s="39">
        <v>10</v>
      </c>
      <c r="O23" s="76">
        <v>0.05</v>
      </c>
      <c r="P23" s="77" t="s">
        <v>35</v>
      </c>
      <c r="Q23" s="73">
        <f>ROUND(((N20+N21)*O23),0)</f>
        <v>8</v>
      </c>
      <c r="S23" s="14" t="s">
        <v>20</v>
      </c>
      <c r="T23" s="39"/>
      <c r="U23" s="76">
        <v>0.05</v>
      </c>
      <c r="V23" s="77" t="s">
        <v>35</v>
      </c>
      <c r="W23" s="73">
        <f>ROUND(((T20+T21)*U23),0)</f>
        <v>0</v>
      </c>
      <c r="Y23" s="14" t="s">
        <v>20</v>
      </c>
      <c r="Z23" s="39">
        <v>2</v>
      </c>
      <c r="AA23" s="76">
        <v>0.05</v>
      </c>
      <c r="AB23" s="77" t="s">
        <v>35</v>
      </c>
      <c r="AC23" s="73">
        <f>ROUND(((Z20+Z21)*AA23),0)</f>
        <v>4</v>
      </c>
      <c r="AE23" s="9">
        <f t="shared" si="0"/>
        <v>0</v>
      </c>
      <c r="AF23" s="9">
        <f t="shared" si="1"/>
        <v>9</v>
      </c>
      <c r="AG23" s="9">
        <f t="shared" si="2"/>
        <v>8</v>
      </c>
      <c r="AH23" s="9">
        <f t="shared" si="3"/>
        <v>0</v>
      </c>
      <c r="AI23" s="9">
        <f t="shared" si="4"/>
        <v>4</v>
      </c>
    </row>
    <row r="24" spans="1:35" s="68" customFormat="1" x14ac:dyDescent="0.35">
      <c r="A24" s="13" t="s">
        <v>16</v>
      </c>
      <c r="B24" s="38"/>
      <c r="C24" s="76">
        <v>0.03</v>
      </c>
      <c r="D24" s="77" t="s">
        <v>36</v>
      </c>
      <c r="E24" s="73">
        <f>ROUND(((B20+B21)*C24),0)</f>
        <v>0</v>
      </c>
      <c r="G24" s="13" t="s">
        <v>16</v>
      </c>
      <c r="H24" s="38">
        <v>0</v>
      </c>
      <c r="I24" s="76">
        <v>0.03</v>
      </c>
      <c r="J24" s="77" t="s">
        <v>36</v>
      </c>
      <c r="K24" s="73">
        <f>ROUND(((H20+H21)*I24),0)</f>
        <v>6</v>
      </c>
      <c r="M24" s="13" t="s">
        <v>16</v>
      </c>
      <c r="N24" s="38">
        <v>0</v>
      </c>
      <c r="O24" s="76">
        <v>0.03</v>
      </c>
      <c r="P24" s="77" t="s">
        <v>36</v>
      </c>
      <c r="Q24" s="73">
        <f>ROUND(((N20+N21)*O24),0)</f>
        <v>5</v>
      </c>
      <c r="S24" s="13" t="s">
        <v>16</v>
      </c>
      <c r="T24" s="38"/>
      <c r="U24" s="76">
        <v>0.03</v>
      </c>
      <c r="V24" s="77" t="s">
        <v>36</v>
      </c>
      <c r="W24" s="73">
        <f>ROUND(((T20+T21)*U24),0)</f>
        <v>0</v>
      </c>
      <c r="Y24" s="13" t="s">
        <v>16</v>
      </c>
      <c r="Z24" s="38">
        <v>0</v>
      </c>
      <c r="AA24" s="76">
        <v>0.03</v>
      </c>
      <c r="AB24" s="77" t="s">
        <v>36</v>
      </c>
      <c r="AC24" s="73">
        <f>ROUND(((Z20+Z21)*AA24),0)</f>
        <v>2</v>
      </c>
      <c r="AE24" s="9">
        <f t="shared" si="0"/>
        <v>0</v>
      </c>
      <c r="AF24" s="9">
        <f t="shared" si="1"/>
        <v>6</v>
      </c>
      <c r="AG24" s="9">
        <f t="shared" si="2"/>
        <v>5</v>
      </c>
      <c r="AH24" s="9">
        <f t="shared" si="3"/>
        <v>0</v>
      </c>
      <c r="AI24" s="9">
        <f t="shared" si="4"/>
        <v>2</v>
      </c>
    </row>
    <row r="25" spans="1:35" s="68" customFormat="1" x14ac:dyDescent="0.35">
      <c r="A25" s="15" t="s">
        <v>30</v>
      </c>
      <c r="B25" s="41"/>
      <c r="D25" s="78" t="s">
        <v>15</v>
      </c>
      <c r="E25" s="73">
        <f>B9+B10+B11+B15+B22+B23</f>
        <v>0</v>
      </c>
      <c r="G25" s="15" t="s">
        <v>30</v>
      </c>
      <c r="H25" s="41">
        <v>14</v>
      </c>
      <c r="J25" s="78" t="s">
        <v>15</v>
      </c>
      <c r="K25" s="73">
        <f>H9+H10+H11+H15+H22+H23</f>
        <v>60</v>
      </c>
      <c r="M25" s="15" t="s">
        <v>30</v>
      </c>
      <c r="N25" s="41">
        <v>10</v>
      </c>
      <c r="P25" s="78" t="s">
        <v>15</v>
      </c>
      <c r="Q25" s="73">
        <f>N9+N10+N11+N15+N22+N23</f>
        <v>45</v>
      </c>
      <c r="S25" s="15" t="s">
        <v>30</v>
      </c>
      <c r="T25" s="41"/>
      <c r="V25" s="78" t="s">
        <v>15</v>
      </c>
      <c r="W25" s="73">
        <f>T9+T10+T11+T15+T22+T23</f>
        <v>0</v>
      </c>
      <c r="Y25" s="15" t="s">
        <v>30</v>
      </c>
      <c r="Z25" s="41">
        <v>3</v>
      </c>
      <c r="AB25" s="78" t="s">
        <v>15</v>
      </c>
      <c r="AC25" s="73">
        <f>Z9+Z10+Z11+Z15+Z22+Z23</f>
        <v>24</v>
      </c>
      <c r="AE25" s="9">
        <f t="shared" si="0"/>
        <v>0</v>
      </c>
      <c r="AF25" s="9">
        <f t="shared" si="1"/>
        <v>60</v>
      </c>
      <c r="AG25" s="9">
        <f t="shared" si="2"/>
        <v>45</v>
      </c>
      <c r="AH25" s="9">
        <f t="shared" si="3"/>
        <v>0</v>
      </c>
      <c r="AI25" s="9">
        <f t="shared" si="4"/>
        <v>24</v>
      </c>
    </row>
    <row r="26" spans="1:35" s="68" customFormat="1" x14ac:dyDescent="0.25">
      <c r="A26" s="12" t="s">
        <v>19</v>
      </c>
      <c r="B26" s="37"/>
      <c r="D26" s="75" t="s">
        <v>29</v>
      </c>
      <c r="E26" s="73"/>
      <c r="G26" s="12" t="s">
        <v>19</v>
      </c>
      <c r="H26" s="37">
        <v>13</v>
      </c>
      <c r="J26" s="75" t="s">
        <v>29</v>
      </c>
      <c r="K26" s="73"/>
      <c r="M26" s="12" t="s">
        <v>19</v>
      </c>
      <c r="N26" s="37">
        <v>18</v>
      </c>
      <c r="P26" s="75" t="s">
        <v>29</v>
      </c>
      <c r="Q26" s="73"/>
      <c r="S26" s="12" t="s">
        <v>19</v>
      </c>
      <c r="T26" s="37"/>
      <c r="V26" s="75" t="s">
        <v>29</v>
      </c>
      <c r="W26" s="73"/>
      <c r="Y26" s="12" t="s">
        <v>19</v>
      </c>
      <c r="Z26" s="37">
        <v>7</v>
      </c>
      <c r="AB26" s="75" t="s">
        <v>29</v>
      </c>
      <c r="AC26" s="73"/>
      <c r="AE26" s="9">
        <f t="shared" si="0"/>
        <v>0</v>
      </c>
      <c r="AF26" s="9">
        <f t="shared" si="1"/>
        <v>0</v>
      </c>
      <c r="AG26" s="9">
        <f t="shared" si="2"/>
        <v>0</v>
      </c>
      <c r="AH26" s="9">
        <f t="shared" si="3"/>
        <v>0</v>
      </c>
      <c r="AI26" s="9">
        <f t="shared" si="4"/>
        <v>0</v>
      </c>
    </row>
    <row r="27" spans="1:35" s="68" customFormat="1" x14ac:dyDescent="0.25">
      <c r="A27" s="12" t="s">
        <v>2</v>
      </c>
      <c r="B27" s="37"/>
      <c r="D27" s="75" t="s">
        <v>13</v>
      </c>
      <c r="E27" s="73">
        <f>B25</f>
        <v>0</v>
      </c>
      <c r="G27" s="12" t="s">
        <v>2</v>
      </c>
      <c r="H27" s="37">
        <v>35</v>
      </c>
      <c r="J27" s="75" t="s">
        <v>13</v>
      </c>
      <c r="K27" s="73">
        <f>H25</f>
        <v>14</v>
      </c>
      <c r="M27" s="12" t="s">
        <v>2</v>
      </c>
      <c r="N27" s="37">
        <v>24</v>
      </c>
      <c r="P27" s="75" t="s">
        <v>13</v>
      </c>
      <c r="Q27" s="73">
        <f>N25</f>
        <v>10</v>
      </c>
      <c r="S27" s="12" t="s">
        <v>2</v>
      </c>
      <c r="T27" s="37"/>
      <c r="V27" s="75" t="s">
        <v>13</v>
      </c>
      <c r="W27" s="73">
        <f>T25</f>
        <v>0</v>
      </c>
      <c r="Y27" s="12" t="s">
        <v>2</v>
      </c>
      <c r="Z27" s="37">
        <v>11</v>
      </c>
      <c r="AB27" s="75" t="s">
        <v>13</v>
      </c>
      <c r="AC27" s="73">
        <f>Z25</f>
        <v>3</v>
      </c>
      <c r="AE27" s="9">
        <f t="shared" si="0"/>
        <v>0</v>
      </c>
      <c r="AF27" s="9">
        <f t="shared" si="1"/>
        <v>14</v>
      </c>
      <c r="AG27" s="9">
        <f t="shared" si="2"/>
        <v>10</v>
      </c>
      <c r="AH27" s="9">
        <f t="shared" si="3"/>
        <v>0</v>
      </c>
      <c r="AI27" s="9">
        <f t="shared" si="4"/>
        <v>3</v>
      </c>
    </row>
    <row r="28" spans="1:35" s="68" customFormat="1" x14ac:dyDescent="0.25">
      <c r="A28" s="17" t="s">
        <v>45</v>
      </c>
      <c r="B28" s="37"/>
      <c r="D28" s="75" t="s">
        <v>10</v>
      </c>
      <c r="E28" s="73">
        <f>B26</f>
        <v>0</v>
      </c>
      <c r="G28" s="17" t="s">
        <v>45</v>
      </c>
      <c r="H28" s="37">
        <v>11</v>
      </c>
      <c r="J28" s="75" t="s">
        <v>10</v>
      </c>
      <c r="K28" s="73">
        <f>H26</f>
        <v>13</v>
      </c>
      <c r="M28" s="17" t="s">
        <v>45</v>
      </c>
      <c r="N28" s="37">
        <v>11</v>
      </c>
      <c r="P28" s="75" t="s">
        <v>10</v>
      </c>
      <c r="Q28" s="73">
        <f>N26</f>
        <v>18</v>
      </c>
      <c r="S28" s="17" t="s">
        <v>45</v>
      </c>
      <c r="T28" s="37"/>
      <c r="V28" s="75" t="s">
        <v>10</v>
      </c>
      <c r="W28" s="73">
        <f>T26</f>
        <v>0</v>
      </c>
      <c r="Y28" s="17" t="s">
        <v>45</v>
      </c>
      <c r="Z28" s="37">
        <v>0</v>
      </c>
      <c r="AB28" s="75" t="s">
        <v>10</v>
      </c>
      <c r="AC28" s="73">
        <f>Z26</f>
        <v>7</v>
      </c>
      <c r="AE28" s="9">
        <f t="shared" si="0"/>
        <v>0</v>
      </c>
      <c r="AF28" s="9">
        <f t="shared" si="1"/>
        <v>13</v>
      </c>
      <c r="AG28" s="9">
        <f t="shared" si="2"/>
        <v>18</v>
      </c>
      <c r="AH28" s="9">
        <f t="shared" si="3"/>
        <v>0</v>
      </c>
      <c r="AI28" s="9">
        <f t="shared" si="4"/>
        <v>7</v>
      </c>
    </row>
    <row r="29" spans="1:35" s="68" customFormat="1" x14ac:dyDescent="0.25">
      <c r="A29" s="17" t="s">
        <v>58</v>
      </c>
      <c r="B29" s="37"/>
      <c r="D29" s="75" t="s">
        <v>2</v>
      </c>
      <c r="E29" s="73">
        <f>B27</f>
        <v>0</v>
      </c>
      <c r="G29" s="17" t="s">
        <v>58</v>
      </c>
      <c r="H29" s="37">
        <v>1</v>
      </c>
      <c r="J29" s="75" t="s">
        <v>2</v>
      </c>
      <c r="K29" s="73">
        <f>H27</f>
        <v>35</v>
      </c>
      <c r="M29" s="17" t="s">
        <v>58</v>
      </c>
      <c r="N29" s="37">
        <v>2</v>
      </c>
      <c r="P29" s="75" t="s">
        <v>2</v>
      </c>
      <c r="Q29" s="73">
        <f>N27</f>
        <v>24</v>
      </c>
      <c r="S29" s="17" t="s">
        <v>58</v>
      </c>
      <c r="T29" s="37"/>
      <c r="V29" s="75" t="s">
        <v>2</v>
      </c>
      <c r="W29" s="73">
        <f>T27</f>
        <v>0</v>
      </c>
      <c r="Y29" s="17" t="s">
        <v>58</v>
      </c>
      <c r="Z29" s="37">
        <v>4</v>
      </c>
      <c r="AB29" s="75" t="s">
        <v>2</v>
      </c>
      <c r="AC29" s="73">
        <f>Z27</f>
        <v>11</v>
      </c>
      <c r="AE29" s="9">
        <f t="shared" si="0"/>
        <v>0</v>
      </c>
      <c r="AF29" s="9">
        <f t="shared" si="1"/>
        <v>35</v>
      </c>
      <c r="AG29" s="9">
        <f t="shared" si="2"/>
        <v>24</v>
      </c>
      <c r="AH29" s="9">
        <f t="shared" si="3"/>
        <v>0</v>
      </c>
      <c r="AI29" s="9">
        <f t="shared" si="4"/>
        <v>11</v>
      </c>
    </row>
    <row r="30" spans="1:35" s="68" customFormat="1" x14ac:dyDescent="0.25">
      <c r="A30" s="17" t="s">
        <v>59</v>
      </c>
      <c r="B30" s="37"/>
      <c r="C30" s="76"/>
      <c r="D30" s="74" t="s">
        <v>45</v>
      </c>
      <c r="E30" s="73">
        <f>B28</f>
        <v>0</v>
      </c>
      <c r="G30" s="17" t="s">
        <v>59</v>
      </c>
      <c r="H30" s="37">
        <v>17</v>
      </c>
      <c r="I30" s="76"/>
      <c r="J30" s="74" t="s">
        <v>45</v>
      </c>
      <c r="K30" s="73">
        <f>H28</f>
        <v>11</v>
      </c>
      <c r="M30" s="17" t="s">
        <v>59</v>
      </c>
      <c r="N30" s="37">
        <v>19</v>
      </c>
      <c r="O30" s="76"/>
      <c r="P30" s="74" t="s">
        <v>45</v>
      </c>
      <c r="Q30" s="73">
        <f>N28</f>
        <v>11</v>
      </c>
      <c r="S30" s="17" t="s">
        <v>59</v>
      </c>
      <c r="T30" s="37"/>
      <c r="U30" s="76"/>
      <c r="V30" s="74" t="s">
        <v>45</v>
      </c>
      <c r="W30" s="73">
        <f>T28</f>
        <v>0</v>
      </c>
      <c r="Y30" s="17" t="s">
        <v>59</v>
      </c>
      <c r="Z30" s="37">
        <v>0</v>
      </c>
      <c r="AA30" s="76"/>
      <c r="AB30" s="74" t="s">
        <v>45</v>
      </c>
      <c r="AC30" s="73">
        <f>Z28</f>
        <v>0</v>
      </c>
      <c r="AE30" s="9">
        <f t="shared" si="0"/>
        <v>0</v>
      </c>
      <c r="AF30" s="9">
        <f t="shared" si="1"/>
        <v>11</v>
      </c>
      <c r="AG30" s="9">
        <f t="shared" si="2"/>
        <v>11</v>
      </c>
      <c r="AH30" s="9">
        <f t="shared" si="3"/>
        <v>0</v>
      </c>
      <c r="AI30" s="9">
        <f t="shared" si="4"/>
        <v>0</v>
      </c>
    </row>
    <row r="31" spans="1:35" s="68" customFormat="1" x14ac:dyDescent="0.25">
      <c r="A31" s="17" t="s">
        <v>60</v>
      </c>
      <c r="B31" s="37"/>
      <c r="C31" s="79"/>
      <c r="D31" s="74" t="s">
        <v>58</v>
      </c>
      <c r="E31" s="73">
        <f>B29</f>
        <v>0</v>
      </c>
      <c r="G31" s="17" t="s">
        <v>60</v>
      </c>
      <c r="H31" s="37">
        <v>0</v>
      </c>
      <c r="I31" s="79"/>
      <c r="J31" s="74" t="s">
        <v>58</v>
      </c>
      <c r="K31" s="73">
        <f>H29</f>
        <v>1</v>
      </c>
      <c r="M31" s="17" t="s">
        <v>60</v>
      </c>
      <c r="N31" s="37">
        <v>0</v>
      </c>
      <c r="O31" s="79"/>
      <c r="P31" s="74" t="s">
        <v>58</v>
      </c>
      <c r="Q31" s="73">
        <f>N29</f>
        <v>2</v>
      </c>
      <c r="S31" s="17" t="s">
        <v>60</v>
      </c>
      <c r="T31" s="37"/>
      <c r="U31" s="79"/>
      <c r="V31" s="74" t="s">
        <v>58</v>
      </c>
      <c r="W31" s="73">
        <f>T29</f>
        <v>0</v>
      </c>
      <c r="Y31" s="17" t="s">
        <v>60</v>
      </c>
      <c r="Z31" s="37">
        <v>8</v>
      </c>
      <c r="AA31" s="79"/>
      <c r="AB31" s="74" t="s">
        <v>58</v>
      </c>
      <c r="AC31" s="73">
        <f>Z29</f>
        <v>4</v>
      </c>
      <c r="AE31" s="9">
        <f t="shared" si="0"/>
        <v>0</v>
      </c>
      <c r="AF31" s="9">
        <f t="shared" si="1"/>
        <v>1</v>
      </c>
      <c r="AG31" s="9">
        <f t="shared" si="2"/>
        <v>2</v>
      </c>
      <c r="AH31" s="9">
        <f t="shared" si="3"/>
        <v>0</v>
      </c>
      <c r="AI31" s="9">
        <f t="shared" si="4"/>
        <v>4</v>
      </c>
    </row>
    <row r="32" spans="1:35" s="68" customFormat="1" x14ac:dyDescent="0.25">
      <c r="A32" s="17" t="s">
        <v>61</v>
      </c>
      <c r="B32" s="37"/>
      <c r="C32" s="79"/>
      <c r="D32" s="74" t="s">
        <v>59</v>
      </c>
      <c r="E32" s="73">
        <f>+B30</f>
        <v>0</v>
      </c>
      <c r="G32" s="17" t="s">
        <v>61</v>
      </c>
      <c r="H32" s="37">
        <v>3</v>
      </c>
      <c r="I32" s="79"/>
      <c r="J32" s="74" t="s">
        <v>59</v>
      </c>
      <c r="K32" s="73">
        <f>+H30</f>
        <v>17</v>
      </c>
      <c r="M32" s="17" t="s">
        <v>61</v>
      </c>
      <c r="N32" s="37">
        <v>2</v>
      </c>
      <c r="O32" s="79"/>
      <c r="P32" s="74" t="s">
        <v>59</v>
      </c>
      <c r="Q32" s="73">
        <f>+N30</f>
        <v>19</v>
      </c>
      <c r="S32" s="17" t="s">
        <v>61</v>
      </c>
      <c r="T32" s="37"/>
      <c r="U32" s="79"/>
      <c r="V32" s="74" t="s">
        <v>59</v>
      </c>
      <c r="W32" s="73">
        <f>+T30</f>
        <v>0</v>
      </c>
      <c r="Y32" s="17" t="s">
        <v>61</v>
      </c>
      <c r="Z32" s="37">
        <v>0</v>
      </c>
      <c r="AA32" s="79"/>
      <c r="AB32" s="74" t="s">
        <v>59</v>
      </c>
      <c r="AC32" s="73">
        <f>+Z30</f>
        <v>0</v>
      </c>
      <c r="AE32" s="9">
        <f t="shared" si="0"/>
        <v>0</v>
      </c>
      <c r="AF32" s="9">
        <f t="shared" si="1"/>
        <v>17</v>
      </c>
      <c r="AG32" s="9">
        <f t="shared" si="2"/>
        <v>19</v>
      </c>
      <c r="AH32" s="9">
        <f t="shared" si="3"/>
        <v>0</v>
      </c>
      <c r="AI32" s="9">
        <f t="shared" si="4"/>
        <v>0</v>
      </c>
    </row>
    <row r="33" spans="1:35" s="68" customFormat="1" x14ac:dyDescent="0.25">
      <c r="A33" s="17" t="s">
        <v>62</v>
      </c>
      <c r="B33" s="37"/>
      <c r="C33" s="79"/>
      <c r="D33" s="74" t="s">
        <v>60</v>
      </c>
      <c r="E33" s="73">
        <f>+B31</f>
        <v>0</v>
      </c>
      <c r="G33" s="17" t="s">
        <v>62</v>
      </c>
      <c r="H33" s="37">
        <v>7</v>
      </c>
      <c r="I33" s="79"/>
      <c r="J33" s="74" t="s">
        <v>60</v>
      </c>
      <c r="K33" s="73">
        <f>+H31</f>
        <v>0</v>
      </c>
      <c r="M33" s="17" t="s">
        <v>62</v>
      </c>
      <c r="N33" s="37">
        <v>2</v>
      </c>
      <c r="O33" s="79"/>
      <c r="P33" s="74" t="s">
        <v>60</v>
      </c>
      <c r="Q33" s="73">
        <f>+N31</f>
        <v>0</v>
      </c>
      <c r="S33" s="17" t="s">
        <v>62</v>
      </c>
      <c r="T33" s="37"/>
      <c r="U33" s="79"/>
      <c r="V33" s="74" t="s">
        <v>60</v>
      </c>
      <c r="W33" s="73">
        <f>+T31</f>
        <v>0</v>
      </c>
      <c r="Y33" s="17" t="s">
        <v>62</v>
      </c>
      <c r="Z33" s="37">
        <v>5</v>
      </c>
      <c r="AA33" s="79"/>
      <c r="AB33" s="74" t="s">
        <v>60</v>
      </c>
      <c r="AC33" s="73">
        <f>+Z31</f>
        <v>8</v>
      </c>
      <c r="AE33" s="9">
        <f t="shared" si="0"/>
        <v>0</v>
      </c>
      <c r="AF33" s="9">
        <f t="shared" si="1"/>
        <v>0</v>
      </c>
      <c r="AG33" s="9">
        <f t="shared" si="2"/>
        <v>0</v>
      </c>
      <c r="AH33" s="9">
        <f t="shared" si="3"/>
        <v>0</v>
      </c>
      <c r="AI33" s="9">
        <f t="shared" si="4"/>
        <v>8</v>
      </c>
    </row>
    <row r="34" spans="1:35" s="68" customFormat="1" x14ac:dyDescent="0.25">
      <c r="A34" s="17"/>
      <c r="B34" s="37"/>
      <c r="C34" s="79"/>
      <c r="D34" s="74" t="s">
        <v>61</v>
      </c>
      <c r="E34" s="73">
        <f>+B32</f>
        <v>0</v>
      </c>
      <c r="G34" s="17"/>
      <c r="H34" s="37"/>
      <c r="I34" s="79"/>
      <c r="J34" s="74" t="s">
        <v>61</v>
      </c>
      <c r="K34" s="73">
        <f>+H32</f>
        <v>3</v>
      </c>
      <c r="M34" s="17"/>
      <c r="N34" s="37"/>
      <c r="O34" s="79"/>
      <c r="P34" s="74" t="s">
        <v>61</v>
      </c>
      <c r="Q34" s="73">
        <f>+N32</f>
        <v>2</v>
      </c>
      <c r="S34" s="17"/>
      <c r="T34" s="37"/>
      <c r="U34" s="79"/>
      <c r="V34" s="74" t="s">
        <v>61</v>
      </c>
      <c r="W34" s="73">
        <f>+T32</f>
        <v>0</v>
      </c>
      <c r="Y34" s="17"/>
      <c r="Z34" s="37"/>
      <c r="AA34" s="79"/>
      <c r="AB34" s="74" t="s">
        <v>61</v>
      </c>
      <c r="AC34" s="73">
        <f>+Z32</f>
        <v>0</v>
      </c>
      <c r="AE34" s="9">
        <f t="shared" si="0"/>
        <v>0</v>
      </c>
      <c r="AF34" s="9">
        <f t="shared" si="1"/>
        <v>3</v>
      </c>
      <c r="AG34" s="9">
        <f t="shared" si="2"/>
        <v>2</v>
      </c>
      <c r="AH34" s="9">
        <f t="shared" si="3"/>
        <v>0</v>
      </c>
      <c r="AI34" s="9">
        <f t="shared" si="4"/>
        <v>0</v>
      </c>
    </row>
    <row r="35" spans="1:35" s="68" customFormat="1" x14ac:dyDescent="0.25">
      <c r="A35" s="17"/>
      <c r="B35" s="37"/>
      <c r="C35" s="79"/>
      <c r="D35" s="74" t="s">
        <v>62</v>
      </c>
      <c r="E35" s="81">
        <f>+B33</f>
        <v>0</v>
      </c>
      <c r="G35" s="17"/>
      <c r="H35" s="37"/>
      <c r="I35" s="79"/>
      <c r="J35" s="74" t="s">
        <v>62</v>
      </c>
      <c r="K35" s="81">
        <f>+H33</f>
        <v>7</v>
      </c>
      <c r="M35" s="17"/>
      <c r="N35" s="37"/>
      <c r="O35" s="79"/>
      <c r="P35" s="74" t="s">
        <v>62</v>
      </c>
      <c r="Q35" s="81">
        <f>+N33</f>
        <v>2</v>
      </c>
      <c r="S35" s="17"/>
      <c r="T35" s="37"/>
      <c r="U35" s="79"/>
      <c r="V35" s="74" t="s">
        <v>62</v>
      </c>
      <c r="W35" s="81">
        <f>+T33</f>
        <v>0</v>
      </c>
      <c r="Y35" s="17"/>
      <c r="Z35" s="37"/>
      <c r="AA35" s="79"/>
      <c r="AB35" s="74" t="s">
        <v>62</v>
      </c>
      <c r="AC35" s="81">
        <f>+Z33</f>
        <v>5</v>
      </c>
      <c r="AE35" s="9">
        <f t="shared" si="0"/>
        <v>0</v>
      </c>
      <c r="AF35" s="9">
        <f t="shared" si="1"/>
        <v>7</v>
      </c>
      <c r="AG35" s="9">
        <f t="shared" si="2"/>
        <v>2</v>
      </c>
      <c r="AH35" s="9">
        <f t="shared" si="3"/>
        <v>0</v>
      </c>
      <c r="AI35" s="9">
        <f t="shared" si="4"/>
        <v>5</v>
      </c>
    </row>
    <row r="36" spans="1:35" s="68" customFormat="1" x14ac:dyDescent="0.25">
      <c r="A36" s="17"/>
      <c r="B36" s="37"/>
      <c r="C36" s="79"/>
      <c r="D36" s="74"/>
      <c r="E36" s="81"/>
      <c r="G36" s="17"/>
      <c r="H36" s="37"/>
      <c r="I36" s="79"/>
      <c r="J36" s="74"/>
      <c r="K36" s="81"/>
      <c r="M36" s="17"/>
      <c r="N36" s="37"/>
      <c r="O36" s="79"/>
      <c r="P36" s="74"/>
      <c r="Q36" s="81"/>
      <c r="S36" s="17"/>
      <c r="T36" s="37"/>
      <c r="U36" s="79"/>
      <c r="V36" s="74"/>
      <c r="W36" s="81"/>
      <c r="Y36" s="17"/>
      <c r="Z36" s="37"/>
      <c r="AA36" s="79"/>
      <c r="AB36" s="74"/>
      <c r="AC36" s="81"/>
    </row>
    <row r="37" spans="1:35" s="68" customFormat="1" x14ac:dyDescent="0.25">
      <c r="A37" s="17"/>
      <c r="B37" s="37"/>
      <c r="C37" s="79"/>
      <c r="D37" s="74"/>
      <c r="E37" s="81"/>
      <c r="G37" s="17"/>
      <c r="H37" s="37"/>
      <c r="I37" s="79"/>
      <c r="J37" s="74"/>
      <c r="K37" s="81"/>
      <c r="M37" s="17"/>
      <c r="N37" s="37"/>
      <c r="O37" s="79"/>
      <c r="P37" s="74"/>
      <c r="Q37" s="81"/>
      <c r="S37" s="17"/>
      <c r="T37" s="37"/>
      <c r="U37" s="79"/>
      <c r="V37" s="74"/>
      <c r="W37" s="81"/>
      <c r="Y37" s="17"/>
      <c r="Z37" s="37"/>
      <c r="AA37" s="79"/>
      <c r="AB37" s="74"/>
      <c r="AC37" s="81"/>
    </row>
    <row r="38" spans="1:35" s="68" customFormat="1" x14ac:dyDescent="0.25">
      <c r="A38" s="17"/>
      <c r="B38" s="37"/>
      <c r="C38" s="79"/>
      <c r="D38" s="80"/>
      <c r="E38" s="82"/>
      <c r="G38" s="17"/>
      <c r="H38" s="37"/>
      <c r="I38" s="79"/>
      <c r="J38" s="80"/>
      <c r="K38" s="82"/>
      <c r="M38" s="17"/>
      <c r="N38" s="37"/>
      <c r="O38" s="79"/>
      <c r="P38" s="80"/>
      <c r="Q38" s="82"/>
      <c r="S38" s="17"/>
      <c r="T38" s="37"/>
      <c r="U38" s="79"/>
      <c r="V38" s="80"/>
      <c r="W38" s="82"/>
      <c r="Y38" s="17"/>
      <c r="Z38" s="37"/>
      <c r="AA38" s="79"/>
      <c r="AB38" s="80"/>
      <c r="AC38" s="82"/>
    </row>
    <row r="40" spans="1:35" s="68" customFormat="1" x14ac:dyDescent="0.35">
      <c r="A40" s="9"/>
      <c r="B40" s="18">
        <f>SUM(B5:B38)</f>
        <v>0</v>
      </c>
      <c r="E40" s="18">
        <f>SUM(E5:E38)</f>
        <v>0</v>
      </c>
      <c r="G40" s="9"/>
      <c r="H40" s="18">
        <f>SUM(H5:H38)</f>
        <v>708</v>
      </c>
      <c r="K40" s="18">
        <f>SUM(K5:K38)</f>
        <v>708</v>
      </c>
      <c r="M40" s="9"/>
      <c r="N40" s="18">
        <f>SUM(N5:N38)</f>
        <v>573</v>
      </c>
      <c r="Q40" s="18">
        <f>SUM(Q5:Q38)</f>
        <v>572</v>
      </c>
      <c r="S40" s="9"/>
      <c r="T40" s="18">
        <f>SUM(T5:T38)</f>
        <v>0</v>
      </c>
      <c r="W40" s="18">
        <f>SUM(W5:W38)</f>
        <v>0</v>
      </c>
      <c r="Y40" s="9"/>
      <c r="Z40" s="18">
        <f>SUM(Z5:Z38)</f>
        <v>189</v>
      </c>
      <c r="AC40" s="18">
        <f>SUM(AC5:AC38)</f>
        <v>188</v>
      </c>
    </row>
    <row r="41" spans="1:35" ht="12.5" x14ac:dyDescent="0.35">
      <c r="B41" s="9"/>
    </row>
    <row r="42" spans="1:35" ht="12.5" x14ac:dyDescent="0.35">
      <c r="B42" s="9"/>
    </row>
    <row r="43" spans="1:35" ht="25" x14ac:dyDescent="0.35">
      <c r="A43" s="85">
        <f>_xlfn.ISOWEEKNUM(A45)</f>
        <v>29</v>
      </c>
      <c r="B43" s="34"/>
    </row>
    <row r="45" spans="1:35" s="84" customFormat="1" ht="18" x14ac:dyDescent="0.35">
      <c r="A45" s="170">
        <f>Y3+3</f>
        <v>44760</v>
      </c>
      <c r="B45" s="171"/>
      <c r="C45" s="171"/>
      <c r="D45" s="171"/>
      <c r="E45" s="172"/>
      <c r="F45" s="83"/>
      <c r="G45" s="170">
        <f>+A45+1</f>
        <v>44761</v>
      </c>
      <c r="H45" s="171"/>
      <c r="I45" s="171"/>
      <c r="J45" s="171"/>
      <c r="K45" s="172"/>
      <c r="L45" s="83"/>
      <c r="M45" s="170">
        <f>+G45+1</f>
        <v>44762</v>
      </c>
      <c r="N45" s="171"/>
      <c r="O45" s="171"/>
      <c r="P45" s="171"/>
      <c r="Q45" s="172"/>
      <c r="R45" s="83"/>
      <c r="S45" s="170">
        <f>+M45+1</f>
        <v>44763</v>
      </c>
      <c r="T45" s="171"/>
      <c r="U45" s="171"/>
      <c r="V45" s="171"/>
      <c r="W45" s="172"/>
      <c r="X45" s="83"/>
      <c r="Y45" s="170">
        <f>+S45+1</f>
        <v>44764</v>
      </c>
      <c r="Z45" s="171"/>
      <c r="AA45" s="171"/>
      <c r="AB45" s="171"/>
      <c r="AC45" s="172"/>
      <c r="AD45" s="83"/>
    </row>
    <row r="46" spans="1:35" s="66" customFormat="1" x14ac:dyDescent="0.3">
      <c r="A46" s="16"/>
      <c r="B46" s="36"/>
      <c r="C46" s="69"/>
      <c r="D46" s="69"/>
      <c r="E46" s="69"/>
      <c r="F46" s="69"/>
      <c r="G46" s="9"/>
      <c r="H46" s="35"/>
      <c r="I46" s="69"/>
      <c r="J46" s="69"/>
      <c r="K46" s="69"/>
      <c r="L46" s="69"/>
      <c r="M46" s="9"/>
      <c r="N46" s="35"/>
      <c r="O46" s="69"/>
      <c r="P46" s="69"/>
      <c r="Q46" s="69"/>
      <c r="R46" s="69"/>
      <c r="S46" s="9"/>
      <c r="T46" s="35"/>
      <c r="U46" s="69"/>
      <c r="V46" s="69"/>
      <c r="W46" s="69"/>
      <c r="X46" s="69"/>
      <c r="Y46" s="9"/>
      <c r="Z46" s="35"/>
      <c r="AA46" s="69"/>
      <c r="AB46" s="69"/>
      <c r="AC46" s="69"/>
      <c r="AD46" s="69"/>
    </row>
    <row r="47" spans="1:35" x14ac:dyDescent="0.25">
      <c r="A47" s="10" t="s">
        <v>0</v>
      </c>
      <c r="B47" s="37" t="s">
        <v>27</v>
      </c>
      <c r="D47" s="70" t="s">
        <v>7</v>
      </c>
      <c r="E47" s="71">
        <f>B48</f>
        <v>55</v>
      </c>
      <c r="G47" s="10" t="s">
        <v>0</v>
      </c>
      <c r="H47" s="37" t="s">
        <v>27</v>
      </c>
      <c r="J47" s="70" t="s">
        <v>7</v>
      </c>
      <c r="K47" s="71">
        <f>H48</f>
        <v>93</v>
      </c>
      <c r="M47" s="10" t="s">
        <v>0</v>
      </c>
      <c r="N47" s="37" t="s">
        <v>27</v>
      </c>
      <c r="P47" s="70" t="s">
        <v>7</v>
      </c>
      <c r="Q47" s="71">
        <f>N48</f>
        <v>72</v>
      </c>
      <c r="S47" s="10" t="s">
        <v>0</v>
      </c>
      <c r="T47" s="37" t="s">
        <v>27</v>
      </c>
      <c r="V47" s="70" t="s">
        <v>7</v>
      </c>
      <c r="W47" s="71">
        <f>T48</f>
        <v>81</v>
      </c>
      <c r="Y47" s="10" t="s">
        <v>0</v>
      </c>
      <c r="Z47" s="37" t="s">
        <v>27</v>
      </c>
      <c r="AB47" s="70" t="s">
        <v>7</v>
      </c>
      <c r="AC47" s="71">
        <f>Z48</f>
        <v>33</v>
      </c>
      <c r="AE47" s="9">
        <f>E47</f>
        <v>55</v>
      </c>
      <c r="AF47" s="9">
        <f>K47</f>
        <v>93</v>
      </c>
      <c r="AG47" s="9">
        <f>Q47</f>
        <v>72</v>
      </c>
      <c r="AH47" s="9">
        <f>W47</f>
        <v>81</v>
      </c>
      <c r="AI47" s="9">
        <f>AC47</f>
        <v>33</v>
      </c>
    </row>
    <row r="48" spans="1:35" x14ac:dyDescent="0.35">
      <c r="A48" s="12" t="s">
        <v>7</v>
      </c>
      <c r="B48" s="37">
        <v>55</v>
      </c>
      <c r="D48" s="72" t="s">
        <v>21</v>
      </c>
      <c r="E48" s="73"/>
      <c r="G48" s="12" t="s">
        <v>7</v>
      </c>
      <c r="H48" s="37">
        <v>93</v>
      </c>
      <c r="J48" s="72" t="s">
        <v>21</v>
      </c>
      <c r="K48" s="73"/>
      <c r="M48" s="12" t="s">
        <v>7</v>
      </c>
      <c r="N48" s="37">
        <v>72</v>
      </c>
      <c r="P48" s="72" t="s">
        <v>21</v>
      </c>
      <c r="Q48" s="73"/>
      <c r="S48" s="12" t="s">
        <v>7</v>
      </c>
      <c r="T48" s="37">
        <v>81</v>
      </c>
      <c r="V48" s="72" t="s">
        <v>21</v>
      </c>
      <c r="W48" s="73"/>
      <c r="Y48" s="12" t="s">
        <v>7</v>
      </c>
      <c r="Z48" s="37">
        <v>33</v>
      </c>
      <c r="AB48" s="72" t="s">
        <v>21</v>
      </c>
      <c r="AC48" s="73"/>
      <c r="AE48" s="9">
        <f t="shared" ref="AE48:AE77" si="5">E48</f>
        <v>0</v>
      </c>
      <c r="AF48" s="9">
        <f t="shared" ref="AF48:AF77" si="6">K48</f>
        <v>0</v>
      </c>
      <c r="AG48" s="9">
        <f t="shared" ref="AG48:AG77" si="7">Q48</f>
        <v>0</v>
      </c>
      <c r="AH48" s="9">
        <f t="shared" ref="AH48:AH77" si="8">W48</f>
        <v>0</v>
      </c>
      <c r="AI48" s="9">
        <f t="shared" ref="AI48:AI77" si="9">AC48</f>
        <v>0</v>
      </c>
    </row>
    <row r="49" spans="1:35" x14ac:dyDescent="0.35">
      <c r="A49" s="13" t="s">
        <v>17</v>
      </c>
      <c r="B49" s="38">
        <v>0</v>
      </c>
      <c r="D49" s="72" t="s">
        <v>18</v>
      </c>
      <c r="E49" s="73"/>
      <c r="G49" s="13" t="s">
        <v>17</v>
      </c>
      <c r="H49" s="38">
        <v>0</v>
      </c>
      <c r="J49" s="72" t="s">
        <v>18</v>
      </c>
      <c r="K49" s="73"/>
      <c r="M49" s="13" t="s">
        <v>17</v>
      </c>
      <c r="N49" s="38">
        <v>0</v>
      </c>
      <c r="P49" s="72" t="s">
        <v>18</v>
      </c>
      <c r="Q49" s="73"/>
      <c r="S49" s="13" t="s">
        <v>17</v>
      </c>
      <c r="T49" s="38">
        <v>0</v>
      </c>
      <c r="V49" s="72" t="s">
        <v>18</v>
      </c>
      <c r="W49" s="73"/>
      <c r="Y49" s="13" t="s">
        <v>17</v>
      </c>
      <c r="Z49" s="38">
        <v>0</v>
      </c>
      <c r="AB49" s="72" t="s">
        <v>18</v>
      </c>
      <c r="AC49" s="73"/>
      <c r="AE49" s="9">
        <f t="shared" si="5"/>
        <v>0</v>
      </c>
      <c r="AF49" s="9">
        <f t="shared" si="6"/>
        <v>0</v>
      </c>
      <c r="AG49" s="9">
        <f t="shared" si="7"/>
        <v>0</v>
      </c>
      <c r="AH49" s="9">
        <f t="shared" si="8"/>
        <v>0</v>
      </c>
      <c r="AI49" s="9">
        <f t="shared" si="9"/>
        <v>0</v>
      </c>
    </row>
    <row r="50" spans="1:35" x14ac:dyDescent="0.25">
      <c r="A50" s="12" t="s">
        <v>12</v>
      </c>
      <c r="B50" s="37">
        <v>7</v>
      </c>
      <c r="D50" s="74" t="s">
        <v>12</v>
      </c>
      <c r="E50" s="73">
        <f>B50</f>
        <v>7</v>
      </c>
      <c r="G50" s="12" t="s">
        <v>12</v>
      </c>
      <c r="H50" s="37">
        <v>7</v>
      </c>
      <c r="J50" s="74" t="s">
        <v>12</v>
      </c>
      <c r="K50" s="73">
        <f>H50</f>
        <v>7</v>
      </c>
      <c r="M50" s="12" t="s">
        <v>12</v>
      </c>
      <c r="N50" s="37">
        <v>8</v>
      </c>
      <c r="P50" s="74" t="s">
        <v>12</v>
      </c>
      <c r="Q50" s="73">
        <f>N50</f>
        <v>8</v>
      </c>
      <c r="S50" s="12" t="s">
        <v>12</v>
      </c>
      <c r="T50" s="37">
        <v>6</v>
      </c>
      <c r="V50" s="74" t="s">
        <v>12</v>
      </c>
      <c r="W50" s="73">
        <f>T50</f>
        <v>6</v>
      </c>
      <c r="Y50" s="12" t="s">
        <v>12</v>
      </c>
      <c r="Z50" s="37">
        <v>4</v>
      </c>
      <c r="AB50" s="74" t="s">
        <v>12</v>
      </c>
      <c r="AC50" s="73">
        <f>Z50</f>
        <v>4</v>
      </c>
      <c r="AE50" s="9">
        <f t="shared" si="5"/>
        <v>7</v>
      </c>
      <c r="AF50" s="9">
        <f t="shared" si="6"/>
        <v>7</v>
      </c>
      <c r="AG50" s="9">
        <f t="shared" si="7"/>
        <v>8</v>
      </c>
      <c r="AH50" s="9">
        <f t="shared" si="8"/>
        <v>6</v>
      </c>
      <c r="AI50" s="9">
        <f t="shared" si="9"/>
        <v>4</v>
      </c>
    </row>
    <row r="51" spans="1:35" x14ac:dyDescent="0.25">
      <c r="A51" s="14" t="s">
        <v>22</v>
      </c>
      <c r="B51" s="39">
        <v>1</v>
      </c>
      <c r="D51" s="74" t="s">
        <v>8</v>
      </c>
      <c r="E51" s="73">
        <f>B54</f>
        <v>7</v>
      </c>
      <c r="G51" s="14" t="s">
        <v>22</v>
      </c>
      <c r="H51" s="39">
        <v>2</v>
      </c>
      <c r="J51" s="74" t="s">
        <v>8</v>
      </c>
      <c r="K51" s="73">
        <f>H54</f>
        <v>9</v>
      </c>
      <c r="M51" s="14" t="s">
        <v>22</v>
      </c>
      <c r="N51" s="39">
        <v>2</v>
      </c>
      <c r="P51" s="74" t="s">
        <v>8</v>
      </c>
      <c r="Q51" s="73">
        <f>N54</f>
        <v>6</v>
      </c>
      <c r="S51" s="14" t="s">
        <v>22</v>
      </c>
      <c r="T51" s="39">
        <v>1</v>
      </c>
      <c r="V51" s="74" t="s">
        <v>8</v>
      </c>
      <c r="W51" s="73">
        <f>T54</f>
        <v>5</v>
      </c>
      <c r="Y51" s="14" t="s">
        <v>22</v>
      </c>
      <c r="Z51" s="39">
        <v>0</v>
      </c>
      <c r="AB51" s="74" t="s">
        <v>8</v>
      </c>
      <c r="AC51" s="73">
        <f>Z54</f>
        <v>7</v>
      </c>
      <c r="AE51" s="9">
        <f t="shared" si="5"/>
        <v>7</v>
      </c>
      <c r="AF51" s="9">
        <f t="shared" si="6"/>
        <v>9</v>
      </c>
      <c r="AG51" s="9">
        <f t="shared" si="7"/>
        <v>6</v>
      </c>
      <c r="AH51" s="9">
        <f t="shared" si="8"/>
        <v>5</v>
      </c>
      <c r="AI51" s="9">
        <f t="shared" si="9"/>
        <v>7</v>
      </c>
    </row>
    <row r="52" spans="1:35" x14ac:dyDescent="0.25">
      <c r="A52" s="14" t="s">
        <v>26</v>
      </c>
      <c r="B52" s="39">
        <v>6</v>
      </c>
      <c r="D52" s="74" t="s">
        <v>11</v>
      </c>
      <c r="E52" s="73">
        <f>B55</f>
        <v>6</v>
      </c>
      <c r="G52" s="14" t="s">
        <v>26</v>
      </c>
      <c r="H52" s="39">
        <v>11</v>
      </c>
      <c r="J52" s="74" t="s">
        <v>11</v>
      </c>
      <c r="K52" s="73">
        <f>H55</f>
        <v>6</v>
      </c>
      <c r="M52" s="14" t="s">
        <v>26</v>
      </c>
      <c r="N52" s="39">
        <v>12</v>
      </c>
      <c r="P52" s="74" t="s">
        <v>11</v>
      </c>
      <c r="Q52" s="73">
        <f>N55</f>
        <v>6</v>
      </c>
      <c r="S52" s="14" t="s">
        <v>26</v>
      </c>
      <c r="T52" s="39">
        <v>19</v>
      </c>
      <c r="V52" s="74" t="s">
        <v>11</v>
      </c>
      <c r="W52" s="73">
        <f>T55</f>
        <v>4</v>
      </c>
      <c r="Y52" s="14" t="s">
        <v>26</v>
      </c>
      <c r="Z52" s="39">
        <v>10</v>
      </c>
      <c r="AB52" s="74" t="s">
        <v>11</v>
      </c>
      <c r="AC52" s="73">
        <f>Z55</f>
        <v>4</v>
      </c>
      <c r="AE52" s="9">
        <f t="shared" si="5"/>
        <v>6</v>
      </c>
      <c r="AF52" s="9">
        <f t="shared" si="6"/>
        <v>6</v>
      </c>
      <c r="AG52" s="9">
        <f t="shared" si="7"/>
        <v>6</v>
      </c>
      <c r="AH52" s="9">
        <f t="shared" si="8"/>
        <v>4</v>
      </c>
      <c r="AI52" s="9">
        <f t="shared" si="9"/>
        <v>4</v>
      </c>
    </row>
    <row r="53" spans="1:35" x14ac:dyDescent="0.25">
      <c r="A53" s="14" t="s">
        <v>23</v>
      </c>
      <c r="B53" s="39">
        <v>0</v>
      </c>
      <c r="D53" s="75" t="s">
        <v>9</v>
      </c>
      <c r="E53" s="73">
        <f>B56</f>
        <v>88</v>
      </c>
      <c r="G53" s="14" t="s">
        <v>23</v>
      </c>
      <c r="H53" s="39">
        <v>1</v>
      </c>
      <c r="J53" s="75" t="s">
        <v>9</v>
      </c>
      <c r="K53" s="73">
        <f>H56</f>
        <v>102</v>
      </c>
      <c r="M53" s="14" t="s">
        <v>23</v>
      </c>
      <c r="N53" s="39">
        <v>0</v>
      </c>
      <c r="P53" s="75" t="s">
        <v>9</v>
      </c>
      <c r="Q53" s="73">
        <f>N56</f>
        <v>72</v>
      </c>
      <c r="S53" s="14" t="s">
        <v>23</v>
      </c>
      <c r="T53" s="39">
        <v>0</v>
      </c>
      <c r="V53" s="75" t="s">
        <v>9</v>
      </c>
      <c r="W53" s="73">
        <f>T56</f>
        <v>94</v>
      </c>
      <c r="Y53" s="14" t="s">
        <v>23</v>
      </c>
      <c r="Z53" s="39">
        <v>0</v>
      </c>
      <c r="AB53" s="75" t="s">
        <v>9</v>
      </c>
      <c r="AC53" s="73">
        <f>Z56</f>
        <v>61</v>
      </c>
      <c r="AE53" s="9">
        <f t="shared" si="5"/>
        <v>88</v>
      </c>
      <c r="AF53" s="9">
        <f t="shared" si="6"/>
        <v>102</v>
      </c>
      <c r="AG53" s="9">
        <f t="shared" si="7"/>
        <v>72</v>
      </c>
      <c r="AH53" s="9">
        <f t="shared" si="8"/>
        <v>94</v>
      </c>
      <c r="AI53" s="9">
        <f t="shared" si="9"/>
        <v>61</v>
      </c>
    </row>
    <row r="54" spans="1:35" x14ac:dyDescent="0.25">
      <c r="A54" s="12" t="s">
        <v>8</v>
      </c>
      <c r="B54" s="37">
        <v>7</v>
      </c>
      <c r="D54" s="75" t="s">
        <v>1</v>
      </c>
      <c r="E54" s="73">
        <f>B58</f>
        <v>70</v>
      </c>
      <c r="G54" s="12" t="s">
        <v>8</v>
      </c>
      <c r="H54" s="37">
        <v>9</v>
      </c>
      <c r="J54" s="75" t="s">
        <v>1</v>
      </c>
      <c r="K54" s="73">
        <f>H58</f>
        <v>96</v>
      </c>
      <c r="M54" s="12" t="s">
        <v>8</v>
      </c>
      <c r="N54" s="37">
        <v>6</v>
      </c>
      <c r="P54" s="75" t="s">
        <v>1</v>
      </c>
      <c r="Q54" s="73">
        <f>N58</f>
        <v>74</v>
      </c>
      <c r="S54" s="12" t="s">
        <v>8</v>
      </c>
      <c r="T54" s="37">
        <v>5</v>
      </c>
      <c r="V54" s="75" t="s">
        <v>1</v>
      </c>
      <c r="W54" s="73">
        <f>T58</f>
        <v>72</v>
      </c>
      <c r="Y54" s="12" t="s">
        <v>8</v>
      </c>
      <c r="Z54" s="37">
        <v>7</v>
      </c>
      <c r="AB54" s="75" t="s">
        <v>1</v>
      </c>
      <c r="AC54" s="73">
        <f>Z58</f>
        <v>53</v>
      </c>
      <c r="AE54" s="9">
        <f t="shared" si="5"/>
        <v>70</v>
      </c>
      <c r="AF54" s="9">
        <f t="shared" si="6"/>
        <v>96</v>
      </c>
      <c r="AG54" s="9">
        <f t="shared" si="7"/>
        <v>74</v>
      </c>
      <c r="AH54" s="9">
        <f t="shared" si="8"/>
        <v>72</v>
      </c>
      <c r="AI54" s="9">
        <f t="shared" si="9"/>
        <v>53</v>
      </c>
    </row>
    <row r="55" spans="1:35" x14ac:dyDescent="0.25">
      <c r="A55" s="12" t="s">
        <v>11</v>
      </c>
      <c r="B55" s="37">
        <v>6</v>
      </c>
      <c r="D55" s="75" t="s">
        <v>4</v>
      </c>
      <c r="E55" s="73"/>
      <c r="G55" s="12" t="s">
        <v>11</v>
      </c>
      <c r="H55" s="37">
        <v>6</v>
      </c>
      <c r="J55" s="75" t="s">
        <v>4</v>
      </c>
      <c r="K55" s="73"/>
      <c r="M55" s="12" t="s">
        <v>11</v>
      </c>
      <c r="N55" s="37">
        <v>6</v>
      </c>
      <c r="P55" s="75" t="s">
        <v>4</v>
      </c>
      <c r="Q55" s="73"/>
      <c r="S55" s="12" t="s">
        <v>11</v>
      </c>
      <c r="T55" s="37">
        <v>4</v>
      </c>
      <c r="V55" s="75" t="s">
        <v>4</v>
      </c>
      <c r="W55" s="73"/>
      <c r="Y55" s="12" t="s">
        <v>11</v>
      </c>
      <c r="Z55" s="37">
        <v>4</v>
      </c>
      <c r="AB55" s="75" t="s">
        <v>4</v>
      </c>
      <c r="AC55" s="73"/>
      <c r="AE55" s="9">
        <f t="shared" si="5"/>
        <v>0</v>
      </c>
      <c r="AF55" s="9">
        <f t="shared" si="6"/>
        <v>0</v>
      </c>
      <c r="AG55" s="9">
        <f t="shared" si="7"/>
        <v>0</v>
      </c>
      <c r="AH55" s="9">
        <f t="shared" si="8"/>
        <v>0</v>
      </c>
      <c r="AI55" s="9">
        <f t="shared" si="9"/>
        <v>0</v>
      </c>
    </row>
    <row r="56" spans="1:35" x14ac:dyDescent="0.25">
      <c r="A56" s="12" t="s">
        <v>9</v>
      </c>
      <c r="B56" s="37">
        <v>88</v>
      </c>
      <c r="D56" s="75" t="s">
        <v>5</v>
      </c>
      <c r="E56" s="73">
        <f>B59</f>
        <v>6</v>
      </c>
      <c r="G56" s="12" t="s">
        <v>9</v>
      </c>
      <c r="H56" s="37">
        <v>102</v>
      </c>
      <c r="J56" s="75" t="s">
        <v>5</v>
      </c>
      <c r="K56" s="73">
        <f>H59</f>
        <v>7</v>
      </c>
      <c r="M56" s="12" t="s">
        <v>9</v>
      </c>
      <c r="N56" s="37">
        <v>72</v>
      </c>
      <c r="P56" s="75" t="s">
        <v>5</v>
      </c>
      <c r="Q56" s="73">
        <f>N59</f>
        <v>17</v>
      </c>
      <c r="S56" s="12" t="s">
        <v>9</v>
      </c>
      <c r="T56" s="37">
        <v>94</v>
      </c>
      <c r="V56" s="75" t="s">
        <v>5</v>
      </c>
      <c r="W56" s="73">
        <f>T59</f>
        <v>14</v>
      </c>
      <c r="Y56" s="12" t="s">
        <v>9</v>
      </c>
      <c r="Z56" s="37">
        <v>61</v>
      </c>
      <c r="AB56" s="75" t="s">
        <v>5</v>
      </c>
      <c r="AC56" s="73">
        <f>Z59</f>
        <v>8</v>
      </c>
      <c r="AE56" s="9">
        <f t="shared" si="5"/>
        <v>6</v>
      </c>
      <c r="AF56" s="9">
        <f t="shared" si="6"/>
        <v>7</v>
      </c>
      <c r="AG56" s="9">
        <f t="shared" si="7"/>
        <v>17</v>
      </c>
      <c r="AH56" s="9">
        <f t="shared" si="8"/>
        <v>14</v>
      </c>
      <c r="AI56" s="9">
        <f t="shared" si="9"/>
        <v>8</v>
      </c>
    </row>
    <row r="57" spans="1:35" x14ac:dyDescent="0.25">
      <c r="A57" s="14" t="s">
        <v>28</v>
      </c>
      <c r="B57" s="39">
        <v>0</v>
      </c>
      <c r="D57" s="75" t="s">
        <v>3</v>
      </c>
      <c r="E57" s="73">
        <f>B60</f>
        <v>24</v>
      </c>
      <c r="G57" s="14" t="s">
        <v>28</v>
      </c>
      <c r="H57" s="39">
        <v>1</v>
      </c>
      <c r="J57" s="75" t="s">
        <v>3</v>
      </c>
      <c r="K57" s="73">
        <f>H60</f>
        <v>41</v>
      </c>
      <c r="M57" s="14" t="s">
        <v>28</v>
      </c>
      <c r="N57" s="39">
        <v>0</v>
      </c>
      <c r="P57" s="75" t="s">
        <v>3</v>
      </c>
      <c r="Q57" s="73">
        <f>N60</f>
        <v>35</v>
      </c>
      <c r="S57" s="14" t="s">
        <v>28</v>
      </c>
      <c r="T57" s="39">
        <v>2</v>
      </c>
      <c r="V57" s="75" t="s">
        <v>3</v>
      </c>
      <c r="W57" s="73">
        <f>T60</f>
        <v>36</v>
      </c>
      <c r="Y57" s="14" t="s">
        <v>28</v>
      </c>
      <c r="Z57" s="39">
        <v>0</v>
      </c>
      <c r="AB57" s="75" t="s">
        <v>3</v>
      </c>
      <c r="AC57" s="73">
        <f>Z60</f>
        <v>18</v>
      </c>
      <c r="AE57" s="9">
        <f t="shared" si="5"/>
        <v>24</v>
      </c>
      <c r="AF57" s="9">
        <f t="shared" si="6"/>
        <v>41</v>
      </c>
      <c r="AG57" s="9">
        <f t="shared" si="7"/>
        <v>35</v>
      </c>
      <c r="AH57" s="9">
        <f t="shared" si="8"/>
        <v>36</v>
      </c>
      <c r="AI57" s="9">
        <f t="shared" si="9"/>
        <v>18</v>
      </c>
    </row>
    <row r="58" spans="1:35" x14ac:dyDescent="0.25">
      <c r="A58" s="12" t="s">
        <v>1</v>
      </c>
      <c r="B58" s="37">
        <v>70</v>
      </c>
      <c r="D58" s="75" t="s">
        <v>6</v>
      </c>
      <c r="E58" s="73">
        <f>B61</f>
        <v>39</v>
      </c>
      <c r="G58" s="12" t="s">
        <v>1</v>
      </c>
      <c r="H58" s="37">
        <v>96</v>
      </c>
      <c r="J58" s="75" t="s">
        <v>6</v>
      </c>
      <c r="K58" s="73">
        <f>H61</f>
        <v>48</v>
      </c>
      <c r="M58" s="12" t="s">
        <v>1</v>
      </c>
      <c r="N58" s="37">
        <v>74</v>
      </c>
      <c r="P58" s="75" t="s">
        <v>6</v>
      </c>
      <c r="Q58" s="73">
        <f>N61</f>
        <v>26</v>
      </c>
      <c r="S58" s="12" t="s">
        <v>1</v>
      </c>
      <c r="T58" s="37">
        <v>72</v>
      </c>
      <c r="V58" s="75" t="s">
        <v>6</v>
      </c>
      <c r="W58" s="73">
        <f>T61</f>
        <v>40</v>
      </c>
      <c r="Y58" s="12" t="s">
        <v>1</v>
      </c>
      <c r="Z58" s="37">
        <v>53</v>
      </c>
      <c r="AB58" s="75" t="s">
        <v>6</v>
      </c>
      <c r="AC58" s="73">
        <f>Z61</f>
        <v>14</v>
      </c>
      <c r="AE58" s="9">
        <f t="shared" si="5"/>
        <v>39</v>
      </c>
      <c r="AF58" s="9">
        <f t="shared" si="6"/>
        <v>48</v>
      </c>
      <c r="AG58" s="9">
        <f t="shared" si="7"/>
        <v>26</v>
      </c>
      <c r="AH58" s="9">
        <f t="shared" si="8"/>
        <v>40</v>
      </c>
      <c r="AI58" s="9">
        <f t="shared" si="9"/>
        <v>14</v>
      </c>
    </row>
    <row r="59" spans="1:35" s="68" customFormat="1" x14ac:dyDescent="0.35">
      <c r="A59" s="12" t="s">
        <v>5</v>
      </c>
      <c r="B59" s="37">
        <v>6</v>
      </c>
      <c r="C59" s="76">
        <v>0.03</v>
      </c>
      <c r="D59" s="77" t="s">
        <v>31</v>
      </c>
      <c r="E59" s="73">
        <f>ROUND(((B62+B63)*C59),0)</f>
        <v>5</v>
      </c>
      <c r="G59" s="12" t="s">
        <v>5</v>
      </c>
      <c r="H59" s="37">
        <v>7</v>
      </c>
      <c r="I59" s="76">
        <v>0.03</v>
      </c>
      <c r="J59" s="77" t="s">
        <v>31</v>
      </c>
      <c r="K59" s="73">
        <f>ROUND(((H62+H63)*I59),0)</f>
        <v>5</v>
      </c>
      <c r="M59" s="12" t="s">
        <v>5</v>
      </c>
      <c r="N59" s="37">
        <v>17</v>
      </c>
      <c r="O59" s="76">
        <v>0.03</v>
      </c>
      <c r="P59" s="77" t="s">
        <v>31</v>
      </c>
      <c r="Q59" s="73">
        <f>ROUND(((N62+N63)*O59),0)</f>
        <v>5</v>
      </c>
      <c r="S59" s="12" t="s">
        <v>5</v>
      </c>
      <c r="T59" s="37">
        <v>14</v>
      </c>
      <c r="U59" s="76">
        <v>0.03</v>
      </c>
      <c r="V59" s="77" t="s">
        <v>31</v>
      </c>
      <c r="W59" s="73">
        <f>ROUND(((T62+T63)*U59),0)</f>
        <v>6</v>
      </c>
      <c r="Y59" s="12" t="s">
        <v>5</v>
      </c>
      <c r="Z59" s="37">
        <v>8</v>
      </c>
      <c r="AA59" s="76">
        <v>0.03</v>
      </c>
      <c r="AB59" s="77" t="s">
        <v>31</v>
      </c>
      <c r="AC59" s="73">
        <f>ROUND(((Z62+Z63)*AA59),0)</f>
        <v>4</v>
      </c>
      <c r="AE59" s="9">
        <f t="shared" si="5"/>
        <v>5</v>
      </c>
      <c r="AF59" s="9">
        <f t="shared" si="6"/>
        <v>5</v>
      </c>
      <c r="AG59" s="9">
        <f t="shared" si="7"/>
        <v>5</v>
      </c>
      <c r="AH59" s="9">
        <f t="shared" si="8"/>
        <v>6</v>
      </c>
      <c r="AI59" s="9">
        <f t="shared" si="9"/>
        <v>4</v>
      </c>
    </row>
    <row r="60" spans="1:35" s="68" customFormat="1" x14ac:dyDescent="0.35">
      <c r="A60" s="12" t="s">
        <v>3</v>
      </c>
      <c r="B60" s="37">
        <v>24</v>
      </c>
      <c r="C60" s="76">
        <v>0.04</v>
      </c>
      <c r="D60" s="77" t="s">
        <v>37</v>
      </c>
      <c r="E60" s="73">
        <f>ROUND(((B62+B63)*C60),0)</f>
        <v>7</v>
      </c>
      <c r="G60" s="12" t="s">
        <v>3</v>
      </c>
      <c r="H60" s="37">
        <v>41</v>
      </c>
      <c r="I60" s="76">
        <v>0.04</v>
      </c>
      <c r="J60" s="77" t="s">
        <v>37</v>
      </c>
      <c r="K60" s="73">
        <f>ROUND(((H62+H63)*I60),0)</f>
        <v>7</v>
      </c>
      <c r="M60" s="12" t="s">
        <v>3</v>
      </c>
      <c r="N60" s="37">
        <v>35</v>
      </c>
      <c r="O60" s="76">
        <v>0.04</v>
      </c>
      <c r="P60" s="77" t="s">
        <v>37</v>
      </c>
      <c r="Q60" s="73">
        <f>ROUND(((N62+N63)*O60),0)</f>
        <v>7</v>
      </c>
      <c r="S60" s="12" t="s">
        <v>3</v>
      </c>
      <c r="T60" s="37">
        <v>36</v>
      </c>
      <c r="U60" s="76">
        <v>0.04</v>
      </c>
      <c r="V60" s="77" t="s">
        <v>37</v>
      </c>
      <c r="W60" s="73">
        <f>ROUND(((T62+T63)*U60),0)</f>
        <v>8</v>
      </c>
      <c r="Y60" s="12" t="s">
        <v>3</v>
      </c>
      <c r="Z60" s="37">
        <v>18</v>
      </c>
      <c r="AA60" s="76">
        <v>0.04</v>
      </c>
      <c r="AB60" s="77" t="s">
        <v>37</v>
      </c>
      <c r="AC60" s="73">
        <f>ROUND(((Z62+Z63)*AA60),0)</f>
        <v>6</v>
      </c>
      <c r="AE60" s="9">
        <f t="shared" si="5"/>
        <v>7</v>
      </c>
      <c r="AF60" s="9">
        <f t="shared" si="6"/>
        <v>7</v>
      </c>
      <c r="AG60" s="9">
        <f t="shared" si="7"/>
        <v>7</v>
      </c>
      <c r="AH60" s="9">
        <f t="shared" si="8"/>
        <v>8</v>
      </c>
      <c r="AI60" s="9">
        <f t="shared" si="9"/>
        <v>6</v>
      </c>
    </row>
    <row r="61" spans="1:35" s="68" customFormat="1" x14ac:dyDescent="0.35">
      <c r="A61" s="12" t="s">
        <v>6</v>
      </c>
      <c r="B61" s="37">
        <v>39</v>
      </c>
      <c r="C61" s="76">
        <v>0.2</v>
      </c>
      <c r="D61" s="77" t="s">
        <v>14</v>
      </c>
      <c r="E61" s="73">
        <f>ROUND(((B62+B63)*C61),0)</f>
        <v>36</v>
      </c>
      <c r="G61" s="12" t="s">
        <v>6</v>
      </c>
      <c r="H61" s="37">
        <v>48</v>
      </c>
      <c r="I61" s="76">
        <v>0.2</v>
      </c>
      <c r="J61" s="77" t="s">
        <v>14</v>
      </c>
      <c r="K61" s="73">
        <f>ROUND(((H62+H63)*I61),0)</f>
        <v>37</v>
      </c>
      <c r="M61" s="12" t="s">
        <v>6</v>
      </c>
      <c r="N61" s="37">
        <v>26</v>
      </c>
      <c r="O61" s="76">
        <v>0.2</v>
      </c>
      <c r="P61" s="77" t="s">
        <v>14</v>
      </c>
      <c r="Q61" s="73">
        <f>ROUND(((N62+N63)*O61),0)</f>
        <v>33</v>
      </c>
      <c r="S61" s="12" t="s">
        <v>6</v>
      </c>
      <c r="T61" s="37">
        <v>40</v>
      </c>
      <c r="U61" s="76">
        <v>0.2</v>
      </c>
      <c r="V61" s="77" t="s">
        <v>14</v>
      </c>
      <c r="W61" s="73">
        <f>ROUND(((T62+T63)*U61),0)</f>
        <v>39</v>
      </c>
      <c r="Y61" s="12" t="s">
        <v>6</v>
      </c>
      <c r="Z61" s="37">
        <v>14</v>
      </c>
      <c r="AA61" s="76">
        <v>0.2</v>
      </c>
      <c r="AB61" s="77" t="s">
        <v>14</v>
      </c>
      <c r="AC61" s="73">
        <f>ROUND(((Z62+Z63)*AA61),0)</f>
        <v>29</v>
      </c>
      <c r="AE61" s="9">
        <f t="shared" si="5"/>
        <v>36</v>
      </c>
      <c r="AF61" s="9">
        <f t="shared" si="6"/>
        <v>37</v>
      </c>
      <c r="AG61" s="9">
        <f t="shared" si="7"/>
        <v>33</v>
      </c>
      <c r="AH61" s="9">
        <f t="shared" si="8"/>
        <v>39</v>
      </c>
      <c r="AI61" s="9">
        <f t="shared" si="9"/>
        <v>29</v>
      </c>
    </row>
    <row r="62" spans="1:35" s="68" customFormat="1" x14ac:dyDescent="0.35">
      <c r="A62" s="11" t="s">
        <v>24</v>
      </c>
      <c r="B62" s="40">
        <v>177</v>
      </c>
      <c r="C62" s="76">
        <v>0.28999999999999998</v>
      </c>
      <c r="D62" s="77" t="s">
        <v>32</v>
      </c>
      <c r="E62" s="73">
        <f>ROUND(((B62+B63)*C62),0)</f>
        <v>52</v>
      </c>
      <c r="G62" s="11" t="s">
        <v>24</v>
      </c>
      <c r="H62" s="40">
        <v>181</v>
      </c>
      <c r="I62" s="76">
        <v>0.28999999999999998</v>
      </c>
      <c r="J62" s="77" t="s">
        <v>32</v>
      </c>
      <c r="K62" s="73">
        <f>ROUND(((H62+H63)*I62),0)</f>
        <v>53</v>
      </c>
      <c r="M62" s="11" t="s">
        <v>24</v>
      </c>
      <c r="N62" s="40">
        <v>160</v>
      </c>
      <c r="O62" s="76">
        <v>0.28999999999999998</v>
      </c>
      <c r="P62" s="77" t="s">
        <v>32</v>
      </c>
      <c r="Q62" s="73">
        <f>ROUND(((N62+N63)*O62),0)</f>
        <v>48</v>
      </c>
      <c r="S62" s="11" t="s">
        <v>24</v>
      </c>
      <c r="T62" s="40">
        <v>193</v>
      </c>
      <c r="U62" s="76">
        <v>0.28999999999999998</v>
      </c>
      <c r="V62" s="77" t="s">
        <v>32</v>
      </c>
      <c r="W62" s="73">
        <f>ROUND(((T62+T63)*U62),0)</f>
        <v>56</v>
      </c>
      <c r="Y62" s="11" t="s">
        <v>24</v>
      </c>
      <c r="Z62" s="40">
        <v>144</v>
      </c>
      <c r="AA62" s="76">
        <v>0.28999999999999998</v>
      </c>
      <c r="AB62" s="77" t="s">
        <v>32</v>
      </c>
      <c r="AC62" s="73">
        <f>ROUND(((Z62+Z63)*AA62),0)</f>
        <v>42</v>
      </c>
      <c r="AE62" s="9">
        <f t="shared" si="5"/>
        <v>52</v>
      </c>
      <c r="AF62" s="9">
        <f t="shared" si="6"/>
        <v>53</v>
      </c>
      <c r="AG62" s="9">
        <f t="shared" si="7"/>
        <v>48</v>
      </c>
      <c r="AH62" s="9">
        <f t="shared" si="8"/>
        <v>56</v>
      </c>
      <c r="AI62" s="9">
        <f t="shared" si="9"/>
        <v>42</v>
      </c>
    </row>
    <row r="63" spans="1:35" s="68" customFormat="1" x14ac:dyDescent="0.35">
      <c r="A63" s="11" t="s">
        <v>25</v>
      </c>
      <c r="B63" s="40">
        <v>2</v>
      </c>
      <c r="C63" s="76">
        <v>0.18</v>
      </c>
      <c r="D63" s="77" t="s">
        <v>33</v>
      </c>
      <c r="E63" s="73">
        <f>ROUND(((B62+B63)*C63),0)</f>
        <v>32</v>
      </c>
      <c r="G63" s="11" t="s">
        <v>25</v>
      </c>
      <c r="H63" s="40">
        <v>2</v>
      </c>
      <c r="I63" s="76">
        <v>0.18</v>
      </c>
      <c r="J63" s="77" t="s">
        <v>33</v>
      </c>
      <c r="K63" s="73">
        <f>ROUND(((H62+H63)*I63),0)</f>
        <v>33</v>
      </c>
      <c r="M63" s="11" t="s">
        <v>25</v>
      </c>
      <c r="N63" s="40">
        <v>5</v>
      </c>
      <c r="O63" s="76">
        <v>0.18</v>
      </c>
      <c r="P63" s="77" t="s">
        <v>33</v>
      </c>
      <c r="Q63" s="73">
        <f>ROUND(((N62+N63)*O63),0)</f>
        <v>30</v>
      </c>
      <c r="S63" s="11" t="s">
        <v>25</v>
      </c>
      <c r="T63" s="40">
        <v>1</v>
      </c>
      <c r="U63" s="76">
        <v>0.18</v>
      </c>
      <c r="V63" s="77" t="s">
        <v>33</v>
      </c>
      <c r="W63" s="73">
        <f>ROUND(((T62+T63)*U63),0)</f>
        <v>35</v>
      </c>
      <c r="Y63" s="11" t="s">
        <v>25</v>
      </c>
      <c r="Z63" s="40">
        <v>0</v>
      </c>
      <c r="AA63" s="76">
        <v>0.18</v>
      </c>
      <c r="AB63" s="77" t="s">
        <v>33</v>
      </c>
      <c r="AC63" s="73">
        <f>ROUND(((Z62+Z63)*AA63),0)</f>
        <v>26</v>
      </c>
      <c r="AE63" s="9">
        <f t="shared" si="5"/>
        <v>32</v>
      </c>
      <c r="AF63" s="9">
        <f t="shared" si="6"/>
        <v>33</v>
      </c>
      <c r="AG63" s="9">
        <f t="shared" si="7"/>
        <v>30</v>
      </c>
      <c r="AH63" s="9">
        <f t="shared" si="8"/>
        <v>35</v>
      </c>
      <c r="AI63" s="9">
        <f t="shared" si="9"/>
        <v>26</v>
      </c>
    </row>
    <row r="64" spans="1:35" s="68" customFormat="1" x14ac:dyDescent="0.35">
      <c r="A64" s="14" t="s">
        <v>20</v>
      </c>
      <c r="B64" s="39">
        <v>30</v>
      </c>
      <c r="C64" s="76">
        <v>0.18</v>
      </c>
      <c r="D64" s="77" t="s">
        <v>34</v>
      </c>
      <c r="E64" s="73">
        <f>ROUND(((B62+B63)*C64),0)</f>
        <v>32</v>
      </c>
      <c r="G64" s="14" t="s">
        <v>20</v>
      </c>
      <c r="H64" s="39">
        <v>29</v>
      </c>
      <c r="I64" s="76">
        <v>0.18</v>
      </c>
      <c r="J64" s="77" t="s">
        <v>34</v>
      </c>
      <c r="K64" s="73">
        <f>ROUND(((H62+H63)*I64),0)</f>
        <v>33</v>
      </c>
      <c r="M64" s="14" t="s">
        <v>20</v>
      </c>
      <c r="N64" s="39">
        <v>28</v>
      </c>
      <c r="O64" s="76">
        <v>0.18</v>
      </c>
      <c r="P64" s="77" t="s">
        <v>34</v>
      </c>
      <c r="Q64" s="73">
        <f>ROUND(((N62+N63)*O64),0)</f>
        <v>30</v>
      </c>
      <c r="S64" s="14" t="s">
        <v>20</v>
      </c>
      <c r="T64" s="39">
        <v>23</v>
      </c>
      <c r="U64" s="76">
        <v>0.18</v>
      </c>
      <c r="V64" s="77" t="s">
        <v>34</v>
      </c>
      <c r="W64" s="73">
        <f>ROUND(((T62+T63)*U64),0)</f>
        <v>35</v>
      </c>
      <c r="Y64" s="14" t="s">
        <v>20</v>
      </c>
      <c r="Z64" s="39">
        <v>11</v>
      </c>
      <c r="AA64" s="76">
        <v>0.18</v>
      </c>
      <c r="AB64" s="77" t="s">
        <v>34</v>
      </c>
      <c r="AC64" s="73">
        <f>ROUND(((Z62+Z63)*AA64),0)</f>
        <v>26</v>
      </c>
      <c r="AE64" s="9">
        <f t="shared" si="5"/>
        <v>32</v>
      </c>
      <c r="AF64" s="9">
        <f t="shared" si="6"/>
        <v>33</v>
      </c>
      <c r="AG64" s="9">
        <f t="shared" si="7"/>
        <v>30</v>
      </c>
      <c r="AH64" s="9">
        <f t="shared" si="8"/>
        <v>35</v>
      </c>
      <c r="AI64" s="9">
        <f t="shared" si="9"/>
        <v>26</v>
      </c>
    </row>
    <row r="65" spans="1:35" s="68" customFormat="1" x14ac:dyDescent="0.35">
      <c r="A65" s="14" t="s">
        <v>20</v>
      </c>
      <c r="B65" s="39">
        <v>14</v>
      </c>
      <c r="C65" s="76">
        <v>0.05</v>
      </c>
      <c r="D65" s="77" t="s">
        <v>35</v>
      </c>
      <c r="E65" s="73">
        <f>ROUND(((B62+B63)*C65),0)</f>
        <v>9</v>
      </c>
      <c r="G65" s="14" t="s">
        <v>20</v>
      </c>
      <c r="H65" s="39">
        <v>16</v>
      </c>
      <c r="I65" s="76">
        <v>0.05</v>
      </c>
      <c r="J65" s="77" t="s">
        <v>35</v>
      </c>
      <c r="K65" s="73">
        <f>ROUND(((H62+H63)*I65),0)</f>
        <v>9</v>
      </c>
      <c r="M65" s="14" t="s">
        <v>20</v>
      </c>
      <c r="N65" s="39">
        <v>10</v>
      </c>
      <c r="O65" s="76">
        <v>0.05</v>
      </c>
      <c r="P65" s="77" t="s">
        <v>35</v>
      </c>
      <c r="Q65" s="73">
        <f>ROUND(((N62+N63)*O65),0)</f>
        <v>8</v>
      </c>
      <c r="S65" s="14" t="s">
        <v>20</v>
      </c>
      <c r="T65" s="39">
        <v>15</v>
      </c>
      <c r="U65" s="76">
        <v>0.05</v>
      </c>
      <c r="V65" s="77" t="s">
        <v>35</v>
      </c>
      <c r="W65" s="73">
        <f>ROUND(((T62+T63)*U65),0)</f>
        <v>10</v>
      </c>
      <c r="Y65" s="14" t="s">
        <v>20</v>
      </c>
      <c r="Z65" s="39">
        <v>5</v>
      </c>
      <c r="AA65" s="76">
        <v>0.05</v>
      </c>
      <c r="AB65" s="77" t="s">
        <v>35</v>
      </c>
      <c r="AC65" s="73">
        <f>ROUND(((Z62+Z63)*AA65),0)</f>
        <v>7</v>
      </c>
      <c r="AE65" s="9">
        <f t="shared" si="5"/>
        <v>9</v>
      </c>
      <c r="AF65" s="9">
        <f t="shared" si="6"/>
        <v>9</v>
      </c>
      <c r="AG65" s="9">
        <f t="shared" si="7"/>
        <v>8</v>
      </c>
      <c r="AH65" s="9">
        <f t="shared" si="8"/>
        <v>10</v>
      </c>
      <c r="AI65" s="9">
        <f t="shared" si="9"/>
        <v>7</v>
      </c>
    </row>
    <row r="66" spans="1:35" s="68" customFormat="1" x14ac:dyDescent="0.35">
      <c r="A66" s="13" t="s">
        <v>16</v>
      </c>
      <c r="B66" s="38">
        <v>0</v>
      </c>
      <c r="C66" s="76">
        <v>0.03</v>
      </c>
      <c r="D66" s="77" t="s">
        <v>36</v>
      </c>
      <c r="E66" s="73">
        <f>ROUND(((B62+B63)*C66),0)</f>
        <v>5</v>
      </c>
      <c r="G66" s="13" t="s">
        <v>16</v>
      </c>
      <c r="H66" s="38">
        <v>0</v>
      </c>
      <c r="I66" s="76">
        <v>0.03</v>
      </c>
      <c r="J66" s="77" t="s">
        <v>36</v>
      </c>
      <c r="K66" s="73">
        <f>ROUND(((H62+H63)*I66),0)</f>
        <v>5</v>
      </c>
      <c r="M66" s="13" t="s">
        <v>16</v>
      </c>
      <c r="N66" s="38">
        <v>0</v>
      </c>
      <c r="O66" s="76">
        <v>0.03</v>
      </c>
      <c r="P66" s="77" t="s">
        <v>36</v>
      </c>
      <c r="Q66" s="73">
        <f>ROUND(((N62+N63)*O66),0)</f>
        <v>5</v>
      </c>
      <c r="S66" s="13" t="s">
        <v>16</v>
      </c>
      <c r="T66" s="38">
        <v>0</v>
      </c>
      <c r="U66" s="76">
        <v>0.03</v>
      </c>
      <c r="V66" s="77" t="s">
        <v>36</v>
      </c>
      <c r="W66" s="73">
        <f>ROUND(((T62+T63)*U66),0)</f>
        <v>6</v>
      </c>
      <c r="Y66" s="13" t="s">
        <v>16</v>
      </c>
      <c r="Z66" s="38">
        <v>0</v>
      </c>
      <c r="AA66" s="76">
        <v>0.03</v>
      </c>
      <c r="AB66" s="77" t="s">
        <v>36</v>
      </c>
      <c r="AC66" s="73">
        <f>ROUND(((Z62+Z63)*AA66),0)</f>
        <v>4</v>
      </c>
      <c r="AE66" s="9">
        <f t="shared" si="5"/>
        <v>5</v>
      </c>
      <c r="AF66" s="9">
        <f t="shared" si="6"/>
        <v>5</v>
      </c>
      <c r="AG66" s="9">
        <f t="shared" si="7"/>
        <v>5</v>
      </c>
      <c r="AH66" s="9">
        <f t="shared" si="8"/>
        <v>6</v>
      </c>
      <c r="AI66" s="9">
        <f t="shared" si="9"/>
        <v>4</v>
      </c>
    </row>
    <row r="67" spans="1:35" s="68" customFormat="1" x14ac:dyDescent="0.35">
      <c r="A67" s="15" t="s">
        <v>30</v>
      </c>
      <c r="B67" s="41">
        <v>9</v>
      </c>
      <c r="D67" s="78" t="s">
        <v>15</v>
      </c>
      <c r="E67" s="73">
        <f>B51+B52+B53+B57+B64+B65</f>
        <v>51</v>
      </c>
      <c r="G67" s="15" t="s">
        <v>30</v>
      </c>
      <c r="H67" s="41">
        <v>16</v>
      </c>
      <c r="J67" s="78" t="s">
        <v>15</v>
      </c>
      <c r="K67" s="73">
        <f>H51+H52+H53+H57+H64+H65</f>
        <v>60</v>
      </c>
      <c r="M67" s="15" t="s">
        <v>30</v>
      </c>
      <c r="N67" s="41">
        <v>15</v>
      </c>
      <c r="P67" s="78" t="s">
        <v>15</v>
      </c>
      <c r="Q67" s="73">
        <f>N51+N52+N53+N57+N64+N65</f>
        <v>52</v>
      </c>
      <c r="S67" s="15" t="s">
        <v>30</v>
      </c>
      <c r="T67" s="41">
        <v>12</v>
      </c>
      <c r="V67" s="78" t="s">
        <v>15</v>
      </c>
      <c r="W67" s="73">
        <f>T51+T52+T53+T57+T64+T65</f>
        <v>60</v>
      </c>
      <c r="Y67" s="15" t="s">
        <v>30</v>
      </c>
      <c r="Z67" s="41">
        <v>12</v>
      </c>
      <c r="AB67" s="78" t="s">
        <v>15</v>
      </c>
      <c r="AC67" s="73">
        <f>Z51+Z52+Z53+Z57+Z64+Z65</f>
        <v>26</v>
      </c>
      <c r="AE67" s="9">
        <f t="shared" si="5"/>
        <v>51</v>
      </c>
      <c r="AF67" s="9">
        <f t="shared" si="6"/>
        <v>60</v>
      </c>
      <c r="AG67" s="9">
        <f t="shared" si="7"/>
        <v>52</v>
      </c>
      <c r="AH67" s="9">
        <f t="shared" si="8"/>
        <v>60</v>
      </c>
      <c r="AI67" s="9">
        <f t="shared" si="9"/>
        <v>26</v>
      </c>
    </row>
    <row r="68" spans="1:35" s="68" customFormat="1" x14ac:dyDescent="0.25">
      <c r="A68" s="12" t="s">
        <v>19</v>
      </c>
      <c r="B68" s="37">
        <v>15</v>
      </c>
      <c r="D68" s="75" t="s">
        <v>29</v>
      </c>
      <c r="E68" s="73"/>
      <c r="G68" s="12" t="s">
        <v>19</v>
      </c>
      <c r="H68" s="37">
        <v>22</v>
      </c>
      <c r="J68" s="75" t="s">
        <v>29</v>
      </c>
      <c r="K68" s="73"/>
      <c r="M68" s="12" t="s">
        <v>19</v>
      </c>
      <c r="N68" s="37">
        <v>12</v>
      </c>
      <c r="P68" s="75" t="s">
        <v>29</v>
      </c>
      <c r="Q68" s="73"/>
      <c r="S68" s="12" t="s">
        <v>19</v>
      </c>
      <c r="T68" s="37">
        <v>12</v>
      </c>
      <c r="V68" s="75" t="s">
        <v>29</v>
      </c>
      <c r="W68" s="73"/>
      <c r="Y68" s="12" t="s">
        <v>19</v>
      </c>
      <c r="Z68" s="37">
        <v>14</v>
      </c>
      <c r="AB68" s="75" t="s">
        <v>29</v>
      </c>
      <c r="AC68" s="73"/>
      <c r="AE68" s="9">
        <f t="shared" si="5"/>
        <v>0</v>
      </c>
      <c r="AF68" s="9">
        <f t="shared" si="6"/>
        <v>0</v>
      </c>
      <c r="AG68" s="9">
        <f t="shared" si="7"/>
        <v>0</v>
      </c>
      <c r="AH68" s="9">
        <f t="shared" si="8"/>
        <v>0</v>
      </c>
      <c r="AI68" s="9">
        <f t="shared" si="9"/>
        <v>0</v>
      </c>
    </row>
    <row r="69" spans="1:35" s="68" customFormat="1" x14ac:dyDescent="0.25">
      <c r="A69" s="12" t="s">
        <v>2</v>
      </c>
      <c r="B69" s="37">
        <v>41</v>
      </c>
      <c r="D69" s="75" t="s">
        <v>13</v>
      </c>
      <c r="E69" s="73">
        <f>B67</f>
        <v>9</v>
      </c>
      <c r="G69" s="12" t="s">
        <v>2</v>
      </c>
      <c r="H69" s="37">
        <v>44</v>
      </c>
      <c r="J69" s="75" t="s">
        <v>13</v>
      </c>
      <c r="K69" s="73">
        <f>H67</f>
        <v>16</v>
      </c>
      <c r="M69" s="12" t="s">
        <v>2</v>
      </c>
      <c r="N69" s="37">
        <v>40</v>
      </c>
      <c r="P69" s="75" t="s">
        <v>13</v>
      </c>
      <c r="Q69" s="73">
        <f>N67</f>
        <v>15</v>
      </c>
      <c r="S69" s="12" t="s">
        <v>2</v>
      </c>
      <c r="T69" s="37">
        <v>36</v>
      </c>
      <c r="V69" s="75" t="s">
        <v>13</v>
      </c>
      <c r="W69" s="73">
        <f>T67</f>
        <v>12</v>
      </c>
      <c r="Y69" s="12" t="s">
        <v>2</v>
      </c>
      <c r="Z69" s="37">
        <v>28</v>
      </c>
      <c r="AB69" s="75" t="s">
        <v>13</v>
      </c>
      <c r="AC69" s="73">
        <f>Z67</f>
        <v>12</v>
      </c>
      <c r="AE69" s="9">
        <f t="shared" si="5"/>
        <v>9</v>
      </c>
      <c r="AF69" s="9">
        <f t="shared" si="6"/>
        <v>16</v>
      </c>
      <c r="AG69" s="9">
        <f t="shared" si="7"/>
        <v>15</v>
      </c>
      <c r="AH69" s="9">
        <f t="shared" si="8"/>
        <v>12</v>
      </c>
      <c r="AI69" s="9">
        <f t="shared" si="9"/>
        <v>12</v>
      </c>
    </row>
    <row r="70" spans="1:35" s="68" customFormat="1" x14ac:dyDescent="0.25">
      <c r="A70" s="17" t="s">
        <v>45</v>
      </c>
      <c r="B70" s="37">
        <v>11</v>
      </c>
      <c r="D70" s="75" t="s">
        <v>10</v>
      </c>
      <c r="E70" s="73">
        <f>B68</f>
        <v>15</v>
      </c>
      <c r="G70" s="17" t="s">
        <v>45</v>
      </c>
      <c r="H70" s="37">
        <v>9</v>
      </c>
      <c r="J70" s="75" t="s">
        <v>10</v>
      </c>
      <c r="K70" s="73">
        <f>H68</f>
        <v>22</v>
      </c>
      <c r="M70" s="17" t="s">
        <v>45</v>
      </c>
      <c r="N70" s="37">
        <v>13</v>
      </c>
      <c r="P70" s="75" t="s">
        <v>10</v>
      </c>
      <c r="Q70" s="73">
        <f>N68</f>
        <v>12</v>
      </c>
      <c r="S70" s="17" t="s">
        <v>45</v>
      </c>
      <c r="T70" s="37">
        <v>13</v>
      </c>
      <c r="V70" s="75" t="s">
        <v>10</v>
      </c>
      <c r="W70" s="73">
        <f>T68</f>
        <v>12</v>
      </c>
      <c r="Y70" s="17" t="s">
        <v>45</v>
      </c>
      <c r="Z70" s="37">
        <v>7</v>
      </c>
      <c r="AB70" s="75" t="s">
        <v>10</v>
      </c>
      <c r="AC70" s="73">
        <f>Z68</f>
        <v>14</v>
      </c>
      <c r="AE70" s="9">
        <f t="shared" si="5"/>
        <v>15</v>
      </c>
      <c r="AF70" s="9">
        <f t="shared" si="6"/>
        <v>22</v>
      </c>
      <c r="AG70" s="9">
        <f t="shared" si="7"/>
        <v>12</v>
      </c>
      <c r="AH70" s="9">
        <f t="shared" si="8"/>
        <v>12</v>
      </c>
      <c r="AI70" s="9">
        <f t="shared" si="9"/>
        <v>14</v>
      </c>
    </row>
    <row r="71" spans="1:35" s="68" customFormat="1" x14ac:dyDescent="0.25">
      <c r="A71" s="17" t="s">
        <v>58</v>
      </c>
      <c r="B71" s="37">
        <v>5</v>
      </c>
      <c r="D71" s="75" t="s">
        <v>2</v>
      </c>
      <c r="E71" s="73">
        <f>B69</f>
        <v>41</v>
      </c>
      <c r="G71" s="17" t="s">
        <v>58</v>
      </c>
      <c r="H71" s="37">
        <v>5</v>
      </c>
      <c r="J71" s="75" t="s">
        <v>2</v>
      </c>
      <c r="K71" s="73">
        <f>H69</f>
        <v>44</v>
      </c>
      <c r="M71" s="17" t="s">
        <v>58</v>
      </c>
      <c r="N71" s="37">
        <v>2</v>
      </c>
      <c r="P71" s="75" t="s">
        <v>2</v>
      </c>
      <c r="Q71" s="73">
        <f>N69</f>
        <v>40</v>
      </c>
      <c r="S71" s="17" t="s">
        <v>58</v>
      </c>
      <c r="T71" s="37">
        <v>2</v>
      </c>
      <c r="V71" s="75" t="s">
        <v>2</v>
      </c>
      <c r="W71" s="73">
        <f>T69</f>
        <v>36</v>
      </c>
      <c r="Y71" s="17" t="s">
        <v>58</v>
      </c>
      <c r="Z71" s="37">
        <v>1</v>
      </c>
      <c r="AB71" s="75" t="s">
        <v>2</v>
      </c>
      <c r="AC71" s="73">
        <f>Z69</f>
        <v>28</v>
      </c>
      <c r="AE71" s="9">
        <f t="shared" si="5"/>
        <v>41</v>
      </c>
      <c r="AF71" s="9">
        <f t="shared" si="6"/>
        <v>44</v>
      </c>
      <c r="AG71" s="9">
        <f t="shared" si="7"/>
        <v>40</v>
      </c>
      <c r="AH71" s="9">
        <f t="shared" si="8"/>
        <v>36</v>
      </c>
      <c r="AI71" s="9">
        <f t="shared" si="9"/>
        <v>28</v>
      </c>
    </row>
    <row r="72" spans="1:35" s="68" customFormat="1" x14ac:dyDescent="0.25">
      <c r="A72" s="17" t="s">
        <v>59</v>
      </c>
      <c r="B72" s="37">
        <v>18</v>
      </c>
      <c r="C72" s="76"/>
      <c r="D72" s="74" t="s">
        <v>45</v>
      </c>
      <c r="E72" s="73">
        <f>B70</f>
        <v>11</v>
      </c>
      <c r="G72" s="17" t="s">
        <v>59</v>
      </c>
      <c r="H72" s="37">
        <v>16</v>
      </c>
      <c r="I72" s="76"/>
      <c r="J72" s="74" t="s">
        <v>45</v>
      </c>
      <c r="K72" s="73">
        <f>H70</f>
        <v>9</v>
      </c>
      <c r="M72" s="17" t="s">
        <v>59</v>
      </c>
      <c r="N72" s="37">
        <v>14</v>
      </c>
      <c r="O72" s="76"/>
      <c r="P72" s="74" t="s">
        <v>45</v>
      </c>
      <c r="Q72" s="73">
        <f>N70</f>
        <v>13</v>
      </c>
      <c r="S72" s="17" t="s">
        <v>59</v>
      </c>
      <c r="T72" s="37">
        <v>15</v>
      </c>
      <c r="U72" s="76"/>
      <c r="V72" s="74" t="s">
        <v>45</v>
      </c>
      <c r="W72" s="73">
        <f>T70</f>
        <v>13</v>
      </c>
      <c r="Y72" s="17" t="s">
        <v>59</v>
      </c>
      <c r="Z72" s="37">
        <v>10</v>
      </c>
      <c r="AA72" s="76"/>
      <c r="AB72" s="74" t="s">
        <v>45</v>
      </c>
      <c r="AC72" s="73">
        <f>Z70</f>
        <v>7</v>
      </c>
      <c r="AE72" s="9">
        <f t="shared" si="5"/>
        <v>11</v>
      </c>
      <c r="AF72" s="9">
        <f t="shared" si="6"/>
        <v>9</v>
      </c>
      <c r="AG72" s="9">
        <f t="shared" si="7"/>
        <v>13</v>
      </c>
      <c r="AH72" s="9">
        <f t="shared" si="8"/>
        <v>13</v>
      </c>
      <c r="AI72" s="9">
        <f t="shared" si="9"/>
        <v>7</v>
      </c>
    </row>
    <row r="73" spans="1:35" s="68" customFormat="1" x14ac:dyDescent="0.25">
      <c r="A73" s="17" t="s">
        <v>60</v>
      </c>
      <c r="B73" s="37">
        <v>0</v>
      </c>
      <c r="C73" s="79"/>
      <c r="D73" s="74" t="s">
        <v>58</v>
      </c>
      <c r="E73" s="73">
        <f>B71</f>
        <v>5</v>
      </c>
      <c r="G73" s="17" t="s">
        <v>60</v>
      </c>
      <c r="H73" s="37"/>
      <c r="I73" s="79"/>
      <c r="J73" s="74" t="s">
        <v>58</v>
      </c>
      <c r="K73" s="73">
        <f>H71</f>
        <v>5</v>
      </c>
      <c r="M73" s="17" t="s">
        <v>60</v>
      </c>
      <c r="N73" s="37">
        <v>0</v>
      </c>
      <c r="O73" s="79"/>
      <c r="P73" s="74" t="s">
        <v>58</v>
      </c>
      <c r="Q73" s="73">
        <f>N71</f>
        <v>2</v>
      </c>
      <c r="S73" s="17" t="s">
        <v>60</v>
      </c>
      <c r="T73" s="37">
        <v>0</v>
      </c>
      <c r="U73" s="79"/>
      <c r="V73" s="74" t="s">
        <v>58</v>
      </c>
      <c r="W73" s="73">
        <f>T71</f>
        <v>2</v>
      </c>
      <c r="Y73" s="17" t="s">
        <v>60</v>
      </c>
      <c r="Z73" s="37">
        <v>0</v>
      </c>
      <c r="AA73" s="79"/>
      <c r="AB73" s="74" t="s">
        <v>58</v>
      </c>
      <c r="AC73" s="73">
        <f>Z71</f>
        <v>1</v>
      </c>
      <c r="AE73" s="9">
        <f t="shared" si="5"/>
        <v>5</v>
      </c>
      <c r="AF73" s="9">
        <f t="shared" si="6"/>
        <v>5</v>
      </c>
      <c r="AG73" s="9">
        <f t="shared" si="7"/>
        <v>2</v>
      </c>
      <c r="AH73" s="9">
        <f t="shared" si="8"/>
        <v>2</v>
      </c>
      <c r="AI73" s="9">
        <f t="shared" si="9"/>
        <v>1</v>
      </c>
    </row>
    <row r="74" spans="1:35" s="68" customFormat="1" x14ac:dyDescent="0.25">
      <c r="A74" s="17" t="s">
        <v>61</v>
      </c>
      <c r="B74" s="37">
        <v>1</v>
      </c>
      <c r="C74" s="79"/>
      <c r="D74" s="74" t="s">
        <v>59</v>
      </c>
      <c r="E74" s="73">
        <f>+B72</f>
        <v>18</v>
      </c>
      <c r="G74" s="17" t="s">
        <v>61</v>
      </c>
      <c r="H74" s="37">
        <v>1</v>
      </c>
      <c r="I74" s="79"/>
      <c r="J74" s="74" t="s">
        <v>59</v>
      </c>
      <c r="K74" s="73">
        <f>+H72</f>
        <v>16</v>
      </c>
      <c r="M74" s="17" t="s">
        <v>61</v>
      </c>
      <c r="N74" s="37">
        <v>1</v>
      </c>
      <c r="O74" s="79"/>
      <c r="P74" s="74" t="s">
        <v>59</v>
      </c>
      <c r="Q74" s="73">
        <f>+N72</f>
        <v>14</v>
      </c>
      <c r="S74" s="17" t="s">
        <v>61</v>
      </c>
      <c r="T74" s="37">
        <v>2</v>
      </c>
      <c r="U74" s="79"/>
      <c r="V74" s="74" t="s">
        <v>59</v>
      </c>
      <c r="W74" s="73">
        <f>+T72</f>
        <v>15</v>
      </c>
      <c r="Y74" s="17" t="s">
        <v>61</v>
      </c>
      <c r="Z74" s="37">
        <v>0</v>
      </c>
      <c r="AA74" s="79"/>
      <c r="AB74" s="74" t="s">
        <v>59</v>
      </c>
      <c r="AC74" s="73">
        <f>+Z72</f>
        <v>10</v>
      </c>
      <c r="AE74" s="9">
        <f t="shared" si="5"/>
        <v>18</v>
      </c>
      <c r="AF74" s="9">
        <f t="shared" si="6"/>
        <v>16</v>
      </c>
      <c r="AG74" s="9">
        <f t="shared" si="7"/>
        <v>14</v>
      </c>
      <c r="AH74" s="9">
        <f t="shared" si="8"/>
        <v>15</v>
      </c>
      <c r="AI74" s="9">
        <f t="shared" si="9"/>
        <v>10</v>
      </c>
    </row>
    <row r="75" spans="1:35" s="68" customFormat="1" x14ac:dyDescent="0.25">
      <c r="A75" s="17" t="s">
        <v>62</v>
      </c>
      <c r="B75" s="37">
        <v>8</v>
      </c>
      <c r="C75" s="79"/>
      <c r="D75" s="74" t="s">
        <v>60</v>
      </c>
      <c r="E75" s="73">
        <f>+B73</f>
        <v>0</v>
      </c>
      <c r="G75" s="17" t="s">
        <v>62</v>
      </c>
      <c r="H75" s="37">
        <v>7</v>
      </c>
      <c r="I75" s="79"/>
      <c r="J75" s="74" t="s">
        <v>60</v>
      </c>
      <c r="K75" s="73">
        <f>+H73</f>
        <v>0</v>
      </c>
      <c r="M75" s="17" t="s">
        <v>62</v>
      </c>
      <c r="N75" s="37">
        <v>5</v>
      </c>
      <c r="O75" s="79"/>
      <c r="P75" s="74" t="s">
        <v>60</v>
      </c>
      <c r="Q75" s="73">
        <f>+N73</f>
        <v>0</v>
      </c>
      <c r="S75" s="17" t="s">
        <v>62</v>
      </c>
      <c r="T75" s="37">
        <v>5</v>
      </c>
      <c r="U75" s="79"/>
      <c r="V75" s="74" t="s">
        <v>60</v>
      </c>
      <c r="W75" s="73">
        <f>+T73</f>
        <v>0</v>
      </c>
      <c r="Y75" s="17" t="s">
        <v>62</v>
      </c>
      <c r="Z75" s="37">
        <v>2</v>
      </c>
      <c r="AA75" s="79"/>
      <c r="AB75" s="74" t="s">
        <v>60</v>
      </c>
      <c r="AC75" s="73">
        <f>+Z73</f>
        <v>0</v>
      </c>
      <c r="AE75" s="9">
        <f t="shared" si="5"/>
        <v>0</v>
      </c>
      <c r="AF75" s="9">
        <f t="shared" si="6"/>
        <v>0</v>
      </c>
      <c r="AG75" s="9">
        <f t="shared" si="7"/>
        <v>0</v>
      </c>
      <c r="AH75" s="9">
        <f t="shared" si="8"/>
        <v>0</v>
      </c>
      <c r="AI75" s="9">
        <f t="shared" si="9"/>
        <v>0</v>
      </c>
    </row>
    <row r="76" spans="1:35" s="68" customFormat="1" x14ac:dyDescent="0.25">
      <c r="A76" s="17"/>
      <c r="B76" s="37"/>
      <c r="C76" s="79"/>
      <c r="D76" s="74" t="s">
        <v>61</v>
      </c>
      <c r="E76" s="73">
        <f>+B74</f>
        <v>1</v>
      </c>
      <c r="G76" s="17"/>
      <c r="H76" s="37"/>
      <c r="I76" s="79"/>
      <c r="J76" s="74" t="s">
        <v>61</v>
      </c>
      <c r="K76" s="73">
        <f>+H74</f>
        <v>1</v>
      </c>
      <c r="M76" s="17"/>
      <c r="N76" s="37"/>
      <c r="O76" s="79"/>
      <c r="P76" s="74" t="s">
        <v>61</v>
      </c>
      <c r="Q76" s="73">
        <f>+N74</f>
        <v>1</v>
      </c>
      <c r="S76" s="17"/>
      <c r="T76" s="37"/>
      <c r="U76" s="79"/>
      <c r="V76" s="74" t="s">
        <v>61</v>
      </c>
      <c r="W76" s="73">
        <f>+T74</f>
        <v>2</v>
      </c>
      <c r="Y76" s="17"/>
      <c r="Z76" s="37"/>
      <c r="AA76" s="79"/>
      <c r="AB76" s="74" t="s">
        <v>61</v>
      </c>
      <c r="AC76" s="73">
        <f>+Z74</f>
        <v>0</v>
      </c>
      <c r="AE76" s="9">
        <f t="shared" si="5"/>
        <v>1</v>
      </c>
      <c r="AF76" s="9">
        <f t="shared" si="6"/>
        <v>1</v>
      </c>
      <c r="AG76" s="9">
        <f t="shared" si="7"/>
        <v>1</v>
      </c>
      <c r="AH76" s="9">
        <f t="shared" si="8"/>
        <v>2</v>
      </c>
      <c r="AI76" s="9">
        <f t="shared" si="9"/>
        <v>0</v>
      </c>
    </row>
    <row r="77" spans="1:35" s="68" customFormat="1" x14ac:dyDescent="0.25">
      <c r="A77" s="17"/>
      <c r="B77" s="37"/>
      <c r="C77" s="79"/>
      <c r="D77" s="74" t="s">
        <v>62</v>
      </c>
      <c r="E77" s="81">
        <f>+B75</f>
        <v>8</v>
      </c>
      <c r="G77" s="17"/>
      <c r="H77" s="37"/>
      <c r="I77" s="79"/>
      <c r="J77" s="74" t="s">
        <v>62</v>
      </c>
      <c r="K77" s="81">
        <f>+H75</f>
        <v>7</v>
      </c>
      <c r="M77" s="17"/>
      <c r="N77" s="37"/>
      <c r="O77" s="79"/>
      <c r="P77" s="74" t="s">
        <v>62</v>
      </c>
      <c r="Q77" s="81">
        <f>+N75</f>
        <v>5</v>
      </c>
      <c r="S77" s="17"/>
      <c r="T77" s="37"/>
      <c r="U77" s="79"/>
      <c r="V77" s="74" t="s">
        <v>62</v>
      </c>
      <c r="W77" s="81">
        <f>+T75</f>
        <v>5</v>
      </c>
      <c r="Y77" s="17"/>
      <c r="Z77" s="37"/>
      <c r="AA77" s="79"/>
      <c r="AB77" s="74" t="s">
        <v>62</v>
      </c>
      <c r="AC77" s="81">
        <f>+Z75</f>
        <v>2</v>
      </c>
      <c r="AE77" s="9">
        <f t="shared" si="5"/>
        <v>8</v>
      </c>
      <c r="AF77" s="9">
        <f t="shared" si="6"/>
        <v>7</v>
      </c>
      <c r="AG77" s="9">
        <f t="shared" si="7"/>
        <v>5</v>
      </c>
      <c r="AH77" s="9">
        <f t="shared" si="8"/>
        <v>5</v>
      </c>
      <c r="AI77" s="9">
        <f t="shared" si="9"/>
        <v>2</v>
      </c>
    </row>
    <row r="78" spans="1:35" s="68" customFormat="1" x14ac:dyDescent="0.25">
      <c r="A78" s="17"/>
      <c r="B78" s="37"/>
      <c r="C78" s="79"/>
      <c r="D78" s="74"/>
      <c r="E78" s="81"/>
      <c r="G78" s="17"/>
      <c r="H78" s="37"/>
      <c r="I78" s="79"/>
      <c r="J78" s="74"/>
      <c r="K78" s="81"/>
      <c r="M78" s="17"/>
      <c r="N78" s="37"/>
      <c r="O78" s="79"/>
      <c r="P78" s="74"/>
      <c r="Q78" s="81"/>
      <c r="S78" s="17"/>
      <c r="T78" s="37"/>
      <c r="U78" s="79"/>
      <c r="V78" s="74"/>
      <c r="W78" s="81"/>
      <c r="Y78" s="17"/>
      <c r="Z78" s="37"/>
      <c r="AA78" s="79"/>
      <c r="AB78" s="74"/>
      <c r="AC78" s="81"/>
    </row>
    <row r="79" spans="1:35" s="68" customFormat="1" x14ac:dyDescent="0.25">
      <c r="A79" s="17"/>
      <c r="B79" s="37"/>
      <c r="C79" s="79"/>
      <c r="D79" s="74"/>
      <c r="E79" s="81"/>
      <c r="G79" s="17"/>
      <c r="H79" s="37"/>
      <c r="I79" s="79"/>
      <c r="J79" s="74"/>
      <c r="K79" s="81"/>
      <c r="M79" s="17"/>
      <c r="N79" s="37"/>
      <c r="O79" s="79"/>
      <c r="P79" s="74"/>
      <c r="Q79" s="81"/>
      <c r="S79" s="17"/>
      <c r="T79" s="37"/>
      <c r="U79" s="79"/>
      <c r="V79" s="74"/>
      <c r="W79" s="81"/>
      <c r="Y79" s="17"/>
      <c r="Z79" s="37"/>
      <c r="AA79" s="79"/>
      <c r="AB79" s="74"/>
      <c r="AC79" s="81"/>
    </row>
    <row r="80" spans="1:35" s="68" customFormat="1" x14ac:dyDescent="0.25">
      <c r="A80" s="17"/>
      <c r="B80" s="37"/>
      <c r="C80" s="79"/>
      <c r="D80" s="80"/>
      <c r="E80" s="82"/>
      <c r="G80" s="17"/>
      <c r="H80" s="37"/>
      <c r="I80" s="79"/>
      <c r="J80" s="80"/>
      <c r="K80" s="82"/>
      <c r="M80" s="17"/>
      <c r="N80" s="37"/>
      <c r="O80" s="79"/>
      <c r="P80" s="80"/>
      <c r="Q80" s="82"/>
      <c r="S80" s="17"/>
      <c r="T80" s="37"/>
      <c r="U80" s="79"/>
      <c r="V80" s="80"/>
      <c r="W80" s="82"/>
      <c r="Y80" s="17"/>
      <c r="Z80" s="37"/>
      <c r="AA80" s="79"/>
      <c r="AB80" s="80"/>
      <c r="AC80" s="82"/>
    </row>
    <row r="82" spans="1:35" s="68" customFormat="1" x14ac:dyDescent="0.35">
      <c r="A82" s="9"/>
      <c r="B82" s="18">
        <f>SUM(B47:B80)</f>
        <v>640</v>
      </c>
      <c r="E82" s="18">
        <f>SUM(E47:E80)</f>
        <v>639</v>
      </c>
      <c r="G82" s="9"/>
      <c r="H82" s="18">
        <f>SUM(H47:H80)</f>
        <v>772</v>
      </c>
      <c r="K82" s="18">
        <f>SUM(K47:K80)</f>
        <v>771</v>
      </c>
      <c r="M82" s="9"/>
      <c r="N82" s="18">
        <f>SUM(N47:N80)</f>
        <v>635</v>
      </c>
      <c r="Q82" s="18">
        <f>SUM(Q47:Q80)</f>
        <v>636</v>
      </c>
      <c r="S82" s="9"/>
      <c r="T82" s="18">
        <f>SUM(T47:T80)</f>
        <v>703</v>
      </c>
      <c r="W82" s="18">
        <f>SUM(W47:W80)</f>
        <v>704</v>
      </c>
      <c r="Y82" s="9"/>
      <c r="Z82" s="18">
        <f>SUM(Z47:Z80)</f>
        <v>446</v>
      </c>
      <c r="AC82" s="18">
        <f>SUM(AC47:AC80)</f>
        <v>446</v>
      </c>
    </row>
    <row r="83" spans="1:35" ht="12.5" x14ac:dyDescent="0.35">
      <c r="B83" s="9"/>
    </row>
    <row r="84" spans="1:35" ht="12.5" x14ac:dyDescent="0.35">
      <c r="B84" s="9"/>
    </row>
    <row r="85" spans="1:35" ht="25" x14ac:dyDescent="0.35">
      <c r="A85" s="85">
        <f>_xlfn.ISOWEEKNUM(A87)</f>
        <v>30</v>
      </c>
      <c r="B85" s="34"/>
    </row>
    <row r="87" spans="1:35" s="84" customFormat="1" ht="18" x14ac:dyDescent="0.35">
      <c r="A87" s="170">
        <f>Y45+3</f>
        <v>44767</v>
      </c>
      <c r="B87" s="171"/>
      <c r="C87" s="171"/>
      <c r="D87" s="171"/>
      <c r="E87" s="172"/>
      <c r="F87" s="83"/>
      <c r="G87" s="170">
        <f>+A87+1</f>
        <v>44768</v>
      </c>
      <c r="H87" s="171"/>
      <c r="I87" s="171"/>
      <c r="J87" s="171"/>
      <c r="K87" s="172"/>
      <c r="L87" s="83"/>
      <c r="M87" s="170">
        <f>+G87+1</f>
        <v>44769</v>
      </c>
      <c r="N87" s="171"/>
      <c r="O87" s="171"/>
      <c r="P87" s="171"/>
      <c r="Q87" s="172"/>
      <c r="R87" s="83"/>
      <c r="S87" s="170">
        <f>+M87+1</f>
        <v>44770</v>
      </c>
      <c r="T87" s="171"/>
      <c r="U87" s="171"/>
      <c r="V87" s="171"/>
      <c r="W87" s="172"/>
      <c r="X87" s="83"/>
      <c r="Y87" s="170">
        <f>+S87+1</f>
        <v>44771</v>
      </c>
      <c r="Z87" s="171"/>
      <c r="AA87" s="171"/>
      <c r="AB87" s="171"/>
      <c r="AC87" s="172"/>
      <c r="AD87" s="83"/>
    </row>
    <row r="88" spans="1:35" s="66" customFormat="1" x14ac:dyDescent="0.3">
      <c r="A88" s="16"/>
      <c r="B88" s="36"/>
      <c r="C88" s="69"/>
      <c r="D88" s="69"/>
      <c r="E88" s="69"/>
      <c r="F88" s="69"/>
      <c r="G88" s="9"/>
      <c r="H88" s="35"/>
      <c r="I88" s="69"/>
      <c r="J88" s="69"/>
      <c r="K88" s="69"/>
      <c r="L88" s="69"/>
      <c r="M88" s="9"/>
      <c r="N88" s="35"/>
      <c r="O88" s="69"/>
      <c r="P88" s="69"/>
      <c r="Q88" s="69"/>
      <c r="R88" s="69"/>
      <c r="S88" s="9"/>
      <c r="T88" s="35"/>
      <c r="U88" s="69"/>
      <c r="V88" s="69"/>
      <c r="W88" s="69"/>
      <c r="X88" s="69"/>
      <c r="Y88" s="9"/>
      <c r="Z88" s="35"/>
      <c r="AA88" s="69"/>
      <c r="AB88" s="69"/>
      <c r="AC88" s="69"/>
      <c r="AD88" s="69"/>
    </row>
    <row r="89" spans="1:35" x14ac:dyDescent="0.25">
      <c r="A89" s="10" t="s">
        <v>0</v>
      </c>
      <c r="B89" s="37" t="s">
        <v>27</v>
      </c>
      <c r="D89" s="70" t="s">
        <v>7</v>
      </c>
      <c r="E89" s="71">
        <f>B90</f>
        <v>66</v>
      </c>
      <c r="G89" s="10" t="s">
        <v>0</v>
      </c>
      <c r="H89" s="37" t="s">
        <v>27</v>
      </c>
      <c r="J89" s="70" t="s">
        <v>7</v>
      </c>
      <c r="K89" s="71">
        <f>H90</f>
        <v>96</v>
      </c>
      <c r="M89" s="10" t="s">
        <v>0</v>
      </c>
      <c r="N89" s="37" t="s">
        <v>27</v>
      </c>
      <c r="P89" s="70" t="s">
        <v>7</v>
      </c>
      <c r="Q89" s="71">
        <f>N90</f>
        <v>63</v>
      </c>
      <c r="S89" s="10" t="s">
        <v>0</v>
      </c>
      <c r="T89" s="37" t="s">
        <v>27</v>
      </c>
      <c r="V89" s="70" t="s">
        <v>7</v>
      </c>
      <c r="W89" s="71">
        <f>T90</f>
        <v>64</v>
      </c>
      <c r="Y89" s="10" t="s">
        <v>0</v>
      </c>
      <c r="Z89" s="37" t="s">
        <v>27</v>
      </c>
      <c r="AB89" s="70" t="s">
        <v>7</v>
      </c>
      <c r="AC89" s="71">
        <f>Z90</f>
        <v>23</v>
      </c>
      <c r="AE89" s="9">
        <f>E89</f>
        <v>66</v>
      </c>
      <c r="AF89" s="9">
        <f>K89</f>
        <v>96</v>
      </c>
      <c r="AG89" s="9">
        <f>Q89</f>
        <v>63</v>
      </c>
      <c r="AH89" s="9">
        <f>W89</f>
        <v>64</v>
      </c>
      <c r="AI89" s="9">
        <f>AC89</f>
        <v>23</v>
      </c>
    </row>
    <row r="90" spans="1:35" x14ac:dyDescent="0.35">
      <c r="A90" s="12" t="s">
        <v>7</v>
      </c>
      <c r="B90" s="37">
        <v>66</v>
      </c>
      <c r="D90" s="72" t="s">
        <v>21</v>
      </c>
      <c r="E90" s="73"/>
      <c r="G90" s="12" t="s">
        <v>7</v>
      </c>
      <c r="H90" s="37">
        <v>96</v>
      </c>
      <c r="J90" s="72" t="s">
        <v>21</v>
      </c>
      <c r="K90" s="73"/>
      <c r="M90" s="12" t="s">
        <v>7</v>
      </c>
      <c r="N90" s="37">
        <v>63</v>
      </c>
      <c r="P90" s="72" t="s">
        <v>21</v>
      </c>
      <c r="Q90" s="73"/>
      <c r="S90" s="12" t="s">
        <v>7</v>
      </c>
      <c r="T90" s="37">
        <v>64</v>
      </c>
      <c r="V90" s="72" t="s">
        <v>21</v>
      </c>
      <c r="W90" s="73"/>
      <c r="Y90" s="12" t="s">
        <v>7</v>
      </c>
      <c r="Z90" s="37">
        <v>23</v>
      </c>
      <c r="AB90" s="72" t="s">
        <v>21</v>
      </c>
      <c r="AC90" s="73"/>
      <c r="AE90" s="9">
        <f t="shared" ref="AE90:AE119" si="10">E90</f>
        <v>0</v>
      </c>
      <c r="AF90" s="9">
        <f t="shared" ref="AF90:AF119" si="11">K90</f>
        <v>0</v>
      </c>
      <c r="AG90" s="9">
        <f t="shared" ref="AG90:AG119" si="12">Q90</f>
        <v>0</v>
      </c>
      <c r="AH90" s="9">
        <f t="shared" ref="AH90:AH119" si="13">W90</f>
        <v>0</v>
      </c>
      <c r="AI90" s="9">
        <f t="shared" ref="AI90:AI119" si="14">AC90</f>
        <v>0</v>
      </c>
    </row>
    <row r="91" spans="1:35" x14ac:dyDescent="0.35">
      <c r="A91" s="13" t="s">
        <v>17</v>
      </c>
      <c r="B91" s="38">
        <v>0</v>
      </c>
      <c r="D91" s="72" t="s">
        <v>18</v>
      </c>
      <c r="E91" s="73"/>
      <c r="G91" s="13" t="s">
        <v>17</v>
      </c>
      <c r="H91" s="38">
        <v>0</v>
      </c>
      <c r="J91" s="72" t="s">
        <v>18</v>
      </c>
      <c r="K91" s="73"/>
      <c r="M91" s="13" t="s">
        <v>17</v>
      </c>
      <c r="N91" s="38">
        <v>0</v>
      </c>
      <c r="P91" s="72" t="s">
        <v>18</v>
      </c>
      <c r="Q91" s="73"/>
      <c r="S91" s="13" t="s">
        <v>17</v>
      </c>
      <c r="T91" s="38">
        <v>0</v>
      </c>
      <c r="V91" s="72" t="s">
        <v>18</v>
      </c>
      <c r="W91" s="73"/>
      <c r="Y91" s="13" t="s">
        <v>17</v>
      </c>
      <c r="Z91" s="38">
        <v>0</v>
      </c>
      <c r="AB91" s="72" t="s">
        <v>18</v>
      </c>
      <c r="AC91" s="73"/>
      <c r="AE91" s="9">
        <f t="shared" si="10"/>
        <v>0</v>
      </c>
      <c r="AF91" s="9">
        <f t="shared" si="11"/>
        <v>0</v>
      </c>
      <c r="AG91" s="9">
        <f t="shared" si="12"/>
        <v>0</v>
      </c>
      <c r="AH91" s="9">
        <f t="shared" si="13"/>
        <v>0</v>
      </c>
      <c r="AI91" s="9">
        <f t="shared" si="14"/>
        <v>0</v>
      </c>
    </row>
    <row r="92" spans="1:35" x14ac:dyDescent="0.25">
      <c r="A92" s="12" t="s">
        <v>12</v>
      </c>
      <c r="B92" s="37">
        <v>4</v>
      </c>
      <c r="D92" s="74" t="s">
        <v>12</v>
      </c>
      <c r="E92" s="73">
        <f>B92</f>
        <v>4</v>
      </c>
      <c r="G92" s="12" t="s">
        <v>12</v>
      </c>
      <c r="H92" s="37">
        <v>7</v>
      </c>
      <c r="J92" s="74" t="s">
        <v>12</v>
      </c>
      <c r="K92" s="73">
        <f>H92</f>
        <v>7</v>
      </c>
      <c r="M92" s="12" t="s">
        <v>12</v>
      </c>
      <c r="N92" s="37">
        <v>8</v>
      </c>
      <c r="P92" s="74" t="s">
        <v>12</v>
      </c>
      <c r="Q92" s="73">
        <f>N92</f>
        <v>8</v>
      </c>
      <c r="S92" s="12" t="s">
        <v>12</v>
      </c>
      <c r="T92" s="37">
        <v>6</v>
      </c>
      <c r="V92" s="74" t="s">
        <v>12</v>
      </c>
      <c r="W92" s="73">
        <f>T92</f>
        <v>6</v>
      </c>
      <c r="Y92" s="12" t="s">
        <v>12</v>
      </c>
      <c r="Z92" s="37">
        <v>2</v>
      </c>
      <c r="AB92" s="74" t="s">
        <v>12</v>
      </c>
      <c r="AC92" s="73">
        <f>Z92</f>
        <v>2</v>
      </c>
      <c r="AE92" s="9">
        <f t="shared" si="10"/>
        <v>4</v>
      </c>
      <c r="AF92" s="9">
        <f t="shared" si="11"/>
        <v>7</v>
      </c>
      <c r="AG92" s="9">
        <f t="shared" si="12"/>
        <v>8</v>
      </c>
      <c r="AH92" s="9">
        <f t="shared" si="13"/>
        <v>6</v>
      </c>
      <c r="AI92" s="9">
        <f t="shared" si="14"/>
        <v>2</v>
      </c>
    </row>
    <row r="93" spans="1:35" x14ac:dyDescent="0.25">
      <c r="A93" s="14" t="s">
        <v>22</v>
      </c>
      <c r="B93" s="39">
        <v>0</v>
      </c>
      <c r="D93" s="74" t="s">
        <v>8</v>
      </c>
      <c r="E93" s="73">
        <f>B96</f>
        <v>8</v>
      </c>
      <c r="G93" s="14" t="s">
        <v>22</v>
      </c>
      <c r="H93" s="39">
        <v>0</v>
      </c>
      <c r="J93" s="74" t="s">
        <v>8</v>
      </c>
      <c r="K93" s="73">
        <f>H96</f>
        <v>7</v>
      </c>
      <c r="M93" s="14" t="s">
        <v>22</v>
      </c>
      <c r="N93" s="39">
        <v>2</v>
      </c>
      <c r="P93" s="74" t="s">
        <v>8</v>
      </c>
      <c r="Q93" s="73">
        <f>N96</f>
        <v>7</v>
      </c>
      <c r="S93" s="14" t="s">
        <v>22</v>
      </c>
      <c r="T93" s="39">
        <v>0</v>
      </c>
      <c r="V93" s="74" t="s">
        <v>8</v>
      </c>
      <c r="W93" s="73">
        <f>T96</f>
        <v>6</v>
      </c>
      <c r="Y93" s="14" t="s">
        <v>22</v>
      </c>
      <c r="Z93" s="39">
        <v>0</v>
      </c>
      <c r="AB93" s="74" t="s">
        <v>8</v>
      </c>
      <c r="AC93" s="73">
        <f>Z96</f>
        <v>8</v>
      </c>
      <c r="AE93" s="9">
        <f t="shared" si="10"/>
        <v>8</v>
      </c>
      <c r="AF93" s="9">
        <f t="shared" si="11"/>
        <v>7</v>
      </c>
      <c r="AG93" s="9">
        <f t="shared" si="12"/>
        <v>7</v>
      </c>
      <c r="AH93" s="9">
        <f t="shared" si="13"/>
        <v>6</v>
      </c>
      <c r="AI93" s="9">
        <f t="shared" si="14"/>
        <v>8</v>
      </c>
    </row>
    <row r="94" spans="1:35" x14ac:dyDescent="0.25">
      <c r="A94" s="14" t="s">
        <v>26</v>
      </c>
      <c r="B94" s="39">
        <v>7</v>
      </c>
      <c r="D94" s="74" t="s">
        <v>11</v>
      </c>
      <c r="E94" s="73">
        <f>B97</f>
        <v>5</v>
      </c>
      <c r="G94" s="14" t="s">
        <v>26</v>
      </c>
      <c r="H94" s="39">
        <v>15</v>
      </c>
      <c r="J94" s="74" t="s">
        <v>11</v>
      </c>
      <c r="K94" s="73">
        <f>H97</f>
        <v>6</v>
      </c>
      <c r="M94" s="14" t="s">
        <v>26</v>
      </c>
      <c r="N94" s="39">
        <v>14</v>
      </c>
      <c r="P94" s="74" t="s">
        <v>11</v>
      </c>
      <c r="Q94" s="73">
        <f>N97</f>
        <v>0</v>
      </c>
      <c r="S94" s="14" t="s">
        <v>26</v>
      </c>
      <c r="T94" s="39">
        <v>12</v>
      </c>
      <c r="V94" s="74" t="s">
        <v>11</v>
      </c>
      <c r="W94" s="73">
        <f>T97</f>
        <v>0</v>
      </c>
      <c r="Y94" s="14" t="s">
        <v>26</v>
      </c>
      <c r="Z94" s="39">
        <v>4</v>
      </c>
      <c r="AB94" s="74" t="s">
        <v>11</v>
      </c>
      <c r="AC94" s="73">
        <f>Z97</f>
        <v>4</v>
      </c>
      <c r="AE94" s="9">
        <f t="shared" si="10"/>
        <v>5</v>
      </c>
      <c r="AF94" s="9">
        <f t="shared" si="11"/>
        <v>6</v>
      </c>
      <c r="AG94" s="9">
        <f t="shared" si="12"/>
        <v>0</v>
      </c>
      <c r="AH94" s="9">
        <f t="shared" si="13"/>
        <v>0</v>
      </c>
      <c r="AI94" s="9">
        <f t="shared" si="14"/>
        <v>4</v>
      </c>
    </row>
    <row r="95" spans="1:35" x14ac:dyDescent="0.25">
      <c r="A95" s="14" t="s">
        <v>23</v>
      </c>
      <c r="B95" s="39">
        <v>0</v>
      </c>
      <c r="D95" s="75" t="s">
        <v>9</v>
      </c>
      <c r="E95" s="73">
        <f>B98</f>
        <v>81</v>
      </c>
      <c r="G95" s="14" t="s">
        <v>23</v>
      </c>
      <c r="H95" s="39">
        <v>1</v>
      </c>
      <c r="J95" s="75" t="s">
        <v>9</v>
      </c>
      <c r="K95" s="73">
        <f>H98</f>
        <v>82</v>
      </c>
      <c r="M95" s="14" t="s">
        <v>23</v>
      </c>
      <c r="N95" s="39">
        <v>0</v>
      </c>
      <c r="P95" s="75" t="s">
        <v>9</v>
      </c>
      <c r="Q95" s="73">
        <f>N98</f>
        <v>66</v>
      </c>
      <c r="S95" s="14" t="s">
        <v>23</v>
      </c>
      <c r="T95" s="39">
        <v>1</v>
      </c>
      <c r="V95" s="75" t="s">
        <v>9</v>
      </c>
      <c r="W95" s="73">
        <f>T98</f>
        <v>96</v>
      </c>
      <c r="Y95" s="14" t="s">
        <v>23</v>
      </c>
      <c r="Z95" s="39">
        <v>0</v>
      </c>
      <c r="AB95" s="75" t="s">
        <v>9</v>
      </c>
      <c r="AC95" s="73">
        <f>Z98</f>
        <v>45</v>
      </c>
      <c r="AE95" s="9">
        <f t="shared" si="10"/>
        <v>81</v>
      </c>
      <c r="AF95" s="9">
        <f t="shared" si="11"/>
        <v>82</v>
      </c>
      <c r="AG95" s="9">
        <f t="shared" si="12"/>
        <v>66</v>
      </c>
      <c r="AH95" s="9">
        <f t="shared" si="13"/>
        <v>96</v>
      </c>
      <c r="AI95" s="9">
        <f t="shared" si="14"/>
        <v>45</v>
      </c>
    </row>
    <row r="96" spans="1:35" x14ac:dyDescent="0.25">
      <c r="A96" s="12" t="s">
        <v>8</v>
      </c>
      <c r="B96" s="37">
        <v>8</v>
      </c>
      <c r="D96" s="75" t="s">
        <v>1</v>
      </c>
      <c r="E96" s="73">
        <f>B100</f>
        <v>64</v>
      </c>
      <c r="G96" s="12" t="s">
        <v>8</v>
      </c>
      <c r="H96" s="37">
        <v>7</v>
      </c>
      <c r="J96" s="75" t="s">
        <v>1</v>
      </c>
      <c r="K96" s="73">
        <f>H100</f>
        <v>72</v>
      </c>
      <c r="M96" s="12" t="s">
        <v>8</v>
      </c>
      <c r="N96" s="37">
        <v>7</v>
      </c>
      <c r="P96" s="75" t="s">
        <v>1</v>
      </c>
      <c r="Q96" s="73">
        <f>N100</f>
        <v>72</v>
      </c>
      <c r="S96" s="12" t="s">
        <v>8</v>
      </c>
      <c r="T96" s="37">
        <v>6</v>
      </c>
      <c r="V96" s="75" t="s">
        <v>1</v>
      </c>
      <c r="W96" s="73">
        <f>T100</f>
        <v>53</v>
      </c>
      <c r="Y96" s="12" t="s">
        <v>8</v>
      </c>
      <c r="Z96" s="37">
        <v>8</v>
      </c>
      <c r="AB96" s="75" t="s">
        <v>1</v>
      </c>
      <c r="AC96" s="73">
        <f>Z100</f>
        <v>24</v>
      </c>
      <c r="AE96" s="9">
        <f t="shared" si="10"/>
        <v>64</v>
      </c>
      <c r="AF96" s="9">
        <f t="shared" si="11"/>
        <v>72</v>
      </c>
      <c r="AG96" s="9">
        <f t="shared" si="12"/>
        <v>72</v>
      </c>
      <c r="AH96" s="9">
        <f t="shared" si="13"/>
        <v>53</v>
      </c>
      <c r="AI96" s="9">
        <f t="shared" si="14"/>
        <v>24</v>
      </c>
    </row>
    <row r="97" spans="1:35" x14ac:dyDescent="0.25">
      <c r="A97" s="12" t="s">
        <v>11</v>
      </c>
      <c r="B97" s="37">
        <v>5</v>
      </c>
      <c r="D97" s="75" t="s">
        <v>4</v>
      </c>
      <c r="E97" s="73"/>
      <c r="G97" s="12" t="s">
        <v>11</v>
      </c>
      <c r="H97" s="37">
        <v>6</v>
      </c>
      <c r="J97" s="75" t="s">
        <v>4</v>
      </c>
      <c r="K97" s="73"/>
      <c r="M97" s="12" t="s">
        <v>11</v>
      </c>
      <c r="N97" s="37">
        <v>0</v>
      </c>
      <c r="P97" s="75" t="s">
        <v>4</v>
      </c>
      <c r="Q97" s="73"/>
      <c r="S97" s="12" t="s">
        <v>11</v>
      </c>
      <c r="T97" s="37">
        <v>0</v>
      </c>
      <c r="V97" s="75" t="s">
        <v>4</v>
      </c>
      <c r="W97" s="73"/>
      <c r="Y97" s="12" t="s">
        <v>11</v>
      </c>
      <c r="Z97" s="37">
        <v>4</v>
      </c>
      <c r="AB97" s="75" t="s">
        <v>4</v>
      </c>
      <c r="AC97" s="73"/>
      <c r="AE97" s="9">
        <f t="shared" si="10"/>
        <v>0</v>
      </c>
      <c r="AF97" s="9">
        <f t="shared" si="11"/>
        <v>0</v>
      </c>
      <c r="AG97" s="9">
        <f t="shared" si="12"/>
        <v>0</v>
      </c>
      <c r="AH97" s="9">
        <f t="shared" si="13"/>
        <v>0</v>
      </c>
      <c r="AI97" s="9">
        <f t="shared" si="14"/>
        <v>0</v>
      </c>
    </row>
    <row r="98" spans="1:35" x14ac:dyDescent="0.25">
      <c r="A98" s="12" t="s">
        <v>9</v>
      </c>
      <c r="B98" s="37">
        <v>81</v>
      </c>
      <c r="D98" s="75" t="s">
        <v>5</v>
      </c>
      <c r="E98" s="73">
        <f>B101</f>
        <v>23</v>
      </c>
      <c r="G98" s="12" t="s">
        <v>9</v>
      </c>
      <c r="H98" s="37">
        <v>82</v>
      </c>
      <c r="J98" s="75" t="s">
        <v>5</v>
      </c>
      <c r="K98" s="73">
        <f>H101</f>
        <v>30</v>
      </c>
      <c r="M98" s="12" t="s">
        <v>9</v>
      </c>
      <c r="N98" s="37">
        <v>66</v>
      </c>
      <c r="P98" s="75" t="s">
        <v>5</v>
      </c>
      <c r="Q98" s="73">
        <f>N101</f>
        <v>22</v>
      </c>
      <c r="S98" s="12" t="s">
        <v>9</v>
      </c>
      <c r="T98" s="37">
        <v>96</v>
      </c>
      <c r="V98" s="75" t="s">
        <v>5</v>
      </c>
      <c r="W98" s="73">
        <f>T101</f>
        <v>15</v>
      </c>
      <c r="Y98" s="12" t="s">
        <v>9</v>
      </c>
      <c r="Z98" s="37">
        <v>45</v>
      </c>
      <c r="AB98" s="75" t="s">
        <v>5</v>
      </c>
      <c r="AC98" s="73">
        <f>Z101</f>
        <v>7</v>
      </c>
      <c r="AE98" s="9">
        <f t="shared" si="10"/>
        <v>23</v>
      </c>
      <c r="AF98" s="9">
        <f t="shared" si="11"/>
        <v>30</v>
      </c>
      <c r="AG98" s="9">
        <f t="shared" si="12"/>
        <v>22</v>
      </c>
      <c r="AH98" s="9">
        <f t="shared" si="13"/>
        <v>15</v>
      </c>
      <c r="AI98" s="9">
        <f t="shared" si="14"/>
        <v>7</v>
      </c>
    </row>
    <row r="99" spans="1:35" x14ac:dyDescent="0.25">
      <c r="A99" s="14" t="s">
        <v>28</v>
      </c>
      <c r="B99" s="39">
        <v>1</v>
      </c>
      <c r="D99" s="75" t="s">
        <v>3</v>
      </c>
      <c r="E99" s="73">
        <f>B102</f>
        <v>21</v>
      </c>
      <c r="G99" s="14" t="s">
        <v>28</v>
      </c>
      <c r="H99" s="39">
        <v>3</v>
      </c>
      <c r="J99" s="75" t="s">
        <v>3</v>
      </c>
      <c r="K99" s="73">
        <f>H102</f>
        <v>40</v>
      </c>
      <c r="M99" s="14" t="s">
        <v>28</v>
      </c>
      <c r="N99" s="39">
        <v>0</v>
      </c>
      <c r="P99" s="75" t="s">
        <v>3</v>
      </c>
      <c r="Q99" s="73">
        <f>N102</f>
        <v>27</v>
      </c>
      <c r="S99" s="14" t="s">
        <v>28</v>
      </c>
      <c r="T99" s="39">
        <v>4</v>
      </c>
      <c r="V99" s="75" t="s">
        <v>3</v>
      </c>
      <c r="W99" s="73">
        <f>T102</f>
        <v>28</v>
      </c>
      <c r="Y99" s="14" t="s">
        <v>28</v>
      </c>
      <c r="Z99" s="39">
        <v>1</v>
      </c>
      <c r="AB99" s="75" t="s">
        <v>3</v>
      </c>
      <c r="AC99" s="73">
        <f>Z102</f>
        <v>11</v>
      </c>
      <c r="AE99" s="9">
        <f t="shared" si="10"/>
        <v>21</v>
      </c>
      <c r="AF99" s="9">
        <f t="shared" si="11"/>
        <v>40</v>
      </c>
      <c r="AG99" s="9">
        <f t="shared" si="12"/>
        <v>27</v>
      </c>
      <c r="AH99" s="9">
        <f t="shared" si="13"/>
        <v>28</v>
      </c>
      <c r="AI99" s="9">
        <f t="shared" si="14"/>
        <v>11</v>
      </c>
    </row>
    <row r="100" spans="1:35" x14ac:dyDescent="0.25">
      <c r="A100" s="12" t="s">
        <v>1</v>
      </c>
      <c r="B100" s="37">
        <v>64</v>
      </c>
      <c r="D100" s="75" t="s">
        <v>6</v>
      </c>
      <c r="E100" s="73">
        <f>B103</f>
        <v>49</v>
      </c>
      <c r="G100" s="12" t="s">
        <v>1</v>
      </c>
      <c r="H100" s="37">
        <v>72</v>
      </c>
      <c r="J100" s="75" t="s">
        <v>6</v>
      </c>
      <c r="K100" s="73">
        <f>H103</f>
        <v>38</v>
      </c>
      <c r="M100" s="12" t="s">
        <v>1</v>
      </c>
      <c r="N100" s="37">
        <v>72</v>
      </c>
      <c r="P100" s="75" t="s">
        <v>6</v>
      </c>
      <c r="Q100" s="73">
        <f>N103</f>
        <v>28</v>
      </c>
      <c r="S100" s="12" t="s">
        <v>1</v>
      </c>
      <c r="T100" s="37">
        <v>53</v>
      </c>
      <c r="V100" s="75" t="s">
        <v>6</v>
      </c>
      <c r="W100" s="73">
        <f>T103</f>
        <v>27</v>
      </c>
      <c r="Y100" s="12" t="s">
        <v>1</v>
      </c>
      <c r="Z100" s="37">
        <v>24</v>
      </c>
      <c r="AB100" s="75" t="s">
        <v>6</v>
      </c>
      <c r="AC100" s="73">
        <f>Z103</f>
        <v>9</v>
      </c>
      <c r="AE100" s="9">
        <f t="shared" si="10"/>
        <v>49</v>
      </c>
      <c r="AF100" s="9">
        <f t="shared" si="11"/>
        <v>38</v>
      </c>
      <c r="AG100" s="9">
        <f t="shared" si="12"/>
        <v>28</v>
      </c>
      <c r="AH100" s="9">
        <f t="shared" si="13"/>
        <v>27</v>
      </c>
      <c r="AI100" s="9">
        <f t="shared" si="14"/>
        <v>9</v>
      </c>
    </row>
    <row r="101" spans="1:35" s="68" customFormat="1" x14ac:dyDescent="0.35">
      <c r="A101" s="12" t="s">
        <v>5</v>
      </c>
      <c r="B101" s="37">
        <v>23</v>
      </c>
      <c r="C101" s="76">
        <v>0.03</v>
      </c>
      <c r="D101" s="77" t="s">
        <v>31</v>
      </c>
      <c r="E101" s="73">
        <f>ROUND(((B104+B105)*C101),0)</f>
        <v>5</v>
      </c>
      <c r="G101" s="12" t="s">
        <v>5</v>
      </c>
      <c r="H101" s="37">
        <v>30</v>
      </c>
      <c r="I101" s="76">
        <v>0.03</v>
      </c>
      <c r="J101" s="77" t="s">
        <v>31</v>
      </c>
      <c r="K101" s="73">
        <f>ROUND(((H104+H105)*I101),0)</f>
        <v>5</v>
      </c>
      <c r="M101" s="12" t="s">
        <v>5</v>
      </c>
      <c r="N101" s="37">
        <v>22</v>
      </c>
      <c r="O101" s="76">
        <v>0.03</v>
      </c>
      <c r="P101" s="77" t="s">
        <v>31</v>
      </c>
      <c r="Q101" s="73">
        <f>ROUND(((N104+N105)*O101),0)</f>
        <v>5</v>
      </c>
      <c r="S101" s="12" t="s">
        <v>5</v>
      </c>
      <c r="T101" s="37">
        <v>15</v>
      </c>
      <c r="U101" s="76">
        <v>0.03</v>
      </c>
      <c r="V101" s="77" t="s">
        <v>31</v>
      </c>
      <c r="W101" s="73">
        <f>ROUND(((T104+T105)*U101),0)</f>
        <v>4</v>
      </c>
      <c r="Y101" s="12" t="s">
        <v>5</v>
      </c>
      <c r="Z101" s="37">
        <v>7</v>
      </c>
      <c r="AA101" s="76">
        <v>0.03</v>
      </c>
      <c r="AB101" s="77" t="s">
        <v>31</v>
      </c>
      <c r="AC101" s="73">
        <f>ROUND(((Z104+Z105)*AA101),0)</f>
        <v>4</v>
      </c>
      <c r="AE101" s="9">
        <f t="shared" si="10"/>
        <v>5</v>
      </c>
      <c r="AF101" s="9">
        <f t="shared" si="11"/>
        <v>5</v>
      </c>
      <c r="AG101" s="9">
        <f t="shared" si="12"/>
        <v>5</v>
      </c>
      <c r="AH101" s="9">
        <f t="shared" si="13"/>
        <v>4</v>
      </c>
      <c r="AI101" s="9">
        <f t="shared" si="14"/>
        <v>4</v>
      </c>
    </row>
    <row r="102" spans="1:35" s="68" customFormat="1" x14ac:dyDescent="0.35">
      <c r="A102" s="12" t="s">
        <v>3</v>
      </c>
      <c r="B102" s="37">
        <v>21</v>
      </c>
      <c r="C102" s="76">
        <v>0.04</v>
      </c>
      <c r="D102" s="77" t="s">
        <v>37</v>
      </c>
      <c r="E102" s="73">
        <f>ROUND(((B104+B105)*C102),0)</f>
        <v>6</v>
      </c>
      <c r="G102" s="12" t="s">
        <v>3</v>
      </c>
      <c r="H102" s="37">
        <v>40</v>
      </c>
      <c r="I102" s="76">
        <v>0.04</v>
      </c>
      <c r="J102" s="77" t="s">
        <v>37</v>
      </c>
      <c r="K102" s="73">
        <f>ROUND(((H104+H105)*I102),0)</f>
        <v>7</v>
      </c>
      <c r="M102" s="12" t="s">
        <v>3</v>
      </c>
      <c r="N102" s="37">
        <v>27</v>
      </c>
      <c r="O102" s="76">
        <v>0.04</v>
      </c>
      <c r="P102" s="77" t="s">
        <v>37</v>
      </c>
      <c r="Q102" s="73">
        <f>ROUND(((N104+N105)*O102),0)</f>
        <v>6</v>
      </c>
      <c r="S102" s="12" t="s">
        <v>3</v>
      </c>
      <c r="T102" s="37">
        <v>28</v>
      </c>
      <c r="U102" s="76">
        <v>0.04</v>
      </c>
      <c r="V102" s="77" t="s">
        <v>37</v>
      </c>
      <c r="W102" s="73">
        <f>ROUND(((T104+T105)*U102),0)</f>
        <v>6</v>
      </c>
      <c r="Y102" s="12" t="s">
        <v>3</v>
      </c>
      <c r="Z102" s="37">
        <v>11</v>
      </c>
      <c r="AA102" s="76">
        <v>0.04</v>
      </c>
      <c r="AB102" s="77" t="s">
        <v>37</v>
      </c>
      <c r="AC102" s="73">
        <f>ROUND(((Z104+Z105)*AA102),0)</f>
        <v>5</v>
      </c>
      <c r="AE102" s="9">
        <f t="shared" si="10"/>
        <v>6</v>
      </c>
      <c r="AF102" s="9">
        <f t="shared" si="11"/>
        <v>7</v>
      </c>
      <c r="AG102" s="9">
        <f t="shared" si="12"/>
        <v>6</v>
      </c>
      <c r="AH102" s="9">
        <f t="shared" si="13"/>
        <v>6</v>
      </c>
      <c r="AI102" s="9">
        <f t="shared" si="14"/>
        <v>5</v>
      </c>
    </row>
    <row r="103" spans="1:35" s="68" customFormat="1" x14ac:dyDescent="0.35">
      <c r="A103" s="12" t="s">
        <v>6</v>
      </c>
      <c r="B103" s="37">
        <v>49</v>
      </c>
      <c r="C103" s="76">
        <v>0.2</v>
      </c>
      <c r="D103" s="77" t="s">
        <v>14</v>
      </c>
      <c r="E103" s="73">
        <f>ROUND(((B104+B105)*C103),0)</f>
        <v>32</v>
      </c>
      <c r="G103" s="12" t="s">
        <v>6</v>
      </c>
      <c r="H103" s="37">
        <v>38</v>
      </c>
      <c r="I103" s="76">
        <v>0.2</v>
      </c>
      <c r="J103" s="77" t="s">
        <v>14</v>
      </c>
      <c r="K103" s="73">
        <f>ROUND(((H104+H105)*I103),0)</f>
        <v>35</v>
      </c>
      <c r="M103" s="12" t="s">
        <v>6</v>
      </c>
      <c r="N103" s="37">
        <v>28</v>
      </c>
      <c r="O103" s="76">
        <v>0.2</v>
      </c>
      <c r="P103" s="77" t="s">
        <v>14</v>
      </c>
      <c r="Q103" s="73">
        <f>ROUND(((N104+N105)*O103),0)</f>
        <v>31</v>
      </c>
      <c r="S103" s="12" t="s">
        <v>6</v>
      </c>
      <c r="T103" s="37">
        <v>27</v>
      </c>
      <c r="U103" s="76">
        <v>0.2</v>
      </c>
      <c r="V103" s="77" t="s">
        <v>14</v>
      </c>
      <c r="W103" s="73">
        <f>ROUND(((T104+T105)*U103),0)</f>
        <v>29</v>
      </c>
      <c r="Y103" s="12" t="s">
        <v>6</v>
      </c>
      <c r="Z103" s="37">
        <v>9</v>
      </c>
      <c r="AA103" s="76">
        <v>0.2</v>
      </c>
      <c r="AB103" s="77" t="s">
        <v>14</v>
      </c>
      <c r="AC103" s="73">
        <f>ROUND(((Z104+Z105)*AA103),0)</f>
        <v>24</v>
      </c>
      <c r="AE103" s="9">
        <f t="shared" si="10"/>
        <v>32</v>
      </c>
      <c r="AF103" s="9">
        <f t="shared" si="11"/>
        <v>35</v>
      </c>
      <c r="AG103" s="9">
        <f t="shared" si="12"/>
        <v>31</v>
      </c>
      <c r="AH103" s="9">
        <f t="shared" si="13"/>
        <v>29</v>
      </c>
      <c r="AI103" s="9">
        <f t="shared" si="14"/>
        <v>24</v>
      </c>
    </row>
    <row r="104" spans="1:35" s="68" customFormat="1" x14ac:dyDescent="0.35">
      <c r="A104" s="11" t="s">
        <v>24</v>
      </c>
      <c r="B104" s="40">
        <v>157</v>
      </c>
      <c r="C104" s="76">
        <v>0.28999999999999998</v>
      </c>
      <c r="D104" s="77" t="s">
        <v>32</v>
      </c>
      <c r="E104" s="73">
        <f>ROUND(((B104+B105)*C104),0)</f>
        <v>46</v>
      </c>
      <c r="G104" s="11" t="s">
        <v>24</v>
      </c>
      <c r="H104" s="40">
        <v>173</v>
      </c>
      <c r="I104" s="76">
        <v>0.28999999999999998</v>
      </c>
      <c r="J104" s="77" t="s">
        <v>32</v>
      </c>
      <c r="K104" s="73">
        <f>ROUND(((H104+H105)*I104),0)</f>
        <v>51</v>
      </c>
      <c r="M104" s="11" t="s">
        <v>24</v>
      </c>
      <c r="N104" s="40">
        <v>151</v>
      </c>
      <c r="O104" s="76">
        <v>0.28999999999999998</v>
      </c>
      <c r="P104" s="77" t="s">
        <v>32</v>
      </c>
      <c r="Q104" s="73">
        <f>ROUND(((N104+N105)*O104),0)</f>
        <v>45</v>
      </c>
      <c r="S104" s="11" t="s">
        <v>24</v>
      </c>
      <c r="T104" s="40">
        <v>145</v>
      </c>
      <c r="U104" s="76">
        <v>0.28999999999999998</v>
      </c>
      <c r="V104" s="77" t="s">
        <v>32</v>
      </c>
      <c r="W104" s="73">
        <f>ROUND(((T104+T105)*U104),0)</f>
        <v>42</v>
      </c>
      <c r="Y104" s="11" t="s">
        <v>24</v>
      </c>
      <c r="Z104" s="40">
        <v>118</v>
      </c>
      <c r="AA104" s="76">
        <v>0.28999999999999998</v>
      </c>
      <c r="AB104" s="77" t="s">
        <v>32</v>
      </c>
      <c r="AC104" s="73">
        <f>ROUND(((Z104+Z105)*AA104),0)</f>
        <v>34</v>
      </c>
      <c r="AE104" s="9">
        <f t="shared" si="10"/>
        <v>46</v>
      </c>
      <c r="AF104" s="9">
        <f t="shared" si="11"/>
        <v>51</v>
      </c>
      <c r="AG104" s="9">
        <f t="shared" si="12"/>
        <v>45</v>
      </c>
      <c r="AH104" s="9">
        <f t="shared" si="13"/>
        <v>42</v>
      </c>
      <c r="AI104" s="9">
        <f t="shared" si="14"/>
        <v>34</v>
      </c>
    </row>
    <row r="105" spans="1:35" s="68" customFormat="1" x14ac:dyDescent="0.35">
      <c r="A105" s="11" t="s">
        <v>25</v>
      </c>
      <c r="B105" s="40">
        <v>1</v>
      </c>
      <c r="C105" s="76">
        <v>0.18</v>
      </c>
      <c r="D105" s="77" t="s">
        <v>33</v>
      </c>
      <c r="E105" s="73">
        <f>ROUND(((B104+B105)*C105),0)</f>
        <v>28</v>
      </c>
      <c r="G105" s="11" t="s">
        <v>25</v>
      </c>
      <c r="H105" s="40">
        <v>2</v>
      </c>
      <c r="I105" s="76">
        <v>0.18</v>
      </c>
      <c r="J105" s="77" t="s">
        <v>33</v>
      </c>
      <c r="K105" s="73">
        <f>ROUND(((H104+H105)*I105),0)</f>
        <v>32</v>
      </c>
      <c r="M105" s="11" t="s">
        <v>25</v>
      </c>
      <c r="N105" s="40">
        <v>3</v>
      </c>
      <c r="O105" s="76">
        <v>0.18</v>
      </c>
      <c r="P105" s="77" t="s">
        <v>33</v>
      </c>
      <c r="Q105" s="73">
        <f>ROUND(((N104+N105)*O105),0)</f>
        <v>28</v>
      </c>
      <c r="S105" s="11" t="s">
        <v>25</v>
      </c>
      <c r="T105" s="40">
        <v>1</v>
      </c>
      <c r="U105" s="76">
        <v>0.18</v>
      </c>
      <c r="V105" s="77" t="s">
        <v>33</v>
      </c>
      <c r="W105" s="73">
        <f>ROUND(((T104+T105)*U105),0)</f>
        <v>26</v>
      </c>
      <c r="Y105" s="11" t="s">
        <v>25</v>
      </c>
      <c r="Z105" s="40">
        <v>0</v>
      </c>
      <c r="AA105" s="76">
        <v>0.18</v>
      </c>
      <c r="AB105" s="77" t="s">
        <v>33</v>
      </c>
      <c r="AC105" s="73">
        <f>ROUND(((Z104+Z105)*AA105),0)</f>
        <v>21</v>
      </c>
      <c r="AE105" s="9">
        <f t="shared" si="10"/>
        <v>28</v>
      </c>
      <c r="AF105" s="9">
        <f t="shared" si="11"/>
        <v>32</v>
      </c>
      <c r="AG105" s="9">
        <f t="shared" si="12"/>
        <v>28</v>
      </c>
      <c r="AH105" s="9">
        <f t="shared" si="13"/>
        <v>26</v>
      </c>
      <c r="AI105" s="9">
        <f t="shared" si="14"/>
        <v>21</v>
      </c>
    </row>
    <row r="106" spans="1:35" s="68" customFormat="1" x14ac:dyDescent="0.35">
      <c r="A106" s="14" t="s">
        <v>20</v>
      </c>
      <c r="B106" s="39">
        <v>24</v>
      </c>
      <c r="C106" s="76">
        <v>0.18</v>
      </c>
      <c r="D106" s="77" t="s">
        <v>34</v>
      </c>
      <c r="E106" s="73">
        <f>ROUND(((B104+B105)*C106),0)</f>
        <v>28</v>
      </c>
      <c r="G106" s="14" t="s">
        <v>20</v>
      </c>
      <c r="H106" s="39">
        <v>28</v>
      </c>
      <c r="I106" s="76">
        <v>0.18</v>
      </c>
      <c r="J106" s="77" t="s">
        <v>34</v>
      </c>
      <c r="K106" s="73">
        <f>ROUND(((H104+H105)*I106),0)</f>
        <v>32</v>
      </c>
      <c r="M106" s="14" t="s">
        <v>20</v>
      </c>
      <c r="N106" s="39">
        <v>25</v>
      </c>
      <c r="O106" s="76">
        <v>0.18</v>
      </c>
      <c r="P106" s="77" t="s">
        <v>34</v>
      </c>
      <c r="Q106" s="73">
        <f>ROUND(((N104+N105)*O106),0)</f>
        <v>28</v>
      </c>
      <c r="S106" s="14" t="s">
        <v>20</v>
      </c>
      <c r="T106" s="39">
        <v>30</v>
      </c>
      <c r="U106" s="76">
        <v>0.18</v>
      </c>
      <c r="V106" s="77" t="s">
        <v>34</v>
      </c>
      <c r="W106" s="73">
        <f>ROUND(((T104+T105)*U106),0)</f>
        <v>26</v>
      </c>
      <c r="Y106" s="14" t="s">
        <v>20</v>
      </c>
      <c r="Z106" s="39">
        <v>10</v>
      </c>
      <c r="AA106" s="76">
        <v>0.18</v>
      </c>
      <c r="AB106" s="77" t="s">
        <v>34</v>
      </c>
      <c r="AC106" s="73">
        <f>ROUND(((Z104+Z105)*AA106),0)</f>
        <v>21</v>
      </c>
      <c r="AE106" s="9">
        <f t="shared" si="10"/>
        <v>28</v>
      </c>
      <c r="AF106" s="9">
        <f t="shared" si="11"/>
        <v>32</v>
      </c>
      <c r="AG106" s="9">
        <f t="shared" si="12"/>
        <v>28</v>
      </c>
      <c r="AH106" s="9">
        <f t="shared" si="13"/>
        <v>26</v>
      </c>
      <c r="AI106" s="9">
        <f t="shared" si="14"/>
        <v>21</v>
      </c>
    </row>
    <row r="107" spans="1:35" s="68" customFormat="1" x14ac:dyDescent="0.35">
      <c r="A107" s="14" t="s">
        <v>20</v>
      </c>
      <c r="B107" s="39">
        <v>8</v>
      </c>
      <c r="C107" s="76">
        <v>0.05</v>
      </c>
      <c r="D107" s="77" t="s">
        <v>35</v>
      </c>
      <c r="E107" s="73">
        <f>ROUND(((B104+B105)*C107),0)</f>
        <v>8</v>
      </c>
      <c r="G107" s="14" t="s">
        <v>20</v>
      </c>
      <c r="H107" s="39">
        <v>8</v>
      </c>
      <c r="I107" s="76">
        <v>0.05</v>
      </c>
      <c r="J107" s="77" t="s">
        <v>35</v>
      </c>
      <c r="K107" s="73">
        <f>ROUND(((H104+H105)*I107),0)</f>
        <v>9</v>
      </c>
      <c r="M107" s="14" t="s">
        <v>20</v>
      </c>
      <c r="N107" s="39">
        <v>6</v>
      </c>
      <c r="O107" s="76">
        <v>0.05</v>
      </c>
      <c r="P107" s="77" t="s">
        <v>35</v>
      </c>
      <c r="Q107" s="73">
        <f>ROUND(((N104+N105)*O107),0)</f>
        <v>8</v>
      </c>
      <c r="S107" s="14" t="s">
        <v>20</v>
      </c>
      <c r="T107" s="39">
        <v>9</v>
      </c>
      <c r="U107" s="76">
        <v>0.05</v>
      </c>
      <c r="V107" s="77" t="s">
        <v>35</v>
      </c>
      <c r="W107" s="73">
        <f>ROUND(((T104+T105)*U107),0)</f>
        <v>7</v>
      </c>
      <c r="Y107" s="14" t="s">
        <v>20</v>
      </c>
      <c r="Z107" s="39">
        <v>2</v>
      </c>
      <c r="AA107" s="76">
        <v>0.05</v>
      </c>
      <c r="AB107" s="77" t="s">
        <v>35</v>
      </c>
      <c r="AC107" s="73">
        <f>ROUND(((Z104+Z105)*AA107),0)</f>
        <v>6</v>
      </c>
      <c r="AE107" s="9">
        <f t="shared" si="10"/>
        <v>8</v>
      </c>
      <c r="AF107" s="9">
        <f t="shared" si="11"/>
        <v>9</v>
      </c>
      <c r="AG107" s="9">
        <f t="shared" si="12"/>
        <v>8</v>
      </c>
      <c r="AH107" s="9">
        <f t="shared" si="13"/>
        <v>7</v>
      </c>
      <c r="AI107" s="9">
        <f t="shared" si="14"/>
        <v>6</v>
      </c>
    </row>
    <row r="108" spans="1:35" s="68" customFormat="1" x14ac:dyDescent="0.35">
      <c r="A108" s="13" t="s">
        <v>16</v>
      </c>
      <c r="B108" s="38">
        <v>0</v>
      </c>
      <c r="C108" s="76">
        <v>0.03</v>
      </c>
      <c r="D108" s="77" t="s">
        <v>36</v>
      </c>
      <c r="E108" s="73">
        <f>ROUND(((B104+B105)*C108),0)</f>
        <v>5</v>
      </c>
      <c r="G108" s="13" t="s">
        <v>16</v>
      </c>
      <c r="H108" s="38">
        <v>0</v>
      </c>
      <c r="I108" s="76">
        <v>0.03</v>
      </c>
      <c r="J108" s="77" t="s">
        <v>36</v>
      </c>
      <c r="K108" s="73">
        <f>ROUND(((H104+H105)*I108),0)</f>
        <v>5</v>
      </c>
      <c r="M108" s="13" t="s">
        <v>16</v>
      </c>
      <c r="N108" s="38">
        <v>0</v>
      </c>
      <c r="O108" s="76">
        <v>0.03</v>
      </c>
      <c r="P108" s="77" t="s">
        <v>36</v>
      </c>
      <c r="Q108" s="73">
        <f>ROUND(((N104+N105)*O108),0)</f>
        <v>5</v>
      </c>
      <c r="S108" s="13" t="s">
        <v>16</v>
      </c>
      <c r="T108" s="38">
        <v>0</v>
      </c>
      <c r="U108" s="76">
        <v>0.03</v>
      </c>
      <c r="V108" s="77" t="s">
        <v>36</v>
      </c>
      <c r="W108" s="73">
        <f>ROUND(((T104+T105)*U108),0)</f>
        <v>4</v>
      </c>
      <c r="Y108" s="13" t="s">
        <v>16</v>
      </c>
      <c r="Z108" s="38">
        <v>0</v>
      </c>
      <c r="AA108" s="76">
        <v>0.03</v>
      </c>
      <c r="AB108" s="77" t="s">
        <v>36</v>
      </c>
      <c r="AC108" s="73">
        <f>ROUND(((Z104+Z105)*AA108),0)</f>
        <v>4</v>
      </c>
      <c r="AE108" s="9">
        <f t="shared" si="10"/>
        <v>5</v>
      </c>
      <c r="AF108" s="9">
        <f t="shared" si="11"/>
        <v>5</v>
      </c>
      <c r="AG108" s="9">
        <f t="shared" si="12"/>
        <v>5</v>
      </c>
      <c r="AH108" s="9">
        <f t="shared" si="13"/>
        <v>4</v>
      </c>
      <c r="AI108" s="9">
        <f t="shared" si="14"/>
        <v>4</v>
      </c>
    </row>
    <row r="109" spans="1:35" s="68" customFormat="1" x14ac:dyDescent="0.35">
      <c r="A109" s="15" t="s">
        <v>30</v>
      </c>
      <c r="B109" s="41">
        <v>13</v>
      </c>
      <c r="D109" s="78" t="s">
        <v>15</v>
      </c>
      <c r="E109" s="73">
        <f>B93+B94+B95+B99+B106+B107</f>
        <v>40</v>
      </c>
      <c r="G109" s="15" t="s">
        <v>30</v>
      </c>
      <c r="H109" s="41">
        <v>13</v>
      </c>
      <c r="J109" s="78" t="s">
        <v>15</v>
      </c>
      <c r="K109" s="73">
        <f>H93+H94+H95+H99+H106+H107</f>
        <v>55</v>
      </c>
      <c r="M109" s="15" t="s">
        <v>30</v>
      </c>
      <c r="N109" s="41">
        <v>17</v>
      </c>
      <c r="P109" s="78" t="s">
        <v>15</v>
      </c>
      <c r="Q109" s="73">
        <f>N93+N94+N95+N99+N106+N107</f>
        <v>47</v>
      </c>
      <c r="S109" s="15" t="s">
        <v>30</v>
      </c>
      <c r="T109" s="41">
        <v>13</v>
      </c>
      <c r="V109" s="78" t="s">
        <v>15</v>
      </c>
      <c r="W109" s="73">
        <f>T93+T94+T95+T99+T106+T107</f>
        <v>56</v>
      </c>
      <c r="Y109" s="15" t="s">
        <v>30</v>
      </c>
      <c r="Z109" s="41">
        <v>11</v>
      </c>
      <c r="AB109" s="78" t="s">
        <v>15</v>
      </c>
      <c r="AC109" s="73">
        <f>Z93+Z94+Z95+Z99+Z106+Z107</f>
        <v>17</v>
      </c>
      <c r="AE109" s="9">
        <f t="shared" si="10"/>
        <v>40</v>
      </c>
      <c r="AF109" s="9">
        <f t="shared" si="11"/>
        <v>55</v>
      </c>
      <c r="AG109" s="9">
        <f t="shared" si="12"/>
        <v>47</v>
      </c>
      <c r="AH109" s="9">
        <f t="shared" si="13"/>
        <v>56</v>
      </c>
      <c r="AI109" s="9">
        <f t="shared" si="14"/>
        <v>17</v>
      </c>
    </row>
    <row r="110" spans="1:35" s="68" customFormat="1" x14ac:dyDescent="0.25">
      <c r="A110" s="12" t="s">
        <v>19</v>
      </c>
      <c r="B110" s="37">
        <v>13</v>
      </c>
      <c r="D110" s="75" t="s">
        <v>29</v>
      </c>
      <c r="E110" s="73"/>
      <c r="G110" s="12" t="s">
        <v>19</v>
      </c>
      <c r="H110" s="37">
        <v>17</v>
      </c>
      <c r="J110" s="75" t="s">
        <v>29</v>
      </c>
      <c r="K110" s="73"/>
      <c r="M110" s="12" t="s">
        <v>19</v>
      </c>
      <c r="N110" s="37">
        <v>14</v>
      </c>
      <c r="P110" s="75" t="s">
        <v>29</v>
      </c>
      <c r="Q110" s="73"/>
      <c r="S110" s="12" t="s">
        <v>19</v>
      </c>
      <c r="T110" s="37">
        <v>13</v>
      </c>
      <c r="V110" s="75" t="s">
        <v>29</v>
      </c>
      <c r="W110" s="73"/>
      <c r="Y110" s="12" t="s">
        <v>19</v>
      </c>
      <c r="Z110" s="37">
        <v>10</v>
      </c>
      <c r="AB110" s="75" t="s">
        <v>29</v>
      </c>
      <c r="AC110" s="73"/>
      <c r="AE110" s="9">
        <f t="shared" si="10"/>
        <v>0</v>
      </c>
      <c r="AF110" s="9">
        <f t="shared" si="11"/>
        <v>0</v>
      </c>
      <c r="AG110" s="9">
        <f t="shared" si="12"/>
        <v>0</v>
      </c>
      <c r="AH110" s="9">
        <f t="shared" si="13"/>
        <v>0</v>
      </c>
      <c r="AI110" s="9">
        <f t="shared" si="14"/>
        <v>0</v>
      </c>
    </row>
    <row r="111" spans="1:35" s="68" customFormat="1" x14ac:dyDescent="0.25">
      <c r="A111" s="12" t="s">
        <v>2</v>
      </c>
      <c r="B111" s="37">
        <v>36</v>
      </c>
      <c r="D111" s="75" t="s">
        <v>13</v>
      </c>
      <c r="E111" s="73">
        <f>B109</f>
        <v>13</v>
      </c>
      <c r="G111" s="12" t="s">
        <v>2</v>
      </c>
      <c r="H111" s="37">
        <v>39</v>
      </c>
      <c r="J111" s="75" t="s">
        <v>13</v>
      </c>
      <c r="K111" s="73">
        <f>H109</f>
        <v>13</v>
      </c>
      <c r="M111" s="12" t="s">
        <v>2</v>
      </c>
      <c r="N111" s="37">
        <v>31</v>
      </c>
      <c r="P111" s="75" t="s">
        <v>13</v>
      </c>
      <c r="Q111" s="73">
        <f>N109</f>
        <v>17</v>
      </c>
      <c r="S111" s="12" t="s">
        <v>2</v>
      </c>
      <c r="T111" s="37">
        <v>29</v>
      </c>
      <c r="V111" s="75" t="s">
        <v>13</v>
      </c>
      <c r="W111" s="73">
        <f>T109</f>
        <v>13</v>
      </c>
      <c r="Y111" s="12" t="s">
        <v>2</v>
      </c>
      <c r="Z111" s="37">
        <v>20</v>
      </c>
      <c r="AB111" s="75" t="s">
        <v>13</v>
      </c>
      <c r="AC111" s="73">
        <f>Z109</f>
        <v>11</v>
      </c>
      <c r="AE111" s="9">
        <f t="shared" si="10"/>
        <v>13</v>
      </c>
      <c r="AF111" s="9">
        <f t="shared" si="11"/>
        <v>13</v>
      </c>
      <c r="AG111" s="9">
        <f t="shared" si="12"/>
        <v>17</v>
      </c>
      <c r="AH111" s="9">
        <f t="shared" si="13"/>
        <v>13</v>
      </c>
      <c r="AI111" s="9">
        <f t="shared" si="14"/>
        <v>11</v>
      </c>
    </row>
    <row r="112" spans="1:35" s="68" customFormat="1" x14ac:dyDescent="0.25">
      <c r="A112" s="17" t="s">
        <v>45</v>
      </c>
      <c r="B112" s="37">
        <v>8</v>
      </c>
      <c r="D112" s="75" t="s">
        <v>10</v>
      </c>
      <c r="E112" s="73">
        <f>B110</f>
        <v>13</v>
      </c>
      <c r="G112" s="17" t="s">
        <v>45</v>
      </c>
      <c r="H112" s="37">
        <v>10</v>
      </c>
      <c r="J112" s="75" t="s">
        <v>10</v>
      </c>
      <c r="K112" s="73">
        <f>H110</f>
        <v>17</v>
      </c>
      <c r="M112" s="17" t="s">
        <v>45</v>
      </c>
      <c r="N112" s="37">
        <v>9</v>
      </c>
      <c r="P112" s="75" t="s">
        <v>10</v>
      </c>
      <c r="Q112" s="73">
        <f>N110</f>
        <v>14</v>
      </c>
      <c r="S112" s="17" t="s">
        <v>45</v>
      </c>
      <c r="T112" s="37">
        <v>6</v>
      </c>
      <c r="V112" s="75" t="s">
        <v>10</v>
      </c>
      <c r="W112" s="73">
        <f>T110</f>
        <v>13</v>
      </c>
      <c r="Y112" s="17" t="s">
        <v>45</v>
      </c>
      <c r="Z112" s="37">
        <v>7</v>
      </c>
      <c r="AB112" s="75" t="s">
        <v>10</v>
      </c>
      <c r="AC112" s="73">
        <f>Z110</f>
        <v>10</v>
      </c>
      <c r="AE112" s="9">
        <f t="shared" si="10"/>
        <v>13</v>
      </c>
      <c r="AF112" s="9">
        <f t="shared" si="11"/>
        <v>17</v>
      </c>
      <c r="AG112" s="9">
        <f t="shared" si="12"/>
        <v>14</v>
      </c>
      <c r="AH112" s="9">
        <f t="shared" si="13"/>
        <v>13</v>
      </c>
      <c r="AI112" s="9">
        <f t="shared" si="14"/>
        <v>10</v>
      </c>
    </row>
    <row r="113" spans="1:35" s="68" customFormat="1" x14ac:dyDescent="0.25">
      <c r="A113" s="17" t="s">
        <v>58</v>
      </c>
      <c r="B113" s="37">
        <v>2</v>
      </c>
      <c r="D113" s="75" t="s">
        <v>2</v>
      </c>
      <c r="E113" s="73">
        <f>B111</f>
        <v>36</v>
      </c>
      <c r="G113" s="17" t="s">
        <v>58</v>
      </c>
      <c r="H113" s="37">
        <v>1</v>
      </c>
      <c r="J113" s="75" t="s">
        <v>2</v>
      </c>
      <c r="K113" s="73">
        <f>H111</f>
        <v>39</v>
      </c>
      <c r="M113" s="17" t="s">
        <v>58</v>
      </c>
      <c r="N113" s="37">
        <v>0</v>
      </c>
      <c r="P113" s="75" t="s">
        <v>2</v>
      </c>
      <c r="Q113" s="73">
        <f>N111</f>
        <v>31</v>
      </c>
      <c r="S113" s="17" t="s">
        <v>58</v>
      </c>
      <c r="T113" s="37">
        <v>1</v>
      </c>
      <c r="V113" s="75" t="s">
        <v>2</v>
      </c>
      <c r="W113" s="73">
        <f>T111</f>
        <v>29</v>
      </c>
      <c r="Y113" s="17" t="s">
        <v>58</v>
      </c>
      <c r="Z113" s="37">
        <v>0</v>
      </c>
      <c r="AB113" s="75" t="s">
        <v>2</v>
      </c>
      <c r="AC113" s="73">
        <f>Z111</f>
        <v>20</v>
      </c>
      <c r="AE113" s="9">
        <f t="shared" si="10"/>
        <v>36</v>
      </c>
      <c r="AF113" s="9">
        <f t="shared" si="11"/>
        <v>39</v>
      </c>
      <c r="AG113" s="9">
        <f t="shared" si="12"/>
        <v>31</v>
      </c>
      <c r="AH113" s="9">
        <f t="shared" si="13"/>
        <v>29</v>
      </c>
      <c r="AI113" s="9">
        <f t="shared" si="14"/>
        <v>20</v>
      </c>
    </row>
    <row r="114" spans="1:35" s="68" customFormat="1" x14ac:dyDescent="0.25">
      <c r="A114" s="17" t="s">
        <v>59</v>
      </c>
      <c r="B114" s="37">
        <v>14</v>
      </c>
      <c r="C114" s="76"/>
      <c r="D114" s="74" t="s">
        <v>45</v>
      </c>
      <c r="E114" s="73">
        <f>B112</f>
        <v>8</v>
      </c>
      <c r="G114" s="17" t="s">
        <v>59</v>
      </c>
      <c r="H114" s="37">
        <v>14</v>
      </c>
      <c r="I114" s="76"/>
      <c r="J114" s="74" t="s">
        <v>45</v>
      </c>
      <c r="K114" s="73">
        <f>H112</f>
        <v>10</v>
      </c>
      <c r="M114" s="17" t="s">
        <v>59</v>
      </c>
      <c r="N114" s="37">
        <v>15</v>
      </c>
      <c r="O114" s="76"/>
      <c r="P114" s="74" t="s">
        <v>45</v>
      </c>
      <c r="Q114" s="73">
        <f>N112</f>
        <v>9</v>
      </c>
      <c r="S114" s="17" t="s">
        <v>59</v>
      </c>
      <c r="T114" s="37">
        <v>12</v>
      </c>
      <c r="U114" s="76"/>
      <c r="V114" s="74" t="s">
        <v>45</v>
      </c>
      <c r="W114" s="73">
        <f>T112</f>
        <v>6</v>
      </c>
      <c r="Y114" s="17" t="s">
        <v>59</v>
      </c>
      <c r="Z114" s="37">
        <v>10</v>
      </c>
      <c r="AA114" s="76"/>
      <c r="AB114" s="74" t="s">
        <v>45</v>
      </c>
      <c r="AC114" s="73">
        <f>Z112</f>
        <v>7</v>
      </c>
      <c r="AE114" s="9">
        <f t="shared" si="10"/>
        <v>8</v>
      </c>
      <c r="AF114" s="9">
        <f t="shared" si="11"/>
        <v>10</v>
      </c>
      <c r="AG114" s="9">
        <f t="shared" si="12"/>
        <v>9</v>
      </c>
      <c r="AH114" s="9">
        <f t="shared" si="13"/>
        <v>6</v>
      </c>
      <c r="AI114" s="9">
        <f t="shared" si="14"/>
        <v>7</v>
      </c>
    </row>
    <row r="115" spans="1:35" s="68" customFormat="1" x14ac:dyDescent="0.25">
      <c r="A115" s="17" t="s">
        <v>60</v>
      </c>
      <c r="B115" s="37">
        <v>0</v>
      </c>
      <c r="C115" s="79"/>
      <c r="D115" s="74" t="s">
        <v>58</v>
      </c>
      <c r="E115" s="73">
        <f>B113</f>
        <v>2</v>
      </c>
      <c r="G115" s="17" t="s">
        <v>60</v>
      </c>
      <c r="H115" s="37">
        <v>0</v>
      </c>
      <c r="I115" s="79"/>
      <c r="J115" s="74" t="s">
        <v>58</v>
      </c>
      <c r="K115" s="73">
        <f>H113</f>
        <v>1</v>
      </c>
      <c r="M115" s="17" t="s">
        <v>60</v>
      </c>
      <c r="N115" s="37">
        <v>0</v>
      </c>
      <c r="O115" s="79"/>
      <c r="P115" s="74" t="s">
        <v>58</v>
      </c>
      <c r="Q115" s="73">
        <f>N113</f>
        <v>0</v>
      </c>
      <c r="S115" s="17" t="s">
        <v>60</v>
      </c>
      <c r="T115" s="37">
        <v>0</v>
      </c>
      <c r="U115" s="79"/>
      <c r="V115" s="74" t="s">
        <v>58</v>
      </c>
      <c r="W115" s="73">
        <f>T113</f>
        <v>1</v>
      </c>
      <c r="Y115" s="17" t="s">
        <v>60</v>
      </c>
      <c r="Z115" s="37">
        <v>0</v>
      </c>
      <c r="AA115" s="79"/>
      <c r="AB115" s="74" t="s">
        <v>58</v>
      </c>
      <c r="AC115" s="73">
        <f>Z113</f>
        <v>0</v>
      </c>
      <c r="AE115" s="9">
        <f t="shared" si="10"/>
        <v>2</v>
      </c>
      <c r="AF115" s="9">
        <f t="shared" si="11"/>
        <v>1</v>
      </c>
      <c r="AG115" s="9">
        <f t="shared" si="12"/>
        <v>0</v>
      </c>
      <c r="AH115" s="9">
        <f t="shared" si="13"/>
        <v>1</v>
      </c>
      <c r="AI115" s="9">
        <f t="shared" si="14"/>
        <v>0</v>
      </c>
    </row>
    <row r="116" spans="1:35" s="68" customFormat="1" x14ac:dyDescent="0.25">
      <c r="A116" s="17" t="s">
        <v>61</v>
      </c>
      <c r="B116" s="37">
        <v>1</v>
      </c>
      <c r="C116" s="79"/>
      <c r="D116" s="74" t="s">
        <v>59</v>
      </c>
      <c r="E116" s="73">
        <f>+B114</f>
        <v>14</v>
      </c>
      <c r="G116" s="17" t="s">
        <v>61</v>
      </c>
      <c r="H116" s="37">
        <v>3</v>
      </c>
      <c r="I116" s="79"/>
      <c r="J116" s="74" t="s">
        <v>59</v>
      </c>
      <c r="K116" s="73">
        <f>+H114</f>
        <v>14</v>
      </c>
      <c r="M116" s="17" t="s">
        <v>61</v>
      </c>
      <c r="N116" s="37">
        <v>0</v>
      </c>
      <c r="O116" s="79"/>
      <c r="P116" s="74" t="s">
        <v>59</v>
      </c>
      <c r="Q116" s="73">
        <f>+N114</f>
        <v>15</v>
      </c>
      <c r="S116" s="17" t="s">
        <v>61</v>
      </c>
      <c r="T116" s="37">
        <v>1</v>
      </c>
      <c r="U116" s="79"/>
      <c r="V116" s="74" t="s">
        <v>59</v>
      </c>
      <c r="W116" s="73">
        <f>+T114</f>
        <v>12</v>
      </c>
      <c r="Y116" s="17" t="s">
        <v>61</v>
      </c>
      <c r="Z116" s="37">
        <v>0</v>
      </c>
      <c r="AA116" s="79"/>
      <c r="AB116" s="74" t="s">
        <v>59</v>
      </c>
      <c r="AC116" s="73">
        <f>+Z114</f>
        <v>10</v>
      </c>
      <c r="AE116" s="9">
        <f t="shared" si="10"/>
        <v>14</v>
      </c>
      <c r="AF116" s="9">
        <f t="shared" si="11"/>
        <v>14</v>
      </c>
      <c r="AG116" s="9">
        <f t="shared" si="12"/>
        <v>15</v>
      </c>
      <c r="AH116" s="9">
        <f t="shared" si="13"/>
        <v>12</v>
      </c>
      <c r="AI116" s="9">
        <f t="shared" si="14"/>
        <v>10</v>
      </c>
    </row>
    <row r="117" spans="1:35" s="68" customFormat="1" x14ac:dyDescent="0.25">
      <c r="A117" s="17" t="s">
        <v>62</v>
      </c>
      <c r="B117" s="37">
        <v>9</v>
      </c>
      <c r="C117" s="79"/>
      <c r="D117" s="74" t="s">
        <v>60</v>
      </c>
      <c r="E117" s="73">
        <f>+B115</f>
        <v>0</v>
      </c>
      <c r="G117" s="17" t="s">
        <v>62</v>
      </c>
      <c r="H117" s="37">
        <v>9</v>
      </c>
      <c r="I117" s="79"/>
      <c r="J117" s="74" t="s">
        <v>60</v>
      </c>
      <c r="K117" s="73">
        <f>+H115</f>
        <v>0</v>
      </c>
      <c r="M117" s="17" t="s">
        <v>62</v>
      </c>
      <c r="N117" s="37">
        <v>11</v>
      </c>
      <c r="O117" s="79"/>
      <c r="P117" s="74" t="s">
        <v>60</v>
      </c>
      <c r="Q117" s="73">
        <f>+N115</f>
        <v>0</v>
      </c>
      <c r="S117" s="17" t="s">
        <v>62</v>
      </c>
      <c r="T117" s="37">
        <v>6</v>
      </c>
      <c r="U117" s="79"/>
      <c r="V117" s="74" t="s">
        <v>60</v>
      </c>
      <c r="W117" s="73">
        <f>+T115</f>
        <v>0</v>
      </c>
      <c r="Y117" s="17" t="s">
        <v>62</v>
      </c>
      <c r="Z117" s="37">
        <v>11</v>
      </c>
      <c r="AA117" s="79"/>
      <c r="AB117" s="74" t="s">
        <v>60</v>
      </c>
      <c r="AC117" s="73">
        <f>+Z115</f>
        <v>0</v>
      </c>
      <c r="AE117" s="9">
        <f t="shared" si="10"/>
        <v>0</v>
      </c>
      <c r="AF117" s="9">
        <f t="shared" si="11"/>
        <v>0</v>
      </c>
      <c r="AG117" s="9">
        <f t="shared" si="12"/>
        <v>0</v>
      </c>
      <c r="AH117" s="9">
        <f t="shared" si="13"/>
        <v>0</v>
      </c>
      <c r="AI117" s="9">
        <f t="shared" si="14"/>
        <v>0</v>
      </c>
    </row>
    <row r="118" spans="1:35" s="68" customFormat="1" x14ac:dyDescent="0.25">
      <c r="A118" s="17"/>
      <c r="B118" s="37"/>
      <c r="C118" s="79"/>
      <c r="D118" s="74" t="s">
        <v>61</v>
      </c>
      <c r="E118" s="73">
        <f>+B116</f>
        <v>1</v>
      </c>
      <c r="G118" s="17"/>
      <c r="H118" s="37"/>
      <c r="I118" s="79"/>
      <c r="J118" s="74" t="s">
        <v>61</v>
      </c>
      <c r="K118" s="73">
        <f>+H116</f>
        <v>3</v>
      </c>
      <c r="M118" s="17"/>
      <c r="N118" s="37"/>
      <c r="O118" s="79"/>
      <c r="P118" s="74" t="s">
        <v>61</v>
      </c>
      <c r="Q118" s="73">
        <f>+N116</f>
        <v>0</v>
      </c>
      <c r="S118" s="17"/>
      <c r="T118" s="37"/>
      <c r="U118" s="79"/>
      <c r="V118" s="74" t="s">
        <v>61</v>
      </c>
      <c r="W118" s="73">
        <f>+T116</f>
        <v>1</v>
      </c>
      <c r="Y118" s="17"/>
      <c r="Z118" s="37"/>
      <c r="AA118" s="79"/>
      <c r="AB118" s="74" t="s">
        <v>61</v>
      </c>
      <c r="AC118" s="73">
        <f>+Z116</f>
        <v>0</v>
      </c>
      <c r="AE118" s="9">
        <f t="shared" si="10"/>
        <v>1</v>
      </c>
      <c r="AF118" s="9">
        <f t="shared" si="11"/>
        <v>3</v>
      </c>
      <c r="AG118" s="9">
        <f t="shared" si="12"/>
        <v>0</v>
      </c>
      <c r="AH118" s="9">
        <f t="shared" si="13"/>
        <v>1</v>
      </c>
      <c r="AI118" s="9">
        <f t="shared" si="14"/>
        <v>0</v>
      </c>
    </row>
    <row r="119" spans="1:35" s="68" customFormat="1" x14ac:dyDescent="0.25">
      <c r="A119" s="17"/>
      <c r="B119" s="37"/>
      <c r="C119" s="79"/>
      <c r="D119" s="74" t="s">
        <v>62</v>
      </c>
      <c r="E119" s="81">
        <f>+B117</f>
        <v>9</v>
      </c>
      <c r="G119" s="17"/>
      <c r="H119" s="37"/>
      <c r="I119" s="79"/>
      <c r="J119" s="74" t="s">
        <v>62</v>
      </c>
      <c r="K119" s="81">
        <f>+H117</f>
        <v>9</v>
      </c>
      <c r="M119" s="17"/>
      <c r="N119" s="37"/>
      <c r="O119" s="79"/>
      <c r="P119" s="74" t="s">
        <v>62</v>
      </c>
      <c r="Q119" s="81">
        <f>+N117</f>
        <v>11</v>
      </c>
      <c r="S119" s="17"/>
      <c r="T119" s="37"/>
      <c r="U119" s="79"/>
      <c r="V119" s="74" t="s">
        <v>62</v>
      </c>
      <c r="W119" s="81">
        <f>+T117</f>
        <v>6</v>
      </c>
      <c r="Y119" s="17"/>
      <c r="Z119" s="37"/>
      <c r="AA119" s="79"/>
      <c r="AB119" s="74" t="s">
        <v>62</v>
      </c>
      <c r="AC119" s="81">
        <f>+Z117</f>
        <v>11</v>
      </c>
      <c r="AE119" s="9">
        <f t="shared" si="10"/>
        <v>9</v>
      </c>
      <c r="AF119" s="9">
        <f t="shared" si="11"/>
        <v>9</v>
      </c>
      <c r="AG119" s="9">
        <f t="shared" si="12"/>
        <v>11</v>
      </c>
      <c r="AH119" s="9">
        <f t="shared" si="13"/>
        <v>6</v>
      </c>
      <c r="AI119" s="9">
        <f t="shared" si="14"/>
        <v>11</v>
      </c>
    </row>
    <row r="120" spans="1:35" s="68" customFormat="1" x14ac:dyDescent="0.25">
      <c r="A120" s="17"/>
      <c r="B120" s="37"/>
      <c r="C120" s="79"/>
      <c r="D120" s="74"/>
      <c r="E120" s="81"/>
      <c r="G120" s="17"/>
      <c r="H120" s="37"/>
      <c r="I120" s="79"/>
      <c r="J120" s="74"/>
      <c r="K120" s="81"/>
      <c r="M120" s="17"/>
      <c r="N120" s="37"/>
      <c r="O120" s="79"/>
      <c r="P120" s="74"/>
      <c r="Q120" s="81"/>
      <c r="S120" s="17"/>
      <c r="T120" s="37"/>
      <c r="U120" s="79"/>
      <c r="V120" s="74"/>
      <c r="W120" s="81"/>
      <c r="Y120" s="17"/>
      <c r="Z120" s="37"/>
      <c r="AA120" s="79"/>
      <c r="AB120" s="74"/>
      <c r="AC120" s="81"/>
    </row>
    <row r="121" spans="1:35" s="68" customFormat="1" x14ac:dyDescent="0.25">
      <c r="A121" s="17"/>
      <c r="B121" s="37"/>
      <c r="C121" s="79"/>
      <c r="D121" s="74"/>
      <c r="E121" s="81"/>
      <c r="G121" s="17"/>
      <c r="H121" s="37"/>
      <c r="I121" s="79"/>
      <c r="J121" s="74"/>
      <c r="K121" s="81"/>
      <c r="M121" s="17"/>
      <c r="N121" s="37"/>
      <c r="O121" s="79"/>
      <c r="P121" s="74"/>
      <c r="Q121" s="81"/>
      <c r="S121" s="17"/>
      <c r="T121" s="37"/>
      <c r="U121" s="79"/>
      <c r="V121" s="74"/>
      <c r="W121" s="81"/>
      <c r="Y121" s="17"/>
      <c r="Z121" s="37"/>
      <c r="AA121" s="79"/>
      <c r="AB121" s="74"/>
      <c r="AC121" s="81"/>
    </row>
    <row r="122" spans="1:35" s="68" customFormat="1" x14ac:dyDescent="0.25">
      <c r="A122" s="17"/>
      <c r="B122" s="37"/>
      <c r="C122" s="79"/>
      <c r="D122" s="80"/>
      <c r="E122" s="82"/>
      <c r="G122" s="17"/>
      <c r="H122" s="37"/>
      <c r="I122" s="79"/>
      <c r="J122" s="80"/>
      <c r="K122" s="82"/>
      <c r="M122" s="17"/>
      <c r="N122" s="37"/>
      <c r="O122" s="79"/>
      <c r="P122" s="80"/>
      <c r="Q122" s="82"/>
      <c r="S122" s="17"/>
      <c r="T122" s="37"/>
      <c r="U122" s="79"/>
      <c r="V122" s="80"/>
      <c r="W122" s="82"/>
      <c r="Y122" s="17"/>
      <c r="Z122" s="37"/>
      <c r="AA122" s="79"/>
      <c r="AB122" s="80"/>
      <c r="AC122" s="82"/>
    </row>
    <row r="124" spans="1:35" s="68" customFormat="1" x14ac:dyDescent="0.35">
      <c r="A124" s="9"/>
      <c r="B124" s="18">
        <f>SUM(B89:B122)</f>
        <v>615</v>
      </c>
      <c r="E124" s="18">
        <f>SUM(E89:E122)</f>
        <v>615</v>
      </c>
      <c r="G124" s="9"/>
      <c r="H124" s="18">
        <f>SUM(H89:H122)</f>
        <v>714</v>
      </c>
      <c r="K124" s="18">
        <f>SUM(K89:K122)</f>
        <v>715</v>
      </c>
      <c r="M124" s="9"/>
      <c r="N124" s="18">
        <f>SUM(N89:N122)</f>
        <v>591</v>
      </c>
      <c r="Q124" s="18">
        <f>SUM(Q89:Q122)</f>
        <v>593</v>
      </c>
      <c r="S124" s="9"/>
      <c r="T124" s="18">
        <f>SUM(T89:T122)</f>
        <v>578</v>
      </c>
      <c r="W124" s="18">
        <f>SUM(W89:W122)</f>
        <v>576</v>
      </c>
      <c r="Y124" s="9"/>
      <c r="Z124" s="18">
        <f>SUM(Z89:Z122)</f>
        <v>337</v>
      </c>
      <c r="AC124" s="18">
        <f>SUM(AC89:AC122)</f>
        <v>338</v>
      </c>
    </row>
    <row r="125" spans="1:35" ht="12.5" x14ac:dyDescent="0.35">
      <c r="B125" s="9"/>
    </row>
    <row r="126" spans="1:35" ht="12.5" x14ac:dyDescent="0.35">
      <c r="B126" s="9"/>
    </row>
    <row r="127" spans="1:35" ht="25" x14ac:dyDescent="0.35">
      <c r="A127" s="85">
        <f>_xlfn.ISOWEEKNUM(A129)</f>
        <v>31</v>
      </c>
      <c r="B127" s="34"/>
    </row>
    <row r="129" spans="1:35" s="84" customFormat="1" ht="18" x14ac:dyDescent="0.35">
      <c r="A129" s="170">
        <f>Y87+3</f>
        <v>44774</v>
      </c>
      <c r="B129" s="171"/>
      <c r="C129" s="171"/>
      <c r="D129" s="171"/>
      <c r="E129" s="172"/>
      <c r="F129" s="83"/>
      <c r="G129" s="170">
        <f>+A129+1</f>
        <v>44775</v>
      </c>
      <c r="H129" s="171"/>
      <c r="I129" s="171"/>
      <c r="J129" s="171"/>
      <c r="K129" s="172"/>
      <c r="L129" s="83"/>
      <c r="M129" s="170">
        <f>+G129+1</f>
        <v>44776</v>
      </c>
      <c r="N129" s="171"/>
      <c r="O129" s="171"/>
      <c r="P129" s="171"/>
      <c r="Q129" s="172"/>
      <c r="R129" s="83"/>
      <c r="S129" s="170">
        <f>+M129+1</f>
        <v>44777</v>
      </c>
      <c r="T129" s="171"/>
      <c r="U129" s="171"/>
      <c r="V129" s="171"/>
      <c r="W129" s="172"/>
      <c r="X129" s="83"/>
      <c r="Y129" s="170">
        <f>+S129+1</f>
        <v>44778</v>
      </c>
      <c r="Z129" s="171"/>
      <c r="AA129" s="171"/>
      <c r="AB129" s="171"/>
      <c r="AC129" s="172"/>
      <c r="AD129" s="83"/>
    </row>
    <row r="130" spans="1:35" s="66" customFormat="1" x14ac:dyDescent="0.3">
      <c r="A130" s="16"/>
      <c r="B130" s="36"/>
      <c r="C130" s="69"/>
      <c r="D130" s="69"/>
      <c r="E130" s="69"/>
      <c r="F130" s="69"/>
      <c r="G130" s="9"/>
      <c r="H130" s="35"/>
      <c r="I130" s="69"/>
      <c r="J130" s="69"/>
      <c r="K130" s="69"/>
      <c r="L130" s="69"/>
      <c r="M130" s="9"/>
      <c r="N130" s="35"/>
      <c r="O130" s="69"/>
      <c r="P130" s="69"/>
      <c r="Q130" s="69"/>
      <c r="R130" s="69"/>
      <c r="S130" s="9"/>
      <c r="T130" s="35"/>
      <c r="U130" s="69"/>
      <c r="V130" s="69"/>
      <c r="W130" s="69"/>
      <c r="X130" s="69"/>
      <c r="Y130" s="9"/>
      <c r="Z130" s="35"/>
      <c r="AA130" s="69"/>
      <c r="AB130" s="69"/>
      <c r="AC130" s="69"/>
      <c r="AD130" s="69"/>
    </row>
    <row r="131" spans="1:35" x14ac:dyDescent="0.25">
      <c r="A131" s="10" t="s">
        <v>0</v>
      </c>
      <c r="B131" s="37" t="s">
        <v>27</v>
      </c>
      <c r="D131" s="70" t="s">
        <v>7</v>
      </c>
      <c r="E131" s="71">
        <f>B132</f>
        <v>49</v>
      </c>
      <c r="G131" s="10" t="s">
        <v>0</v>
      </c>
      <c r="H131" s="37" t="s">
        <v>27</v>
      </c>
      <c r="J131" s="70" t="s">
        <v>7</v>
      </c>
      <c r="K131" s="71">
        <f>H132</f>
        <v>76</v>
      </c>
      <c r="M131" s="10" t="s">
        <v>0</v>
      </c>
      <c r="N131" s="37" t="s">
        <v>27</v>
      </c>
      <c r="P131" s="70" t="s">
        <v>7</v>
      </c>
      <c r="Q131" s="71">
        <f>N132</f>
        <v>45</v>
      </c>
      <c r="S131" s="10" t="s">
        <v>0</v>
      </c>
      <c r="T131" s="37" t="s">
        <v>27</v>
      </c>
      <c r="V131" s="70" t="s">
        <v>7</v>
      </c>
      <c r="W131" s="71">
        <f>T132</f>
        <v>61</v>
      </c>
      <c r="Y131" s="10" t="s">
        <v>0</v>
      </c>
      <c r="Z131" s="37" t="s">
        <v>27</v>
      </c>
      <c r="AB131" s="70" t="s">
        <v>7</v>
      </c>
      <c r="AC131" s="71">
        <f>Z132</f>
        <v>27</v>
      </c>
      <c r="AE131" s="9">
        <f>E131</f>
        <v>49</v>
      </c>
      <c r="AF131" s="9">
        <f>K131</f>
        <v>76</v>
      </c>
      <c r="AG131" s="9">
        <f>Q131</f>
        <v>45</v>
      </c>
      <c r="AH131" s="9">
        <f>W131</f>
        <v>61</v>
      </c>
      <c r="AI131" s="9">
        <f>AC131</f>
        <v>27</v>
      </c>
    </row>
    <row r="132" spans="1:35" x14ac:dyDescent="0.35">
      <c r="A132" s="12" t="s">
        <v>7</v>
      </c>
      <c r="B132" s="37">
        <v>49</v>
      </c>
      <c r="D132" s="72" t="s">
        <v>21</v>
      </c>
      <c r="E132" s="73"/>
      <c r="G132" s="12" t="s">
        <v>7</v>
      </c>
      <c r="H132" s="37">
        <v>76</v>
      </c>
      <c r="J132" s="72" t="s">
        <v>21</v>
      </c>
      <c r="K132" s="73"/>
      <c r="M132" s="12" t="s">
        <v>7</v>
      </c>
      <c r="N132" s="37">
        <v>45</v>
      </c>
      <c r="P132" s="72" t="s">
        <v>21</v>
      </c>
      <c r="Q132" s="73"/>
      <c r="S132" s="12" t="s">
        <v>7</v>
      </c>
      <c r="T132" s="37">
        <v>61</v>
      </c>
      <c r="V132" s="72" t="s">
        <v>21</v>
      </c>
      <c r="W132" s="73"/>
      <c r="Y132" s="12" t="s">
        <v>7</v>
      </c>
      <c r="Z132" s="37">
        <v>27</v>
      </c>
      <c r="AB132" s="72" t="s">
        <v>21</v>
      </c>
      <c r="AC132" s="73"/>
      <c r="AE132" s="9">
        <f t="shared" ref="AE132:AE161" si="15">E132</f>
        <v>0</v>
      </c>
      <c r="AF132" s="9">
        <f t="shared" ref="AF132:AF161" si="16">K132</f>
        <v>0</v>
      </c>
      <c r="AG132" s="9">
        <f t="shared" ref="AG132:AG161" si="17">Q132</f>
        <v>0</v>
      </c>
      <c r="AH132" s="9">
        <f t="shared" ref="AH132:AH161" si="18">W132</f>
        <v>0</v>
      </c>
      <c r="AI132" s="9">
        <f t="shared" ref="AI132:AI161" si="19">AC132</f>
        <v>0</v>
      </c>
    </row>
    <row r="133" spans="1:35" x14ac:dyDescent="0.35">
      <c r="A133" s="13" t="s">
        <v>17</v>
      </c>
      <c r="B133" s="38">
        <v>0</v>
      </c>
      <c r="D133" s="72" t="s">
        <v>18</v>
      </c>
      <c r="E133" s="73"/>
      <c r="G133" s="13" t="s">
        <v>17</v>
      </c>
      <c r="H133" s="38"/>
      <c r="J133" s="72" t="s">
        <v>18</v>
      </c>
      <c r="K133" s="73"/>
      <c r="M133" s="13" t="s">
        <v>17</v>
      </c>
      <c r="N133" s="38">
        <v>0</v>
      </c>
      <c r="P133" s="72" t="s">
        <v>18</v>
      </c>
      <c r="Q133" s="73"/>
      <c r="S133" s="13" t="s">
        <v>17</v>
      </c>
      <c r="T133" s="38">
        <v>0</v>
      </c>
      <c r="V133" s="72" t="s">
        <v>18</v>
      </c>
      <c r="W133" s="73"/>
      <c r="Y133" s="13" t="s">
        <v>17</v>
      </c>
      <c r="Z133" s="38">
        <v>0</v>
      </c>
      <c r="AB133" s="72" t="s">
        <v>18</v>
      </c>
      <c r="AC133" s="73"/>
      <c r="AE133" s="9">
        <f t="shared" si="15"/>
        <v>0</v>
      </c>
      <c r="AF133" s="9">
        <f t="shared" si="16"/>
        <v>0</v>
      </c>
      <c r="AG133" s="9">
        <f t="shared" si="17"/>
        <v>0</v>
      </c>
      <c r="AH133" s="9">
        <f t="shared" si="18"/>
        <v>0</v>
      </c>
      <c r="AI133" s="9">
        <f t="shared" si="19"/>
        <v>0</v>
      </c>
    </row>
    <row r="134" spans="1:35" x14ac:dyDescent="0.25">
      <c r="A134" s="12" t="s">
        <v>12</v>
      </c>
      <c r="B134" s="37">
        <v>7</v>
      </c>
      <c r="D134" s="74" t="s">
        <v>12</v>
      </c>
      <c r="E134" s="73">
        <f>B134</f>
        <v>7</v>
      </c>
      <c r="G134" s="12" t="s">
        <v>12</v>
      </c>
      <c r="H134" s="37">
        <v>7</v>
      </c>
      <c r="J134" s="74" t="s">
        <v>12</v>
      </c>
      <c r="K134" s="73">
        <f>H134</f>
        <v>7</v>
      </c>
      <c r="M134" s="12" t="s">
        <v>12</v>
      </c>
      <c r="N134" s="37">
        <v>4</v>
      </c>
      <c r="P134" s="74" t="s">
        <v>12</v>
      </c>
      <c r="Q134" s="73">
        <f>N134</f>
        <v>4</v>
      </c>
      <c r="S134" s="12" t="s">
        <v>12</v>
      </c>
      <c r="T134" s="37">
        <v>5</v>
      </c>
      <c r="V134" s="74" t="s">
        <v>12</v>
      </c>
      <c r="W134" s="73">
        <f>T134</f>
        <v>5</v>
      </c>
      <c r="Y134" s="12" t="s">
        <v>12</v>
      </c>
      <c r="Z134" s="37">
        <v>2</v>
      </c>
      <c r="AB134" s="74" t="s">
        <v>12</v>
      </c>
      <c r="AC134" s="73">
        <f>Z134</f>
        <v>2</v>
      </c>
      <c r="AE134" s="9">
        <f t="shared" si="15"/>
        <v>7</v>
      </c>
      <c r="AF134" s="9">
        <f t="shared" si="16"/>
        <v>7</v>
      </c>
      <c r="AG134" s="9">
        <f t="shared" si="17"/>
        <v>4</v>
      </c>
      <c r="AH134" s="9">
        <f t="shared" si="18"/>
        <v>5</v>
      </c>
      <c r="AI134" s="9">
        <f t="shared" si="19"/>
        <v>2</v>
      </c>
    </row>
    <row r="135" spans="1:35" x14ac:dyDescent="0.25">
      <c r="A135" s="14" t="s">
        <v>22</v>
      </c>
      <c r="B135" s="39">
        <v>0</v>
      </c>
      <c r="D135" s="74" t="s">
        <v>8</v>
      </c>
      <c r="E135" s="73">
        <f>B138</f>
        <v>8</v>
      </c>
      <c r="G135" s="14" t="s">
        <v>22</v>
      </c>
      <c r="H135" s="39"/>
      <c r="J135" s="74" t="s">
        <v>8</v>
      </c>
      <c r="K135" s="73">
        <f>H138</f>
        <v>7</v>
      </c>
      <c r="M135" s="14" t="s">
        <v>22</v>
      </c>
      <c r="N135" s="39">
        <v>3</v>
      </c>
      <c r="P135" s="74" t="s">
        <v>8</v>
      </c>
      <c r="Q135" s="73">
        <f>N138</f>
        <v>5</v>
      </c>
      <c r="S135" s="14" t="s">
        <v>22</v>
      </c>
      <c r="T135" s="39">
        <v>3</v>
      </c>
      <c r="V135" s="74" t="s">
        <v>8</v>
      </c>
      <c r="W135" s="73">
        <f>T138</f>
        <v>7</v>
      </c>
      <c r="Y135" s="14" t="s">
        <v>22</v>
      </c>
      <c r="Z135" s="39">
        <v>2</v>
      </c>
      <c r="AB135" s="74" t="s">
        <v>8</v>
      </c>
      <c r="AC135" s="73">
        <f>Z138</f>
        <v>8</v>
      </c>
      <c r="AE135" s="9">
        <f t="shared" si="15"/>
        <v>8</v>
      </c>
      <c r="AF135" s="9">
        <f t="shared" si="16"/>
        <v>7</v>
      </c>
      <c r="AG135" s="9">
        <f t="shared" si="17"/>
        <v>5</v>
      </c>
      <c r="AH135" s="9">
        <f t="shared" si="18"/>
        <v>7</v>
      </c>
      <c r="AI135" s="9">
        <f t="shared" si="19"/>
        <v>8</v>
      </c>
    </row>
    <row r="136" spans="1:35" x14ac:dyDescent="0.25">
      <c r="A136" s="14" t="s">
        <v>26</v>
      </c>
      <c r="B136" s="39">
        <v>4</v>
      </c>
      <c r="D136" s="74" t="s">
        <v>11</v>
      </c>
      <c r="E136" s="73">
        <f>B139</f>
        <v>3</v>
      </c>
      <c r="G136" s="14" t="s">
        <v>26</v>
      </c>
      <c r="H136" s="39">
        <v>8</v>
      </c>
      <c r="J136" s="74" t="s">
        <v>11</v>
      </c>
      <c r="K136" s="73">
        <f>H139</f>
        <v>4</v>
      </c>
      <c r="M136" s="14" t="s">
        <v>26</v>
      </c>
      <c r="N136" s="39">
        <v>6</v>
      </c>
      <c r="P136" s="74" t="s">
        <v>11</v>
      </c>
      <c r="Q136" s="73">
        <f>N139</f>
        <v>2</v>
      </c>
      <c r="S136" s="14" t="s">
        <v>26</v>
      </c>
      <c r="T136" s="39">
        <v>8</v>
      </c>
      <c r="V136" s="74" t="s">
        <v>11</v>
      </c>
      <c r="W136" s="73">
        <f>T139</f>
        <v>3</v>
      </c>
      <c r="Y136" s="14" t="s">
        <v>26</v>
      </c>
      <c r="Z136" s="39">
        <v>4</v>
      </c>
      <c r="AB136" s="74" t="s">
        <v>11</v>
      </c>
      <c r="AC136" s="73">
        <f>Z139</f>
        <v>2</v>
      </c>
      <c r="AE136" s="9">
        <f t="shared" si="15"/>
        <v>3</v>
      </c>
      <c r="AF136" s="9">
        <f t="shared" si="16"/>
        <v>4</v>
      </c>
      <c r="AG136" s="9">
        <f t="shared" si="17"/>
        <v>2</v>
      </c>
      <c r="AH136" s="9">
        <f t="shared" si="18"/>
        <v>3</v>
      </c>
      <c r="AI136" s="9">
        <f t="shared" si="19"/>
        <v>2</v>
      </c>
    </row>
    <row r="137" spans="1:35" x14ac:dyDescent="0.25">
      <c r="A137" s="14" t="s">
        <v>23</v>
      </c>
      <c r="B137" s="39">
        <v>0</v>
      </c>
      <c r="D137" s="75" t="s">
        <v>9</v>
      </c>
      <c r="E137" s="73">
        <f>B140</f>
        <v>68</v>
      </c>
      <c r="G137" s="14" t="s">
        <v>23</v>
      </c>
      <c r="H137" s="39">
        <v>2</v>
      </c>
      <c r="J137" s="75" t="s">
        <v>9</v>
      </c>
      <c r="K137" s="73">
        <f>H140</f>
        <v>89</v>
      </c>
      <c r="M137" s="14" t="s">
        <v>23</v>
      </c>
      <c r="N137" s="39">
        <v>1</v>
      </c>
      <c r="P137" s="75" t="s">
        <v>9</v>
      </c>
      <c r="Q137" s="73">
        <f>N140</f>
        <v>70</v>
      </c>
      <c r="S137" s="14" t="s">
        <v>23</v>
      </c>
      <c r="T137" s="39">
        <v>0</v>
      </c>
      <c r="V137" s="75" t="s">
        <v>9</v>
      </c>
      <c r="W137" s="73">
        <f>T140</f>
        <v>77</v>
      </c>
      <c r="Y137" s="14" t="s">
        <v>23</v>
      </c>
      <c r="Z137" s="39">
        <v>1</v>
      </c>
      <c r="AB137" s="75" t="s">
        <v>9</v>
      </c>
      <c r="AC137" s="73">
        <f>Z140</f>
        <v>0</v>
      </c>
      <c r="AE137" s="9">
        <f t="shared" si="15"/>
        <v>68</v>
      </c>
      <c r="AF137" s="9">
        <f t="shared" si="16"/>
        <v>89</v>
      </c>
      <c r="AG137" s="9">
        <f t="shared" si="17"/>
        <v>70</v>
      </c>
      <c r="AH137" s="9">
        <f t="shared" si="18"/>
        <v>77</v>
      </c>
      <c r="AI137" s="9">
        <f t="shared" si="19"/>
        <v>0</v>
      </c>
    </row>
    <row r="138" spans="1:35" x14ac:dyDescent="0.25">
      <c r="A138" s="12" t="s">
        <v>8</v>
      </c>
      <c r="B138" s="37">
        <v>8</v>
      </c>
      <c r="D138" s="75" t="s">
        <v>1</v>
      </c>
      <c r="E138" s="73">
        <f>B142</f>
        <v>58</v>
      </c>
      <c r="G138" s="12" t="s">
        <v>8</v>
      </c>
      <c r="H138" s="37">
        <v>7</v>
      </c>
      <c r="J138" s="75" t="s">
        <v>1</v>
      </c>
      <c r="K138" s="73">
        <f>H142</f>
        <v>80</v>
      </c>
      <c r="M138" s="12" t="s">
        <v>8</v>
      </c>
      <c r="N138" s="37">
        <v>5</v>
      </c>
      <c r="P138" s="75" t="s">
        <v>1</v>
      </c>
      <c r="Q138" s="73">
        <f>N142</f>
        <v>50</v>
      </c>
      <c r="S138" s="12" t="s">
        <v>8</v>
      </c>
      <c r="T138" s="37">
        <v>7</v>
      </c>
      <c r="V138" s="75" t="s">
        <v>1</v>
      </c>
      <c r="W138" s="73">
        <f>T142</f>
        <v>63</v>
      </c>
      <c r="Y138" s="12" t="s">
        <v>8</v>
      </c>
      <c r="Z138" s="37">
        <v>8</v>
      </c>
      <c r="AB138" s="75" t="s">
        <v>1</v>
      </c>
      <c r="AC138" s="73">
        <f>Z142</f>
        <v>22</v>
      </c>
      <c r="AE138" s="9">
        <f t="shared" si="15"/>
        <v>58</v>
      </c>
      <c r="AF138" s="9">
        <f t="shared" si="16"/>
        <v>80</v>
      </c>
      <c r="AG138" s="9">
        <f t="shared" si="17"/>
        <v>50</v>
      </c>
      <c r="AH138" s="9">
        <f t="shared" si="18"/>
        <v>63</v>
      </c>
      <c r="AI138" s="9">
        <f t="shared" si="19"/>
        <v>22</v>
      </c>
    </row>
    <row r="139" spans="1:35" x14ac:dyDescent="0.25">
      <c r="A139" s="12" t="s">
        <v>11</v>
      </c>
      <c r="B139" s="37">
        <v>3</v>
      </c>
      <c r="D139" s="75" t="s">
        <v>4</v>
      </c>
      <c r="E139" s="73"/>
      <c r="G139" s="12" t="s">
        <v>11</v>
      </c>
      <c r="H139" s="37">
        <v>4</v>
      </c>
      <c r="J139" s="75" t="s">
        <v>4</v>
      </c>
      <c r="K139" s="73"/>
      <c r="M139" s="12" t="s">
        <v>11</v>
      </c>
      <c r="N139" s="37">
        <v>2</v>
      </c>
      <c r="P139" s="75" t="s">
        <v>4</v>
      </c>
      <c r="Q139" s="73"/>
      <c r="S139" s="12" t="s">
        <v>11</v>
      </c>
      <c r="T139" s="37">
        <v>3</v>
      </c>
      <c r="V139" s="75" t="s">
        <v>4</v>
      </c>
      <c r="W139" s="73"/>
      <c r="Y139" s="12" t="s">
        <v>11</v>
      </c>
      <c r="Z139" s="37">
        <v>2</v>
      </c>
      <c r="AB139" s="75" t="s">
        <v>4</v>
      </c>
      <c r="AC139" s="73"/>
      <c r="AE139" s="9">
        <f t="shared" si="15"/>
        <v>0</v>
      </c>
      <c r="AF139" s="9">
        <f t="shared" si="16"/>
        <v>0</v>
      </c>
      <c r="AG139" s="9">
        <f t="shared" si="17"/>
        <v>0</v>
      </c>
      <c r="AH139" s="9">
        <f t="shared" si="18"/>
        <v>0</v>
      </c>
      <c r="AI139" s="9">
        <f t="shared" si="19"/>
        <v>0</v>
      </c>
    </row>
    <row r="140" spans="1:35" x14ac:dyDescent="0.25">
      <c r="A140" s="12" t="s">
        <v>9</v>
      </c>
      <c r="B140" s="37">
        <v>68</v>
      </c>
      <c r="D140" s="75" t="s">
        <v>5</v>
      </c>
      <c r="E140" s="73">
        <f>B143</f>
        <v>18</v>
      </c>
      <c r="G140" s="12" t="s">
        <v>9</v>
      </c>
      <c r="H140" s="37">
        <v>89</v>
      </c>
      <c r="J140" s="75" t="s">
        <v>5</v>
      </c>
      <c r="K140" s="73">
        <f>H143</f>
        <v>27</v>
      </c>
      <c r="M140" s="12" t="s">
        <v>9</v>
      </c>
      <c r="N140" s="37">
        <v>70</v>
      </c>
      <c r="P140" s="75" t="s">
        <v>5</v>
      </c>
      <c r="Q140" s="73">
        <f>N143</f>
        <v>5</v>
      </c>
      <c r="S140" s="12" t="s">
        <v>9</v>
      </c>
      <c r="T140" s="37">
        <v>77</v>
      </c>
      <c r="V140" s="75" t="s">
        <v>5</v>
      </c>
      <c r="W140" s="73">
        <f>T143</f>
        <v>18</v>
      </c>
      <c r="Y140" s="12" t="s">
        <v>9</v>
      </c>
      <c r="Z140" s="37">
        <v>0</v>
      </c>
      <c r="AB140" s="75" t="s">
        <v>5</v>
      </c>
      <c r="AC140" s="73">
        <f>Z143</f>
        <v>8</v>
      </c>
      <c r="AE140" s="9">
        <f t="shared" si="15"/>
        <v>18</v>
      </c>
      <c r="AF140" s="9">
        <f t="shared" si="16"/>
        <v>27</v>
      </c>
      <c r="AG140" s="9">
        <f t="shared" si="17"/>
        <v>5</v>
      </c>
      <c r="AH140" s="9">
        <f t="shared" si="18"/>
        <v>18</v>
      </c>
      <c r="AI140" s="9">
        <f t="shared" si="19"/>
        <v>8</v>
      </c>
    </row>
    <row r="141" spans="1:35" x14ac:dyDescent="0.25">
      <c r="A141" s="14" t="s">
        <v>28</v>
      </c>
      <c r="B141" s="39">
        <v>1</v>
      </c>
      <c r="D141" s="75" t="s">
        <v>3</v>
      </c>
      <c r="E141" s="73">
        <f>B144</f>
        <v>20</v>
      </c>
      <c r="G141" s="14" t="s">
        <v>28</v>
      </c>
      <c r="H141" s="39">
        <v>2</v>
      </c>
      <c r="J141" s="75" t="s">
        <v>3</v>
      </c>
      <c r="K141" s="73">
        <f>H144</f>
        <v>39</v>
      </c>
      <c r="M141" s="14" t="s">
        <v>28</v>
      </c>
      <c r="N141" s="39">
        <v>0</v>
      </c>
      <c r="P141" s="75" t="s">
        <v>3</v>
      </c>
      <c r="Q141" s="73">
        <f>N144</f>
        <v>27</v>
      </c>
      <c r="S141" s="14" t="s">
        <v>28</v>
      </c>
      <c r="T141" s="39">
        <v>3</v>
      </c>
      <c r="V141" s="75" t="s">
        <v>3</v>
      </c>
      <c r="W141" s="73">
        <f>T144</f>
        <v>40</v>
      </c>
      <c r="Y141" s="14" t="s">
        <v>28</v>
      </c>
      <c r="Z141" s="39">
        <v>1</v>
      </c>
      <c r="AB141" s="75" t="s">
        <v>3</v>
      </c>
      <c r="AC141" s="73">
        <f>Z144</f>
        <v>6</v>
      </c>
      <c r="AE141" s="9">
        <f t="shared" si="15"/>
        <v>20</v>
      </c>
      <c r="AF141" s="9">
        <f t="shared" si="16"/>
        <v>39</v>
      </c>
      <c r="AG141" s="9">
        <f t="shared" si="17"/>
        <v>27</v>
      </c>
      <c r="AH141" s="9">
        <f t="shared" si="18"/>
        <v>40</v>
      </c>
      <c r="AI141" s="9">
        <f t="shared" si="19"/>
        <v>6</v>
      </c>
    </row>
    <row r="142" spans="1:35" x14ac:dyDescent="0.25">
      <c r="A142" s="12" t="s">
        <v>1</v>
      </c>
      <c r="B142" s="37">
        <v>58</v>
      </c>
      <c r="D142" s="75" t="s">
        <v>6</v>
      </c>
      <c r="E142" s="73">
        <f>B145</f>
        <v>8</v>
      </c>
      <c r="G142" s="12" t="s">
        <v>1</v>
      </c>
      <c r="H142" s="37">
        <v>80</v>
      </c>
      <c r="J142" s="75" t="s">
        <v>6</v>
      </c>
      <c r="K142" s="73">
        <f>H145</f>
        <v>7</v>
      </c>
      <c r="M142" s="12" t="s">
        <v>1</v>
      </c>
      <c r="N142" s="37">
        <v>50</v>
      </c>
      <c r="P142" s="75" t="s">
        <v>6</v>
      </c>
      <c r="Q142" s="73">
        <f>N145</f>
        <v>4</v>
      </c>
      <c r="S142" s="12" t="s">
        <v>1</v>
      </c>
      <c r="T142" s="37">
        <v>63</v>
      </c>
      <c r="V142" s="75" t="s">
        <v>6</v>
      </c>
      <c r="W142" s="73">
        <f>T145</f>
        <v>7</v>
      </c>
      <c r="Y142" s="12" t="s">
        <v>1</v>
      </c>
      <c r="Z142" s="37">
        <v>22</v>
      </c>
      <c r="AB142" s="75" t="s">
        <v>6</v>
      </c>
      <c r="AC142" s="73">
        <f>Z145</f>
        <v>4</v>
      </c>
      <c r="AE142" s="9">
        <f t="shared" si="15"/>
        <v>8</v>
      </c>
      <c r="AF142" s="9">
        <f t="shared" si="16"/>
        <v>7</v>
      </c>
      <c r="AG142" s="9">
        <f t="shared" si="17"/>
        <v>4</v>
      </c>
      <c r="AH142" s="9">
        <f t="shared" si="18"/>
        <v>7</v>
      </c>
      <c r="AI142" s="9">
        <f t="shared" si="19"/>
        <v>4</v>
      </c>
    </row>
    <row r="143" spans="1:35" s="68" customFormat="1" x14ac:dyDescent="0.35">
      <c r="A143" s="12" t="s">
        <v>5</v>
      </c>
      <c r="B143" s="37">
        <v>18</v>
      </c>
      <c r="C143" s="76">
        <v>0.03</v>
      </c>
      <c r="D143" s="77" t="s">
        <v>31</v>
      </c>
      <c r="E143" s="73">
        <f>ROUND(((B146+B147)*C143),0)</f>
        <v>4</v>
      </c>
      <c r="G143" s="12" t="s">
        <v>5</v>
      </c>
      <c r="H143" s="37">
        <v>27</v>
      </c>
      <c r="I143" s="76">
        <v>0.03</v>
      </c>
      <c r="J143" s="77" t="s">
        <v>31</v>
      </c>
      <c r="K143" s="73">
        <f>ROUND(((H146+H147)*I143),0)</f>
        <v>4</v>
      </c>
      <c r="M143" s="12" t="s">
        <v>5</v>
      </c>
      <c r="N143" s="37">
        <v>5</v>
      </c>
      <c r="O143" s="76">
        <v>0.03</v>
      </c>
      <c r="P143" s="77" t="s">
        <v>31</v>
      </c>
      <c r="Q143" s="73">
        <f>ROUND(((N146+N147)*O143),0)</f>
        <v>4</v>
      </c>
      <c r="S143" s="12" t="s">
        <v>5</v>
      </c>
      <c r="T143" s="37">
        <v>18</v>
      </c>
      <c r="U143" s="76">
        <v>0.03</v>
      </c>
      <c r="V143" s="77" t="s">
        <v>31</v>
      </c>
      <c r="W143" s="73">
        <f>ROUND(((T146+T147)*U143),0)</f>
        <v>5</v>
      </c>
      <c r="Y143" s="12" t="s">
        <v>5</v>
      </c>
      <c r="Z143" s="37">
        <v>8</v>
      </c>
      <c r="AA143" s="76">
        <v>0.03</v>
      </c>
      <c r="AB143" s="77" t="s">
        <v>31</v>
      </c>
      <c r="AC143" s="73">
        <f>ROUND(((Z146+Z147)*AA143),0)</f>
        <v>3</v>
      </c>
      <c r="AE143" s="9">
        <f t="shared" si="15"/>
        <v>4</v>
      </c>
      <c r="AF143" s="9">
        <f t="shared" si="16"/>
        <v>4</v>
      </c>
      <c r="AG143" s="9">
        <f t="shared" si="17"/>
        <v>4</v>
      </c>
      <c r="AH143" s="9">
        <f t="shared" si="18"/>
        <v>5</v>
      </c>
      <c r="AI143" s="9">
        <f t="shared" si="19"/>
        <v>3</v>
      </c>
    </row>
    <row r="144" spans="1:35" s="68" customFormat="1" x14ac:dyDescent="0.35">
      <c r="A144" s="12" t="s">
        <v>3</v>
      </c>
      <c r="B144" s="37">
        <v>20</v>
      </c>
      <c r="C144" s="76">
        <v>0.04</v>
      </c>
      <c r="D144" s="77" t="s">
        <v>37</v>
      </c>
      <c r="E144" s="73">
        <f>ROUND(((B146+B147)*C144),0)</f>
        <v>5</v>
      </c>
      <c r="G144" s="12" t="s">
        <v>3</v>
      </c>
      <c r="H144" s="37">
        <v>39</v>
      </c>
      <c r="I144" s="76">
        <v>0.04</v>
      </c>
      <c r="J144" s="77" t="s">
        <v>37</v>
      </c>
      <c r="K144" s="73">
        <f>ROUND(((H146+H147)*I144),0)</f>
        <v>6</v>
      </c>
      <c r="M144" s="12" t="s">
        <v>3</v>
      </c>
      <c r="N144" s="37">
        <v>27</v>
      </c>
      <c r="O144" s="76">
        <v>0.04</v>
      </c>
      <c r="P144" s="77" t="s">
        <v>37</v>
      </c>
      <c r="Q144" s="73">
        <f>ROUND(((N146+N147)*O144),0)</f>
        <v>5</v>
      </c>
      <c r="S144" s="12" t="s">
        <v>3</v>
      </c>
      <c r="T144" s="37">
        <v>40</v>
      </c>
      <c r="U144" s="76">
        <v>0.04</v>
      </c>
      <c r="V144" s="77" t="s">
        <v>37</v>
      </c>
      <c r="W144" s="73">
        <f>ROUND(((T146+T147)*U144),0)</f>
        <v>6</v>
      </c>
      <c r="Y144" s="12" t="s">
        <v>3</v>
      </c>
      <c r="Z144" s="37">
        <v>6</v>
      </c>
      <c r="AA144" s="76">
        <v>0.04</v>
      </c>
      <c r="AB144" s="77" t="s">
        <v>37</v>
      </c>
      <c r="AC144" s="73">
        <f>ROUND(((Z146+Z147)*AA144),0)</f>
        <v>4</v>
      </c>
      <c r="AE144" s="9">
        <f t="shared" si="15"/>
        <v>5</v>
      </c>
      <c r="AF144" s="9">
        <f t="shared" si="16"/>
        <v>6</v>
      </c>
      <c r="AG144" s="9">
        <f t="shared" si="17"/>
        <v>5</v>
      </c>
      <c r="AH144" s="9">
        <f t="shared" si="18"/>
        <v>6</v>
      </c>
      <c r="AI144" s="9">
        <f t="shared" si="19"/>
        <v>4</v>
      </c>
    </row>
    <row r="145" spans="1:35" s="68" customFormat="1" x14ac:dyDescent="0.35">
      <c r="A145" s="12" t="s">
        <v>6</v>
      </c>
      <c r="B145" s="37">
        <v>8</v>
      </c>
      <c r="C145" s="76">
        <v>0.2</v>
      </c>
      <c r="D145" s="77" t="s">
        <v>14</v>
      </c>
      <c r="E145" s="73">
        <f>ROUND(((B146+B147)*C145),0)</f>
        <v>25</v>
      </c>
      <c r="G145" s="12" t="s">
        <v>6</v>
      </c>
      <c r="H145" s="37">
        <v>7</v>
      </c>
      <c r="I145" s="76">
        <v>0.2</v>
      </c>
      <c r="J145" s="77" t="s">
        <v>14</v>
      </c>
      <c r="K145" s="73">
        <f>ROUND(((H146+H147)*I145),0)</f>
        <v>28</v>
      </c>
      <c r="M145" s="12" t="s">
        <v>6</v>
      </c>
      <c r="N145" s="37">
        <v>4</v>
      </c>
      <c r="O145" s="76">
        <v>0.2</v>
      </c>
      <c r="P145" s="77" t="s">
        <v>14</v>
      </c>
      <c r="Q145" s="73">
        <f>ROUND(((N146+N147)*O145),0)</f>
        <v>27</v>
      </c>
      <c r="S145" s="12" t="s">
        <v>6</v>
      </c>
      <c r="T145" s="37">
        <v>7</v>
      </c>
      <c r="U145" s="76">
        <v>0.2</v>
      </c>
      <c r="V145" s="77" t="s">
        <v>14</v>
      </c>
      <c r="W145" s="73">
        <f>ROUND(((T146+T147)*U145),0)</f>
        <v>30</v>
      </c>
      <c r="Y145" s="12" t="s">
        <v>6</v>
      </c>
      <c r="Z145" s="37">
        <v>4</v>
      </c>
      <c r="AA145" s="76">
        <v>0.2</v>
      </c>
      <c r="AB145" s="77" t="s">
        <v>14</v>
      </c>
      <c r="AC145" s="73">
        <f>ROUND(((Z146+Z147)*AA145),0)</f>
        <v>20</v>
      </c>
      <c r="AE145" s="9">
        <f t="shared" si="15"/>
        <v>25</v>
      </c>
      <c r="AF145" s="9">
        <f t="shared" si="16"/>
        <v>28</v>
      </c>
      <c r="AG145" s="9">
        <f t="shared" si="17"/>
        <v>27</v>
      </c>
      <c r="AH145" s="9">
        <f t="shared" si="18"/>
        <v>30</v>
      </c>
      <c r="AI145" s="9">
        <f t="shared" si="19"/>
        <v>20</v>
      </c>
    </row>
    <row r="146" spans="1:35" s="68" customFormat="1" x14ac:dyDescent="0.35">
      <c r="A146" s="11" t="s">
        <v>24</v>
      </c>
      <c r="B146" s="40">
        <v>123</v>
      </c>
      <c r="C146" s="76">
        <v>0.28999999999999998</v>
      </c>
      <c r="D146" s="77" t="s">
        <v>32</v>
      </c>
      <c r="E146" s="73">
        <f>ROUND(((B146+B147)*C146),0)</f>
        <v>36</v>
      </c>
      <c r="G146" s="11" t="s">
        <v>24</v>
      </c>
      <c r="H146" s="40">
        <v>138</v>
      </c>
      <c r="I146" s="76">
        <v>0.28999999999999998</v>
      </c>
      <c r="J146" s="77" t="s">
        <v>32</v>
      </c>
      <c r="K146" s="73">
        <f>ROUND(((H146+H147)*I146),0)</f>
        <v>41</v>
      </c>
      <c r="M146" s="11" t="s">
        <v>24</v>
      </c>
      <c r="N146" s="40">
        <v>133</v>
      </c>
      <c r="O146" s="76">
        <v>0.28999999999999998</v>
      </c>
      <c r="P146" s="77" t="s">
        <v>32</v>
      </c>
      <c r="Q146" s="73">
        <f>ROUND(((N146+N147)*O146),0)</f>
        <v>39</v>
      </c>
      <c r="S146" s="11" t="s">
        <v>24</v>
      </c>
      <c r="T146" s="40">
        <v>152</v>
      </c>
      <c r="U146" s="76">
        <v>0.28999999999999998</v>
      </c>
      <c r="V146" s="77" t="s">
        <v>32</v>
      </c>
      <c r="W146" s="73">
        <f>ROUND(((T146+T147)*U146),0)</f>
        <v>44</v>
      </c>
      <c r="Y146" s="11" t="s">
        <v>24</v>
      </c>
      <c r="Z146" s="40">
        <v>99</v>
      </c>
      <c r="AA146" s="76">
        <v>0.28999999999999998</v>
      </c>
      <c r="AB146" s="77" t="s">
        <v>32</v>
      </c>
      <c r="AC146" s="73">
        <f>ROUND(((Z146+Z147)*AA146),0)</f>
        <v>29</v>
      </c>
      <c r="AE146" s="9">
        <f t="shared" si="15"/>
        <v>36</v>
      </c>
      <c r="AF146" s="9">
        <f t="shared" si="16"/>
        <v>41</v>
      </c>
      <c r="AG146" s="9">
        <f t="shared" si="17"/>
        <v>39</v>
      </c>
      <c r="AH146" s="9">
        <f t="shared" si="18"/>
        <v>44</v>
      </c>
      <c r="AI146" s="9">
        <f t="shared" si="19"/>
        <v>29</v>
      </c>
    </row>
    <row r="147" spans="1:35" s="68" customFormat="1" x14ac:dyDescent="0.35">
      <c r="A147" s="11" t="s">
        <v>25</v>
      </c>
      <c r="B147" s="40">
        <v>0</v>
      </c>
      <c r="C147" s="76">
        <v>0.18</v>
      </c>
      <c r="D147" s="77" t="s">
        <v>33</v>
      </c>
      <c r="E147" s="73">
        <f>ROUND(((B146+B147)*C147),0)</f>
        <v>22</v>
      </c>
      <c r="G147" s="11" t="s">
        <v>25</v>
      </c>
      <c r="H147" s="40">
        <v>2</v>
      </c>
      <c r="I147" s="76">
        <v>0.18</v>
      </c>
      <c r="J147" s="77" t="s">
        <v>33</v>
      </c>
      <c r="K147" s="73">
        <f>ROUND(((H146+H147)*I147),0)</f>
        <v>25</v>
      </c>
      <c r="M147" s="11" t="s">
        <v>25</v>
      </c>
      <c r="N147" s="40">
        <v>0</v>
      </c>
      <c r="O147" s="76">
        <v>0.18</v>
      </c>
      <c r="P147" s="77" t="s">
        <v>33</v>
      </c>
      <c r="Q147" s="73">
        <f>ROUND(((N146+N147)*O147),0)</f>
        <v>24</v>
      </c>
      <c r="S147" s="11" t="s">
        <v>25</v>
      </c>
      <c r="T147" s="40">
        <v>0</v>
      </c>
      <c r="U147" s="76">
        <v>0.18</v>
      </c>
      <c r="V147" s="77" t="s">
        <v>33</v>
      </c>
      <c r="W147" s="73">
        <f>ROUND(((T146+T147)*U147),0)</f>
        <v>27</v>
      </c>
      <c r="Y147" s="11" t="s">
        <v>25</v>
      </c>
      <c r="Z147" s="40">
        <v>1</v>
      </c>
      <c r="AA147" s="76">
        <v>0.18</v>
      </c>
      <c r="AB147" s="77" t="s">
        <v>33</v>
      </c>
      <c r="AC147" s="73">
        <f>ROUND(((Z146+Z147)*AA147),0)</f>
        <v>18</v>
      </c>
      <c r="AE147" s="9">
        <f t="shared" si="15"/>
        <v>22</v>
      </c>
      <c r="AF147" s="9">
        <f t="shared" si="16"/>
        <v>25</v>
      </c>
      <c r="AG147" s="9">
        <f t="shared" si="17"/>
        <v>24</v>
      </c>
      <c r="AH147" s="9">
        <f t="shared" si="18"/>
        <v>27</v>
      </c>
      <c r="AI147" s="9">
        <f t="shared" si="19"/>
        <v>18</v>
      </c>
    </row>
    <row r="148" spans="1:35" s="68" customFormat="1" x14ac:dyDescent="0.35">
      <c r="A148" s="14" t="s">
        <v>20</v>
      </c>
      <c r="B148" s="39">
        <v>10</v>
      </c>
      <c r="C148" s="76">
        <v>0.18</v>
      </c>
      <c r="D148" s="77" t="s">
        <v>34</v>
      </c>
      <c r="E148" s="73">
        <f>ROUND(((B146+B147)*C148),0)</f>
        <v>22</v>
      </c>
      <c r="G148" s="14" t="s">
        <v>20</v>
      </c>
      <c r="H148" s="39">
        <v>22</v>
      </c>
      <c r="I148" s="76">
        <v>0.18</v>
      </c>
      <c r="J148" s="77" t="s">
        <v>34</v>
      </c>
      <c r="K148" s="73">
        <f>ROUND(((H146+H147)*I148),0)</f>
        <v>25</v>
      </c>
      <c r="M148" s="14" t="s">
        <v>20</v>
      </c>
      <c r="N148" s="39">
        <v>14</v>
      </c>
      <c r="O148" s="76">
        <v>0.18</v>
      </c>
      <c r="P148" s="77" t="s">
        <v>34</v>
      </c>
      <c r="Q148" s="73">
        <f>ROUND(((N146+N147)*O148),0)</f>
        <v>24</v>
      </c>
      <c r="S148" s="14" t="s">
        <v>20</v>
      </c>
      <c r="T148" s="39">
        <v>16</v>
      </c>
      <c r="U148" s="76">
        <v>0.18</v>
      </c>
      <c r="V148" s="77" t="s">
        <v>34</v>
      </c>
      <c r="W148" s="73">
        <f>ROUND(((T146+T147)*U148),0)</f>
        <v>27</v>
      </c>
      <c r="Y148" s="14" t="s">
        <v>20</v>
      </c>
      <c r="Z148" s="39">
        <v>6</v>
      </c>
      <c r="AA148" s="76">
        <v>0.18</v>
      </c>
      <c r="AB148" s="77" t="s">
        <v>34</v>
      </c>
      <c r="AC148" s="73">
        <f>ROUND(((Z146+Z147)*AA148),0)</f>
        <v>18</v>
      </c>
      <c r="AE148" s="9">
        <f t="shared" si="15"/>
        <v>22</v>
      </c>
      <c r="AF148" s="9">
        <f t="shared" si="16"/>
        <v>25</v>
      </c>
      <c r="AG148" s="9">
        <f t="shared" si="17"/>
        <v>24</v>
      </c>
      <c r="AH148" s="9">
        <f t="shared" si="18"/>
        <v>27</v>
      </c>
      <c r="AI148" s="9">
        <f t="shared" si="19"/>
        <v>18</v>
      </c>
    </row>
    <row r="149" spans="1:35" s="68" customFormat="1" x14ac:dyDescent="0.35">
      <c r="A149" s="14" t="s">
        <v>20</v>
      </c>
      <c r="B149" s="39">
        <v>4</v>
      </c>
      <c r="C149" s="76">
        <v>0.05</v>
      </c>
      <c r="D149" s="77" t="s">
        <v>35</v>
      </c>
      <c r="E149" s="73">
        <f>ROUND(((B146+B147)*C149),0)</f>
        <v>6</v>
      </c>
      <c r="G149" s="14" t="s">
        <v>20</v>
      </c>
      <c r="H149" s="39">
        <v>8</v>
      </c>
      <c r="I149" s="76">
        <v>0.05</v>
      </c>
      <c r="J149" s="77" t="s">
        <v>35</v>
      </c>
      <c r="K149" s="73">
        <f>ROUND(((H146+H147)*I149),0)</f>
        <v>7</v>
      </c>
      <c r="M149" s="14" t="s">
        <v>20</v>
      </c>
      <c r="N149" s="39">
        <v>9</v>
      </c>
      <c r="O149" s="76">
        <v>0.05</v>
      </c>
      <c r="P149" s="77" t="s">
        <v>35</v>
      </c>
      <c r="Q149" s="73">
        <f>ROUND(((N146+N147)*O149),0)</f>
        <v>7</v>
      </c>
      <c r="S149" s="14" t="s">
        <v>20</v>
      </c>
      <c r="T149" s="39">
        <v>8</v>
      </c>
      <c r="U149" s="76">
        <v>0.05</v>
      </c>
      <c r="V149" s="77" t="s">
        <v>35</v>
      </c>
      <c r="W149" s="73">
        <f>ROUND(((T146+T147)*U149),0)</f>
        <v>8</v>
      </c>
      <c r="Y149" s="14" t="s">
        <v>20</v>
      </c>
      <c r="Z149" s="39">
        <v>4</v>
      </c>
      <c r="AA149" s="76">
        <v>0.05</v>
      </c>
      <c r="AB149" s="77" t="s">
        <v>35</v>
      </c>
      <c r="AC149" s="73">
        <f>ROUND(((Z146+Z147)*AA149),0)</f>
        <v>5</v>
      </c>
      <c r="AE149" s="9">
        <f t="shared" si="15"/>
        <v>6</v>
      </c>
      <c r="AF149" s="9">
        <f t="shared" si="16"/>
        <v>7</v>
      </c>
      <c r="AG149" s="9">
        <f t="shared" si="17"/>
        <v>7</v>
      </c>
      <c r="AH149" s="9">
        <f t="shared" si="18"/>
        <v>8</v>
      </c>
      <c r="AI149" s="9">
        <f t="shared" si="19"/>
        <v>5</v>
      </c>
    </row>
    <row r="150" spans="1:35" s="68" customFormat="1" x14ac:dyDescent="0.35">
      <c r="A150" s="13" t="s">
        <v>16</v>
      </c>
      <c r="B150" s="38">
        <v>0</v>
      </c>
      <c r="C150" s="76">
        <v>0.03</v>
      </c>
      <c r="D150" s="77" t="s">
        <v>36</v>
      </c>
      <c r="E150" s="73">
        <f>ROUND(((B146+B147)*C150),0)</f>
        <v>4</v>
      </c>
      <c r="G150" s="13" t="s">
        <v>16</v>
      </c>
      <c r="H150" s="38"/>
      <c r="I150" s="76">
        <v>0.03</v>
      </c>
      <c r="J150" s="77" t="s">
        <v>36</v>
      </c>
      <c r="K150" s="73">
        <f>ROUND(((H146+H147)*I150),0)</f>
        <v>4</v>
      </c>
      <c r="M150" s="13" t="s">
        <v>16</v>
      </c>
      <c r="N150" s="38">
        <v>0</v>
      </c>
      <c r="O150" s="76">
        <v>0.03</v>
      </c>
      <c r="P150" s="77" t="s">
        <v>36</v>
      </c>
      <c r="Q150" s="73">
        <f>ROUND(((N146+N147)*O150),0)</f>
        <v>4</v>
      </c>
      <c r="S150" s="13" t="s">
        <v>16</v>
      </c>
      <c r="T150" s="38">
        <v>0</v>
      </c>
      <c r="U150" s="76">
        <v>0.03</v>
      </c>
      <c r="V150" s="77" t="s">
        <v>36</v>
      </c>
      <c r="W150" s="73">
        <f>ROUND(((T146+T147)*U150),0)</f>
        <v>5</v>
      </c>
      <c r="Y150" s="13" t="s">
        <v>16</v>
      </c>
      <c r="Z150" s="38">
        <v>0</v>
      </c>
      <c r="AA150" s="76">
        <v>0.03</v>
      </c>
      <c r="AB150" s="77" t="s">
        <v>36</v>
      </c>
      <c r="AC150" s="73">
        <f>ROUND(((Z146+Z147)*AA150),0)</f>
        <v>3</v>
      </c>
      <c r="AE150" s="9">
        <f t="shared" si="15"/>
        <v>4</v>
      </c>
      <c r="AF150" s="9">
        <f t="shared" si="16"/>
        <v>4</v>
      </c>
      <c r="AG150" s="9">
        <f t="shared" si="17"/>
        <v>4</v>
      </c>
      <c r="AH150" s="9">
        <f t="shared" si="18"/>
        <v>5</v>
      </c>
      <c r="AI150" s="9">
        <f t="shared" si="19"/>
        <v>3</v>
      </c>
    </row>
    <row r="151" spans="1:35" s="68" customFormat="1" x14ac:dyDescent="0.35">
      <c r="A151" s="15" t="s">
        <v>30</v>
      </c>
      <c r="B151" s="41">
        <v>11</v>
      </c>
      <c r="D151" s="78" t="s">
        <v>15</v>
      </c>
      <c r="E151" s="73">
        <f>B135+B136+B137+B141+B148+B149</f>
        <v>19</v>
      </c>
      <c r="G151" s="15" t="s">
        <v>30</v>
      </c>
      <c r="H151" s="41">
        <v>16</v>
      </c>
      <c r="J151" s="78" t="s">
        <v>15</v>
      </c>
      <c r="K151" s="73">
        <f>H135+H136+H137+H141+H148+H149</f>
        <v>42</v>
      </c>
      <c r="M151" s="15" t="s">
        <v>30</v>
      </c>
      <c r="N151" s="41">
        <v>15</v>
      </c>
      <c r="P151" s="78" t="s">
        <v>15</v>
      </c>
      <c r="Q151" s="73">
        <f>N135+N136+N137+N141+N148+N149</f>
        <v>33</v>
      </c>
      <c r="S151" s="15" t="s">
        <v>30</v>
      </c>
      <c r="T151" s="41">
        <v>16</v>
      </c>
      <c r="V151" s="78" t="s">
        <v>15</v>
      </c>
      <c r="W151" s="73">
        <f>T135+T136+T137+T141+T148+T149</f>
        <v>38</v>
      </c>
      <c r="Y151" s="15" t="s">
        <v>30</v>
      </c>
      <c r="Z151" s="41">
        <v>13</v>
      </c>
      <c r="AB151" s="78" t="s">
        <v>15</v>
      </c>
      <c r="AC151" s="73">
        <f>Z135+Z136+Z137+Z141+Z148+Z149</f>
        <v>18</v>
      </c>
      <c r="AE151" s="9">
        <f t="shared" si="15"/>
        <v>19</v>
      </c>
      <c r="AF151" s="9">
        <f t="shared" si="16"/>
        <v>42</v>
      </c>
      <c r="AG151" s="9">
        <f t="shared" si="17"/>
        <v>33</v>
      </c>
      <c r="AH151" s="9">
        <f t="shared" si="18"/>
        <v>38</v>
      </c>
      <c r="AI151" s="9">
        <f t="shared" si="19"/>
        <v>18</v>
      </c>
    </row>
    <row r="152" spans="1:35" s="68" customFormat="1" x14ac:dyDescent="0.25">
      <c r="A152" s="12" t="s">
        <v>19</v>
      </c>
      <c r="B152" s="37">
        <v>6</v>
      </c>
      <c r="D152" s="75" t="s">
        <v>29</v>
      </c>
      <c r="E152" s="73"/>
      <c r="G152" s="12" t="s">
        <v>19</v>
      </c>
      <c r="H152" s="37">
        <v>8</v>
      </c>
      <c r="J152" s="75" t="s">
        <v>29</v>
      </c>
      <c r="K152" s="73"/>
      <c r="M152" s="12" t="s">
        <v>19</v>
      </c>
      <c r="N152" s="37">
        <v>14</v>
      </c>
      <c r="P152" s="75" t="s">
        <v>29</v>
      </c>
      <c r="Q152" s="73"/>
      <c r="S152" s="12" t="s">
        <v>19</v>
      </c>
      <c r="T152" s="37">
        <v>13</v>
      </c>
      <c r="V152" s="75" t="s">
        <v>29</v>
      </c>
      <c r="W152" s="73"/>
      <c r="Y152" s="12" t="s">
        <v>19</v>
      </c>
      <c r="Z152" s="37">
        <v>10</v>
      </c>
      <c r="AB152" s="75" t="s">
        <v>29</v>
      </c>
      <c r="AC152" s="73"/>
      <c r="AE152" s="9">
        <f t="shared" si="15"/>
        <v>0</v>
      </c>
      <c r="AF152" s="9">
        <f t="shared" si="16"/>
        <v>0</v>
      </c>
      <c r="AG152" s="9">
        <f t="shared" si="17"/>
        <v>0</v>
      </c>
      <c r="AH152" s="9">
        <f t="shared" si="18"/>
        <v>0</v>
      </c>
      <c r="AI152" s="9">
        <f t="shared" si="19"/>
        <v>0</v>
      </c>
    </row>
    <row r="153" spans="1:35" s="68" customFormat="1" x14ac:dyDescent="0.25">
      <c r="A153" s="12" t="s">
        <v>2</v>
      </c>
      <c r="B153" s="37">
        <v>31</v>
      </c>
      <c r="D153" s="75" t="s">
        <v>13</v>
      </c>
      <c r="E153" s="73">
        <f>B151</f>
        <v>11</v>
      </c>
      <c r="G153" s="12" t="s">
        <v>2</v>
      </c>
      <c r="H153" s="37">
        <v>28</v>
      </c>
      <c r="J153" s="75" t="s">
        <v>13</v>
      </c>
      <c r="K153" s="73">
        <f>H151</f>
        <v>16</v>
      </c>
      <c r="M153" s="12" t="s">
        <v>2</v>
      </c>
      <c r="N153" s="37">
        <v>28</v>
      </c>
      <c r="P153" s="75" t="s">
        <v>13</v>
      </c>
      <c r="Q153" s="73">
        <f>N151</f>
        <v>15</v>
      </c>
      <c r="S153" s="12" t="s">
        <v>2</v>
      </c>
      <c r="T153" s="37">
        <v>26</v>
      </c>
      <c r="V153" s="75" t="s">
        <v>13</v>
      </c>
      <c r="W153" s="73">
        <f>T151</f>
        <v>16</v>
      </c>
      <c r="Y153" s="12" t="s">
        <v>2</v>
      </c>
      <c r="Z153" s="37">
        <v>21</v>
      </c>
      <c r="AB153" s="75" t="s">
        <v>13</v>
      </c>
      <c r="AC153" s="73">
        <f>Z151</f>
        <v>13</v>
      </c>
      <c r="AE153" s="9">
        <f t="shared" si="15"/>
        <v>11</v>
      </c>
      <c r="AF153" s="9">
        <f t="shared" si="16"/>
        <v>16</v>
      </c>
      <c r="AG153" s="9">
        <f t="shared" si="17"/>
        <v>15</v>
      </c>
      <c r="AH153" s="9">
        <f t="shared" si="18"/>
        <v>16</v>
      </c>
      <c r="AI153" s="9">
        <f t="shared" si="19"/>
        <v>13</v>
      </c>
    </row>
    <row r="154" spans="1:35" s="68" customFormat="1" x14ac:dyDescent="0.25">
      <c r="A154" s="17" t="s">
        <v>45</v>
      </c>
      <c r="B154" s="37">
        <v>8</v>
      </c>
      <c r="D154" s="75" t="s">
        <v>10</v>
      </c>
      <c r="E154" s="73">
        <f>B152</f>
        <v>6</v>
      </c>
      <c r="G154" s="17" t="s">
        <v>45</v>
      </c>
      <c r="H154" s="37">
        <v>9</v>
      </c>
      <c r="J154" s="75" t="s">
        <v>10</v>
      </c>
      <c r="K154" s="73">
        <f>H152</f>
        <v>8</v>
      </c>
      <c r="M154" s="17" t="s">
        <v>45</v>
      </c>
      <c r="N154" s="37">
        <v>5</v>
      </c>
      <c r="P154" s="75" t="s">
        <v>10</v>
      </c>
      <c r="Q154" s="73">
        <f>N152</f>
        <v>14</v>
      </c>
      <c r="S154" s="17" t="s">
        <v>45</v>
      </c>
      <c r="T154" s="37">
        <v>4</v>
      </c>
      <c r="V154" s="75" t="s">
        <v>10</v>
      </c>
      <c r="W154" s="73">
        <f>T152</f>
        <v>13</v>
      </c>
      <c r="Y154" s="17" t="s">
        <v>45</v>
      </c>
      <c r="Z154" s="37">
        <v>5</v>
      </c>
      <c r="AB154" s="75" t="s">
        <v>10</v>
      </c>
      <c r="AC154" s="73">
        <f>Z152</f>
        <v>10</v>
      </c>
      <c r="AE154" s="9">
        <f t="shared" si="15"/>
        <v>6</v>
      </c>
      <c r="AF154" s="9">
        <f t="shared" si="16"/>
        <v>8</v>
      </c>
      <c r="AG154" s="9">
        <f t="shared" si="17"/>
        <v>14</v>
      </c>
      <c r="AH154" s="9">
        <f t="shared" si="18"/>
        <v>13</v>
      </c>
      <c r="AI154" s="9">
        <f t="shared" si="19"/>
        <v>10</v>
      </c>
    </row>
    <row r="155" spans="1:35" s="68" customFormat="1" x14ac:dyDescent="0.25">
      <c r="A155" s="17" t="s">
        <v>58</v>
      </c>
      <c r="B155" s="37">
        <v>2</v>
      </c>
      <c r="D155" s="75" t="s">
        <v>2</v>
      </c>
      <c r="E155" s="73">
        <f>B153</f>
        <v>31</v>
      </c>
      <c r="G155" s="17" t="s">
        <v>58</v>
      </c>
      <c r="H155" s="37">
        <v>3</v>
      </c>
      <c r="J155" s="75" t="s">
        <v>2</v>
      </c>
      <c r="K155" s="73">
        <f>H153</f>
        <v>28</v>
      </c>
      <c r="M155" s="17" t="s">
        <v>58</v>
      </c>
      <c r="N155" s="37">
        <v>3</v>
      </c>
      <c r="P155" s="75" t="s">
        <v>2</v>
      </c>
      <c r="Q155" s="73">
        <f>N153</f>
        <v>28</v>
      </c>
      <c r="S155" s="17" t="s">
        <v>58</v>
      </c>
      <c r="T155" s="37">
        <v>0</v>
      </c>
      <c r="V155" s="75" t="s">
        <v>2</v>
      </c>
      <c r="W155" s="73">
        <f>T153</f>
        <v>26</v>
      </c>
      <c r="Y155" s="17" t="s">
        <v>58</v>
      </c>
      <c r="Z155" s="37">
        <v>2</v>
      </c>
      <c r="AB155" s="75" t="s">
        <v>2</v>
      </c>
      <c r="AC155" s="73">
        <f>Z153</f>
        <v>21</v>
      </c>
      <c r="AE155" s="9">
        <f t="shared" si="15"/>
        <v>31</v>
      </c>
      <c r="AF155" s="9">
        <f t="shared" si="16"/>
        <v>28</v>
      </c>
      <c r="AG155" s="9">
        <f t="shared" si="17"/>
        <v>28</v>
      </c>
      <c r="AH155" s="9">
        <f t="shared" si="18"/>
        <v>26</v>
      </c>
      <c r="AI155" s="9">
        <f t="shared" si="19"/>
        <v>21</v>
      </c>
    </row>
    <row r="156" spans="1:35" s="68" customFormat="1" x14ac:dyDescent="0.25">
      <c r="A156" s="17" t="s">
        <v>59</v>
      </c>
      <c r="B156" s="37">
        <v>10</v>
      </c>
      <c r="C156" s="76"/>
      <c r="D156" s="74" t="s">
        <v>45</v>
      </c>
      <c r="E156" s="73">
        <f>B154</f>
        <v>8</v>
      </c>
      <c r="G156" s="17" t="s">
        <v>59</v>
      </c>
      <c r="H156" s="37">
        <v>8</v>
      </c>
      <c r="I156" s="76"/>
      <c r="J156" s="74" t="s">
        <v>45</v>
      </c>
      <c r="K156" s="73">
        <f>H154</f>
        <v>9</v>
      </c>
      <c r="M156" s="17" t="s">
        <v>59</v>
      </c>
      <c r="N156" s="37">
        <v>8</v>
      </c>
      <c r="O156" s="76"/>
      <c r="P156" s="74" t="s">
        <v>45</v>
      </c>
      <c r="Q156" s="73">
        <f>N154</f>
        <v>5</v>
      </c>
      <c r="S156" s="17" t="s">
        <v>59</v>
      </c>
      <c r="T156" s="37">
        <v>6</v>
      </c>
      <c r="U156" s="76"/>
      <c r="V156" s="74" t="s">
        <v>45</v>
      </c>
      <c r="W156" s="73">
        <f>T154</f>
        <v>4</v>
      </c>
      <c r="Y156" s="17" t="s">
        <v>59</v>
      </c>
      <c r="Z156" s="37">
        <v>0</v>
      </c>
      <c r="AA156" s="76"/>
      <c r="AB156" s="74" t="s">
        <v>45</v>
      </c>
      <c r="AC156" s="73">
        <f>Z154</f>
        <v>5</v>
      </c>
      <c r="AE156" s="9">
        <f t="shared" si="15"/>
        <v>8</v>
      </c>
      <c r="AF156" s="9">
        <f t="shared" si="16"/>
        <v>9</v>
      </c>
      <c r="AG156" s="9">
        <f t="shared" si="17"/>
        <v>5</v>
      </c>
      <c r="AH156" s="9">
        <f t="shared" si="18"/>
        <v>4</v>
      </c>
      <c r="AI156" s="9">
        <f t="shared" si="19"/>
        <v>5</v>
      </c>
    </row>
    <row r="157" spans="1:35" s="68" customFormat="1" x14ac:dyDescent="0.25">
      <c r="A157" s="17" t="s">
        <v>60</v>
      </c>
      <c r="B157" s="37">
        <v>0</v>
      </c>
      <c r="C157" s="79"/>
      <c r="D157" s="74" t="s">
        <v>58</v>
      </c>
      <c r="E157" s="73">
        <f>B155</f>
        <v>2</v>
      </c>
      <c r="G157" s="17" t="s">
        <v>60</v>
      </c>
      <c r="H157" s="37"/>
      <c r="I157" s="79"/>
      <c r="J157" s="74" t="s">
        <v>58</v>
      </c>
      <c r="K157" s="73">
        <f>H155</f>
        <v>3</v>
      </c>
      <c r="M157" s="17" t="s">
        <v>60</v>
      </c>
      <c r="N157" s="37">
        <v>0</v>
      </c>
      <c r="O157" s="79"/>
      <c r="P157" s="74" t="s">
        <v>58</v>
      </c>
      <c r="Q157" s="73">
        <f>N155</f>
        <v>3</v>
      </c>
      <c r="S157" s="17" t="s">
        <v>60</v>
      </c>
      <c r="T157" s="37">
        <v>0</v>
      </c>
      <c r="U157" s="79"/>
      <c r="V157" s="74" t="s">
        <v>58</v>
      </c>
      <c r="W157" s="73">
        <f>T155</f>
        <v>0</v>
      </c>
      <c r="Y157" s="17" t="s">
        <v>60</v>
      </c>
      <c r="Z157" s="37">
        <v>0</v>
      </c>
      <c r="AA157" s="79"/>
      <c r="AB157" s="74" t="s">
        <v>58</v>
      </c>
      <c r="AC157" s="73">
        <f>Z155</f>
        <v>2</v>
      </c>
      <c r="AE157" s="9">
        <f t="shared" si="15"/>
        <v>2</v>
      </c>
      <c r="AF157" s="9">
        <f t="shared" si="16"/>
        <v>3</v>
      </c>
      <c r="AG157" s="9">
        <f t="shared" si="17"/>
        <v>3</v>
      </c>
      <c r="AH157" s="9">
        <f t="shared" si="18"/>
        <v>0</v>
      </c>
      <c r="AI157" s="9">
        <f t="shared" si="19"/>
        <v>2</v>
      </c>
    </row>
    <row r="158" spans="1:35" s="68" customFormat="1" x14ac:dyDescent="0.25">
      <c r="A158" s="17" t="s">
        <v>61</v>
      </c>
      <c r="B158" s="37">
        <v>6</v>
      </c>
      <c r="C158" s="79"/>
      <c r="D158" s="74" t="s">
        <v>59</v>
      </c>
      <c r="E158" s="73">
        <f>+B156</f>
        <v>10</v>
      </c>
      <c r="G158" s="17" t="s">
        <v>61</v>
      </c>
      <c r="H158" s="37">
        <v>4</v>
      </c>
      <c r="I158" s="79"/>
      <c r="J158" s="74" t="s">
        <v>59</v>
      </c>
      <c r="K158" s="73">
        <f>+H156</f>
        <v>8</v>
      </c>
      <c r="M158" s="17" t="s">
        <v>61</v>
      </c>
      <c r="N158" s="37">
        <v>0</v>
      </c>
      <c r="O158" s="79"/>
      <c r="P158" s="74" t="s">
        <v>59</v>
      </c>
      <c r="Q158" s="73">
        <f>+N156</f>
        <v>8</v>
      </c>
      <c r="S158" s="17" t="s">
        <v>61</v>
      </c>
      <c r="T158" s="37">
        <v>3</v>
      </c>
      <c r="U158" s="79"/>
      <c r="V158" s="74" t="s">
        <v>59</v>
      </c>
      <c r="W158" s="73">
        <f>+T156</f>
        <v>6</v>
      </c>
      <c r="Y158" s="17" t="s">
        <v>61</v>
      </c>
      <c r="Z158" s="37">
        <v>0</v>
      </c>
      <c r="AA158" s="79"/>
      <c r="AB158" s="74" t="s">
        <v>59</v>
      </c>
      <c r="AC158" s="73">
        <f>+Z156</f>
        <v>0</v>
      </c>
      <c r="AE158" s="9">
        <f t="shared" si="15"/>
        <v>10</v>
      </c>
      <c r="AF158" s="9">
        <f t="shared" si="16"/>
        <v>8</v>
      </c>
      <c r="AG158" s="9">
        <f t="shared" si="17"/>
        <v>8</v>
      </c>
      <c r="AH158" s="9">
        <f t="shared" si="18"/>
        <v>6</v>
      </c>
      <c r="AI158" s="9">
        <f t="shared" si="19"/>
        <v>0</v>
      </c>
    </row>
    <row r="159" spans="1:35" s="68" customFormat="1" x14ac:dyDescent="0.25">
      <c r="A159" s="17" t="s">
        <v>62</v>
      </c>
      <c r="B159" s="37"/>
      <c r="C159" s="79"/>
      <c r="D159" s="74" t="s">
        <v>60</v>
      </c>
      <c r="E159" s="73">
        <f>+B157</f>
        <v>0</v>
      </c>
      <c r="G159" s="17" t="s">
        <v>62</v>
      </c>
      <c r="H159" s="37">
        <v>6</v>
      </c>
      <c r="I159" s="79"/>
      <c r="J159" s="74" t="s">
        <v>60</v>
      </c>
      <c r="K159" s="73">
        <f>+H157</f>
        <v>0</v>
      </c>
      <c r="M159" s="17" t="s">
        <v>62</v>
      </c>
      <c r="N159" s="37">
        <v>9</v>
      </c>
      <c r="O159" s="79"/>
      <c r="P159" s="74" t="s">
        <v>60</v>
      </c>
      <c r="Q159" s="73">
        <f>+N157</f>
        <v>0</v>
      </c>
      <c r="S159" s="17" t="s">
        <v>62</v>
      </c>
      <c r="T159" s="37">
        <v>10</v>
      </c>
      <c r="U159" s="79"/>
      <c r="V159" s="74" t="s">
        <v>60</v>
      </c>
      <c r="W159" s="73">
        <f>+T157</f>
        <v>0</v>
      </c>
      <c r="Y159" s="17" t="s">
        <v>62</v>
      </c>
      <c r="Z159" s="37">
        <v>8</v>
      </c>
      <c r="AA159" s="79"/>
      <c r="AB159" s="74" t="s">
        <v>60</v>
      </c>
      <c r="AC159" s="73">
        <f>+Z157</f>
        <v>0</v>
      </c>
      <c r="AE159" s="9">
        <f t="shared" si="15"/>
        <v>0</v>
      </c>
      <c r="AF159" s="9">
        <f t="shared" si="16"/>
        <v>0</v>
      </c>
      <c r="AG159" s="9">
        <f t="shared" si="17"/>
        <v>0</v>
      </c>
      <c r="AH159" s="9">
        <f t="shared" si="18"/>
        <v>0</v>
      </c>
      <c r="AI159" s="9">
        <f t="shared" si="19"/>
        <v>0</v>
      </c>
    </row>
    <row r="160" spans="1:35" s="68" customFormat="1" x14ac:dyDescent="0.25">
      <c r="A160" s="17"/>
      <c r="B160" s="37"/>
      <c r="C160" s="79"/>
      <c r="D160" s="74" t="s">
        <v>61</v>
      </c>
      <c r="E160" s="73">
        <f>+B158</f>
        <v>6</v>
      </c>
      <c r="G160" s="17"/>
      <c r="H160" s="37"/>
      <c r="I160" s="79"/>
      <c r="J160" s="74" t="s">
        <v>61</v>
      </c>
      <c r="K160" s="73">
        <f>+H158</f>
        <v>4</v>
      </c>
      <c r="M160" s="17"/>
      <c r="N160" s="37"/>
      <c r="O160" s="79"/>
      <c r="P160" s="74" t="s">
        <v>61</v>
      </c>
      <c r="Q160" s="73">
        <f>+N158</f>
        <v>0</v>
      </c>
      <c r="S160" s="17"/>
      <c r="T160" s="37"/>
      <c r="U160" s="79"/>
      <c r="V160" s="74" t="s">
        <v>61</v>
      </c>
      <c r="W160" s="73">
        <f>+T158</f>
        <v>3</v>
      </c>
      <c r="Y160" s="17"/>
      <c r="Z160" s="37"/>
      <c r="AA160" s="79"/>
      <c r="AB160" s="74" t="s">
        <v>61</v>
      </c>
      <c r="AC160" s="73">
        <f>+Z158</f>
        <v>0</v>
      </c>
      <c r="AE160" s="9">
        <f t="shared" si="15"/>
        <v>6</v>
      </c>
      <c r="AF160" s="9">
        <f t="shared" si="16"/>
        <v>4</v>
      </c>
      <c r="AG160" s="9">
        <f t="shared" si="17"/>
        <v>0</v>
      </c>
      <c r="AH160" s="9">
        <f t="shared" si="18"/>
        <v>3</v>
      </c>
      <c r="AI160" s="9">
        <f t="shared" si="19"/>
        <v>0</v>
      </c>
    </row>
    <row r="161" spans="1:35" s="68" customFormat="1" x14ac:dyDescent="0.25">
      <c r="A161" s="17"/>
      <c r="B161" s="37"/>
      <c r="C161" s="79"/>
      <c r="D161" s="74" t="s">
        <v>62</v>
      </c>
      <c r="E161" s="81">
        <f>+B159</f>
        <v>0</v>
      </c>
      <c r="G161" s="17"/>
      <c r="H161" s="37"/>
      <c r="I161" s="79"/>
      <c r="J161" s="74" t="s">
        <v>62</v>
      </c>
      <c r="K161" s="81">
        <f>+H159</f>
        <v>6</v>
      </c>
      <c r="M161" s="17"/>
      <c r="N161" s="37"/>
      <c r="O161" s="79"/>
      <c r="P161" s="74" t="s">
        <v>62</v>
      </c>
      <c r="Q161" s="81">
        <f>+N159</f>
        <v>9</v>
      </c>
      <c r="S161" s="17"/>
      <c r="T161" s="37"/>
      <c r="U161" s="79"/>
      <c r="V161" s="74" t="s">
        <v>62</v>
      </c>
      <c r="W161" s="81">
        <f>+T159</f>
        <v>10</v>
      </c>
      <c r="Y161" s="17"/>
      <c r="Z161" s="37"/>
      <c r="AA161" s="79"/>
      <c r="AB161" s="74" t="s">
        <v>62</v>
      </c>
      <c r="AC161" s="81">
        <f>+Z159</f>
        <v>8</v>
      </c>
      <c r="AE161" s="9">
        <f t="shared" si="15"/>
        <v>0</v>
      </c>
      <c r="AF161" s="9">
        <f t="shared" si="16"/>
        <v>6</v>
      </c>
      <c r="AG161" s="9">
        <f t="shared" si="17"/>
        <v>9</v>
      </c>
      <c r="AH161" s="9">
        <f t="shared" si="18"/>
        <v>10</v>
      </c>
      <c r="AI161" s="9">
        <f t="shared" si="19"/>
        <v>8</v>
      </c>
    </row>
    <row r="162" spans="1:35" s="68" customFormat="1" x14ac:dyDescent="0.25">
      <c r="A162" s="17"/>
      <c r="B162" s="37"/>
      <c r="C162" s="79"/>
      <c r="D162" s="74"/>
      <c r="E162" s="81"/>
      <c r="G162" s="17"/>
      <c r="H162" s="37"/>
      <c r="I162" s="79"/>
      <c r="J162" s="74"/>
      <c r="K162" s="81"/>
      <c r="M162" s="17"/>
      <c r="N162" s="37"/>
      <c r="O162" s="79"/>
      <c r="P162" s="74"/>
      <c r="Q162" s="81"/>
      <c r="S162" s="17"/>
      <c r="T162" s="37"/>
      <c r="U162" s="79"/>
      <c r="V162" s="74"/>
      <c r="W162" s="81"/>
      <c r="Y162" s="17"/>
      <c r="Z162" s="37"/>
      <c r="AA162" s="79"/>
      <c r="AB162" s="74"/>
      <c r="AC162" s="81"/>
    </row>
    <row r="163" spans="1:35" s="68" customFormat="1" x14ac:dyDescent="0.25">
      <c r="A163" s="17"/>
      <c r="B163" s="37"/>
      <c r="C163" s="79"/>
      <c r="D163" s="74"/>
      <c r="E163" s="81"/>
      <c r="G163" s="17"/>
      <c r="H163" s="37"/>
      <c r="I163" s="79"/>
      <c r="J163" s="74"/>
      <c r="K163" s="81"/>
      <c r="M163" s="17"/>
      <c r="N163" s="37"/>
      <c r="O163" s="79"/>
      <c r="P163" s="74"/>
      <c r="Q163" s="81"/>
      <c r="S163" s="17"/>
      <c r="T163" s="37"/>
      <c r="U163" s="79"/>
      <c r="V163" s="74"/>
      <c r="W163" s="81"/>
      <c r="Y163" s="17"/>
      <c r="Z163" s="37"/>
      <c r="AA163" s="79"/>
      <c r="AB163" s="74"/>
      <c r="AC163" s="81"/>
    </row>
    <row r="164" spans="1:35" s="68" customFormat="1" x14ac:dyDescent="0.25">
      <c r="A164" s="17"/>
      <c r="B164" s="37"/>
      <c r="C164" s="79"/>
      <c r="D164" s="80"/>
      <c r="E164" s="82"/>
      <c r="G164" s="17"/>
      <c r="H164" s="37"/>
      <c r="I164" s="79"/>
      <c r="J164" s="80"/>
      <c r="K164" s="82"/>
      <c r="M164" s="17"/>
      <c r="N164" s="37"/>
      <c r="O164" s="79"/>
      <c r="P164" s="80"/>
      <c r="Q164" s="82"/>
      <c r="S164" s="17"/>
      <c r="T164" s="37"/>
      <c r="U164" s="79"/>
      <c r="V164" s="80"/>
      <c r="W164" s="82"/>
      <c r="Y164" s="17"/>
      <c r="Z164" s="37"/>
      <c r="AA164" s="79"/>
      <c r="AB164" s="80"/>
      <c r="AC164" s="82"/>
    </row>
    <row r="166" spans="1:35" s="68" customFormat="1" x14ac:dyDescent="0.35">
      <c r="A166" s="9"/>
      <c r="B166" s="18">
        <f>SUM(B131:B164)</f>
        <v>455</v>
      </c>
      <c r="E166" s="18">
        <f>SUM(E131:E164)</f>
        <v>456</v>
      </c>
      <c r="G166" s="9"/>
      <c r="H166" s="18">
        <f>SUM(H131:H164)</f>
        <v>600</v>
      </c>
      <c r="K166" s="18">
        <f>SUM(K131:K164)</f>
        <v>600</v>
      </c>
      <c r="M166" s="9"/>
      <c r="N166" s="18">
        <f>SUM(N131:N164)</f>
        <v>460</v>
      </c>
      <c r="Q166" s="18">
        <f>SUM(Q131:Q164)</f>
        <v>461</v>
      </c>
      <c r="S166" s="9"/>
      <c r="T166" s="18">
        <f>SUM(T131:T164)</f>
        <v>549</v>
      </c>
      <c r="W166" s="18">
        <f>SUM(W131:W164)</f>
        <v>549</v>
      </c>
      <c r="Y166" s="9"/>
      <c r="Z166" s="18">
        <f>SUM(Z131:Z164)</f>
        <v>256</v>
      </c>
      <c r="AC166" s="18">
        <f>SUM(AC131:AC164)</f>
        <v>256</v>
      </c>
    </row>
  </sheetData>
  <mergeCells count="20">
    <mergeCell ref="A87:E87"/>
    <mergeCell ref="G87:K87"/>
    <mergeCell ref="M87:Q87"/>
    <mergeCell ref="S87:W87"/>
    <mergeCell ref="Y87:AC87"/>
    <mergeCell ref="A129:E129"/>
    <mergeCell ref="G129:K129"/>
    <mergeCell ref="M129:Q129"/>
    <mergeCell ref="S129:W129"/>
    <mergeCell ref="Y129:AC129"/>
    <mergeCell ref="A3:E3"/>
    <mergeCell ref="G3:K3"/>
    <mergeCell ref="M3:Q3"/>
    <mergeCell ref="S3:W3"/>
    <mergeCell ref="Y3:AC3"/>
    <mergeCell ref="A45:E45"/>
    <mergeCell ref="G45:K45"/>
    <mergeCell ref="M45:Q45"/>
    <mergeCell ref="S45:W45"/>
    <mergeCell ref="Y45:AC45"/>
  </mergeCells>
  <printOptions horizontalCentered="1" verticalCentered="1"/>
  <pageMargins left="0.25" right="0.25" top="0.75" bottom="0.75" header="0.3" footer="0.3"/>
  <pageSetup paperSize="9" scale="23" orientation="landscape" r:id="rId1"/>
  <headerFooter>
    <oddFooter>&amp;L&amp;F&amp;R&amp;D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87">
    <tabColor rgb="FF0070C0"/>
    <pageSetUpPr fitToPage="1"/>
  </sheetPr>
  <dimension ref="A1:I130"/>
  <sheetViews>
    <sheetView showGridLines="0" zoomScale="80" zoomScaleNormal="80" workbookViewId="0">
      <pane xSplit="1" ySplit="1" topLeftCell="B116" activePane="bottomRight" state="frozen"/>
      <selection activeCell="I16" sqref="I16"/>
      <selection pane="topRight" activeCell="I16" sqref="I16"/>
      <selection pane="bottomLeft" activeCell="I16" sqref="I16"/>
      <selection pane="bottomRight" activeCell="G127" sqref="G127"/>
    </sheetView>
  </sheetViews>
  <sheetFormatPr baseColWidth="10" defaultColWidth="11.453125" defaultRowHeight="14.5" x14ac:dyDescent="0.35"/>
  <cols>
    <col min="1" max="1" width="20.81640625" style="105" customWidth="1"/>
    <col min="2" max="2" width="15.54296875" style="22" customWidth="1"/>
    <col min="3" max="3" width="19" style="22" customWidth="1"/>
    <col min="4" max="5" width="15.54296875" style="22" customWidth="1"/>
    <col min="6" max="6" width="13.54296875" style="88" customWidth="1"/>
    <col min="7" max="7" width="16.7265625" style="88" bestFit="1" customWidth="1"/>
    <col min="8" max="8" width="20.26953125" style="1" bestFit="1" customWidth="1"/>
    <col min="9" max="16384" width="11.453125" style="1"/>
  </cols>
  <sheetData>
    <row r="1" spans="1:7" ht="31" x14ac:dyDescent="0.35">
      <c r="A1" s="93" t="s">
        <v>38</v>
      </c>
      <c r="B1" s="47" t="s">
        <v>39</v>
      </c>
      <c r="C1" s="47" t="s">
        <v>40</v>
      </c>
      <c r="D1" s="25" t="s">
        <v>49</v>
      </c>
      <c r="E1" s="25" t="s">
        <v>50</v>
      </c>
      <c r="F1" s="86" t="s">
        <v>48</v>
      </c>
      <c r="G1" s="86" t="s">
        <v>66</v>
      </c>
    </row>
    <row r="2" spans="1:7" x14ac:dyDescent="0.35">
      <c r="A2" s="106">
        <v>44896</v>
      </c>
      <c r="B2" s="97">
        <v>850</v>
      </c>
      <c r="C2" s="97">
        <v>20</v>
      </c>
      <c r="D2" s="97">
        <v>2</v>
      </c>
      <c r="E2" s="97">
        <v>59</v>
      </c>
      <c r="F2" s="98">
        <f t="shared" ref="F2:F33" si="0">B2+C2+D2+E2</f>
        <v>931</v>
      </c>
      <c r="G2" s="98"/>
    </row>
    <row r="3" spans="1:7" x14ac:dyDescent="0.35">
      <c r="A3" s="106">
        <v>44897</v>
      </c>
      <c r="B3" s="97">
        <v>516</v>
      </c>
      <c r="C3" s="97">
        <v>29</v>
      </c>
      <c r="D3" s="97">
        <v>0</v>
      </c>
      <c r="E3" s="97">
        <v>40</v>
      </c>
      <c r="F3" s="98">
        <f t="shared" si="0"/>
        <v>585</v>
      </c>
      <c r="G3" s="98"/>
    </row>
    <row r="4" spans="1:7" x14ac:dyDescent="0.35">
      <c r="A4" s="106">
        <v>44900</v>
      </c>
      <c r="B4" s="97">
        <v>786</v>
      </c>
      <c r="C4" s="97">
        <v>17</v>
      </c>
      <c r="D4" s="97">
        <v>7</v>
      </c>
      <c r="E4" s="97">
        <v>38</v>
      </c>
      <c r="F4" s="98">
        <f t="shared" si="0"/>
        <v>848</v>
      </c>
      <c r="G4" s="98"/>
    </row>
    <row r="5" spans="1:7" x14ac:dyDescent="0.35">
      <c r="A5" s="106">
        <v>44901</v>
      </c>
      <c r="B5" s="97">
        <v>954</v>
      </c>
      <c r="C5" s="97">
        <v>32</v>
      </c>
      <c r="D5" s="97">
        <v>5</v>
      </c>
      <c r="E5" s="97">
        <v>54</v>
      </c>
      <c r="F5" s="98">
        <f t="shared" si="0"/>
        <v>1045</v>
      </c>
      <c r="G5" s="98"/>
    </row>
    <row r="6" spans="1:7" x14ac:dyDescent="0.35">
      <c r="A6" s="106">
        <v>44902</v>
      </c>
      <c r="B6" s="97">
        <v>775</v>
      </c>
      <c r="C6" s="97">
        <v>17</v>
      </c>
      <c r="D6" s="97">
        <v>8</v>
      </c>
      <c r="E6" s="97">
        <v>47</v>
      </c>
      <c r="F6" s="98">
        <f t="shared" si="0"/>
        <v>847</v>
      </c>
      <c r="G6" s="98"/>
    </row>
    <row r="7" spans="1:7" x14ac:dyDescent="0.35">
      <c r="A7" s="106">
        <v>44903</v>
      </c>
      <c r="B7" s="97">
        <v>880</v>
      </c>
      <c r="C7" s="97">
        <v>39</v>
      </c>
      <c r="D7" s="97">
        <v>4</v>
      </c>
      <c r="E7" s="97">
        <v>57</v>
      </c>
      <c r="F7" s="98">
        <f t="shared" si="0"/>
        <v>980</v>
      </c>
      <c r="G7" s="98"/>
    </row>
    <row r="8" spans="1:7" x14ac:dyDescent="0.35">
      <c r="A8" s="106">
        <v>44904</v>
      </c>
      <c r="B8" s="97">
        <v>552</v>
      </c>
      <c r="C8" s="97">
        <v>42</v>
      </c>
      <c r="D8" s="97">
        <v>22</v>
      </c>
      <c r="E8" s="97">
        <v>42</v>
      </c>
      <c r="F8" s="98">
        <f t="shared" si="0"/>
        <v>658</v>
      </c>
      <c r="G8" s="98"/>
    </row>
    <row r="9" spans="1:7" x14ac:dyDescent="0.35">
      <c r="A9" s="106">
        <v>44907</v>
      </c>
      <c r="B9" s="97">
        <v>807</v>
      </c>
      <c r="C9" s="97">
        <v>29</v>
      </c>
      <c r="D9" s="97">
        <v>4</v>
      </c>
      <c r="E9" s="97">
        <v>38</v>
      </c>
      <c r="F9" s="98">
        <f t="shared" si="0"/>
        <v>878</v>
      </c>
      <c r="G9" s="98"/>
    </row>
    <row r="10" spans="1:7" x14ac:dyDescent="0.35">
      <c r="A10" s="106">
        <v>44908</v>
      </c>
      <c r="B10" s="97">
        <v>785</v>
      </c>
      <c r="C10" s="97">
        <v>39</v>
      </c>
      <c r="D10" s="97">
        <v>11</v>
      </c>
      <c r="E10" s="97">
        <v>58</v>
      </c>
      <c r="F10" s="98">
        <f t="shared" si="0"/>
        <v>893</v>
      </c>
      <c r="G10" s="98"/>
    </row>
    <row r="11" spans="1:7" x14ac:dyDescent="0.35">
      <c r="A11" s="106">
        <v>44909</v>
      </c>
      <c r="B11" s="97">
        <v>713</v>
      </c>
      <c r="C11" s="97">
        <v>4</v>
      </c>
      <c r="D11" s="97">
        <v>10</v>
      </c>
      <c r="E11" s="97">
        <v>39</v>
      </c>
      <c r="F11" s="98">
        <f t="shared" si="0"/>
        <v>766</v>
      </c>
      <c r="G11" s="98"/>
    </row>
    <row r="12" spans="1:7" x14ac:dyDescent="0.35">
      <c r="A12" s="106">
        <v>44910</v>
      </c>
      <c r="B12" s="97">
        <v>936</v>
      </c>
      <c r="C12" s="97">
        <v>7</v>
      </c>
      <c r="D12" s="97">
        <v>9</v>
      </c>
      <c r="E12" s="97">
        <v>43</v>
      </c>
      <c r="F12" s="98">
        <f t="shared" si="0"/>
        <v>995</v>
      </c>
      <c r="G12" s="98"/>
    </row>
    <row r="13" spans="1:7" x14ac:dyDescent="0.35">
      <c r="A13" s="106">
        <v>44911</v>
      </c>
      <c r="B13" s="97">
        <v>532</v>
      </c>
      <c r="C13" s="97">
        <v>4</v>
      </c>
      <c r="D13" s="97">
        <v>2</v>
      </c>
      <c r="E13" s="97">
        <v>35</v>
      </c>
      <c r="F13" s="98">
        <f t="shared" si="0"/>
        <v>573</v>
      </c>
      <c r="G13" s="98"/>
    </row>
    <row r="14" spans="1:7" x14ac:dyDescent="0.35">
      <c r="A14" s="106">
        <v>44914</v>
      </c>
      <c r="B14" s="97">
        <v>640</v>
      </c>
      <c r="C14" s="97">
        <v>0</v>
      </c>
      <c r="D14" s="97">
        <v>1</v>
      </c>
      <c r="E14" s="97">
        <v>38</v>
      </c>
      <c r="F14" s="98">
        <f t="shared" si="0"/>
        <v>679</v>
      </c>
      <c r="G14" s="98"/>
    </row>
    <row r="15" spans="1:7" x14ac:dyDescent="0.35">
      <c r="A15" s="106">
        <v>44915</v>
      </c>
      <c r="B15" s="97">
        <v>714</v>
      </c>
      <c r="C15" s="97">
        <v>0</v>
      </c>
      <c r="D15" s="97">
        <v>3</v>
      </c>
      <c r="E15" s="97">
        <v>55</v>
      </c>
      <c r="F15" s="98">
        <f t="shared" si="0"/>
        <v>772</v>
      </c>
      <c r="G15" s="98"/>
    </row>
    <row r="16" spans="1:7" x14ac:dyDescent="0.35">
      <c r="A16" s="106">
        <v>44916</v>
      </c>
      <c r="B16" s="97">
        <v>510</v>
      </c>
      <c r="C16" s="97">
        <v>0</v>
      </c>
      <c r="D16" s="97">
        <v>2</v>
      </c>
      <c r="E16" s="97">
        <v>51</v>
      </c>
      <c r="F16" s="98">
        <f t="shared" si="0"/>
        <v>563</v>
      </c>
      <c r="G16" s="98"/>
    </row>
    <row r="17" spans="1:7" x14ac:dyDescent="0.35">
      <c r="A17" s="106">
        <v>44917</v>
      </c>
      <c r="B17" s="97">
        <v>440</v>
      </c>
      <c r="C17" s="97">
        <v>0</v>
      </c>
      <c r="D17" s="97">
        <v>3</v>
      </c>
      <c r="E17" s="97">
        <v>35</v>
      </c>
      <c r="F17" s="98">
        <f t="shared" si="0"/>
        <v>478</v>
      </c>
      <c r="G17" s="98"/>
    </row>
    <row r="18" spans="1:7" x14ac:dyDescent="0.35">
      <c r="A18" s="106">
        <v>44918</v>
      </c>
      <c r="B18" s="97">
        <v>213</v>
      </c>
      <c r="C18" s="97">
        <v>0</v>
      </c>
      <c r="D18" s="97">
        <v>0</v>
      </c>
      <c r="E18" s="97">
        <v>20</v>
      </c>
      <c r="F18" s="98">
        <f t="shared" si="0"/>
        <v>233</v>
      </c>
      <c r="G18" s="98"/>
    </row>
    <row r="19" spans="1:7" x14ac:dyDescent="0.35">
      <c r="A19" s="106">
        <v>44921</v>
      </c>
      <c r="B19" s="97">
        <v>210</v>
      </c>
      <c r="C19" s="97">
        <v>0</v>
      </c>
      <c r="D19" s="97">
        <v>0</v>
      </c>
      <c r="E19" s="97">
        <v>11</v>
      </c>
      <c r="F19" s="98">
        <f t="shared" si="0"/>
        <v>221</v>
      </c>
      <c r="G19" s="98"/>
    </row>
    <row r="20" spans="1:7" x14ac:dyDescent="0.35">
      <c r="A20" s="106">
        <v>44922</v>
      </c>
      <c r="B20" s="97">
        <v>309</v>
      </c>
      <c r="C20" s="97">
        <v>0</v>
      </c>
      <c r="D20" s="97">
        <v>1</v>
      </c>
      <c r="E20" s="97">
        <v>21</v>
      </c>
      <c r="F20" s="98">
        <f t="shared" si="0"/>
        <v>331</v>
      </c>
      <c r="G20" s="98"/>
    </row>
    <row r="21" spans="1:7" x14ac:dyDescent="0.35">
      <c r="A21" s="106">
        <v>44923</v>
      </c>
      <c r="B21" s="97">
        <v>261</v>
      </c>
      <c r="C21" s="97">
        <v>0</v>
      </c>
      <c r="D21" s="97">
        <v>0</v>
      </c>
      <c r="E21" s="97">
        <v>19</v>
      </c>
      <c r="F21" s="98">
        <f t="shared" si="0"/>
        <v>280</v>
      </c>
      <c r="G21" s="98"/>
    </row>
    <row r="22" spans="1:7" x14ac:dyDescent="0.35">
      <c r="A22" s="106">
        <v>44924</v>
      </c>
      <c r="B22" s="97">
        <v>284</v>
      </c>
      <c r="C22" s="97">
        <v>0</v>
      </c>
      <c r="D22" s="97">
        <v>0</v>
      </c>
      <c r="E22" s="97">
        <v>26</v>
      </c>
      <c r="F22" s="98">
        <f t="shared" si="0"/>
        <v>310</v>
      </c>
      <c r="G22" s="98"/>
    </row>
    <row r="23" spans="1:7" x14ac:dyDescent="0.35">
      <c r="A23" s="106">
        <v>44925</v>
      </c>
      <c r="B23" s="97">
        <v>199</v>
      </c>
      <c r="C23" s="97">
        <v>0</v>
      </c>
      <c r="D23" s="97">
        <v>1</v>
      </c>
      <c r="E23" s="97">
        <v>12</v>
      </c>
      <c r="F23" s="98">
        <f t="shared" si="0"/>
        <v>212</v>
      </c>
      <c r="G23" s="98">
        <f>AVERAGE(F2:F23)</f>
        <v>639.90909090909088</v>
      </c>
    </row>
    <row r="24" spans="1:7" x14ac:dyDescent="0.35">
      <c r="A24" s="107">
        <v>44928</v>
      </c>
      <c r="B24" s="95">
        <v>541</v>
      </c>
      <c r="C24" s="95">
        <v>1</v>
      </c>
      <c r="D24" s="95">
        <v>1</v>
      </c>
      <c r="E24" s="95">
        <v>28</v>
      </c>
      <c r="F24" s="96">
        <f t="shared" si="0"/>
        <v>571</v>
      </c>
      <c r="G24" s="96"/>
    </row>
    <row r="25" spans="1:7" x14ac:dyDescent="0.35">
      <c r="A25" s="107">
        <v>44929</v>
      </c>
      <c r="B25" s="95">
        <v>944</v>
      </c>
      <c r="C25" s="95">
        <v>1</v>
      </c>
      <c r="D25" s="95">
        <v>0</v>
      </c>
      <c r="E25" s="95">
        <v>57</v>
      </c>
      <c r="F25" s="96">
        <f t="shared" si="0"/>
        <v>1002</v>
      </c>
      <c r="G25" s="96"/>
    </row>
    <row r="26" spans="1:7" x14ac:dyDescent="0.35">
      <c r="A26" s="107">
        <v>44930</v>
      </c>
      <c r="B26" s="95">
        <v>795</v>
      </c>
      <c r="C26" s="95">
        <v>1</v>
      </c>
      <c r="D26" s="95">
        <v>7</v>
      </c>
      <c r="E26" s="95">
        <v>59</v>
      </c>
      <c r="F26" s="96">
        <f t="shared" si="0"/>
        <v>862</v>
      </c>
      <c r="G26" s="96"/>
    </row>
    <row r="27" spans="1:7" x14ac:dyDescent="0.35">
      <c r="A27" s="107">
        <v>44931</v>
      </c>
      <c r="B27" s="95">
        <v>913</v>
      </c>
      <c r="C27" s="95">
        <v>1</v>
      </c>
      <c r="D27" s="95">
        <v>7</v>
      </c>
      <c r="E27" s="95">
        <v>70</v>
      </c>
      <c r="F27" s="96">
        <f t="shared" si="0"/>
        <v>991</v>
      </c>
      <c r="G27" s="96"/>
    </row>
    <row r="28" spans="1:7" x14ac:dyDescent="0.35">
      <c r="A28" s="107">
        <v>44932</v>
      </c>
      <c r="B28" s="95">
        <v>561</v>
      </c>
      <c r="C28" s="95">
        <v>1</v>
      </c>
      <c r="D28" s="95">
        <v>4</v>
      </c>
      <c r="E28" s="95">
        <v>51</v>
      </c>
      <c r="F28" s="96">
        <f t="shared" si="0"/>
        <v>617</v>
      </c>
      <c r="G28" s="96"/>
    </row>
    <row r="29" spans="1:7" x14ac:dyDescent="0.35">
      <c r="A29" s="107">
        <v>44935</v>
      </c>
      <c r="B29" s="95">
        <v>926</v>
      </c>
      <c r="C29" s="95">
        <v>32</v>
      </c>
      <c r="D29" s="95">
        <v>3</v>
      </c>
      <c r="E29" s="95">
        <v>65</v>
      </c>
      <c r="F29" s="96">
        <f t="shared" si="0"/>
        <v>1026</v>
      </c>
      <c r="G29" s="96"/>
    </row>
    <row r="30" spans="1:7" x14ac:dyDescent="0.35">
      <c r="A30" s="107">
        <v>44936</v>
      </c>
      <c r="B30" s="95">
        <v>1017</v>
      </c>
      <c r="C30" s="95">
        <v>11</v>
      </c>
      <c r="D30" s="95">
        <v>15</v>
      </c>
      <c r="E30" s="95">
        <v>90</v>
      </c>
      <c r="F30" s="96">
        <f t="shared" si="0"/>
        <v>1133</v>
      </c>
      <c r="G30" s="96"/>
    </row>
    <row r="31" spans="1:7" x14ac:dyDescent="0.35">
      <c r="A31" s="107">
        <v>44937</v>
      </c>
      <c r="B31" s="95">
        <v>834</v>
      </c>
      <c r="C31" s="95">
        <v>1</v>
      </c>
      <c r="D31" s="95">
        <v>17</v>
      </c>
      <c r="E31" s="95">
        <v>53</v>
      </c>
      <c r="F31" s="96">
        <f t="shared" si="0"/>
        <v>905</v>
      </c>
      <c r="G31" s="96"/>
    </row>
    <row r="32" spans="1:7" x14ac:dyDescent="0.35">
      <c r="A32" s="107">
        <v>44938</v>
      </c>
      <c r="B32" s="95">
        <v>941</v>
      </c>
      <c r="C32" s="95">
        <v>66</v>
      </c>
      <c r="D32" s="95">
        <v>28</v>
      </c>
      <c r="E32" s="95">
        <v>73</v>
      </c>
      <c r="F32" s="96">
        <f t="shared" si="0"/>
        <v>1108</v>
      </c>
      <c r="G32" s="96"/>
    </row>
    <row r="33" spans="1:7" x14ac:dyDescent="0.35">
      <c r="A33" s="107">
        <v>44939</v>
      </c>
      <c r="B33" s="95">
        <v>550</v>
      </c>
      <c r="C33" s="95">
        <v>41</v>
      </c>
      <c r="D33" s="95">
        <v>1</v>
      </c>
      <c r="E33" s="95">
        <v>43</v>
      </c>
      <c r="F33" s="96">
        <f t="shared" si="0"/>
        <v>635</v>
      </c>
      <c r="G33" s="96"/>
    </row>
    <row r="34" spans="1:7" x14ac:dyDescent="0.35">
      <c r="A34" s="107">
        <v>44942</v>
      </c>
      <c r="B34" s="95">
        <v>922</v>
      </c>
      <c r="C34" s="95">
        <v>123</v>
      </c>
      <c r="D34" s="95">
        <v>5</v>
      </c>
      <c r="E34" s="95">
        <v>71</v>
      </c>
      <c r="F34" s="96">
        <f t="shared" ref="F34:F65" si="1">B34+C34+D34+E34</f>
        <v>1121</v>
      </c>
      <c r="G34" s="96"/>
    </row>
    <row r="35" spans="1:7" x14ac:dyDescent="0.35">
      <c r="A35" s="107">
        <v>44943</v>
      </c>
      <c r="B35" s="95">
        <v>1042</v>
      </c>
      <c r="C35" s="95">
        <v>136</v>
      </c>
      <c r="D35" s="95">
        <v>5</v>
      </c>
      <c r="E35" s="95">
        <v>103</v>
      </c>
      <c r="F35" s="96">
        <f t="shared" si="1"/>
        <v>1286</v>
      </c>
      <c r="G35" s="96"/>
    </row>
    <row r="36" spans="1:7" x14ac:dyDescent="0.35">
      <c r="A36" s="107">
        <v>44944</v>
      </c>
      <c r="B36" s="95">
        <v>862</v>
      </c>
      <c r="C36" s="95">
        <v>128</v>
      </c>
      <c r="D36" s="95">
        <v>6</v>
      </c>
      <c r="E36" s="95">
        <v>69</v>
      </c>
      <c r="F36" s="96">
        <f t="shared" si="1"/>
        <v>1065</v>
      </c>
      <c r="G36" s="96"/>
    </row>
    <row r="37" spans="1:7" x14ac:dyDescent="0.35">
      <c r="A37" s="107">
        <v>44945</v>
      </c>
      <c r="B37" s="95">
        <v>258</v>
      </c>
      <c r="C37" s="95">
        <v>113</v>
      </c>
      <c r="D37" s="95">
        <v>0</v>
      </c>
      <c r="E37" s="95">
        <v>23</v>
      </c>
      <c r="F37" s="96">
        <f t="shared" si="1"/>
        <v>394</v>
      </c>
      <c r="G37" s="96"/>
    </row>
    <row r="38" spans="1:7" x14ac:dyDescent="0.35">
      <c r="A38" s="107">
        <v>44946</v>
      </c>
      <c r="B38" s="95">
        <v>621</v>
      </c>
      <c r="C38" s="95">
        <v>113</v>
      </c>
      <c r="D38" s="95">
        <v>1</v>
      </c>
      <c r="E38" s="95">
        <v>36</v>
      </c>
      <c r="F38" s="96">
        <f t="shared" si="1"/>
        <v>771</v>
      </c>
      <c r="G38" s="96"/>
    </row>
    <row r="39" spans="1:7" x14ac:dyDescent="0.35">
      <c r="A39" s="107">
        <v>44949</v>
      </c>
      <c r="B39" s="95">
        <v>886</v>
      </c>
      <c r="C39" s="95">
        <v>98</v>
      </c>
      <c r="D39" s="95">
        <v>10</v>
      </c>
      <c r="E39" s="95">
        <v>60</v>
      </c>
      <c r="F39" s="96">
        <f t="shared" si="1"/>
        <v>1054</v>
      </c>
      <c r="G39" s="96"/>
    </row>
    <row r="40" spans="1:7" x14ac:dyDescent="0.35">
      <c r="A40" s="107">
        <v>44950</v>
      </c>
      <c r="B40" s="95">
        <v>1032</v>
      </c>
      <c r="C40" s="95">
        <v>62</v>
      </c>
      <c r="D40" s="95">
        <v>10</v>
      </c>
      <c r="E40" s="95">
        <v>63</v>
      </c>
      <c r="F40" s="96">
        <f t="shared" si="1"/>
        <v>1167</v>
      </c>
      <c r="G40" s="96"/>
    </row>
    <row r="41" spans="1:7" x14ac:dyDescent="0.35">
      <c r="A41" s="107">
        <v>44951</v>
      </c>
      <c r="B41" s="95">
        <v>800</v>
      </c>
      <c r="C41" s="95">
        <v>17</v>
      </c>
      <c r="D41" s="95">
        <v>5</v>
      </c>
      <c r="E41" s="95">
        <v>71</v>
      </c>
      <c r="F41" s="96">
        <f t="shared" si="1"/>
        <v>893</v>
      </c>
      <c r="G41" s="96"/>
    </row>
    <row r="42" spans="1:7" x14ac:dyDescent="0.35">
      <c r="A42" s="107">
        <v>44952</v>
      </c>
      <c r="B42" s="95">
        <v>907</v>
      </c>
      <c r="C42" s="95">
        <v>27</v>
      </c>
      <c r="D42" s="95">
        <v>17</v>
      </c>
      <c r="E42" s="95">
        <v>68</v>
      </c>
      <c r="F42" s="96">
        <f t="shared" si="1"/>
        <v>1019</v>
      </c>
      <c r="G42" s="96"/>
    </row>
    <row r="43" spans="1:7" x14ac:dyDescent="0.35">
      <c r="A43" s="107">
        <v>44953</v>
      </c>
      <c r="B43" s="95">
        <v>580</v>
      </c>
      <c r="C43" s="95">
        <v>40</v>
      </c>
      <c r="D43" s="95">
        <v>8</v>
      </c>
      <c r="E43" s="95">
        <v>45</v>
      </c>
      <c r="F43" s="96">
        <f t="shared" si="1"/>
        <v>673</v>
      </c>
      <c r="G43" s="96"/>
    </row>
    <row r="44" spans="1:7" x14ac:dyDescent="0.35">
      <c r="A44" s="107">
        <v>44956</v>
      </c>
      <c r="B44" s="95">
        <v>919</v>
      </c>
      <c r="C44" s="95">
        <v>32</v>
      </c>
      <c r="D44" s="95">
        <v>2</v>
      </c>
      <c r="E44" s="95">
        <v>64</v>
      </c>
      <c r="F44" s="96">
        <f t="shared" si="1"/>
        <v>1017</v>
      </c>
      <c r="G44" s="96"/>
    </row>
    <row r="45" spans="1:7" x14ac:dyDescent="0.35">
      <c r="A45" s="107">
        <v>44957</v>
      </c>
      <c r="B45" s="95">
        <v>291</v>
      </c>
      <c r="C45" s="95">
        <v>16</v>
      </c>
      <c r="D45" s="95">
        <v>5</v>
      </c>
      <c r="E45" s="95">
        <v>19</v>
      </c>
      <c r="F45" s="96">
        <f t="shared" si="1"/>
        <v>331</v>
      </c>
      <c r="G45" s="96">
        <f>AVERAGE(F24:F45)</f>
        <v>892.77272727272725</v>
      </c>
    </row>
    <row r="46" spans="1:7" x14ac:dyDescent="0.35">
      <c r="A46" s="106">
        <v>44958</v>
      </c>
      <c r="B46" s="97">
        <v>897</v>
      </c>
      <c r="C46" s="97">
        <v>43</v>
      </c>
      <c r="D46" s="97">
        <v>11</v>
      </c>
      <c r="E46" s="97">
        <v>70</v>
      </c>
      <c r="F46" s="98">
        <f t="shared" si="1"/>
        <v>1021</v>
      </c>
      <c r="G46" s="98"/>
    </row>
    <row r="47" spans="1:7" x14ac:dyDescent="0.35">
      <c r="A47" s="106">
        <v>44959</v>
      </c>
      <c r="B47" s="97">
        <v>972</v>
      </c>
      <c r="C47" s="97">
        <v>29</v>
      </c>
      <c r="D47" s="97">
        <v>11</v>
      </c>
      <c r="E47" s="97">
        <v>74</v>
      </c>
      <c r="F47" s="98">
        <f t="shared" si="1"/>
        <v>1086</v>
      </c>
      <c r="G47" s="98"/>
    </row>
    <row r="48" spans="1:7" x14ac:dyDescent="0.35">
      <c r="A48" s="106">
        <v>44960</v>
      </c>
      <c r="B48" s="97">
        <v>648</v>
      </c>
      <c r="C48" s="97">
        <v>26</v>
      </c>
      <c r="D48" s="97">
        <v>2</v>
      </c>
      <c r="E48" s="97">
        <v>36</v>
      </c>
      <c r="F48" s="98">
        <f t="shared" si="1"/>
        <v>712</v>
      </c>
      <c r="G48" s="98"/>
    </row>
    <row r="49" spans="1:7" x14ac:dyDescent="0.35">
      <c r="A49" s="106">
        <v>44963</v>
      </c>
      <c r="B49" s="97">
        <v>923</v>
      </c>
      <c r="C49" s="97">
        <v>2</v>
      </c>
      <c r="D49" s="97">
        <v>4</v>
      </c>
      <c r="E49" s="97">
        <v>69</v>
      </c>
      <c r="F49" s="98">
        <f t="shared" si="1"/>
        <v>998</v>
      </c>
      <c r="G49" s="98"/>
    </row>
    <row r="50" spans="1:7" x14ac:dyDescent="0.35">
      <c r="A50" s="106">
        <v>44964</v>
      </c>
      <c r="B50" s="97">
        <v>392</v>
      </c>
      <c r="C50" s="97">
        <v>49</v>
      </c>
      <c r="D50" s="97">
        <v>0</v>
      </c>
      <c r="E50" s="97">
        <v>26</v>
      </c>
      <c r="F50" s="98">
        <f t="shared" si="1"/>
        <v>467</v>
      </c>
      <c r="G50" s="98"/>
    </row>
    <row r="51" spans="1:7" x14ac:dyDescent="0.35">
      <c r="A51" s="106">
        <v>44965</v>
      </c>
      <c r="B51" s="97">
        <v>859</v>
      </c>
      <c r="C51" s="97">
        <v>9</v>
      </c>
      <c r="D51" s="97">
        <v>4</v>
      </c>
      <c r="E51" s="97">
        <v>62</v>
      </c>
      <c r="F51" s="98">
        <f t="shared" si="1"/>
        <v>934</v>
      </c>
      <c r="G51" s="98"/>
    </row>
    <row r="52" spans="1:7" x14ac:dyDescent="0.35">
      <c r="A52" s="106">
        <v>44966</v>
      </c>
      <c r="B52" s="97">
        <v>904</v>
      </c>
      <c r="C52" s="97">
        <v>23</v>
      </c>
      <c r="D52" s="97">
        <v>6</v>
      </c>
      <c r="E52" s="97">
        <v>84</v>
      </c>
      <c r="F52" s="98">
        <f t="shared" si="1"/>
        <v>1017</v>
      </c>
      <c r="G52" s="98"/>
    </row>
    <row r="53" spans="1:7" x14ac:dyDescent="0.35">
      <c r="A53" s="106">
        <v>44967</v>
      </c>
      <c r="B53" s="97">
        <v>645</v>
      </c>
      <c r="C53" s="97">
        <v>25</v>
      </c>
      <c r="D53" s="97">
        <v>1</v>
      </c>
      <c r="E53" s="97">
        <v>51</v>
      </c>
      <c r="F53" s="98">
        <f t="shared" si="1"/>
        <v>722</v>
      </c>
      <c r="G53" s="98"/>
    </row>
    <row r="54" spans="1:7" x14ac:dyDescent="0.35">
      <c r="A54" s="106">
        <v>44970</v>
      </c>
      <c r="B54" s="97">
        <v>834</v>
      </c>
      <c r="C54" s="97">
        <v>52</v>
      </c>
      <c r="D54" s="97">
        <v>6</v>
      </c>
      <c r="E54" s="97">
        <v>64</v>
      </c>
      <c r="F54" s="98">
        <f t="shared" si="1"/>
        <v>956</v>
      </c>
      <c r="G54" s="98"/>
    </row>
    <row r="55" spans="1:7" x14ac:dyDescent="0.35">
      <c r="A55" s="106">
        <v>44971</v>
      </c>
      <c r="B55" s="97">
        <v>978</v>
      </c>
      <c r="C55" s="97">
        <v>45</v>
      </c>
      <c r="D55" s="97">
        <v>4</v>
      </c>
      <c r="E55" s="97">
        <v>79</v>
      </c>
      <c r="F55" s="98">
        <f t="shared" si="1"/>
        <v>1106</v>
      </c>
      <c r="G55" s="98"/>
    </row>
    <row r="56" spans="1:7" x14ac:dyDescent="0.35">
      <c r="A56" s="106">
        <v>44972</v>
      </c>
      <c r="B56" s="97">
        <v>825</v>
      </c>
      <c r="C56" s="97">
        <v>45</v>
      </c>
      <c r="D56" s="97">
        <v>3</v>
      </c>
      <c r="E56" s="97">
        <v>68</v>
      </c>
      <c r="F56" s="98">
        <f t="shared" si="1"/>
        <v>941</v>
      </c>
      <c r="G56" s="98"/>
    </row>
    <row r="57" spans="1:7" x14ac:dyDescent="0.35">
      <c r="A57" s="106">
        <v>44973</v>
      </c>
      <c r="B57" s="97">
        <v>549</v>
      </c>
      <c r="C57" s="97">
        <v>20</v>
      </c>
      <c r="D57" s="97">
        <v>7</v>
      </c>
      <c r="E57" s="97">
        <v>46</v>
      </c>
      <c r="F57" s="98">
        <f t="shared" si="1"/>
        <v>622</v>
      </c>
      <c r="G57" s="98"/>
    </row>
    <row r="58" spans="1:7" x14ac:dyDescent="0.35">
      <c r="A58" s="106">
        <v>44974</v>
      </c>
      <c r="B58" s="97">
        <v>580</v>
      </c>
      <c r="C58" s="97">
        <v>24</v>
      </c>
      <c r="D58" s="97">
        <v>3</v>
      </c>
      <c r="E58" s="97">
        <v>37</v>
      </c>
      <c r="F58" s="98">
        <f t="shared" si="1"/>
        <v>644</v>
      </c>
      <c r="G58" s="98"/>
    </row>
    <row r="59" spans="1:7" x14ac:dyDescent="0.35">
      <c r="A59" s="106">
        <v>44977</v>
      </c>
      <c r="B59" s="97">
        <v>725</v>
      </c>
      <c r="C59" s="97">
        <v>1</v>
      </c>
      <c r="D59" s="97">
        <v>5</v>
      </c>
      <c r="E59" s="97">
        <v>51</v>
      </c>
      <c r="F59" s="98">
        <f t="shared" si="1"/>
        <v>782</v>
      </c>
      <c r="G59" s="98"/>
    </row>
    <row r="60" spans="1:7" x14ac:dyDescent="0.35">
      <c r="A60" s="106">
        <v>44978</v>
      </c>
      <c r="B60" s="97">
        <v>894</v>
      </c>
      <c r="C60" s="97">
        <v>1</v>
      </c>
      <c r="D60" s="97"/>
      <c r="E60" s="97">
        <v>56</v>
      </c>
      <c r="F60" s="98">
        <f t="shared" si="1"/>
        <v>951</v>
      </c>
      <c r="G60" s="98"/>
    </row>
    <row r="61" spans="1:7" x14ac:dyDescent="0.35">
      <c r="A61" s="106">
        <v>44979</v>
      </c>
      <c r="B61" s="97">
        <v>722</v>
      </c>
      <c r="C61" s="97">
        <v>3</v>
      </c>
      <c r="D61" s="97">
        <v>5</v>
      </c>
      <c r="E61" s="97">
        <v>59</v>
      </c>
      <c r="F61" s="98">
        <f t="shared" si="1"/>
        <v>789</v>
      </c>
      <c r="G61" s="98"/>
    </row>
    <row r="62" spans="1:7" x14ac:dyDescent="0.35">
      <c r="A62" s="106">
        <v>44980</v>
      </c>
      <c r="B62" s="97">
        <v>745</v>
      </c>
      <c r="C62" s="97">
        <v>1</v>
      </c>
      <c r="D62" s="97">
        <v>2</v>
      </c>
      <c r="E62" s="97">
        <v>45</v>
      </c>
      <c r="F62" s="98">
        <f t="shared" si="1"/>
        <v>793</v>
      </c>
      <c r="G62" s="98"/>
    </row>
    <row r="63" spans="1:7" x14ac:dyDescent="0.35">
      <c r="A63" s="106">
        <v>44981</v>
      </c>
      <c r="B63" s="97">
        <v>441</v>
      </c>
      <c r="C63" s="97">
        <v>1</v>
      </c>
      <c r="D63" s="97">
        <v>2</v>
      </c>
      <c r="E63" s="97">
        <v>34</v>
      </c>
      <c r="F63" s="98">
        <f t="shared" si="1"/>
        <v>478</v>
      </c>
      <c r="G63" s="98"/>
    </row>
    <row r="64" spans="1:7" x14ac:dyDescent="0.35">
      <c r="A64" s="106">
        <v>44984</v>
      </c>
      <c r="B64" s="97">
        <v>692</v>
      </c>
      <c r="C64" s="97">
        <v>2</v>
      </c>
      <c r="D64" s="97">
        <v>1</v>
      </c>
      <c r="E64" s="97">
        <v>46</v>
      </c>
      <c r="F64" s="98">
        <f t="shared" si="1"/>
        <v>741</v>
      </c>
      <c r="G64" s="98"/>
    </row>
    <row r="65" spans="1:7" x14ac:dyDescent="0.35">
      <c r="A65" s="106">
        <v>44985</v>
      </c>
      <c r="B65" s="97">
        <v>819</v>
      </c>
      <c r="C65" s="97">
        <v>2</v>
      </c>
      <c r="D65" s="97">
        <v>0</v>
      </c>
      <c r="E65" s="97">
        <v>45</v>
      </c>
      <c r="F65" s="98">
        <f t="shared" si="1"/>
        <v>866</v>
      </c>
      <c r="G65" s="98">
        <f>AVERAGE(F46:F65)</f>
        <v>831.3</v>
      </c>
    </row>
    <row r="66" spans="1:7" x14ac:dyDescent="0.35">
      <c r="A66" s="107">
        <v>44986</v>
      </c>
      <c r="B66" s="95">
        <v>700</v>
      </c>
      <c r="C66" s="95">
        <v>7</v>
      </c>
      <c r="D66" s="95">
        <v>1</v>
      </c>
      <c r="E66" s="95">
        <v>42</v>
      </c>
      <c r="F66" s="96">
        <f t="shared" ref="F66:F97" si="2">B66+C66+D66+E66</f>
        <v>750</v>
      </c>
      <c r="G66" s="96"/>
    </row>
    <row r="67" spans="1:7" x14ac:dyDescent="0.35">
      <c r="A67" s="107">
        <v>44987</v>
      </c>
      <c r="B67" s="95">
        <v>715</v>
      </c>
      <c r="C67" s="95">
        <v>2</v>
      </c>
      <c r="D67" s="95">
        <v>11</v>
      </c>
      <c r="E67" s="95">
        <v>43</v>
      </c>
      <c r="F67" s="96">
        <f t="shared" si="2"/>
        <v>771</v>
      </c>
      <c r="G67" s="96"/>
    </row>
    <row r="68" spans="1:7" x14ac:dyDescent="0.35">
      <c r="A68" s="107">
        <v>44988</v>
      </c>
      <c r="B68" s="95">
        <v>451</v>
      </c>
      <c r="C68" s="95">
        <v>2</v>
      </c>
      <c r="D68" s="95">
        <v>2</v>
      </c>
      <c r="E68" s="95">
        <v>45</v>
      </c>
      <c r="F68" s="96">
        <f t="shared" si="2"/>
        <v>500</v>
      </c>
      <c r="G68" s="96"/>
    </row>
    <row r="69" spans="1:7" x14ac:dyDescent="0.35">
      <c r="A69" s="107">
        <v>44991</v>
      </c>
      <c r="B69" s="95">
        <v>980</v>
      </c>
      <c r="C69" s="95">
        <v>26</v>
      </c>
      <c r="D69" s="95">
        <v>3</v>
      </c>
      <c r="E69" s="95">
        <v>72</v>
      </c>
      <c r="F69" s="96">
        <f t="shared" si="2"/>
        <v>1081</v>
      </c>
      <c r="G69" s="96"/>
    </row>
    <row r="70" spans="1:7" x14ac:dyDescent="0.35">
      <c r="A70" s="107">
        <v>44992</v>
      </c>
      <c r="B70" s="95">
        <v>296</v>
      </c>
      <c r="C70" s="95">
        <v>2</v>
      </c>
      <c r="D70" s="95">
        <v>25</v>
      </c>
      <c r="E70" s="95">
        <v>30</v>
      </c>
      <c r="F70" s="96">
        <f t="shared" si="2"/>
        <v>353</v>
      </c>
      <c r="G70" s="96"/>
    </row>
    <row r="71" spans="1:7" x14ac:dyDescent="0.35">
      <c r="A71" s="107">
        <v>44993</v>
      </c>
      <c r="B71" s="95">
        <v>629</v>
      </c>
      <c r="C71" s="95">
        <v>8</v>
      </c>
      <c r="D71" s="95">
        <v>31</v>
      </c>
      <c r="E71" s="95">
        <v>46</v>
      </c>
      <c r="F71" s="96">
        <f t="shared" si="2"/>
        <v>714</v>
      </c>
      <c r="G71" s="96"/>
    </row>
    <row r="72" spans="1:7" x14ac:dyDescent="0.35">
      <c r="A72" s="107">
        <v>44994</v>
      </c>
      <c r="B72" s="95">
        <v>881</v>
      </c>
      <c r="C72" s="95">
        <v>2</v>
      </c>
      <c r="D72" s="95">
        <v>26</v>
      </c>
      <c r="E72" s="95">
        <v>66</v>
      </c>
      <c r="F72" s="96">
        <f t="shared" si="2"/>
        <v>975</v>
      </c>
      <c r="G72" s="96"/>
    </row>
    <row r="73" spans="1:7" x14ac:dyDescent="0.35">
      <c r="A73" s="107">
        <v>44995</v>
      </c>
      <c r="B73" s="95">
        <v>645</v>
      </c>
      <c r="C73" s="95">
        <v>0</v>
      </c>
      <c r="D73" s="95">
        <v>5</v>
      </c>
      <c r="E73" s="95">
        <v>41</v>
      </c>
      <c r="F73" s="96">
        <f t="shared" si="2"/>
        <v>691</v>
      </c>
      <c r="G73" s="96"/>
    </row>
    <row r="74" spans="1:7" x14ac:dyDescent="0.35">
      <c r="A74" s="107">
        <v>44998</v>
      </c>
      <c r="B74" s="95">
        <v>915</v>
      </c>
      <c r="C74" s="95">
        <v>56</v>
      </c>
      <c r="D74" s="95">
        <v>2</v>
      </c>
      <c r="E74" s="95">
        <v>60</v>
      </c>
      <c r="F74" s="96">
        <f t="shared" si="2"/>
        <v>1033</v>
      </c>
      <c r="G74" s="96"/>
    </row>
    <row r="75" spans="1:7" x14ac:dyDescent="0.35">
      <c r="A75" s="107">
        <v>44999</v>
      </c>
      <c r="B75" s="95">
        <v>1014</v>
      </c>
      <c r="C75" s="95">
        <v>25</v>
      </c>
      <c r="D75" s="95">
        <v>5</v>
      </c>
      <c r="E75" s="95">
        <v>92</v>
      </c>
      <c r="F75" s="96">
        <f t="shared" si="2"/>
        <v>1136</v>
      </c>
      <c r="G75" s="96"/>
    </row>
    <row r="76" spans="1:7" x14ac:dyDescent="0.35">
      <c r="A76" s="107">
        <v>45000</v>
      </c>
      <c r="B76" s="95">
        <v>620</v>
      </c>
      <c r="C76" s="95">
        <v>20</v>
      </c>
      <c r="D76" s="95">
        <v>5</v>
      </c>
      <c r="E76" s="95">
        <v>38</v>
      </c>
      <c r="F76" s="96">
        <f t="shared" si="2"/>
        <v>683</v>
      </c>
      <c r="G76" s="96"/>
    </row>
    <row r="77" spans="1:7" x14ac:dyDescent="0.35">
      <c r="A77" s="107">
        <v>45001</v>
      </c>
      <c r="B77" s="95">
        <v>927</v>
      </c>
      <c r="C77" s="95">
        <v>0</v>
      </c>
      <c r="D77" s="95">
        <v>7</v>
      </c>
      <c r="E77" s="95">
        <v>67</v>
      </c>
      <c r="F77" s="96">
        <f t="shared" si="2"/>
        <v>1001</v>
      </c>
      <c r="G77" s="96"/>
    </row>
    <row r="78" spans="1:7" x14ac:dyDescent="0.35">
      <c r="A78" s="107">
        <v>45002</v>
      </c>
      <c r="B78" s="95">
        <v>601</v>
      </c>
      <c r="C78" s="95">
        <v>8</v>
      </c>
      <c r="D78" s="95">
        <v>2</v>
      </c>
      <c r="E78" s="95">
        <v>54</v>
      </c>
      <c r="F78" s="96">
        <f t="shared" si="2"/>
        <v>665</v>
      </c>
      <c r="G78" s="96"/>
    </row>
    <row r="79" spans="1:7" x14ac:dyDescent="0.35">
      <c r="A79" s="107">
        <v>45005</v>
      </c>
      <c r="B79" s="95">
        <v>898</v>
      </c>
      <c r="C79" s="95">
        <v>16</v>
      </c>
      <c r="D79" s="95">
        <v>5</v>
      </c>
      <c r="E79" s="95">
        <v>58</v>
      </c>
      <c r="F79" s="96">
        <f t="shared" si="2"/>
        <v>977</v>
      </c>
      <c r="G79" s="96"/>
    </row>
    <row r="80" spans="1:7" x14ac:dyDescent="0.35">
      <c r="A80" s="107">
        <v>45006</v>
      </c>
      <c r="B80" s="95">
        <v>958</v>
      </c>
      <c r="C80" s="95">
        <v>35</v>
      </c>
      <c r="D80" s="95">
        <v>14</v>
      </c>
      <c r="E80" s="95">
        <v>84</v>
      </c>
      <c r="F80" s="96">
        <f t="shared" si="2"/>
        <v>1091</v>
      </c>
      <c r="G80" s="96"/>
    </row>
    <row r="81" spans="1:7" x14ac:dyDescent="0.35">
      <c r="A81" s="107">
        <v>45007</v>
      </c>
      <c r="B81" s="95">
        <v>870</v>
      </c>
      <c r="C81" s="95">
        <v>22</v>
      </c>
      <c r="D81" s="95">
        <v>4</v>
      </c>
      <c r="E81" s="95">
        <v>62</v>
      </c>
      <c r="F81" s="96">
        <f t="shared" si="2"/>
        <v>958</v>
      </c>
      <c r="G81" s="96"/>
    </row>
    <row r="82" spans="1:7" x14ac:dyDescent="0.35">
      <c r="A82" s="107">
        <v>45008</v>
      </c>
      <c r="B82" s="95">
        <v>344</v>
      </c>
      <c r="C82" s="95">
        <v>4</v>
      </c>
      <c r="D82" s="95">
        <v>1</v>
      </c>
      <c r="E82" s="95">
        <v>21</v>
      </c>
      <c r="F82" s="96">
        <f t="shared" si="2"/>
        <v>370</v>
      </c>
      <c r="G82" s="96"/>
    </row>
    <row r="83" spans="1:7" x14ac:dyDescent="0.35">
      <c r="A83" s="107">
        <v>45009</v>
      </c>
      <c r="B83" s="95">
        <v>581</v>
      </c>
      <c r="C83" s="95">
        <v>2</v>
      </c>
      <c r="D83" s="95">
        <v>1</v>
      </c>
      <c r="E83" s="95">
        <v>41</v>
      </c>
      <c r="F83" s="96">
        <f t="shared" si="2"/>
        <v>625</v>
      </c>
      <c r="G83" s="96"/>
    </row>
    <row r="84" spans="1:7" x14ac:dyDescent="0.35">
      <c r="A84" s="107">
        <v>45012</v>
      </c>
      <c r="B84" s="95">
        <v>861</v>
      </c>
      <c r="C84" s="95">
        <v>15</v>
      </c>
      <c r="D84" s="95">
        <v>1</v>
      </c>
      <c r="E84" s="95">
        <v>59</v>
      </c>
      <c r="F84" s="96">
        <f t="shared" si="2"/>
        <v>936</v>
      </c>
      <c r="G84" s="96"/>
    </row>
    <row r="85" spans="1:7" x14ac:dyDescent="0.35">
      <c r="A85" s="107">
        <v>45013</v>
      </c>
      <c r="B85" s="95">
        <v>566</v>
      </c>
      <c r="C85" s="95">
        <v>13</v>
      </c>
      <c r="D85" s="95">
        <v>16</v>
      </c>
      <c r="E85" s="95">
        <v>36</v>
      </c>
      <c r="F85" s="96">
        <f t="shared" si="2"/>
        <v>631</v>
      </c>
      <c r="G85" s="96"/>
    </row>
    <row r="86" spans="1:7" x14ac:dyDescent="0.35">
      <c r="A86" s="107">
        <v>45014</v>
      </c>
      <c r="B86" s="95">
        <v>798</v>
      </c>
      <c r="C86" s="95">
        <v>19</v>
      </c>
      <c r="D86" s="95">
        <v>13</v>
      </c>
      <c r="E86" s="95">
        <v>61</v>
      </c>
      <c r="F86" s="96">
        <f t="shared" si="2"/>
        <v>891</v>
      </c>
      <c r="G86" s="96"/>
    </row>
    <row r="87" spans="1:7" x14ac:dyDescent="0.35">
      <c r="A87" s="107">
        <v>45015</v>
      </c>
      <c r="B87" s="95">
        <v>834</v>
      </c>
      <c r="C87" s="95">
        <v>12</v>
      </c>
      <c r="D87" s="95">
        <v>12</v>
      </c>
      <c r="E87" s="95">
        <v>53</v>
      </c>
      <c r="F87" s="96">
        <f t="shared" si="2"/>
        <v>911</v>
      </c>
      <c r="G87" s="96"/>
    </row>
    <row r="88" spans="1:7" x14ac:dyDescent="0.35">
      <c r="A88" s="107">
        <v>45016</v>
      </c>
      <c r="B88" s="95">
        <v>576</v>
      </c>
      <c r="C88" s="95">
        <v>31</v>
      </c>
      <c r="D88" s="95">
        <v>5</v>
      </c>
      <c r="E88" s="95">
        <v>48</v>
      </c>
      <c r="F88" s="96">
        <f t="shared" si="2"/>
        <v>660</v>
      </c>
      <c r="G88" s="96">
        <f>AVERAGE(F66:F88)</f>
        <v>800.13043478260875</v>
      </c>
    </row>
    <row r="89" spans="1:7" x14ac:dyDescent="0.35">
      <c r="A89" s="106">
        <v>45019</v>
      </c>
      <c r="B89" s="97">
        <v>878</v>
      </c>
      <c r="C89" s="97">
        <v>34</v>
      </c>
      <c r="D89" s="97">
        <v>7</v>
      </c>
      <c r="E89" s="97">
        <v>57</v>
      </c>
      <c r="F89" s="98">
        <f t="shared" si="2"/>
        <v>976</v>
      </c>
      <c r="G89" s="98"/>
    </row>
    <row r="90" spans="1:7" x14ac:dyDescent="0.35">
      <c r="A90" s="106">
        <v>45020</v>
      </c>
      <c r="B90" s="97">
        <v>976</v>
      </c>
      <c r="C90" s="97">
        <v>24</v>
      </c>
      <c r="D90" s="97">
        <v>7</v>
      </c>
      <c r="E90" s="97">
        <v>60</v>
      </c>
      <c r="F90" s="98">
        <f t="shared" si="2"/>
        <v>1067</v>
      </c>
      <c r="G90" s="98"/>
    </row>
    <row r="91" spans="1:7" x14ac:dyDescent="0.35">
      <c r="A91" s="106">
        <v>45021</v>
      </c>
      <c r="B91" s="97">
        <v>792</v>
      </c>
      <c r="C91" s="97">
        <v>5</v>
      </c>
      <c r="D91" s="97">
        <v>19</v>
      </c>
      <c r="E91" s="97">
        <v>67</v>
      </c>
      <c r="F91" s="98">
        <f t="shared" si="2"/>
        <v>883</v>
      </c>
      <c r="G91" s="98"/>
    </row>
    <row r="92" spans="1:7" x14ac:dyDescent="0.35">
      <c r="A92" s="106">
        <v>45022</v>
      </c>
      <c r="B92" s="97">
        <v>621</v>
      </c>
      <c r="C92" s="97">
        <v>38</v>
      </c>
      <c r="D92" s="97">
        <v>4</v>
      </c>
      <c r="E92" s="97">
        <v>58</v>
      </c>
      <c r="F92" s="98">
        <f t="shared" si="2"/>
        <v>721</v>
      </c>
      <c r="G92" s="98"/>
    </row>
    <row r="93" spans="1:7" x14ac:dyDescent="0.35">
      <c r="A93" s="106">
        <v>45023</v>
      </c>
      <c r="B93" s="97">
        <v>465</v>
      </c>
      <c r="C93" s="97">
        <v>60</v>
      </c>
      <c r="D93" s="97">
        <v>2</v>
      </c>
      <c r="E93" s="97">
        <v>40</v>
      </c>
      <c r="F93" s="98">
        <f t="shared" si="2"/>
        <v>567</v>
      </c>
      <c r="G93" s="98"/>
    </row>
    <row r="94" spans="1:7" x14ac:dyDescent="0.35">
      <c r="A94" s="106">
        <v>45027</v>
      </c>
      <c r="B94" s="97">
        <v>890</v>
      </c>
      <c r="C94" s="97">
        <v>22</v>
      </c>
      <c r="D94" s="97">
        <v>4</v>
      </c>
      <c r="E94" s="97">
        <v>71</v>
      </c>
      <c r="F94" s="98">
        <f t="shared" si="2"/>
        <v>987</v>
      </c>
      <c r="G94" s="98"/>
    </row>
    <row r="95" spans="1:7" x14ac:dyDescent="0.35">
      <c r="A95" s="106">
        <v>45028</v>
      </c>
      <c r="B95" s="97">
        <v>804</v>
      </c>
      <c r="C95" s="97">
        <v>4</v>
      </c>
      <c r="D95" s="97">
        <v>12</v>
      </c>
      <c r="E95" s="97">
        <v>61</v>
      </c>
      <c r="F95" s="98">
        <f t="shared" si="2"/>
        <v>881</v>
      </c>
      <c r="G95" s="98"/>
    </row>
    <row r="96" spans="1:7" x14ac:dyDescent="0.35">
      <c r="A96" s="106">
        <v>45029</v>
      </c>
      <c r="B96" s="97">
        <v>749</v>
      </c>
      <c r="C96" s="97">
        <v>8</v>
      </c>
      <c r="D96" s="97">
        <v>6</v>
      </c>
      <c r="E96" s="97">
        <v>52</v>
      </c>
      <c r="F96" s="98">
        <f t="shared" si="2"/>
        <v>815</v>
      </c>
      <c r="G96" s="98"/>
    </row>
    <row r="97" spans="1:7" x14ac:dyDescent="0.35">
      <c r="A97" s="106">
        <v>45030</v>
      </c>
      <c r="B97" s="97">
        <v>564</v>
      </c>
      <c r="C97" s="97">
        <v>33</v>
      </c>
      <c r="D97" s="97">
        <v>2</v>
      </c>
      <c r="E97" s="97">
        <v>40</v>
      </c>
      <c r="F97" s="98">
        <f t="shared" si="2"/>
        <v>639</v>
      </c>
      <c r="G97" s="98"/>
    </row>
    <row r="98" spans="1:7" x14ac:dyDescent="0.35">
      <c r="A98" s="106">
        <v>45033</v>
      </c>
      <c r="B98" s="97">
        <v>848</v>
      </c>
      <c r="C98" s="97">
        <v>15</v>
      </c>
      <c r="D98" s="97">
        <v>3</v>
      </c>
      <c r="E98" s="97">
        <v>52</v>
      </c>
      <c r="F98" s="98">
        <f t="shared" ref="F98:F126" si="3">B98+C98+D98+E98</f>
        <v>918</v>
      </c>
      <c r="G98" s="98"/>
    </row>
    <row r="99" spans="1:7" x14ac:dyDescent="0.35">
      <c r="A99" s="106">
        <v>45034</v>
      </c>
      <c r="B99" s="97">
        <v>912</v>
      </c>
      <c r="C99" s="97">
        <v>13</v>
      </c>
      <c r="D99" s="97">
        <v>1</v>
      </c>
      <c r="E99" s="97">
        <v>71</v>
      </c>
      <c r="F99" s="98">
        <f t="shared" si="3"/>
        <v>997</v>
      </c>
      <c r="G99" s="98"/>
    </row>
    <row r="100" spans="1:7" x14ac:dyDescent="0.35">
      <c r="A100" s="106">
        <v>45035</v>
      </c>
      <c r="B100" s="97">
        <v>718</v>
      </c>
      <c r="C100" s="97">
        <v>15</v>
      </c>
      <c r="D100" s="97">
        <v>4</v>
      </c>
      <c r="E100" s="97">
        <v>81</v>
      </c>
      <c r="F100" s="98">
        <f t="shared" si="3"/>
        <v>818</v>
      </c>
      <c r="G100" s="98"/>
    </row>
    <row r="101" spans="1:7" x14ac:dyDescent="0.35">
      <c r="A101" s="106">
        <v>45036</v>
      </c>
      <c r="B101" s="97">
        <v>772</v>
      </c>
      <c r="C101" s="97">
        <v>0</v>
      </c>
      <c r="D101" s="97">
        <v>3</v>
      </c>
      <c r="E101" s="97">
        <v>77</v>
      </c>
      <c r="F101" s="98">
        <f t="shared" si="3"/>
        <v>852</v>
      </c>
      <c r="G101" s="98"/>
    </row>
    <row r="102" spans="1:7" x14ac:dyDescent="0.35">
      <c r="A102" s="106">
        <v>45037</v>
      </c>
      <c r="B102" s="97">
        <v>537</v>
      </c>
      <c r="C102" s="97">
        <v>30</v>
      </c>
      <c r="D102" s="97">
        <v>1</v>
      </c>
      <c r="E102" s="97">
        <v>50</v>
      </c>
      <c r="F102" s="98">
        <f t="shared" si="3"/>
        <v>618</v>
      </c>
      <c r="G102" s="98"/>
    </row>
    <row r="103" spans="1:7" x14ac:dyDescent="0.35">
      <c r="A103" s="106">
        <v>45040</v>
      </c>
      <c r="B103" s="97">
        <v>826</v>
      </c>
      <c r="C103" s="97">
        <v>0</v>
      </c>
      <c r="D103" s="97">
        <v>2</v>
      </c>
      <c r="E103" s="97">
        <v>46</v>
      </c>
      <c r="F103" s="98">
        <f t="shared" si="3"/>
        <v>874</v>
      </c>
      <c r="G103" s="98"/>
    </row>
    <row r="104" spans="1:7" x14ac:dyDescent="0.35">
      <c r="A104" s="106">
        <v>45041</v>
      </c>
      <c r="B104" s="97">
        <v>922</v>
      </c>
      <c r="C104" s="97">
        <v>0</v>
      </c>
      <c r="D104" s="97">
        <v>4</v>
      </c>
      <c r="E104" s="97">
        <v>62</v>
      </c>
      <c r="F104" s="98">
        <f t="shared" si="3"/>
        <v>988</v>
      </c>
      <c r="G104" s="98"/>
    </row>
    <row r="105" spans="1:7" x14ac:dyDescent="0.35">
      <c r="A105" s="106">
        <v>45042</v>
      </c>
      <c r="B105" s="97">
        <v>721</v>
      </c>
      <c r="C105" s="97">
        <v>6</v>
      </c>
      <c r="D105" s="97">
        <v>0</v>
      </c>
      <c r="E105" s="97">
        <v>56</v>
      </c>
      <c r="F105" s="98">
        <f t="shared" si="3"/>
        <v>783</v>
      </c>
      <c r="G105" s="98"/>
    </row>
    <row r="106" spans="1:7" x14ac:dyDescent="0.35">
      <c r="A106" s="106">
        <v>45043</v>
      </c>
      <c r="B106" s="97">
        <v>746</v>
      </c>
      <c r="C106" s="97">
        <v>6</v>
      </c>
      <c r="D106" s="97">
        <v>0</v>
      </c>
      <c r="E106" s="97">
        <v>57</v>
      </c>
      <c r="F106" s="98">
        <f t="shared" si="3"/>
        <v>809</v>
      </c>
      <c r="G106" s="98"/>
    </row>
    <row r="107" spans="1:7" x14ac:dyDescent="0.35">
      <c r="A107" s="106">
        <v>45044</v>
      </c>
      <c r="B107" s="97">
        <v>447</v>
      </c>
      <c r="C107" s="97">
        <v>0</v>
      </c>
      <c r="D107" s="97">
        <v>0</v>
      </c>
      <c r="E107" s="97">
        <v>34</v>
      </c>
      <c r="F107" s="98">
        <f t="shared" si="3"/>
        <v>481</v>
      </c>
      <c r="G107" s="98">
        <f>AVERAGE($F$89:F107)</f>
        <v>824.9473684210526</v>
      </c>
    </row>
    <row r="108" spans="1:7" x14ac:dyDescent="0.35">
      <c r="A108" s="107">
        <v>45048</v>
      </c>
      <c r="B108" s="95">
        <v>840</v>
      </c>
      <c r="C108" s="95">
        <v>0</v>
      </c>
      <c r="D108" s="95">
        <v>2</v>
      </c>
      <c r="E108" s="95">
        <v>62</v>
      </c>
      <c r="F108" s="96">
        <f t="shared" si="3"/>
        <v>904</v>
      </c>
      <c r="G108" s="96"/>
    </row>
    <row r="109" spans="1:7" x14ac:dyDescent="0.35">
      <c r="A109" s="107">
        <v>45049</v>
      </c>
      <c r="B109" s="95">
        <v>661</v>
      </c>
      <c r="C109" s="95">
        <v>0</v>
      </c>
      <c r="D109" s="95">
        <v>1</v>
      </c>
      <c r="E109" s="95">
        <v>49</v>
      </c>
      <c r="F109" s="96">
        <f t="shared" si="3"/>
        <v>711</v>
      </c>
      <c r="G109" s="96"/>
    </row>
    <row r="110" spans="1:7" x14ac:dyDescent="0.35">
      <c r="A110" s="107">
        <v>45050</v>
      </c>
      <c r="B110" s="95">
        <v>660</v>
      </c>
      <c r="C110" s="95">
        <v>0</v>
      </c>
      <c r="D110" s="95">
        <v>0</v>
      </c>
      <c r="E110" s="95">
        <v>54</v>
      </c>
      <c r="F110" s="96">
        <f t="shared" si="3"/>
        <v>714</v>
      </c>
      <c r="G110" s="96"/>
    </row>
    <row r="111" spans="1:7" x14ac:dyDescent="0.35">
      <c r="A111" s="107">
        <v>45051</v>
      </c>
      <c r="B111" s="95">
        <v>491</v>
      </c>
      <c r="C111" s="95">
        <v>0</v>
      </c>
      <c r="D111" s="95">
        <v>2</v>
      </c>
      <c r="E111" s="95">
        <v>30</v>
      </c>
      <c r="F111" s="96">
        <f t="shared" si="3"/>
        <v>523</v>
      </c>
      <c r="G111" s="96"/>
    </row>
    <row r="112" spans="1:7" x14ac:dyDescent="0.35">
      <c r="A112" s="107">
        <v>45055</v>
      </c>
      <c r="B112" s="95">
        <v>1005</v>
      </c>
      <c r="C112" s="95">
        <v>13</v>
      </c>
      <c r="D112" s="95">
        <v>1</v>
      </c>
      <c r="E112" s="95">
        <v>80</v>
      </c>
      <c r="F112" s="96">
        <f t="shared" si="3"/>
        <v>1099</v>
      </c>
      <c r="G112" s="96"/>
    </row>
    <row r="113" spans="1:8" x14ac:dyDescent="0.35">
      <c r="A113" s="107">
        <v>45056</v>
      </c>
      <c r="B113" s="95">
        <v>900</v>
      </c>
      <c r="C113" s="95">
        <v>26</v>
      </c>
      <c r="D113" s="95">
        <v>5</v>
      </c>
      <c r="E113" s="95">
        <v>49</v>
      </c>
      <c r="F113" s="96">
        <f t="shared" si="3"/>
        <v>980</v>
      </c>
      <c r="G113" s="96"/>
    </row>
    <row r="114" spans="1:8" x14ac:dyDescent="0.35">
      <c r="A114" s="107">
        <v>45057</v>
      </c>
      <c r="B114" s="95">
        <v>900</v>
      </c>
      <c r="C114" s="95">
        <v>22</v>
      </c>
      <c r="D114" s="95">
        <v>29</v>
      </c>
      <c r="E114" s="95">
        <v>70</v>
      </c>
      <c r="F114" s="96">
        <f t="shared" si="3"/>
        <v>1021</v>
      </c>
      <c r="G114" s="96"/>
    </row>
    <row r="115" spans="1:8" x14ac:dyDescent="0.35">
      <c r="A115" s="107">
        <v>45058</v>
      </c>
      <c r="B115" s="95">
        <v>655</v>
      </c>
      <c r="C115" s="95">
        <v>0</v>
      </c>
      <c r="D115" s="95">
        <v>2</v>
      </c>
      <c r="E115" s="95">
        <v>41</v>
      </c>
      <c r="F115" s="96">
        <f t="shared" si="3"/>
        <v>698</v>
      </c>
      <c r="G115" s="96"/>
    </row>
    <row r="116" spans="1:8" x14ac:dyDescent="0.35">
      <c r="A116" s="107">
        <v>45061</v>
      </c>
      <c r="B116" s="103">
        <v>880</v>
      </c>
      <c r="C116" s="103">
        <v>41</v>
      </c>
      <c r="D116" s="103">
        <v>2</v>
      </c>
      <c r="E116" s="103">
        <v>54</v>
      </c>
      <c r="F116" s="96">
        <f t="shared" si="3"/>
        <v>977</v>
      </c>
      <c r="G116" s="102"/>
    </row>
    <row r="117" spans="1:8" x14ac:dyDescent="0.35">
      <c r="A117" s="107">
        <v>45062</v>
      </c>
      <c r="B117" s="103">
        <v>941</v>
      </c>
      <c r="C117" s="103">
        <v>0</v>
      </c>
      <c r="D117" s="103">
        <v>7</v>
      </c>
      <c r="E117" s="103">
        <v>58</v>
      </c>
      <c r="F117" s="96">
        <f t="shared" si="3"/>
        <v>1006</v>
      </c>
      <c r="G117" s="102"/>
    </row>
    <row r="118" spans="1:8" x14ac:dyDescent="0.35">
      <c r="A118" s="107">
        <v>45063</v>
      </c>
      <c r="B118" s="103">
        <v>688</v>
      </c>
      <c r="C118" s="103">
        <v>0</v>
      </c>
      <c r="D118" s="103">
        <v>1</v>
      </c>
      <c r="E118" s="103">
        <v>52</v>
      </c>
      <c r="F118" s="96">
        <f t="shared" si="3"/>
        <v>741</v>
      </c>
      <c r="G118" s="102"/>
    </row>
    <row r="119" spans="1:8" x14ac:dyDescent="0.35">
      <c r="A119" s="107">
        <v>45065</v>
      </c>
      <c r="B119" s="103">
        <v>156</v>
      </c>
      <c r="C119" s="103">
        <v>0</v>
      </c>
      <c r="D119" s="103">
        <v>2</v>
      </c>
      <c r="E119" s="103">
        <v>13</v>
      </c>
      <c r="F119" s="96">
        <f t="shared" si="3"/>
        <v>171</v>
      </c>
      <c r="G119" s="96"/>
    </row>
    <row r="120" spans="1:8" x14ac:dyDescent="0.35">
      <c r="A120" s="107">
        <v>45068</v>
      </c>
      <c r="B120" s="103" t="e">
        <f>#REF!</f>
        <v>#REF!</v>
      </c>
      <c r="C120" s="103" t="e">
        <f>#REF!</f>
        <v>#REF!</v>
      </c>
      <c r="D120" s="103" t="e">
        <f>#REF!</f>
        <v>#REF!</v>
      </c>
      <c r="E120" s="103" t="e">
        <f>#REF!</f>
        <v>#REF!</v>
      </c>
      <c r="F120" s="96" t="e">
        <f t="shared" si="3"/>
        <v>#REF!</v>
      </c>
      <c r="G120" s="102"/>
    </row>
    <row r="121" spans="1:8" x14ac:dyDescent="0.35">
      <c r="A121" s="107">
        <v>45069</v>
      </c>
      <c r="B121" s="103" t="e">
        <f>#REF!</f>
        <v>#REF!</v>
      </c>
      <c r="C121" s="103" t="e">
        <f>#REF!</f>
        <v>#REF!</v>
      </c>
      <c r="D121" s="103" t="e">
        <f>#REF!</f>
        <v>#REF!</v>
      </c>
      <c r="E121" s="103" t="e">
        <f>#REF!</f>
        <v>#REF!</v>
      </c>
      <c r="F121" s="96" t="e">
        <f t="shared" si="3"/>
        <v>#REF!</v>
      </c>
      <c r="G121" s="96"/>
    </row>
    <row r="122" spans="1:8" x14ac:dyDescent="0.35">
      <c r="A122" s="107">
        <v>45070</v>
      </c>
      <c r="B122" s="103" t="e">
        <f>#REF!</f>
        <v>#REF!</v>
      </c>
      <c r="C122" s="103" t="e">
        <f>#REF!</f>
        <v>#REF!</v>
      </c>
      <c r="D122" s="103" t="e">
        <f>#REF!</f>
        <v>#REF!</v>
      </c>
      <c r="E122" s="103" t="e">
        <f>#REF!</f>
        <v>#REF!</v>
      </c>
      <c r="F122" s="96" t="e">
        <f t="shared" si="3"/>
        <v>#REF!</v>
      </c>
      <c r="G122" s="108"/>
    </row>
    <row r="123" spans="1:8" x14ac:dyDescent="0.35">
      <c r="A123" s="107">
        <v>45071</v>
      </c>
      <c r="B123" s="103" t="e">
        <f>#REF!</f>
        <v>#REF!</v>
      </c>
      <c r="C123" s="103" t="e">
        <f>#REF!</f>
        <v>#REF!</v>
      </c>
      <c r="D123" s="103" t="e">
        <f>#REF!</f>
        <v>#REF!</v>
      </c>
      <c r="E123" s="103" t="e">
        <f>#REF!</f>
        <v>#REF!</v>
      </c>
      <c r="F123" s="96" t="e">
        <f t="shared" si="3"/>
        <v>#REF!</v>
      </c>
      <c r="G123" s="96"/>
    </row>
    <row r="124" spans="1:8" ht="15" customHeight="1" x14ac:dyDescent="0.35">
      <c r="A124" s="118">
        <v>45072</v>
      </c>
      <c r="B124" s="103" t="e">
        <f>#REF!</f>
        <v>#REF!</v>
      </c>
      <c r="C124" s="103" t="e">
        <f>#REF!</f>
        <v>#REF!</v>
      </c>
      <c r="D124" s="103" t="e">
        <f>#REF!</f>
        <v>#REF!</v>
      </c>
      <c r="E124" s="103" t="e">
        <f>#REF!</f>
        <v>#REF!</v>
      </c>
      <c r="F124" s="108" t="e">
        <f t="shared" si="3"/>
        <v>#REF!</v>
      </c>
      <c r="G124" s="108"/>
    </row>
    <row r="125" spans="1:8" x14ac:dyDescent="0.35">
      <c r="A125" s="118">
        <v>45076</v>
      </c>
      <c r="B125" s="103" t="e">
        <f>#REF!</f>
        <v>#REF!</v>
      </c>
      <c r="C125" s="103" t="e">
        <f>#REF!</f>
        <v>#REF!</v>
      </c>
      <c r="D125" s="103" t="e">
        <f>#REF!</f>
        <v>#REF!</v>
      </c>
      <c r="E125" s="103" t="e">
        <f>#REF!</f>
        <v>#REF!</v>
      </c>
      <c r="F125" s="108" t="e">
        <f t="shared" si="3"/>
        <v>#REF!</v>
      </c>
      <c r="G125" s="108"/>
    </row>
    <row r="126" spans="1:8" x14ac:dyDescent="0.35">
      <c r="A126" s="118">
        <v>45077</v>
      </c>
      <c r="B126" s="103" t="e">
        <f>#REF!</f>
        <v>#REF!</v>
      </c>
      <c r="C126" s="103" t="e">
        <f>#REF!</f>
        <v>#REF!</v>
      </c>
      <c r="D126" s="103">
        <v>3</v>
      </c>
      <c r="E126" s="103">
        <v>86</v>
      </c>
      <c r="F126" s="108" t="e">
        <f t="shared" si="3"/>
        <v>#REF!</v>
      </c>
      <c r="G126" s="108" t="e">
        <f>AVERAGE($F$108:F126)</f>
        <v>#REF!</v>
      </c>
      <c r="H126" s="4"/>
    </row>
    <row r="128" spans="1:8" x14ac:dyDescent="0.35">
      <c r="E128" s="22" t="s">
        <v>27</v>
      </c>
      <c r="F128" s="88" t="e">
        <f>SUM(F2:F127)</f>
        <v>#REF!</v>
      </c>
    </row>
    <row r="129" spans="5:9" x14ac:dyDescent="0.35">
      <c r="E129" s="22" t="s">
        <v>70</v>
      </c>
      <c r="F129" s="88">
        <v>125</v>
      </c>
    </row>
    <row r="130" spans="5:9" ht="21" x14ac:dyDescent="0.5">
      <c r="E130" s="22" t="s">
        <v>69</v>
      </c>
      <c r="F130" s="88" t="e">
        <f>F128/F129</f>
        <v>#REF!</v>
      </c>
      <c r="I130" s="117" t="s">
        <v>71</v>
      </c>
    </row>
  </sheetData>
  <autoFilter ref="A1:G126"/>
  <hyperlinks>
    <hyperlink ref="I130" r:id="rId1"/>
  </hyperlinks>
  <printOptions horizontalCentered="1" verticalCentered="1"/>
  <pageMargins left="0.23622047244094491" right="0.15748031496062992" top="0.23622047244094491" bottom="0.31496062992125984" header="0.15748031496062992" footer="0.15748031496062992"/>
  <pageSetup paperSize="9" scale="81" fitToHeight="2" orientation="portrait" r:id="rId2"/>
  <headerFooter>
    <oddFooter>&amp;LFréquentation RIA SEGUR&amp;C&amp;P/&amp;N&amp;R&amp;D</oddFooter>
  </headerFooter>
  <legacy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8">
    <tabColor rgb="FF0070C0"/>
    <pageSetUpPr fitToPage="1"/>
  </sheetPr>
  <dimension ref="A1:H132"/>
  <sheetViews>
    <sheetView showGridLines="0" zoomScale="80" zoomScaleNormal="80" workbookViewId="0">
      <pane xSplit="1" ySplit="1" topLeftCell="B117" activePane="bottomRight" state="frozen"/>
      <selection activeCell="I16" sqref="I16"/>
      <selection pane="topRight" activeCell="I16" sqref="I16"/>
      <selection pane="bottomLeft" activeCell="I16" sqref="I16"/>
      <selection pane="bottomRight" activeCell="F132" sqref="F132"/>
    </sheetView>
  </sheetViews>
  <sheetFormatPr baseColWidth="10" defaultColWidth="11.453125" defaultRowHeight="14.5" x14ac:dyDescent="0.35"/>
  <cols>
    <col min="1" max="1" width="20.81640625" style="105" customWidth="1"/>
    <col min="2" max="2" width="15.54296875" style="22" customWidth="1"/>
    <col min="3" max="3" width="19" style="22" customWidth="1"/>
    <col min="4" max="6" width="15.54296875" style="22" customWidth="1"/>
    <col min="7" max="7" width="20.26953125" style="1" bestFit="1" customWidth="1"/>
    <col min="8" max="16384" width="11.453125" style="1"/>
  </cols>
  <sheetData>
    <row r="1" spans="1:6" ht="31" x14ac:dyDescent="0.35">
      <c r="A1" s="93" t="s">
        <v>38</v>
      </c>
      <c r="B1" s="47" t="s">
        <v>39</v>
      </c>
      <c r="C1" s="47" t="s">
        <v>40</v>
      </c>
      <c r="D1" s="25" t="s">
        <v>49</v>
      </c>
      <c r="E1" s="25" t="s">
        <v>50</v>
      </c>
      <c r="F1" s="135" t="s">
        <v>48</v>
      </c>
    </row>
    <row r="2" spans="1:6" x14ac:dyDescent="0.35">
      <c r="A2" s="19">
        <v>45078</v>
      </c>
      <c r="B2" s="97">
        <v>856</v>
      </c>
      <c r="C2" s="97">
        <v>29</v>
      </c>
      <c r="D2" s="97">
        <v>7</v>
      </c>
      <c r="E2" s="97">
        <v>91</v>
      </c>
      <c r="F2" s="97">
        <f>SUM(B2:E2)</f>
        <v>983</v>
      </c>
    </row>
    <row r="3" spans="1:6" x14ac:dyDescent="0.35">
      <c r="A3" s="19">
        <v>45079</v>
      </c>
      <c r="B3" s="97">
        <v>592</v>
      </c>
      <c r="C3" s="97"/>
      <c r="D3" s="97">
        <v>4</v>
      </c>
      <c r="E3" s="97">
        <v>59</v>
      </c>
      <c r="F3" s="97">
        <f t="shared" ref="F3:F23" si="0">SUM(B3:E3)</f>
        <v>655</v>
      </c>
    </row>
    <row r="4" spans="1:6" x14ac:dyDescent="0.35">
      <c r="A4" s="19">
        <v>45082</v>
      </c>
      <c r="B4" s="97">
        <v>901</v>
      </c>
      <c r="C4" s="97">
        <v>40</v>
      </c>
      <c r="D4" s="97">
        <v>1</v>
      </c>
      <c r="E4" s="97">
        <v>92</v>
      </c>
      <c r="F4" s="97">
        <f t="shared" si="0"/>
        <v>1034</v>
      </c>
    </row>
    <row r="5" spans="1:6" x14ac:dyDescent="0.35">
      <c r="A5" s="19">
        <v>45083</v>
      </c>
      <c r="B5" s="97">
        <v>933</v>
      </c>
      <c r="C5" s="97">
        <v>20</v>
      </c>
      <c r="D5" s="97">
        <v>5</v>
      </c>
      <c r="E5" s="97">
        <v>92</v>
      </c>
      <c r="F5" s="97">
        <f t="shared" si="0"/>
        <v>1050</v>
      </c>
    </row>
    <row r="6" spans="1:6" x14ac:dyDescent="0.35">
      <c r="A6" s="19">
        <v>45084</v>
      </c>
      <c r="B6" s="97">
        <v>806</v>
      </c>
      <c r="C6" s="97">
        <v>29</v>
      </c>
      <c r="D6" s="97">
        <v>5</v>
      </c>
      <c r="E6" s="97">
        <v>77</v>
      </c>
      <c r="F6" s="97">
        <f t="shared" si="0"/>
        <v>917</v>
      </c>
    </row>
    <row r="7" spans="1:6" x14ac:dyDescent="0.35">
      <c r="A7" s="19">
        <v>45085</v>
      </c>
      <c r="B7" s="97">
        <v>810</v>
      </c>
      <c r="C7" s="97">
        <v>76</v>
      </c>
      <c r="D7" s="97">
        <v>5</v>
      </c>
      <c r="E7" s="97">
        <v>101</v>
      </c>
      <c r="F7" s="97">
        <f t="shared" si="0"/>
        <v>992</v>
      </c>
    </row>
    <row r="8" spans="1:6" x14ac:dyDescent="0.35">
      <c r="A8" s="19">
        <v>45086</v>
      </c>
      <c r="B8" s="97">
        <v>606</v>
      </c>
      <c r="C8" s="97">
        <v>15</v>
      </c>
      <c r="D8" s="97">
        <v>3</v>
      </c>
      <c r="E8" s="97">
        <v>73</v>
      </c>
      <c r="F8" s="97">
        <f t="shared" si="0"/>
        <v>697</v>
      </c>
    </row>
    <row r="9" spans="1:6" x14ac:dyDescent="0.35">
      <c r="A9" s="19">
        <v>45089</v>
      </c>
      <c r="B9" s="97">
        <v>917</v>
      </c>
      <c r="C9" s="97">
        <v>47</v>
      </c>
      <c r="D9" s="97">
        <v>3</v>
      </c>
      <c r="E9" s="97">
        <v>75</v>
      </c>
      <c r="F9" s="97">
        <f t="shared" si="0"/>
        <v>1042</v>
      </c>
    </row>
    <row r="10" spans="1:6" x14ac:dyDescent="0.35">
      <c r="A10" s="19">
        <v>45090</v>
      </c>
      <c r="B10" s="97">
        <v>980</v>
      </c>
      <c r="C10" s="97">
        <v>7</v>
      </c>
      <c r="D10" s="97">
        <v>2</v>
      </c>
      <c r="E10" s="97">
        <v>113</v>
      </c>
      <c r="F10" s="97">
        <f t="shared" si="0"/>
        <v>1102</v>
      </c>
    </row>
    <row r="11" spans="1:6" x14ac:dyDescent="0.35">
      <c r="A11" s="19">
        <v>45091</v>
      </c>
      <c r="B11" s="97">
        <v>773</v>
      </c>
      <c r="C11" s="97">
        <v>127</v>
      </c>
      <c r="D11" s="97">
        <v>5</v>
      </c>
      <c r="E11" s="97">
        <v>79</v>
      </c>
      <c r="F11" s="97">
        <f t="shared" si="0"/>
        <v>984</v>
      </c>
    </row>
    <row r="12" spans="1:6" x14ac:dyDescent="0.35">
      <c r="A12" s="19">
        <v>45092</v>
      </c>
      <c r="B12" s="97">
        <v>886</v>
      </c>
      <c r="C12" s="97">
        <v>47</v>
      </c>
      <c r="D12" s="97">
        <v>3</v>
      </c>
      <c r="E12" s="97">
        <v>109</v>
      </c>
      <c r="F12" s="97">
        <f t="shared" si="0"/>
        <v>1045</v>
      </c>
    </row>
    <row r="13" spans="1:6" x14ac:dyDescent="0.35">
      <c r="A13" s="19">
        <v>45093</v>
      </c>
      <c r="B13" s="97">
        <v>549</v>
      </c>
      <c r="C13" s="97">
        <v>17</v>
      </c>
      <c r="D13" s="97">
        <v>1</v>
      </c>
      <c r="E13" s="97">
        <v>54</v>
      </c>
      <c r="F13" s="97">
        <f t="shared" si="0"/>
        <v>621</v>
      </c>
    </row>
    <row r="14" spans="1:6" x14ac:dyDescent="0.35">
      <c r="A14" s="19">
        <v>45096</v>
      </c>
      <c r="B14" s="97">
        <v>845</v>
      </c>
      <c r="C14" s="97">
        <v>38</v>
      </c>
      <c r="D14" s="97">
        <v>8</v>
      </c>
      <c r="E14" s="97">
        <v>64</v>
      </c>
      <c r="F14" s="97">
        <f t="shared" si="0"/>
        <v>955</v>
      </c>
    </row>
    <row r="15" spans="1:6" x14ac:dyDescent="0.35">
      <c r="A15" s="19">
        <v>45097</v>
      </c>
      <c r="B15" s="97">
        <v>933</v>
      </c>
      <c r="C15" s="97">
        <v>97</v>
      </c>
      <c r="D15" s="97">
        <v>9</v>
      </c>
      <c r="E15" s="97">
        <v>78</v>
      </c>
      <c r="F15" s="97">
        <f t="shared" si="0"/>
        <v>1117</v>
      </c>
    </row>
    <row r="16" spans="1:6" x14ac:dyDescent="0.35">
      <c r="A16" s="19">
        <v>45098</v>
      </c>
      <c r="B16" s="97">
        <v>658</v>
      </c>
      <c r="C16" s="97">
        <v>162</v>
      </c>
      <c r="D16" s="97">
        <v>1</v>
      </c>
      <c r="E16" s="97">
        <v>81</v>
      </c>
      <c r="F16" s="97">
        <f t="shared" si="0"/>
        <v>902</v>
      </c>
    </row>
    <row r="17" spans="1:6" x14ac:dyDescent="0.35">
      <c r="A17" s="19">
        <v>45099</v>
      </c>
      <c r="B17" s="97">
        <v>838</v>
      </c>
      <c r="C17" s="97">
        <v>4</v>
      </c>
      <c r="D17" s="97">
        <v>9</v>
      </c>
      <c r="E17" s="97">
        <v>67</v>
      </c>
      <c r="F17" s="97">
        <f t="shared" si="0"/>
        <v>918</v>
      </c>
    </row>
    <row r="18" spans="1:6" x14ac:dyDescent="0.35">
      <c r="A18" s="19">
        <v>45100</v>
      </c>
      <c r="B18" s="97">
        <v>539</v>
      </c>
      <c r="C18" s="97">
        <v>6</v>
      </c>
      <c r="D18" s="97">
        <v>3</v>
      </c>
      <c r="E18" s="97">
        <v>60</v>
      </c>
      <c r="F18" s="97">
        <f t="shared" si="0"/>
        <v>608</v>
      </c>
    </row>
    <row r="19" spans="1:6" x14ac:dyDescent="0.35">
      <c r="A19" s="19">
        <v>45103</v>
      </c>
      <c r="B19" s="97">
        <v>837</v>
      </c>
      <c r="C19" s="97">
        <v>12</v>
      </c>
      <c r="D19" s="97">
        <v>4</v>
      </c>
      <c r="E19" s="97">
        <v>85</v>
      </c>
      <c r="F19" s="97">
        <f t="shared" si="0"/>
        <v>938</v>
      </c>
    </row>
    <row r="20" spans="1:6" x14ac:dyDescent="0.35">
      <c r="A20" s="19">
        <v>45104</v>
      </c>
      <c r="B20" s="97">
        <v>943</v>
      </c>
      <c r="C20" s="97">
        <v>20</v>
      </c>
      <c r="D20" s="97">
        <v>5</v>
      </c>
      <c r="E20" s="97">
        <v>74</v>
      </c>
      <c r="F20" s="97">
        <f t="shared" si="0"/>
        <v>1042</v>
      </c>
    </row>
    <row r="21" spans="1:6" x14ac:dyDescent="0.35">
      <c r="A21" s="19">
        <v>45105</v>
      </c>
      <c r="B21" s="97">
        <v>715</v>
      </c>
      <c r="C21" s="97">
        <v>27</v>
      </c>
      <c r="D21" s="97">
        <v>12</v>
      </c>
      <c r="E21" s="97">
        <v>55</v>
      </c>
      <c r="F21" s="97">
        <f t="shared" si="0"/>
        <v>809</v>
      </c>
    </row>
    <row r="22" spans="1:6" x14ac:dyDescent="0.35">
      <c r="A22" s="19">
        <v>45106</v>
      </c>
      <c r="B22" s="97">
        <v>712</v>
      </c>
      <c r="C22" s="97">
        <v>39</v>
      </c>
      <c r="D22" s="97">
        <v>5</v>
      </c>
      <c r="E22" s="97">
        <v>71</v>
      </c>
      <c r="F22" s="97">
        <f t="shared" si="0"/>
        <v>827</v>
      </c>
    </row>
    <row r="23" spans="1:6" x14ac:dyDescent="0.35">
      <c r="A23" s="19">
        <v>45107</v>
      </c>
      <c r="B23" s="97">
        <v>432</v>
      </c>
      <c r="C23" s="97">
        <v>12</v>
      </c>
      <c r="D23" s="97">
        <v>4</v>
      </c>
      <c r="E23" s="97">
        <v>67</v>
      </c>
      <c r="F23" s="97">
        <f t="shared" si="0"/>
        <v>515</v>
      </c>
    </row>
    <row r="24" spans="1:6" x14ac:dyDescent="0.35">
      <c r="A24" s="19">
        <v>45110</v>
      </c>
      <c r="B24" s="95">
        <v>900</v>
      </c>
      <c r="C24" s="95">
        <v>14</v>
      </c>
      <c r="D24" s="95">
        <v>5</v>
      </c>
      <c r="E24" s="95">
        <v>65</v>
      </c>
      <c r="F24" s="95">
        <f>SUM(B24:E24)</f>
        <v>984</v>
      </c>
    </row>
    <row r="25" spans="1:6" x14ac:dyDescent="0.35">
      <c r="A25" s="19">
        <v>45111</v>
      </c>
      <c r="B25" s="95">
        <v>950</v>
      </c>
      <c r="C25" s="95">
        <v>36</v>
      </c>
      <c r="D25" s="95">
        <v>3</v>
      </c>
      <c r="E25" s="95">
        <v>59</v>
      </c>
      <c r="F25" s="95">
        <f t="shared" ref="F25:F43" si="1">SUM(B25:E25)</f>
        <v>1048</v>
      </c>
    </row>
    <row r="26" spans="1:6" x14ac:dyDescent="0.35">
      <c r="A26" s="19">
        <v>45112</v>
      </c>
      <c r="B26" s="95">
        <v>764</v>
      </c>
      <c r="C26" s="95">
        <v>41</v>
      </c>
      <c r="D26" s="95">
        <v>5</v>
      </c>
      <c r="E26" s="95">
        <v>58</v>
      </c>
      <c r="F26" s="95">
        <f t="shared" si="1"/>
        <v>868</v>
      </c>
    </row>
    <row r="27" spans="1:6" x14ac:dyDescent="0.35">
      <c r="A27" s="19">
        <v>45113</v>
      </c>
      <c r="B27" s="95">
        <v>862</v>
      </c>
      <c r="C27" s="95">
        <v>10</v>
      </c>
      <c r="D27" s="95">
        <v>2</v>
      </c>
      <c r="E27" s="95">
        <v>77</v>
      </c>
      <c r="F27" s="95">
        <f t="shared" si="1"/>
        <v>951</v>
      </c>
    </row>
    <row r="28" spans="1:6" x14ac:dyDescent="0.35">
      <c r="A28" s="19">
        <v>45114</v>
      </c>
      <c r="B28" s="95">
        <v>565</v>
      </c>
      <c r="C28" s="95"/>
      <c r="D28" s="95">
        <v>4</v>
      </c>
      <c r="E28" s="95">
        <v>51</v>
      </c>
      <c r="F28" s="95">
        <f t="shared" si="1"/>
        <v>620</v>
      </c>
    </row>
    <row r="29" spans="1:6" x14ac:dyDescent="0.35">
      <c r="A29" s="19">
        <v>45117</v>
      </c>
      <c r="B29" s="95">
        <v>787</v>
      </c>
      <c r="C29" s="95">
        <v>0</v>
      </c>
      <c r="D29" s="95">
        <v>12</v>
      </c>
      <c r="E29" s="95">
        <v>54</v>
      </c>
      <c r="F29" s="95">
        <f t="shared" si="1"/>
        <v>853</v>
      </c>
    </row>
    <row r="30" spans="1:6" x14ac:dyDescent="0.35">
      <c r="A30" s="19">
        <v>45118</v>
      </c>
      <c r="B30" s="95">
        <v>855</v>
      </c>
      <c r="C30" s="95">
        <v>9</v>
      </c>
      <c r="D30" s="95">
        <v>2</v>
      </c>
      <c r="E30" s="95">
        <v>58</v>
      </c>
      <c r="F30" s="95">
        <f t="shared" si="1"/>
        <v>924</v>
      </c>
    </row>
    <row r="31" spans="1:6" x14ac:dyDescent="0.35">
      <c r="A31" s="19">
        <v>45119</v>
      </c>
      <c r="B31" s="95">
        <v>728</v>
      </c>
      <c r="C31" s="95">
        <v>3</v>
      </c>
      <c r="D31" s="95">
        <v>1</v>
      </c>
      <c r="E31" s="95">
        <v>46</v>
      </c>
      <c r="F31" s="95">
        <f t="shared" si="1"/>
        <v>778</v>
      </c>
    </row>
    <row r="32" spans="1:6" x14ac:dyDescent="0.35">
      <c r="A32" s="19">
        <v>45120</v>
      </c>
      <c r="B32" s="95">
        <v>696</v>
      </c>
      <c r="C32" s="95">
        <v>0</v>
      </c>
      <c r="D32" s="95">
        <v>0</v>
      </c>
      <c r="E32" s="95">
        <v>64</v>
      </c>
      <c r="F32" s="95">
        <f t="shared" si="1"/>
        <v>760</v>
      </c>
    </row>
    <row r="33" spans="1:6" x14ac:dyDescent="0.35">
      <c r="A33" s="19">
        <v>45124</v>
      </c>
      <c r="B33" s="95">
        <v>681</v>
      </c>
      <c r="C33" s="95">
        <v>0</v>
      </c>
      <c r="D33" s="95">
        <v>2</v>
      </c>
      <c r="E33" s="95">
        <v>48</v>
      </c>
      <c r="F33" s="95">
        <f t="shared" si="1"/>
        <v>731</v>
      </c>
    </row>
    <row r="34" spans="1:6" x14ac:dyDescent="0.35">
      <c r="A34" s="19">
        <v>45125</v>
      </c>
      <c r="B34" s="95">
        <v>837</v>
      </c>
      <c r="C34" s="95">
        <v>0</v>
      </c>
      <c r="D34" s="95">
        <v>3</v>
      </c>
      <c r="E34" s="95">
        <v>44</v>
      </c>
      <c r="F34" s="95">
        <f t="shared" si="1"/>
        <v>884</v>
      </c>
    </row>
    <row r="35" spans="1:6" x14ac:dyDescent="0.35">
      <c r="A35" s="19">
        <v>45126</v>
      </c>
      <c r="B35" s="95">
        <v>678</v>
      </c>
      <c r="C35" s="95">
        <v>0</v>
      </c>
      <c r="D35" s="95">
        <v>3</v>
      </c>
      <c r="E35" s="95">
        <v>33</v>
      </c>
      <c r="F35" s="95">
        <f t="shared" si="1"/>
        <v>714</v>
      </c>
    </row>
    <row r="36" spans="1:6" x14ac:dyDescent="0.35">
      <c r="A36" s="19">
        <v>45127</v>
      </c>
      <c r="B36" s="95">
        <v>746</v>
      </c>
      <c r="C36" s="95">
        <v>0</v>
      </c>
      <c r="D36" s="95">
        <v>1</v>
      </c>
      <c r="E36" s="95">
        <v>64</v>
      </c>
      <c r="F36" s="95">
        <f t="shared" si="1"/>
        <v>811</v>
      </c>
    </row>
    <row r="37" spans="1:6" x14ac:dyDescent="0.35">
      <c r="A37" s="19">
        <v>45128</v>
      </c>
      <c r="B37" s="95">
        <v>466</v>
      </c>
      <c r="C37" s="95">
        <v>0</v>
      </c>
      <c r="D37" s="95">
        <v>0</v>
      </c>
      <c r="E37" s="95">
        <v>46</v>
      </c>
      <c r="F37" s="95">
        <f t="shared" si="1"/>
        <v>512</v>
      </c>
    </row>
    <row r="38" spans="1:6" x14ac:dyDescent="0.35">
      <c r="A38" s="19">
        <v>45131</v>
      </c>
      <c r="B38" s="95">
        <v>708</v>
      </c>
      <c r="C38" s="95">
        <v>0</v>
      </c>
      <c r="D38" s="95">
        <v>0</v>
      </c>
      <c r="E38" s="95">
        <v>36</v>
      </c>
      <c r="F38" s="95">
        <f t="shared" si="1"/>
        <v>744</v>
      </c>
    </row>
    <row r="39" spans="1:6" x14ac:dyDescent="0.35">
      <c r="A39" s="19">
        <v>45132</v>
      </c>
      <c r="B39" s="95">
        <v>794</v>
      </c>
      <c r="C39" s="95">
        <v>0</v>
      </c>
      <c r="D39" s="95">
        <v>3</v>
      </c>
      <c r="E39" s="95">
        <v>36</v>
      </c>
      <c r="F39" s="95">
        <f t="shared" si="1"/>
        <v>833</v>
      </c>
    </row>
    <row r="40" spans="1:6" x14ac:dyDescent="0.35">
      <c r="A40" s="19">
        <v>45133</v>
      </c>
      <c r="B40" s="95">
        <v>613</v>
      </c>
      <c r="C40" s="95">
        <v>0</v>
      </c>
      <c r="D40" s="95">
        <v>0</v>
      </c>
      <c r="E40" s="95">
        <v>51</v>
      </c>
      <c r="F40" s="95">
        <f t="shared" si="1"/>
        <v>664</v>
      </c>
    </row>
    <row r="41" spans="1:6" x14ac:dyDescent="0.35">
      <c r="A41" s="19">
        <v>45134</v>
      </c>
      <c r="B41" s="95">
        <v>649</v>
      </c>
      <c r="C41" s="95">
        <v>0</v>
      </c>
      <c r="D41" s="95">
        <v>1</v>
      </c>
      <c r="E41" s="95">
        <v>44</v>
      </c>
      <c r="F41" s="95">
        <f t="shared" si="1"/>
        <v>694</v>
      </c>
    </row>
    <row r="42" spans="1:6" x14ac:dyDescent="0.35">
      <c r="A42" s="19">
        <v>45135</v>
      </c>
      <c r="B42" s="95">
        <v>427</v>
      </c>
      <c r="C42" s="95">
        <v>0</v>
      </c>
      <c r="D42" s="95">
        <v>3</v>
      </c>
      <c r="E42" s="95">
        <v>33</v>
      </c>
      <c r="F42" s="95">
        <f t="shared" si="1"/>
        <v>463</v>
      </c>
    </row>
    <row r="43" spans="1:6" x14ac:dyDescent="0.35">
      <c r="A43" s="19">
        <v>45138</v>
      </c>
      <c r="B43" s="95">
        <v>601</v>
      </c>
      <c r="C43" s="95">
        <v>0</v>
      </c>
      <c r="D43" s="95">
        <v>2</v>
      </c>
      <c r="E43" s="95">
        <v>29</v>
      </c>
      <c r="F43" s="95">
        <f t="shared" si="1"/>
        <v>632</v>
      </c>
    </row>
    <row r="44" spans="1:6" x14ac:dyDescent="0.35">
      <c r="A44" s="19">
        <v>45139</v>
      </c>
      <c r="B44" s="97">
        <v>660</v>
      </c>
      <c r="C44" s="97">
        <v>0</v>
      </c>
      <c r="D44" s="97">
        <v>3</v>
      </c>
      <c r="E44" s="97">
        <v>35</v>
      </c>
      <c r="F44" s="97">
        <f>SUM(B44:E44)</f>
        <v>698</v>
      </c>
    </row>
    <row r="45" spans="1:6" x14ac:dyDescent="0.35">
      <c r="A45" s="19">
        <v>45140</v>
      </c>
      <c r="B45" s="97">
        <v>550</v>
      </c>
      <c r="C45" s="97">
        <v>0</v>
      </c>
      <c r="D45" s="97">
        <v>2</v>
      </c>
      <c r="E45" s="97">
        <v>35</v>
      </c>
      <c r="F45" s="97">
        <f t="shared" ref="F45:F65" si="2">SUM(B45:E45)</f>
        <v>587</v>
      </c>
    </row>
    <row r="46" spans="1:6" x14ac:dyDescent="0.35">
      <c r="A46" s="19">
        <v>45141</v>
      </c>
      <c r="B46" s="97">
        <v>618</v>
      </c>
      <c r="C46" s="97">
        <v>0</v>
      </c>
      <c r="D46" s="97">
        <v>1</v>
      </c>
      <c r="E46" s="97">
        <v>53</v>
      </c>
      <c r="F46" s="97">
        <f t="shared" si="2"/>
        <v>672</v>
      </c>
    </row>
    <row r="47" spans="1:6" x14ac:dyDescent="0.35">
      <c r="A47" s="19">
        <v>45142</v>
      </c>
      <c r="B47" s="97">
        <v>411</v>
      </c>
      <c r="C47" s="97">
        <v>0</v>
      </c>
      <c r="D47" s="97">
        <v>3</v>
      </c>
      <c r="E47" s="97">
        <v>36</v>
      </c>
      <c r="F47" s="97">
        <f t="shared" si="2"/>
        <v>450</v>
      </c>
    </row>
    <row r="48" spans="1:6" x14ac:dyDescent="0.35">
      <c r="A48" s="19">
        <v>45145</v>
      </c>
      <c r="B48" s="97">
        <v>514</v>
      </c>
      <c r="C48" s="97">
        <v>0</v>
      </c>
      <c r="D48" s="97">
        <v>4</v>
      </c>
      <c r="E48" s="97">
        <v>36</v>
      </c>
      <c r="F48" s="97">
        <f t="shared" si="2"/>
        <v>554</v>
      </c>
    </row>
    <row r="49" spans="1:6" x14ac:dyDescent="0.35">
      <c r="A49" s="19">
        <v>45146</v>
      </c>
      <c r="B49" s="97">
        <v>581</v>
      </c>
      <c r="C49" s="97">
        <v>0</v>
      </c>
      <c r="D49" s="97">
        <v>2</v>
      </c>
      <c r="E49" s="97">
        <v>43</v>
      </c>
      <c r="F49" s="97">
        <f t="shared" si="2"/>
        <v>626</v>
      </c>
    </row>
    <row r="50" spans="1:6" x14ac:dyDescent="0.35">
      <c r="A50" s="19">
        <v>45147</v>
      </c>
      <c r="B50" s="97">
        <v>482</v>
      </c>
      <c r="C50" s="97">
        <v>0</v>
      </c>
      <c r="D50" s="97">
        <v>2</v>
      </c>
      <c r="E50" s="97">
        <v>26</v>
      </c>
      <c r="F50" s="97">
        <f t="shared" si="2"/>
        <v>510</v>
      </c>
    </row>
    <row r="51" spans="1:6" x14ac:dyDescent="0.35">
      <c r="A51" s="19">
        <v>45148</v>
      </c>
      <c r="B51" s="97">
        <v>475</v>
      </c>
      <c r="C51" s="97">
        <v>0</v>
      </c>
      <c r="D51" s="97">
        <v>2</v>
      </c>
      <c r="E51" s="97">
        <v>43</v>
      </c>
      <c r="F51" s="97">
        <f t="shared" si="2"/>
        <v>520</v>
      </c>
    </row>
    <row r="52" spans="1:6" x14ac:dyDescent="0.35">
      <c r="A52" s="19">
        <v>45149</v>
      </c>
      <c r="B52" s="97">
        <v>299</v>
      </c>
      <c r="C52" s="97">
        <v>0</v>
      </c>
      <c r="D52" s="97">
        <v>0</v>
      </c>
      <c r="E52" s="97">
        <v>24</v>
      </c>
      <c r="F52" s="97">
        <f t="shared" si="2"/>
        <v>323</v>
      </c>
    </row>
    <row r="53" spans="1:6" x14ac:dyDescent="0.35">
      <c r="A53" s="19">
        <v>45152</v>
      </c>
      <c r="B53" s="97">
        <v>148</v>
      </c>
      <c r="C53" s="97">
        <v>0</v>
      </c>
      <c r="D53" s="97">
        <v>0</v>
      </c>
      <c r="E53" s="97">
        <v>14</v>
      </c>
      <c r="F53" s="97">
        <f t="shared" si="2"/>
        <v>162</v>
      </c>
    </row>
    <row r="54" spans="1:6" x14ac:dyDescent="0.35">
      <c r="A54" s="19">
        <v>45154</v>
      </c>
      <c r="B54" s="97">
        <v>397</v>
      </c>
      <c r="C54" s="97">
        <v>0</v>
      </c>
      <c r="D54" s="97">
        <v>3</v>
      </c>
      <c r="E54" s="97">
        <v>26</v>
      </c>
      <c r="F54" s="97">
        <f t="shared" si="2"/>
        <v>426</v>
      </c>
    </row>
    <row r="55" spans="1:6" x14ac:dyDescent="0.35">
      <c r="A55" s="19">
        <v>45155</v>
      </c>
      <c r="B55" s="97">
        <v>447</v>
      </c>
      <c r="C55" s="97">
        <v>0</v>
      </c>
      <c r="D55" s="97">
        <v>0</v>
      </c>
      <c r="E55" s="97">
        <v>39</v>
      </c>
      <c r="F55" s="97">
        <f t="shared" si="2"/>
        <v>486</v>
      </c>
    </row>
    <row r="56" spans="1:6" x14ac:dyDescent="0.35">
      <c r="A56" s="19">
        <v>45156</v>
      </c>
      <c r="B56" s="97">
        <v>305</v>
      </c>
      <c r="C56" s="97">
        <v>0</v>
      </c>
      <c r="D56" s="97">
        <v>1</v>
      </c>
      <c r="E56" s="97">
        <v>29</v>
      </c>
      <c r="F56" s="97">
        <f t="shared" si="2"/>
        <v>335</v>
      </c>
    </row>
    <row r="57" spans="1:6" x14ac:dyDescent="0.35">
      <c r="A57" s="19">
        <v>45159</v>
      </c>
      <c r="B57" s="97">
        <v>594</v>
      </c>
      <c r="C57" s="97">
        <v>0</v>
      </c>
      <c r="D57" s="97">
        <v>0</v>
      </c>
      <c r="E57" s="97">
        <v>38</v>
      </c>
      <c r="F57" s="97">
        <f t="shared" si="2"/>
        <v>632</v>
      </c>
    </row>
    <row r="58" spans="1:6" x14ac:dyDescent="0.35">
      <c r="A58" s="19">
        <v>45160</v>
      </c>
      <c r="B58" s="97">
        <v>645</v>
      </c>
      <c r="C58" s="97">
        <v>2</v>
      </c>
      <c r="D58" s="97">
        <v>0</v>
      </c>
      <c r="E58" s="97">
        <v>51</v>
      </c>
      <c r="F58" s="97">
        <f t="shared" si="2"/>
        <v>698</v>
      </c>
    </row>
    <row r="59" spans="1:6" x14ac:dyDescent="0.35">
      <c r="A59" s="19">
        <v>45161</v>
      </c>
      <c r="B59" s="97">
        <v>551</v>
      </c>
      <c r="C59" s="97">
        <v>0</v>
      </c>
      <c r="D59" s="97">
        <v>0</v>
      </c>
      <c r="E59" s="97">
        <v>35</v>
      </c>
      <c r="F59" s="97">
        <f t="shared" si="2"/>
        <v>586</v>
      </c>
    </row>
    <row r="60" spans="1:6" x14ac:dyDescent="0.35">
      <c r="A60" s="19">
        <v>45162</v>
      </c>
      <c r="B60" s="97">
        <v>644</v>
      </c>
      <c r="C60" s="97">
        <v>0</v>
      </c>
      <c r="D60" s="97">
        <v>1</v>
      </c>
      <c r="E60" s="97">
        <v>47</v>
      </c>
      <c r="F60" s="97">
        <f t="shared" si="2"/>
        <v>692</v>
      </c>
    </row>
    <row r="61" spans="1:6" x14ac:dyDescent="0.35">
      <c r="A61" s="19">
        <v>45163</v>
      </c>
      <c r="B61" s="97">
        <v>381</v>
      </c>
      <c r="C61" s="97">
        <v>0</v>
      </c>
      <c r="D61" s="97">
        <v>0</v>
      </c>
      <c r="E61" s="97">
        <v>27</v>
      </c>
      <c r="F61" s="97">
        <f t="shared" si="2"/>
        <v>408</v>
      </c>
    </row>
    <row r="62" spans="1:6" x14ac:dyDescent="0.35">
      <c r="A62" s="19">
        <v>45166</v>
      </c>
      <c r="B62" s="97">
        <v>753</v>
      </c>
      <c r="C62" s="97">
        <v>0</v>
      </c>
      <c r="D62" s="97">
        <v>0</v>
      </c>
      <c r="E62" s="97">
        <v>35</v>
      </c>
      <c r="F62" s="97">
        <f t="shared" si="2"/>
        <v>788</v>
      </c>
    </row>
    <row r="63" spans="1:6" x14ac:dyDescent="0.35">
      <c r="A63" s="19">
        <v>45167</v>
      </c>
      <c r="B63" s="97">
        <v>830</v>
      </c>
      <c r="C63" s="97">
        <v>0</v>
      </c>
      <c r="D63" s="97">
        <v>4</v>
      </c>
      <c r="E63" s="97">
        <v>52</v>
      </c>
      <c r="F63" s="97">
        <f t="shared" si="2"/>
        <v>886</v>
      </c>
    </row>
    <row r="64" spans="1:6" x14ac:dyDescent="0.35">
      <c r="A64" s="19">
        <v>45168</v>
      </c>
      <c r="B64" s="97">
        <v>711</v>
      </c>
      <c r="C64" s="97">
        <v>0</v>
      </c>
      <c r="D64" s="97">
        <v>2</v>
      </c>
      <c r="E64" s="97">
        <v>45</v>
      </c>
      <c r="F64" s="97">
        <f t="shared" si="2"/>
        <v>758</v>
      </c>
    </row>
    <row r="65" spans="1:6" x14ac:dyDescent="0.35">
      <c r="A65" s="19">
        <v>45169</v>
      </c>
      <c r="B65" s="97">
        <v>762</v>
      </c>
      <c r="C65" s="97">
        <v>0</v>
      </c>
      <c r="D65" s="97">
        <v>2</v>
      </c>
      <c r="E65" s="97">
        <v>50</v>
      </c>
      <c r="F65" s="97">
        <f t="shared" si="2"/>
        <v>814</v>
      </c>
    </row>
    <row r="66" spans="1:6" x14ac:dyDescent="0.35">
      <c r="A66" s="19">
        <v>45170</v>
      </c>
      <c r="B66" s="95">
        <v>516</v>
      </c>
      <c r="C66" s="95">
        <v>0</v>
      </c>
      <c r="D66" s="95">
        <v>2</v>
      </c>
      <c r="E66" s="95">
        <v>46</v>
      </c>
      <c r="F66" s="95">
        <f>SUM(B66:E66)</f>
        <v>564</v>
      </c>
    </row>
    <row r="67" spans="1:6" x14ac:dyDescent="0.35">
      <c r="A67" s="19">
        <v>45173</v>
      </c>
      <c r="B67" s="95">
        <v>788</v>
      </c>
      <c r="C67" s="95">
        <v>0</v>
      </c>
      <c r="D67" s="95">
        <v>3</v>
      </c>
      <c r="E67" s="95">
        <v>63</v>
      </c>
      <c r="F67" s="95">
        <f t="shared" ref="F67:F86" si="3">SUM(B67:E67)</f>
        <v>854</v>
      </c>
    </row>
    <row r="68" spans="1:6" x14ac:dyDescent="0.35">
      <c r="A68" s="19">
        <v>45174</v>
      </c>
      <c r="B68" s="95">
        <v>934</v>
      </c>
      <c r="C68" s="95">
        <v>0</v>
      </c>
      <c r="D68" s="95">
        <v>16</v>
      </c>
      <c r="E68" s="95">
        <v>72</v>
      </c>
      <c r="F68" s="95">
        <f t="shared" si="3"/>
        <v>1022</v>
      </c>
    </row>
    <row r="69" spans="1:6" x14ac:dyDescent="0.35">
      <c r="A69" s="19">
        <v>45175</v>
      </c>
      <c r="B69" s="95">
        <v>806</v>
      </c>
      <c r="C69" s="95">
        <v>0</v>
      </c>
      <c r="D69" s="95">
        <v>5</v>
      </c>
      <c r="E69" s="95">
        <v>64</v>
      </c>
      <c r="F69" s="95">
        <f t="shared" si="3"/>
        <v>875</v>
      </c>
    </row>
    <row r="70" spans="1:6" x14ac:dyDescent="0.35">
      <c r="A70" s="19">
        <v>45176</v>
      </c>
      <c r="B70" s="95">
        <v>896</v>
      </c>
      <c r="C70" s="95">
        <v>12</v>
      </c>
      <c r="D70" s="95">
        <v>4</v>
      </c>
      <c r="E70" s="95">
        <v>83</v>
      </c>
      <c r="F70" s="95">
        <f t="shared" si="3"/>
        <v>995</v>
      </c>
    </row>
    <row r="71" spans="1:6" x14ac:dyDescent="0.35">
      <c r="A71" s="19">
        <v>45177</v>
      </c>
      <c r="B71" s="95">
        <v>620</v>
      </c>
      <c r="C71" s="95">
        <v>2</v>
      </c>
      <c r="D71" s="95">
        <v>0</v>
      </c>
      <c r="E71" s="95">
        <v>46</v>
      </c>
      <c r="F71" s="95">
        <f t="shared" si="3"/>
        <v>668</v>
      </c>
    </row>
    <row r="72" spans="1:6" x14ac:dyDescent="0.35">
      <c r="A72" s="19">
        <v>45180</v>
      </c>
      <c r="B72" s="95">
        <v>900</v>
      </c>
      <c r="C72" s="95">
        <v>13</v>
      </c>
      <c r="D72" s="95">
        <v>3</v>
      </c>
      <c r="E72" s="95">
        <v>74</v>
      </c>
      <c r="F72" s="95">
        <f t="shared" si="3"/>
        <v>990</v>
      </c>
    </row>
    <row r="73" spans="1:6" x14ac:dyDescent="0.35">
      <c r="A73" s="19">
        <v>45181</v>
      </c>
      <c r="B73" s="95">
        <v>1019</v>
      </c>
      <c r="C73" s="95">
        <v>16</v>
      </c>
      <c r="D73" s="95">
        <v>7</v>
      </c>
      <c r="E73" s="95">
        <v>82</v>
      </c>
      <c r="F73" s="95">
        <f t="shared" si="3"/>
        <v>1124</v>
      </c>
    </row>
    <row r="74" spans="1:6" x14ac:dyDescent="0.35">
      <c r="A74" s="19">
        <v>45182</v>
      </c>
      <c r="B74" s="95">
        <v>812</v>
      </c>
      <c r="C74" s="95">
        <v>0</v>
      </c>
      <c r="D74" s="95">
        <v>9</v>
      </c>
      <c r="E74" s="95">
        <v>61</v>
      </c>
      <c r="F74" s="95">
        <f t="shared" si="3"/>
        <v>882</v>
      </c>
    </row>
    <row r="75" spans="1:6" x14ac:dyDescent="0.35">
      <c r="A75" s="19">
        <v>45183</v>
      </c>
      <c r="B75" s="95">
        <v>835</v>
      </c>
      <c r="C75" s="95">
        <v>1</v>
      </c>
      <c r="D75" s="95">
        <v>2</v>
      </c>
      <c r="E75" s="95">
        <v>73</v>
      </c>
      <c r="F75" s="95">
        <f t="shared" si="3"/>
        <v>911</v>
      </c>
    </row>
    <row r="76" spans="1:6" x14ac:dyDescent="0.35">
      <c r="A76" s="19">
        <v>45184</v>
      </c>
      <c r="B76" s="95">
        <v>633</v>
      </c>
      <c r="C76" s="95">
        <v>3</v>
      </c>
      <c r="D76" s="95">
        <v>7</v>
      </c>
      <c r="E76" s="95">
        <v>58</v>
      </c>
      <c r="F76" s="95">
        <f t="shared" si="3"/>
        <v>701</v>
      </c>
    </row>
    <row r="77" spans="1:6" x14ac:dyDescent="0.35">
      <c r="A77" s="19">
        <v>45187</v>
      </c>
      <c r="B77" s="95">
        <v>887</v>
      </c>
      <c r="C77" s="95">
        <v>10</v>
      </c>
      <c r="D77" s="95">
        <v>7</v>
      </c>
      <c r="E77" s="95">
        <v>53</v>
      </c>
      <c r="F77" s="95">
        <f t="shared" si="3"/>
        <v>957</v>
      </c>
    </row>
    <row r="78" spans="1:6" x14ac:dyDescent="0.35">
      <c r="A78" s="19">
        <v>45188</v>
      </c>
      <c r="B78" s="95">
        <v>961</v>
      </c>
      <c r="C78" s="95">
        <v>38</v>
      </c>
      <c r="D78" s="95">
        <v>4</v>
      </c>
      <c r="E78" s="95">
        <v>69</v>
      </c>
      <c r="F78" s="95">
        <f t="shared" si="3"/>
        <v>1072</v>
      </c>
    </row>
    <row r="79" spans="1:6" x14ac:dyDescent="0.35">
      <c r="A79" s="19">
        <v>45189</v>
      </c>
      <c r="B79" s="95">
        <v>750</v>
      </c>
      <c r="C79" s="95">
        <v>17</v>
      </c>
      <c r="D79" s="95">
        <v>4</v>
      </c>
      <c r="E79" s="95">
        <v>59</v>
      </c>
      <c r="F79" s="95">
        <f t="shared" si="3"/>
        <v>830</v>
      </c>
    </row>
    <row r="80" spans="1:6" x14ac:dyDescent="0.35">
      <c r="A80" s="19">
        <v>45190</v>
      </c>
      <c r="B80" s="95">
        <v>986</v>
      </c>
      <c r="C80" s="95">
        <v>4</v>
      </c>
      <c r="D80" s="95">
        <v>15</v>
      </c>
      <c r="E80" s="95">
        <v>72</v>
      </c>
      <c r="F80" s="95">
        <f t="shared" si="3"/>
        <v>1077</v>
      </c>
    </row>
    <row r="81" spans="1:6" x14ac:dyDescent="0.35">
      <c r="A81" s="19">
        <v>45191</v>
      </c>
      <c r="B81" s="95">
        <v>627</v>
      </c>
      <c r="C81" s="95">
        <v>15</v>
      </c>
      <c r="D81" s="95">
        <v>7</v>
      </c>
      <c r="E81" s="95">
        <v>53</v>
      </c>
      <c r="F81" s="95">
        <f t="shared" si="3"/>
        <v>702</v>
      </c>
    </row>
    <row r="82" spans="1:6" x14ac:dyDescent="0.35">
      <c r="A82" s="19">
        <v>45194</v>
      </c>
      <c r="B82" s="95">
        <v>893</v>
      </c>
      <c r="C82" s="95">
        <v>70</v>
      </c>
      <c r="D82" s="95">
        <v>7</v>
      </c>
      <c r="E82" s="95">
        <v>51</v>
      </c>
      <c r="F82" s="95">
        <f t="shared" si="3"/>
        <v>1021</v>
      </c>
    </row>
    <row r="83" spans="1:6" x14ac:dyDescent="0.35">
      <c r="A83" s="19">
        <v>45195</v>
      </c>
      <c r="B83" s="95">
        <v>1040</v>
      </c>
      <c r="C83" s="95">
        <v>7</v>
      </c>
      <c r="D83" s="95">
        <v>8</v>
      </c>
      <c r="E83" s="95">
        <v>68</v>
      </c>
      <c r="F83" s="95">
        <f t="shared" si="3"/>
        <v>1123</v>
      </c>
    </row>
    <row r="84" spans="1:6" x14ac:dyDescent="0.35">
      <c r="A84" s="19">
        <v>45196</v>
      </c>
      <c r="B84" s="95">
        <v>793</v>
      </c>
      <c r="C84" s="95">
        <v>0</v>
      </c>
      <c r="D84" s="95">
        <v>15</v>
      </c>
      <c r="E84" s="95">
        <v>61</v>
      </c>
      <c r="F84" s="95">
        <f t="shared" si="3"/>
        <v>869</v>
      </c>
    </row>
    <row r="85" spans="1:6" x14ac:dyDescent="0.35">
      <c r="A85" s="19">
        <v>45197</v>
      </c>
      <c r="B85" s="95">
        <v>836</v>
      </c>
      <c r="C85" s="95">
        <v>12</v>
      </c>
      <c r="D85" s="95">
        <v>6</v>
      </c>
      <c r="E85" s="95">
        <v>86</v>
      </c>
      <c r="F85" s="95">
        <f t="shared" si="3"/>
        <v>940</v>
      </c>
    </row>
    <row r="86" spans="1:6" x14ac:dyDescent="0.35">
      <c r="A86" s="19">
        <v>45198</v>
      </c>
      <c r="B86" s="95">
        <v>583</v>
      </c>
      <c r="C86" s="95"/>
      <c r="D86" s="95">
        <v>20</v>
      </c>
      <c r="E86" s="95">
        <v>49</v>
      </c>
      <c r="F86" s="95">
        <f t="shared" si="3"/>
        <v>652</v>
      </c>
    </row>
    <row r="87" spans="1:6" x14ac:dyDescent="0.35">
      <c r="A87" s="19">
        <v>45201</v>
      </c>
      <c r="B87" s="97">
        <v>899</v>
      </c>
      <c r="C87" s="97">
        <v>24</v>
      </c>
      <c r="D87" s="97">
        <v>3</v>
      </c>
      <c r="E87" s="97">
        <v>51</v>
      </c>
      <c r="F87" s="97">
        <f t="shared" ref="F87:F108" si="4">SUM(B87:E87)</f>
        <v>977</v>
      </c>
    </row>
    <row r="88" spans="1:6" x14ac:dyDescent="0.35">
      <c r="A88" s="19">
        <v>45202</v>
      </c>
      <c r="B88" s="97">
        <v>1031</v>
      </c>
      <c r="C88" s="97">
        <v>24</v>
      </c>
      <c r="D88" s="97">
        <v>4</v>
      </c>
      <c r="E88" s="97">
        <v>57</v>
      </c>
      <c r="F88" s="97">
        <f t="shared" si="4"/>
        <v>1116</v>
      </c>
    </row>
    <row r="89" spans="1:6" x14ac:dyDescent="0.35">
      <c r="A89" s="19">
        <v>45203</v>
      </c>
      <c r="B89" s="97">
        <v>783</v>
      </c>
      <c r="C89" s="97">
        <v>0</v>
      </c>
      <c r="D89" s="97">
        <v>33</v>
      </c>
      <c r="E89" s="97">
        <v>43</v>
      </c>
      <c r="F89" s="97">
        <f t="shared" si="4"/>
        <v>859</v>
      </c>
    </row>
    <row r="90" spans="1:6" x14ac:dyDescent="0.35">
      <c r="A90" s="19">
        <v>45204</v>
      </c>
      <c r="B90" s="97">
        <v>914</v>
      </c>
      <c r="C90" s="97">
        <v>24</v>
      </c>
      <c r="D90" s="97">
        <v>15</v>
      </c>
      <c r="E90" s="97">
        <v>56</v>
      </c>
      <c r="F90" s="97">
        <f t="shared" si="4"/>
        <v>1009</v>
      </c>
    </row>
    <row r="91" spans="1:6" x14ac:dyDescent="0.35">
      <c r="A91" s="19">
        <v>45205</v>
      </c>
      <c r="B91" s="97">
        <v>587</v>
      </c>
      <c r="C91" s="97">
        <v>32</v>
      </c>
      <c r="D91" s="97">
        <v>18</v>
      </c>
      <c r="E91" s="97">
        <v>43</v>
      </c>
      <c r="F91" s="97">
        <f t="shared" si="4"/>
        <v>680</v>
      </c>
    </row>
    <row r="92" spans="1:6" x14ac:dyDescent="0.35">
      <c r="A92" s="19">
        <v>45208</v>
      </c>
      <c r="B92" s="97">
        <v>836</v>
      </c>
      <c r="C92" s="97">
        <v>115</v>
      </c>
      <c r="D92" s="97">
        <v>13</v>
      </c>
      <c r="E92" s="97">
        <v>42</v>
      </c>
      <c r="F92" s="97">
        <f t="shared" si="4"/>
        <v>1006</v>
      </c>
    </row>
    <row r="93" spans="1:6" x14ac:dyDescent="0.35">
      <c r="A93" s="19">
        <v>45209</v>
      </c>
      <c r="B93" s="97">
        <v>1029</v>
      </c>
      <c r="C93" s="97">
        <v>82</v>
      </c>
      <c r="D93" s="97">
        <v>10</v>
      </c>
      <c r="E93" s="97">
        <v>54</v>
      </c>
      <c r="F93" s="97">
        <f t="shared" si="4"/>
        <v>1175</v>
      </c>
    </row>
    <row r="94" spans="1:6" x14ac:dyDescent="0.35">
      <c r="A94" s="19">
        <v>45210</v>
      </c>
      <c r="B94" s="97">
        <v>766</v>
      </c>
      <c r="C94" s="97">
        <v>80</v>
      </c>
      <c r="D94" s="97">
        <v>4</v>
      </c>
      <c r="E94" s="97">
        <v>55</v>
      </c>
      <c r="F94" s="97">
        <f t="shared" si="4"/>
        <v>905</v>
      </c>
    </row>
    <row r="95" spans="1:6" x14ac:dyDescent="0.35">
      <c r="A95" s="19">
        <v>45211</v>
      </c>
      <c r="B95" s="97">
        <v>857</v>
      </c>
      <c r="C95" s="97">
        <v>90</v>
      </c>
      <c r="D95" s="97">
        <v>8</v>
      </c>
      <c r="E95" s="97">
        <v>92</v>
      </c>
      <c r="F95" s="97">
        <f t="shared" si="4"/>
        <v>1047</v>
      </c>
    </row>
    <row r="96" spans="1:6" x14ac:dyDescent="0.35">
      <c r="A96" s="19">
        <v>45212</v>
      </c>
      <c r="B96" s="97">
        <v>530</v>
      </c>
      <c r="C96" s="97">
        <v>80</v>
      </c>
      <c r="D96" s="97">
        <v>9</v>
      </c>
      <c r="E96" s="97">
        <v>42</v>
      </c>
      <c r="F96" s="97">
        <f t="shared" si="4"/>
        <v>661</v>
      </c>
    </row>
    <row r="97" spans="1:6" x14ac:dyDescent="0.35">
      <c r="A97" s="19">
        <v>45215</v>
      </c>
      <c r="B97" s="97">
        <v>874</v>
      </c>
      <c r="C97" s="97">
        <v>98</v>
      </c>
      <c r="D97" s="97">
        <v>0</v>
      </c>
      <c r="E97" s="97">
        <v>69</v>
      </c>
      <c r="F97" s="97">
        <f t="shared" si="4"/>
        <v>1041</v>
      </c>
    </row>
    <row r="98" spans="1:6" x14ac:dyDescent="0.35">
      <c r="A98" s="19">
        <v>45216</v>
      </c>
      <c r="B98" s="97">
        <v>1036</v>
      </c>
      <c r="C98" s="97">
        <v>96</v>
      </c>
      <c r="D98" s="97">
        <v>4</v>
      </c>
      <c r="E98" s="97">
        <v>52</v>
      </c>
      <c r="F98" s="97">
        <f t="shared" si="4"/>
        <v>1188</v>
      </c>
    </row>
    <row r="99" spans="1:6" x14ac:dyDescent="0.35">
      <c r="A99" s="19">
        <v>45217</v>
      </c>
      <c r="B99" s="97">
        <v>768</v>
      </c>
      <c r="C99" s="97">
        <v>115</v>
      </c>
      <c r="D99" s="97">
        <v>6</v>
      </c>
      <c r="E99" s="97">
        <v>53</v>
      </c>
      <c r="F99" s="97">
        <f t="shared" si="4"/>
        <v>942</v>
      </c>
    </row>
    <row r="100" spans="1:6" x14ac:dyDescent="0.35">
      <c r="A100" s="19">
        <v>45218</v>
      </c>
      <c r="B100" s="97">
        <v>862</v>
      </c>
      <c r="C100" s="97">
        <v>80</v>
      </c>
      <c r="D100" s="97">
        <v>7</v>
      </c>
      <c r="E100" s="97">
        <v>56</v>
      </c>
      <c r="F100" s="97">
        <f t="shared" si="4"/>
        <v>1005</v>
      </c>
    </row>
    <row r="101" spans="1:6" x14ac:dyDescent="0.35">
      <c r="A101" s="19">
        <v>45219</v>
      </c>
      <c r="B101" s="97">
        <v>580</v>
      </c>
      <c r="C101" s="97">
        <v>91</v>
      </c>
      <c r="D101" s="97">
        <v>15</v>
      </c>
      <c r="E101" s="97">
        <v>61</v>
      </c>
      <c r="F101" s="97">
        <f t="shared" si="4"/>
        <v>747</v>
      </c>
    </row>
    <row r="102" spans="1:6" x14ac:dyDescent="0.35">
      <c r="A102" s="19">
        <v>45222</v>
      </c>
      <c r="B102" s="97">
        <v>757</v>
      </c>
      <c r="C102" s="97">
        <v>94</v>
      </c>
      <c r="D102" s="97">
        <v>10</v>
      </c>
      <c r="E102" s="97">
        <v>49</v>
      </c>
      <c r="F102" s="97">
        <f t="shared" si="4"/>
        <v>910</v>
      </c>
    </row>
    <row r="103" spans="1:6" x14ac:dyDescent="0.35">
      <c r="A103" s="19">
        <v>45223</v>
      </c>
      <c r="B103" s="97">
        <v>932</v>
      </c>
      <c r="C103" s="97">
        <v>28</v>
      </c>
      <c r="D103" s="97">
        <v>16</v>
      </c>
      <c r="E103" s="97">
        <v>59</v>
      </c>
      <c r="F103" s="97">
        <f t="shared" si="4"/>
        <v>1035</v>
      </c>
    </row>
    <row r="104" spans="1:6" x14ac:dyDescent="0.35">
      <c r="A104" s="19">
        <v>45224</v>
      </c>
      <c r="B104" s="97">
        <v>769</v>
      </c>
      <c r="C104" s="97">
        <v>93</v>
      </c>
      <c r="D104" s="97">
        <v>12</v>
      </c>
      <c r="E104" s="97">
        <v>39</v>
      </c>
      <c r="F104" s="97">
        <f t="shared" si="4"/>
        <v>913</v>
      </c>
    </row>
    <row r="105" spans="1:6" x14ac:dyDescent="0.35">
      <c r="A105" s="19">
        <v>45225</v>
      </c>
      <c r="B105" s="97">
        <v>805</v>
      </c>
      <c r="C105" s="97">
        <v>92</v>
      </c>
      <c r="D105" s="97">
        <v>7</v>
      </c>
      <c r="E105" s="97">
        <v>48</v>
      </c>
      <c r="F105" s="97">
        <f t="shared" si="4"/>
        <v>952</v>
      </c>
    </row>
    <row r="106" spans="1:6" x14ac:dyDescent="0.35">
      <c r="A106" s="19">
        <v>45226</v>
      </c>
      <c r="B106" s="97">
        <v>472</v>
      </c>
      <c r="C106" s="97">
        <v>81</v>
      </c>
      <c r="D106" s="97">
        <v>11</v>
      </c>
      <c r="E106" s="97">
        <v>35</v>
      </c>
      <c r="F106" s="97">
        <f t="shared" si="4"/>
        <v>599</v>
      </c>
    </row>
    <row r="107" spans="1:6" x14ac:dyDescent="0.35">
      <c r="A107" s="19">
        <v>45229</v>
      </c>
      <c r="B107" s="97">
        <v>652</v>
      </c>
      <c r="C107" s="97"/>
      <c r="D107" s="97">
        <v>1</v>
      </c>
      <c r="E107" s="97">
        <v>32</v>
      </c>
      <c r="F107" s="97">
        <f t="shared" si="4"/>
        <v>685</v>
      </c>
    </row>
    <row r="108" spans="1:6" x14ac:dyDescent="0.35">
      <c r="A108" s="19">
        <v>45230</v>
      </c>
      <c r="B108" s="97">
        <v>699</v>
      </c>
      <c r="C108" s="97"/>
      <c r="D108" s="97">
        <v>5</v>
      </c>
      <c r="E108" s="97">
        <v>26</v>
      </c>
      <c r="F108" s="97">
        <f t="shared" si="4"/>
        <v>730</v>
      </c>
    </row>
    <row r="109" spans="1:6" x14ac:dyDescent="0.35">
      <c r="A109" s="19">
        <v>45232</v>
      </c>
      <c r="B109" s="95">
        <v>584</v>
      </c>
      <c r="C109" s="95">
        <v>6</v>
      </c>
      <c r="D109" s="95">
        <v>2</v>
      </c>
      <c r="E109" s="95">
        <v>41</v>
      </c>
      <c r="F109" s="95">
        <f t="shared" ref="F109:F124" si="5">SUM(B109:E109)</f>
        <v>633</v>
      </c>
    </row>
    <row r="110" spans="1:6" x14ac:dyDescent="0.35">
      <c r="A110" s="19">
        <v>45233</v>
      </c>
      <c r="B110" s="95">
        <v>399</v>
      </c>
      <c r="C110" s="95"/>
      <c r="D110" s="95">
        <v>2</v>
      </c>
      <c r="E110" s="95">
        <v>21</v>
      </c>
      <c r="F110" s="95">
        <f t="shared" si="5"/>
        <v>422</v>
      </c>
    </row>
    <row r="111" spans="1:6" x14ac:dyDescent="0.35">
      <c r="A111" s="19">
        <v>45236</v>
      </c>
      <c r="B111" s="95">
        <v>891</v>
      </c>
      <c r="C111" s="95">
        <v>21</v>
      </c>
      <c r="D111" s="95">
        <v>13</v>
      </c>
      <c r="E111" s="95">
        <v>44</v>
      </c>
      <c r="F111" s="95">
        <f t="shared" si="5"/>
        <v>969</v>
      </c>
    </row>
    <row r="112" spans="1:6" x14ac:dyDescent="0.35">
      <c r="A112" s="19">
        <v>45237</v>
      </c>
      <c r="B112" s="95">
        <v>1029</v>
      </c>
      <c r="C112" s="95">
        <v>40</v>
      </c>
      <c r="D112" s="95">
        <v>23</v>
      </c>
      <c r="E112" s="95">
        <v>66</v>
      </c>
      <c r="F112" s="95">
        <f t="shared" si="5"/>
        <v>1158</v>
      </c>
    </row>
    <row r="113" spans="1:7" x14ac:dyDescent="0.35">
      <c r="A113" s="19">
        <v>45238</v>
      </c>
      <c r="B113" s="95">
        <v>850</v>
      </c>
      <c r="C113" s="95">
        <v>17</v>
      </c>
      <c r="D113" s="95">
        <v>21</v>
      </c>
      <c r="E113" s="95">
        <v>57</v>
      </c>
      <c r="F113" s="95">
        <f t="shared" si="5"/>
        <v>945</v>
      </c>
    </row>
    <row r="114" spans="1:7" x14ac:dyDescent="0.35">
      <c r="A114" s="19">
        <v>45239</v>
      </c>
      <c r="B114" s="95">
        <v>949</v>
      </c>
      <c r="C114" s="95">
        <v>33</v>
      </c>
      <c r="D114" s="95">
        <v>3</v>
      </c>
      <c r="E114" s="95">
        <v>60</v>
      </c>
      <c r="F114" s="95">
        <f t="shared" si="5"/>
        <v>1045</v>
      </c>
    </row>
    <row r="115" spans="1:7" x14ac:dyDescent="0.35">
      <c r="A115" s="19">
        <v>45240</v>
      </c>
      <c r="B115" s="95">
        <v>650</v>
      </c>
      <c r="C115" s="95">
        <v>4</v>
      </c>
      <c r="D115" s="95">
        <v>1</v>
      </c>
      <c r="E115" s="95">
        <v>35</v>
      </c>
      <c r="F115" s="95">
        <f t="shared" si="5"/>
        <v>690</v>
      </c>
    </row>
    <row r="116" spans="1:7" x14ac:dyDescent="0.35">
      <c r="A116" s="19">
        <v>45243</v>
      </c>
      <c r="B116" s="95">
        <v>885</v>
      </c>
      <c r="C116" s="95">
        <v>13</v>
      </c>
      <c r="D116" s="95">
        <v>5</v>
      </c>
      <c r="E116" s="95">
        <v>50</v>
      </c>
      <c r="F116" s="95">
        <f t="shared" si="5"/>
        <v>953</v>
      </c>
    </row>
    <row r="117" spans="1:7" x14ac:dyDescent="0.35">
      <c r="A117" s="19">
        <v>45244</v>
      </c>
      <c r="B117" s="95">
        <v>1045</v>
      </c>
      <c r="C117" s="95">
        <v>44</v>
      </c>
      <c r="D117" s="95">
        <v>8</v>
      </c>
      <c r="E117" s="95">
        <v>58</v>
      </c>
      <c r="F117" s="95">
        <f t="shared" si="5"/>
        <v>1155</v>
      </c>
    </row>
    <row r="118" spans="1:7" x14ac:dyDescent="0.35">
      <c r="A118" s="19">
        <v>45245</v>
      </c>
      <c r="B118" s="95">
        <v>797</v>
      </c>
      <c r="C118" s="95">
        <v>165</v>
      </c>
      <c r="D118" s="95">
        <v>5</v>
      </c>
      <c r="E118" s="95">
        <v>54</v>
      </c>
      <c r="F118" s="95">
        <f t="shared" si="5"/>
        <v>1021</v>
      </c>
    </row>
    <row r="119" spans="1:7" x14ac:dyDescent="0.35">
      <c r="A119" s="19">
        <v>45246</v>
      </c>
      <c r="B119" s="95">
        <v>866</v>
      </c>
      <c r="C119" s="95">
        <v>32</v>
      </c>
      <c r="D119" s="95">
        <v>25</v>
      </c>
      <c r="E119" s="95">
        <v>72</v>
      </c>
      <c r="F119" s="95">
        <f t="shared" si="5"/>
        <v>995</v>
      </c>
    </row>
    <row r="120" spans="1:7" x14ac:dyDescent="0.35">
      <c r="A120" s="19">
        <v>45247</v>
      </c>
      <c r="B120" s="95">
        <v>552</v>
      </c>
      <c r="C120" s="95">
        <v>2</v>
      </c>
      <c r="D120" s="95">
        <v>2</v>
      </c>
      <c r="E120" s="95">
        <v>33</v>
      </c>
      <c r="F120" s="95">
        <f t="shared" si="5"/>
        <v>589</v>
      </c>
    </row>
    <row r="121" spans="1:7" x14ac:dyDescent="0.35">
      <c r="A121" s="19">
        <v>45250</v>
      </c>
      <c r="B121" s="95">
        <v>867</v>
      </c>
      <c r="C121" s="95">
        <v>25</v>
      </c>
      <c r="D121" s="95">
        <v>6</v>
      </c>
      <c r="E121" s="95">
        <v>58</v>
      </c>
      <c r="F121" s="95">
        <f t="shared" si="5"/>
        <v>956</v>
      </c>
    </row>
    <row r="122" spans="1:7" x14ac:dyDescent="0.35">
      <c r="A122" s="19">
        <v>45251</v>
      </c>
      <c r="B122" s="95">
        <v>956</v>
      </c>
      <c r="C122" s="95">
        <v>56</v>
      </c>
      <c r="D122" s="95">
        <v>8</v>
      </c>
      <c r="E122" s="95">
        <v>72</v>
      </c>
      <c r="F122" s="95">
        <f t="shared" si="5"/>
        <v>1092</v>
      </c>
    </row>
    <row r="123" spans="1:7" x14ac:dyDescent="0.35">
      <c r="A123" s="19">
        <v>45252</v>
      </c>
      <c r="B123" s="95">
        <v>759</v>
      </c>
      <c r="C123" s="95">
        <v>58</v>
      </c>
      <c r="D123" s="95">
        <v>7</v>
      </c>
      <c r="E123" s="95">
        <v>45</v>
      </c>
      <c r="F123" s="95">
        <f t="shared" si="5"/>
        <v>869</v>
      </c>
    </row>
    <row r="124" spans="1:7" ht="15" customHeight="1" x14ac:dyDescent="0.35">
      <c r="A124" s="19">
        <v>45253</v>
      </c>
      <c r="B124" s="95">
        <v>971</v>
      </c>
      <c r="C124" s="95">
        <v>34</v>
      </c>
      <c r="D124" s="95">
        <v>15</v>
      </c>
      <c r="E124" s="95">
        <v>47</v>
      </c>
      <c r="F124" s="95">
        <f t="shared" si="5"/>
        <v>1067</v>
      </c>
    </row>
    <row r="125" spans="1:7" x14ac:dyDescent="0.35">
      <c r="A125" s="19">
        <v>45254</v>
      </c>
      <c r="B125" s="95">
        <v>592</v>
      </c>
      <c r="C125" s="95">
        <v>2</v>
      </c>
      <c r="D125" s="95">
        <v>2</v>
      </c>
      <c r="E125" s="95">
        <v>39</v>
      </c>
      <c r="F125" s="95">
        <v>635</v>
      </c>
    </row>
    <row r="126" spans="1:7" x14ac:dyDescent="0.35">
      <c r="A126" s="19">
        <v>45257</v>
      </c>
      <c r="B126" s="95">
        <v>914</v>
      </c>
      <c r="C126" s="95">
        <v>2</v>
      </c>
      <c r="D126" s="95">
        <v>3</v>
      </c>
      <c r="E126" s="95">
        <v>42</v>
      </c>
      <c r="F126" s="95">
        <v>961</v>
      </c>
      <c r="G126" s="4"/>
    </row>
    <row r="127" spans="1:7" x14ac:dyDescent="0.35">
      <c r="A127" s="19">
        <v>45258</v>
      </c>
      <c r="B127" s="95">
        <v>1024</v>
      </c>
      <c r="C127" s="95">
        <v>30</v>
      </c>
      <c r="D127" s="95">
        <v>5</v>
      </c>
      <c r="E127" s="95">
        <v>53</v>
      </c>
      <c r="F127" s="95">
        <v>1112</v>
      </c>
    </row>
    <row r="128" spans="1:7" x14ac:dyDescent="0.35">
      <c r="A128" s="19">
        <v>45259</v>
      </c>
      <c r="B128" s="95">
        <v>803</v>
      </c>
      <c r="C128" s="95">
        <v>12</v>
      </c>
      <c r="D128" s="95">
        <v>3</v>
      </c>
      <c r="E128" s="95">
        <v>48</v>
      </c>
      <c r="F128" s="95">
        <v>866</v>
      </c>
    </row>
    <row r="129" spans="1:8" x14ac:dyDescent="0.35">
      <c r="A129" s="19">
        <v>45260</v>
      </c>
      <c r="B129" s="95">
        <v>870</v>
      </c>
      <c r="C129" s="95">
        <v>12</v>
      </c>
      <c r="D129" s="95">
        <v>0</v>
      </c>
      <c r="E129" s="95">
        <v>0</v>
      </c>
      <c r="F129" s="95">
        <v>882</v>
      </c>
    </row>
    <row r="130" spans="1:8" x14ac:dyDescent="0.35">
      <c r="H130" s="134" t="s">
        <v>76</v>
      </c>
    </row>
    <row r="131" spans="1:8" x14ac:dyDescent="0.35">
      <c r="A131" s="22">
        <f>COUNTA(A2:A129)</f>
        <v>128</v>
      </c>
      <c r="B131" s="22" t="s">
        <v>77</v>
      </c>
      <c r="E131" s="22" t="s">
        <v>27</v>
      </c>
      <c r="F131" s="22">
        <f>SUM(F2:F130)</f>
        <v>105858</v>
      </c>
    </row>
    <row r="132" spans="1:8" x14ac:dyDescent="0.35">
      <c r="E132" s="136" t="s">
        <v>69</v>
      </c>
      <c r="F132" s="136">
        <f>F131/A131</f>
        <v>827.015625</v>
      </c>
    </row>
  </sheetData>
  <autoFilter ref="A1:F126"/>
  <hyperlinks>
    <hyperlink ref="H130" r:id="rId1" display="H:\MARCHES PUBLICS - CONVENTIONS\ELIOR restauration\2021-2025\EXECUTION et COMPTES RENDUS\ordres de service\202310 chgt tranche OS 10 en T7\OS 10_Maintien tranche tarifaire_2024-01-01.docx"/>
  </hyperlinks>
  <printOptions horizontalCentered="1" verticalCentered="1"/>
  <pageMargins left="0.23622047244094491" right="0.15748031496062992" top="0.23622047244094491" bottom="0.31496062992125984" header="0.15748031496062992" footer="0.15748031496062992"/>
  <pageSetup paperSize="9" scale="79" fitToHeight="2" orientation="portrait" r:id="rId2"/>
  <headerFooter>
    <oddFooter>&amp;LFréquentation RIA SEGUR&amp;C&amp;P/&amp;N&amp;R&amp;D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E9"/>
  <sheetViews>
    <sheetView workbookViewId="0">
      <selection activeCell="B9" sqref="B9"/>
    </sheetView>
  </sheetViews>
  <sheetFormatPr baseColWidth="10" defaultRowHeight="14.5" x14ac:dyDescent="0.35"/>
  <sheetData>
    <row r="1" spans="1:733" s="1" customFormat="1" ht="85.5" customHeight="1" x14ac:dyDescent="0.35">
      <c r="A1" s="5" t="s">
        <v>0</v>
      </c>
      <c r="B1" s="6">
        <v>43962</v>
      </c>
      <c r="C1" s="6">
        <v>43963</v>
      </c>
      <c r="D1" s="6">
        <v>43964</v>
      </c>
      <c r="E1" s="6">
        <v>43965</v>
      </c>
      <c r="F1" s="6">
        <v>43966</v>
      </c>
      <c r="G1" s="6">
        <v>43969</v>
      </c>
      <c r="H1" s="6">
        <v>43970</v>
      </c>
      <c r="I1" s="6">
        <v>43971</v>
      </c>
      <c r="J1" s="6">
        <v>43972</v>
      </c>
      <c r="K1" s="6">
        <v>43973</v>
      </c>
      <c r="L1" s="6">
        <v>43976</v>
      </c>
      <c r="M1" s="6">
        <v>43977</v>
      </c>
      <c r="N1" s="6">
        <v>43978</v>
      </c>
      <c r="O1" s="6">
        <v>43979</v>
      </c>
      <c r="P1" s="6">
        <v>43980</v>
      </c>
      <c r="Q1" s="6">
        <v>43983</v>
      </c>
      <c r="R1" s="6">
        <v>43984</v>
      </c>
      <c r="S1" s="6">
        <v>43985</v>
      </c>
      <c r="T1" s="6">
        <v>43986</v>
      </c>
      <c r="U1" s="6">
        <v>43987</v>
      </c>
      <c r="V1" s="6">
        <v>43990</v>
      </c>
      <c r="W1" s="6">
        <v>43991</v>
      </c>
      <c r="X1" s="6">
        <v>43992</v>
      </c>
      <c r="Y1" s="6">
        <v>43993</v>
      </c>
      <c r="Z1" s="6">
        <v>43994</v>
      </c>
      <c r="AA1" s="6">
        <v>43997</v>
      </c>
      <c r="AB1" s="6">
        <v>43998</v>
      </c>
      <c r="AC1" s="6">
        <v>43999</v>
      </c>
      <c r="AD1" s="6">
        <v>44000</v>
      </c>
      <c r="AE1" s="6">
        <v>44001</v>
      </c>
      <c r="AF1" s="6">
        <v>44004</v>
      </c>
      <c r="AG1" s="6">
        <v>44005</v>
      </c>
      <c r="AH1" s="6">
        <v>44006</v>
      </c>
      <c r="AI1" s="6">
        <v>44007</v>
      </c>
      <c r="AJ1" s="6">
        <v>44008</v>
      </c>
      <c r="AK1" s="6">
        <v>44011</v>
      </c>
      <c r="AL1" s="6">
        <v>44012</v>
      </c>
      <c r="AM1" s="6">
        <v>44013</v>
      </c>
      <c r="AN1" s="6">
        <v>44014</v>
      </c>
      <c r="AO1" s="6">
        <v>44015</v>
      </c>
      <c r="AP1" s="6">
        <v>44018</v>
      </c>
      <c r="AQ1" s="6">
        <v>44019</v>
      </c>
      <c r="AR1" s="6">
        <v>44020</v>
      </c>
      <c r="AS1" s="6">
        <v>44021</v>
      </c>
      <c r="AT1" s="6">
        <v>44022</v>
      </c>
      <c r="AU1" s="6">
        <v>44025</v>
      </c>
      <c r="AV1" s="6">
        <v>44027</v>
      </c>
      <c r="AW1" s="6">
        <v>44028</v>
      </c>
      <c r="AX1" s="6">
        <v>44029</v>
      </c>
      <c r="AY1" s="6">
        <v>44032</v>
      </c>
      <c r="AZ1" s="6">
        <v>44033</v>
      </c>
      <c r="BA1" s="6">
        <v>44034</v>
      </c>
      <c r="BB1" s="6">
        <v>44035</v>
      </c>
      <c r="BC1" s="6">
        <v>44036</v>
      </c>
      <c r="BD1" s="6">
        <v>44039</v>
      </c>
      <c r="BE1" s="7">
        <v>44040</v>
      </c>
      <c r="BF1" s="7">
        <v>44041</v>
      </c>
      <c r="BG1" s="7">
        <v>44042</v>
      </c>
      <c r="BH1" s="8">
        <v>44043</v>
      </c>
      <c r="BI1" s="6">
        <v>44046</v>
      </c>
      <c r="BJ1" s="7">
        <v>44047</v>
      </c>
      <c r="BK1" s="7">
        <v>44048</v>
      </c>
      <c r="BL1" s="7">
        <v>44049</v>
      </c>
      <c r="BM1" s="8">
        <v>44050</v>
      </c>
      <c r="BN1" s="6">
        <v>44053</v>
      </c>
      <c r="BO1" s="7">
        <v>44054</v>
      </c>
      <c r="BP1" s="7">
        <v>44055</v>
      </c>
      <c r="BQ1" s="7">
        <v>44056</v>
      </c>
      <c r="BR1" s="8">
        <v>44057</v>
      </c>
      <c r="BS1" s="6">
        <v>44060</v>
      </c>
      <c r="BT1" s="7">
        <v>44061</v>
      </c>
      <c r="BU1" s="7">
        <v>44062</v>
      </c>
      <c r="BV1" s="7">
        <v>44063</v>
      </c>
      <c r="BW1" s="8">
        <v>44064</v>
      </c>
      <c r="BX1" s="6">
        <v>44067</v>
      </c>
      <c r="BY1" s="7">
        <v>44068</v>
      </c>
      <c r="BZ1" s="7">
        <v>44069</v>
      </c>
      <c r="CA1" s="7">
        <v>44070</v>
      </c>
      <c r="CB1" s="8">
        <v>44071</v>
      </c>
      <c r="CC1" s="6">
        <v>44074</v>
      </c>
      <c r="CD1" s="7">
        <v>44075</v>
      </c>
      <c r="CE1" s="7">
        <v>44076</v>
      </c>
      <c r="CF1" s="7">
        <v>44077</v>
      </c>
      <c r="CG1" s="8">
        <v>44078</v>
      </c>
      <c r="CH1" s="6">
        <v>44081</v>
      </c>
      <c r="CI1" s="7">
        <v>44082</v>
      </c>
      <c r="CJ1" s="7">
        <v>44083</v>
      </c>
      <c r="CK1" s="7">
        <v>44084</v>
      </c>
      <c r="CL1" s="8">
        <v>44085</v>
      </c>
      <c r="CM1" s="6">
        <v>44088</v>
      </c>
      <c r="CN1" s="7">
        <v>44089</v>
      </c>
      <c r="CO1" s="7">
        <v>44090</v>
      </c>
      <c r="CP1" s="7">
        <v>44091</v>
      </c>
      <c r="CQ1" s="8">
        <v>44092</v>
      </c>
      <c r="CR1" s="6">
        <v>44095</v>
      </c>
      <c r="CS1" s="7">
        <v>44096</v>
      </c>
      <c r="CT1" s="7">
        <v>44097</v>
      </c>
      <c r="CU1" s="7">
        <v>44098</v>
      </c>
      <c r="CV1" s="8">
        <v>44099</v>
      </c>
      <c r="CW1" s="6">
        <v>44102</v>
      </c>
      <c r="CX1" s="7">
        <v>44103</v>
      </c>
      <c r="CY1" s="7">
        <v>44104</v>
      </c>
      <c r="CZ1" s="7">
        <v>44105</v>
      </c>
      <c r="DA1" s="8">
        <v>44106</v>
      </c>
      <c r="DB1" s="6">
        <v>44109</v>
      </c>
      <c r="DC1" s="7">
        <v>44110</v>
      </c>
      <c r="DD1" s="7">
        <v>44111</v>
      </c>
      <c r="DE1" s="7">
        <v>44112</v>
      </c>
      <c r="DF1" s="8">
        <v>44113</v>
      </c>
      <c r="DG1" s="6">
        <v>44116</v>
      </c>
      <c r="DH1" s="7">
        <v>44117</v>
      </c>
      <c r="DI1" s="7">
        <v>44118</v>
      </c>
      <c r="DJ1" s="7">
        <v>44119</v>
      </c>
      <c r="DK1" s="8">
        <v>44120</v>
      </c>
      <c r="DL1" s="6">
        <v>44123</v>
      </c>
      <c r="DM1" s="7">
        <v>44124</v>
      </c>
      <c r="DN1" s="7">
        <v>44125</v>
      </c>
      <c r="DO1" s="7">
        <v>44126</v>
      </c>
      <c r="DP1" s="8">
        <v>44127</v>
      </c>
      <c r="DQ1" s="6">
        <v>44130</v>
      </c>
      <c r="DR1" s="7">
        <v>44131</v>
      </c>
      <c r="DS1" s="7">
        <v>44132</v>
      </c>
      <c r="DT1" s="7">
        <v>44133</v>
      </c>
      <c r="DU1" s="8">
        <v>44134</v>
      </c>
      <c r="DV1" s="6">
        <v>44137</v>
      </c>
      <c r="DW1" s="7">
        <v>44138</v>
      </c>
      <c r="DX1" s="7">
        <v>44139</v>
      </c>
      <c r="DY1" s="7">
        <v>44140</v>
      </c>
      <c r="DZ1" s="8">
        <v>44141</v>
      </c>
      <c r="EA1" s="6">
        <v>44144</v>
      </c>
      <c r="EB1" s="7">
        <v>44145</v>
      </c>
      <c r="EC1" s="7">
        <v>44147</v>
      </c>
      <c r="ED1" s="8">
        <v>44148</v>
      </c>
      <c r="EE1" s="6">
        <v>44151</v>
      </c>
      <c r="EF1" s="7">
        <v>44152</v>
      </c>
      <c r="EG1" s="7">
        <v>44153</v>
      </c>
      <c r="EH1" s="7">
        <v>44154</v>
      </c>
      <c r="EI1" s="8">
        <v>44155</v>
      </c>
      <c r="EJ1" s="6">
        <v>44158</v>
      </c>
      <c r="EK1" s="7">
        <v>44159</v>
      </c>
      <c r="EL1" s="7">
        <v>44160</v>
      </c>
      <c r="EM1" s="7">
        <v>44161</v>
      </c>
      <c r="EN1" s="8">
        <v>44162</v>
      </c>
      <c r="EO1" s="6">
        <v>44165</v>
      </c>
      <c r="EP1" s="7">
        <v>44166</v>
      </c>
      <c r="EQ1" s="7">
        <v>44167</v>
      </c>
      <c r="ER1" s="7">
        <v>44168</v>
      </c>
      <c r="ES1" s="8">
        <v>44169</v>
      </c>
      <c r="ET1" s="6">
        <v>44172</v>
      </c>
      <c r="EU1" s="7">
        <v>44173</v>
      </c>
      <c r="EV1" s="7">
        <v>44174</v>
      </c>
      <c r="EW1" s="7">
        <v>44175</v>
      </c>
      <c r="EX1" s="8">
        <v>44176</v>
      </c>
      <c r="EY1" s="6">
        <v>44179</v>
      </c>
      <c r="EZ1" s="7">
        <v>44180</v>
      </c>
      <c r="FA1" s="7">
        <v>44181</v>
      </c>
      <c r="FB1" s="7">
        <v>44182</v>
      </c>
      <c r="FC1" s="8">
        <v>44183</v>
      </c>
      <c r="FD1" s="6">
        <v>44186</v>
      </c>
      <c r="FE1" s="7">
        <v>44187</v>
      </c>
      <c r="FF1" s="7">
        <v>44188</v>
      </c>
      <c r="FG1" s="7">
        <v>44189</v>
      </c>
      <c r="FH1" s="6">
        <v>44193</v>
      </c>
      <c r="FI1" s="7">
        <v>44194</v>
      </c>
      <c r="FJ1" s="7">
        <v>44195</v>
      </c>
      <c r="FK1" s="7">
        <v>44196</v>
      </c>
      <c r="FL1" s="6">
        <v>44200</v>
      </c>
      <c r="FM1" s="7">
        <v>44201</v>
      </c>
      <c r="FN1" s="7">
        <v>44202</v>
      </c>
      <c r="FO1" s="7">
        <v>44203</v>
      </c>
      <c r="FP1" s="8">
        <v>44204</v>
      </c>
      <c r="FQ1" s="6">
        <v>44207</v>
      </c>
      <c r="FR1" s="7">
        <v>44208</v>
      </c>
      <c r="FS1" s="7">
        <v>44209</v>
      </c>
      <c r="FT1" s="7">
        <v>44210</v>
      </c>
      <c r="FU1" s="8">
        <v>44211</v>
      </c>
      <c r="FV1" s="6">
        <v>44214</v>
      </c>
      <c r="FW1" s="7">
        <v>44215</v>
      </c>
      <c r="FX1" s="7">
        <v>44216</v>
      </c>
      <c r="FY1" s="7">
        <v>44217</v>
      </c>
      <c r="FZ1" s="8">
        <v>44218</v>
      </c>
      <c r="GA1" s="6">
        <v>44221</v>
      </c>
      <c r="GB1" s="7">
        <v>44222</v>
      </c>
      <c r="GC1" s="7">
        <v>44223</v>
      </c>
      <c r="GD1" s="7">
        <v>44224</v>
      </c>
      <c r="GE1" s="8">
        <v>44225</v>
      </c>
      <c r="GF1" s="6">
        <v>44228</v>
      </c>
      <c r="GG1" s="7">
        <v>44229</v>
      </c>
      <c r="GH1" s="7">
        <v>44230</v>
      </c>
      <c r="GI1" s="7">
        <v>44231</v>
      </c>
      <c r="GJ1" s="8">
        <v>44232</v>
      </c>
      <c r="GK1" s="6">
        <v>44235</v>
      </c>
      <c r="GL1" s="7">
        <v>44236</v>
      </c>
      <c r="GM1" s="7">
        <v>44237</v>
      </c>
      <c r="GN1" s="7">
        <v>44238</v>
      </c>
      <c r="GO1" s="8">
        <v>44239</v>
      </c>
      <c r="GP1" s="6">
        <v>44242</v>
      </c>
      <c r="GQ1" s="7">
        <v>44243</v>
      </c>
      <c r="GR1" s="7">
        <v>44244</v>
      </c>
      <c r="GS1" s="7">
        <v>44245</v>
      </c>
      <c r="GT1" s="8">
        <v>44246</v>
      </c>
      <c r="GU1" s="6">
        <v>44249</v>
      </c>
      <c r="GV1" s="7">
        <v>44250</v>
      </c>
      <c r="GW1" s="7">
        <v>44251</v>
      </c>
      <c r="GX1" s="7">
        <v>44252</v>
      </c>
      <c r="GY1" s="8">
        <v>44253</v>
      </c>
      <c r="GZ1" s="6">
        <v>44256</v>
      </c>
      <c r="HA1" s="7">
        <v>44257</v>
      </c>
      <c r="HB1" s="7">
        <v>44258</v>
      </c>
      <c r="HC1" s="7">
        <v>44259</v>
      </c>
      <c r="HD1" s="8">
        <v>44260</v>
      </c>
      <c r="HE1" s="6">
        <v>44263</v>
      </c>
      <c r="HF1" s="7">
        <v>44264</v>
      </c>
      <c r="HG1" s="7">
        <v>44265</v>
      </c>
      <c r="HH1" s="7">
        <v>44266</v>
      </c>
      <c r="HI1" s="8">
        <v>44267</v>
      </c>
      <c r="HJ1" s="6">
        <v>44270</v>
      </c>
      <c r="HK1" s="7">
        <v>44271</v>
      </c>
      <c r="HL1" s="7">
        <v>44272</v>
      </c>
      <c r="HM1" s="7">
        <v>44273</v>
      </c>
      <c r="HN1" s="8">
        <v>44274</v>
      </c>
      <c r="HO1" s="6">
        <v>44277</v>
      </c>
      <c r="HP1" s="7">
        <v>44278</v>
      </c>
      <c r="HQ1" s="7">
        <v>44279</v>
      </c>
      <c r="HR1" s="7">
        <v>44280</v>
      </c>
      <c r="HS1" s="8">
        <v>44281</v>
      </c>
      <c r="HT1" s="6">
        <v>44284</v>
      </c>
      <c r="HU1" s="7">
        <v>44285</v>
      </c>
      <c r="HV1" s="7">
        <v>44286</v>
      </c>
      <c r="HW1" s="7">
        <v>44287</v>
      </c>
      <c r="HX1" s="8">
        <v>44288</v>
      </c>
      <c r="HY1" s="7">
        <v>44292</v>
      </c>
      <c r="HZ1" s="7">
        <v>44293</v>
      </c>
      <c r="IA1" s="7">
        <v>44294</v>
      </c>
      <c r="IB1" s="8">
        <v>44295</v>
      </c>
      <c r="IC1" s="6">
        <v>44298</v>
      </c>
      <c r="ID1" s="7">
        <v>44299</v>
      </c>
      <c r="IE1" s="7">
        <v>44300</v>
      </c>
      <c r="IF1" s="7">
        <v>44301</v>
      </c>
      <c r="IG1" s="8">
        <v>44302</v>
      </c>
      <c r="IH1" s="6">
        <v>44305</v>
      </c>
      <c r="II1" s="7">
        <v>44306</v>
      </c>
      <c r="IJ1" s="7">
        <v>44307</v>
      </c>
      <c r="IK1" s="7">
        <v>44308</v>
      </c>
      <c r="IL1" s="8">
        <v>44309</v>
      </c>
      <c r="IM1" s="6">
        <v>44312</v>
      </c>
      <c r="IN1" s="7">
        <v>44313</v>
      </c>
      <c r="IO1" s="7">
        <v>44314</v>
      </c>
      <c r="IP1" s="7">
        <v>44315</v>
      </c>
      <c r="IQ1" s="8">
        <v>44316</v>
      </c>
      <c r="IR1" s="6">
        <v>44319</v>
      </c>
      <c r="IS1" s="7">
        <v>44320</v>
      </c>
      <c r="IT1" s="7">
        <v>44321</v>
      </c>
      <c r="IU1" s="7">
        <v>44322</v>
      </c>
      <c r="IV1" s="8">
        <v>44323</v>
      </c>
      <c r="IW1" s="6">
        <v>44326</v>
      </c>
      <c r="IX1" s="7">
        <v>44327</v>
      </c>
      <c r="IY1" s="7">
        <v>44328</v>
      </c>
      <c r="IZ1" s="8">
        <v>44330</v>
      </c>
      <c r="JA1" s="6">
        <v>44333</v>
      </c>
      <c r="JB1" s="7">
        <v>44334</v>
      </c>
      <c r="JC1" s="7">
        <v>44335</v>
      </c>
      <c r="JD1" s="7">
        <v>44336</v>
      </c>
      <c r="JE1" s="8">
        <v>44337</v>
      </c>
      <c r="JF1" s="6">
        <v>44341</v>
      </c>
      <c r="JG1" s="7">
        <v>44342</v>
      </c>
      <c r="JH1" s="7">
        <v>44343</v>
      </c>
      <c r="JI1" s="8">
        <v>44344</v>
      </c>
      <c r="JJ1" s="6">
        <v>44347</v>
      </c>
      <c r="JK1" s="7">
        <v>44348</v>
      </c>
      <c r="JL1" s="7">
        <v>44349</v>
      </c>
      <c r="JM1" s="7">
        <v>44350</v>
      </c>
      <c r="JN1" s="8">
        <v>44351</v>
      </c>
      <c r="JO1" s="6">
        <v>44354</v>
      </c>
      <c r="JP1" s="7">
        <v>44355</v>
      </c>
      <c r="JQ1" s="7">
        <v>44356</v>
      </c>
      <c r="JR1" s="7">
        <v>44357</v>
      </c>
      <c r="JS1" s="8">
        <v>44358</v>
      </c>
      <c r="JT1" s="6">
        <v>44361</v>
      </c>
      <c r="JU1" s="7">
        <v>44362</v>
      </c>
      <c r="JV1" s="7">
        <v>44363</v>
      </c>
      <c r="JW1" s="7">
        <v>44364</v>
      </c>
      <c r="JX1" s="8">
        <v>44365</v>
      </c>
      <c r="JY1" s="6">
        <v>44368</v>
      </c>
      <c r="JZ1" s="7">
        <v>44369</v>
      </c>
      <c r="KA1" s="7">
        <v>44370</v>
      </c>
      <c r="KB1" s="7">
        <v>44371</v>
      </c>
      <c r="KC1" s="8">
        <v>44372</v>
      </c>
      <c r="KD1" s="6">
        <v>44375</v>
      </c>
      <c r="KE1" s="7">
        <v>44376</v>
      </c>
      <c r="KF1" s="7">
        <v>44377</v>
      </c>
      <c r="KG1" s="7">
        <v>44378</v>
      </c>
      <c r="KH1" s="8">
        <v>44379</v>
      </c>
      <c r="KI1" s="6">
        <v>44382</v>
      </c>
      <c r="KJ1" s="7">
        <v>44383</v>
      </c>
      <c r="KK1" s="7">
        <v>44384</v>
      </c>
      <c r="KL1" s="7">
        <v>44385</v>
      </c>
      <c r="KM1" s="8">
        <v>44386</v>
      </c>
      <c r="KN1" s="6">
        <v>44389</v>
      </c>
      <c r="KO1" s="7">
        <v>44390</v>
      </c>
      <c r="KP1" s="7">
        <v>44392</v>
      </c>
      <c r="KQ1" s="8">
        <v>44393</v>
      </c>
      <c r="KR1" s="6">
        <v>44396</v>
      </c>
      <c r="KS1" s="7">
        <v>44397</v>
      </c>
      <c r="KT1" s="7">
        <v>44398</v>
      </c>
      <c r="KU1" s="7">
        <v>44399</v>
      </c>
      <c r="KV1" s="8">
        <v>44400</v>
      </c>
      <c r="KW1" s="6">
        <v>44403</v>
      </c>
      <c r="KX1" s="7">
        <v>44404</v>
      </c>
      <c r="KY1" s="7">
        <v>44405</v>
      </c>
      <c r="KZ1" s="7">
        <v>44406</v>
      </c>
      <c r="LA1" s="8">
        <v>44407</v>
      </c>
      <c r="LB1" s="6">
        <v>44410</v>
      </c>
      <c r="LC1" s="7">
        <v>44411</v>
      </c>
      <c r="LD1" s="7">
        <v>44412</v>
      </c>
      <c r="LE1" s="7">
        <v>44413</v>
      </c>
      <c r="LF1" s="8">
        <v>44414</v>
      </c>
      <c r="LG1" s="6">
        <v>44417</v>
      </c>
      <c r="LH1" s="7">
        <v>44418</v>
      </c>
      <c r="LI1" s="7">
        <v>44419</v>
      </c>
      <c r="LJ1" s="7">
        <v>44420</v>
      </c>
      <c r="LK1" s="8">
        <v>44421</v>
      </c>
      <c r="LL1" s="6">
        <v>44424</v>
      </c>
      <c r="LM1" s="7">
        <v>44425</v>
      </c>
      <c r="LN1" s="7">
        <v>44426</v>
      </c>
      <c r="LO1" s="7">
        <v>44427</v>
      </c>
      <c r="LP1" s="8">
        <v>44428</v>
      </c>
      <c r="LQ1" s="6">
        <v>44431</v>
      </c>
      <c r="LR1" s="7">
        <v>44432</v>
      </c>
      <c r="LS1" s="7">
        <v>44433</v>
      </c>
      <c r="LT1" s="7">
        <v>44434</v>
      </c>
      <c r="LU1" s="8">
        <v>44435</v>
      </c>
      <c r="LV1" s="6">
        <v>44438</v>
      </c>
      <c r="LW1" s="7">
        <v>44439</v>
      </c>
      <c r="LX1" s="7">
        <v>44440</v>
      </c>
      <c r="LY1" s="7">
        <v>44441</v>
      </c>
      <c r="LZ1" s="8">
        <v>44442</v>
      </c>
      <c r="MA1" s="6">
        <v>44445</v>
      </c>
      <c r="MB1" s="7">
        <v>44446</v>
      </c>
      <c r="MC1" s="7">
        <v>44447</v>
      </c>
      <c r="MD1" s="7">
        <v>44448</v>
      </c>
      <c r="ME1" s="8">
        <v>44449</v>
      </c>
      <c r="MF1" s="6">
        <v>44452</v>
      </c>
      <c r="MG1" s="7">
        <v>44453</v>
      </c>
      <c r="MH1" s="7">
        <v>44454</v>
      </c>
      <c r="MI1" s="7">
        <v>44455</v>
      </c>
      <c r="MJ1" s="8">
        <v>44456</v>
      </c>
      <c r="MK1" s="6">
        <v>44459</v>
      </c>
      <c r="ML1" s="7">
        <v>44460</v>
      </c>
      <c r="MM1" s="7">
        <v>44461</v>
      </c>
      <c r="MN1" s="7">
        <v>44462</v>
      </c>
      <c r="MO1" s="8">
        <v>44463</v>
      </c>
      <c r="MP1" s="6">
        <v>44466</v>
      </c>
      <c r="MQ1" s="7">
        <v>44467</v>
      </c>
      <c r="MR1" s="7">
        <v>44468</v>
      </c>
      <c r="MS1" s="7">
        <v>44469</v>
      </c>
      <c r="MT1" s="8">
        <v>44470</v>
      </c>
      <c r="MU1" s="6">
        <v>44473</v>
      </c>
      <c r="MV1" s="7">
        <v>44474</v>
      </c>
      <c r="MW1" s="7">
        <v>44475</v>
      </c>
      <c r="MX1" s="7">
        <v>44476</v>
      </c>
      <c r="MY1" s="8">
        <v>44477</v>
      </c>
      <c r="MZ1" s="6">
        <v>44480</v>
      </c>
      <c r="NA1" s="7">
        <v>44481</v>
      </c>
      <c r="NB1" s="7">
        <v>44482</v>
      </c>
      <c r="NC1" s="7">
        <v>44483</v>
      </c>
      <c r="ND1" s="8">
        <v>44484</v>
      </c>
      <c r="NE1" s="6">
        <v>44487</v>
      </c>
      <c r="NF1" s="7">
        <v>44488</v>
      </c>
      <c r="NG1" s="7">
        <v>44489</v>
      </c>
      <c r="NH1" s="7">
        <v>44490</v>
      </c>
      <c r="NI1" s="8">
        <v>44491</v>
      </c>
      <c r="NJ1" s="6">
        <v>44494</v>
      </c>
      <c r="NK1" s="7">
        <v>44495</v>
      </c>
      <c r="NL1" s="7">
        <v>44496</v>
      </c>
      <c r="NM1" s="7">
        <v>44497</v>
      </c>
      <c r="NN1" s="8">
        <v>44498</v>
      </c>
      <c r="NO1" s="7">
        <v>44502</v>
      </c>
      <c r="NP1" s="7">
        <v>44503</v>
      </c>
      <c r="NQ1" s="7">
        <v>44504</v>
      </c>
      <c r="NR1" s="8">
        <v>44505</v>
      </c>
      <c r="NS1" s="6">
        <v>44508</v>
      </c>
      <c r="NT1" s="7">
        <v>44509</v>
      </c>
      <c r="NU1" s="7">
        <v>44510</v>
      </c>
      <c r="NV1" s="8">
        <v>44512</v>
      </c>
      <c r="NW1" s="6">
        <v>44515</v>
      </c>
      <c r="NX1" s="7">
        <v>44516</v>
      </c>
      <c r="NY1" s="7">
        <v>44517</v>
      </c>
      <c r="NZ1" s="7">
        <v>44518</v>
      </c>
      <c r="OA1" s="8">
        <v>44519</v>
      </c>
      <c r="OB1" s="6">
        <v>44522</v>
      </c>
      <c r="OC1" s="7">
        <v>44523</v>
      </c>
      <c r="OD1" s="7">
        <v>44524</v>
      </c>
      <c r="OE1" s="7">
        <v>44525</v>
      </c>
      <c r="OF1" s="8">
        <v>44526</v>
      </c>
      <c r="OG1" s="6">
        <v>44529</v>
      </c>
      <c r="OH1" s="7">
        <v>44530</v>
      </c>
      <c r="OI1" s="7">
        <v>44531</v>
      </c>
      <c r="OJ1" s="7">
        <v>44532</v>
      </c>
      <c r="OK1" s="8">
        <v>44533</v>
      </c>
      <c r="OL1" s="6">
        <v>44536</v>
      </c>
      <c r="OM1" s="7">
        <v>44537</v>
      </c>
      <c r="ON1" s="7">
        <v>44538</v>
      </c>
      <c r="OO1" s="7">
        <v>44539</v>
      </c>
      <c r="OP1" s="8">
        <v>44540</v>
      </c>
      <c r="OQ1" s="6">
        <v>44543</v>
      </c>
      <c r="OR1" s="7">
        <v>44544</v>
      </c>
      <c r="OS1" s="7">
        <v>44545</v>
      </c>
      <c r="OT1" s="7">
        <v>44546</v>
      </c>
      <c r="OU1" s="8">
        <v>44547</v>
      </c>
      <c r="OV1" s="6">
        <v>44550</v>
      </c>
      <c r="OW1" s="7">
        <v>44551</v>
      </c>
      <c r="OX1" s="7">
        <v>44552</v>
      </c>
      <c r="OY1" s="7">
        <v>44553</v>
      </c>
      <c r="OZ1" s="8">
        <v>44554</v>
      </c>
      <c r="PA1" s="6">
        <v>44557</v>
      </c>
      <c r="PB1" s="7">
        <v>44558</v>
      </c>
      <c r="PC1" s="7">
        <v>44559</v>
      </c>
      <c r="PD1" s="7">
        <v>44560</v>
      </c>
      <c r="PE1" s="8">
        <v>44561</v>
      </c>
      <c r="PF1" s="6">
        <v>44564</v>
      </c>
      <c r="PG1" s="7">
        <v>44565</v>
      </c>
      <c r="PH1" s="7">
        <v>44566</v>
      </c>
      <c r="PI1" s="7">
        <v>44567</v>
      </c>
      <c r="PJ1" s="8">
        <v>44568</v>
      </c>
      <c r="PK1" s="6">
        <v>44571</v>
      </c>
      <c r="PL1" s="7">
        <v>44572</v>
      </c>
      <c r="PM1" s="7">
        <v>44573</v>
      </c>
      <c r="PN1" s="7">
        <v>44574</v>
      </c>
      <c r="PO1" s="8">
        <v>44575</v>
      </c>
      <c r="PP1" s="6">
        <v>44578</v>
      </c>
      <c r="PQ1" s="7">
        <v>44579</v>
      </c>
      <c r="PR1" s="7">
        <v>44580</v>
      </c>
      <c r="PS1" s="7">
        <v>44581</v>
      </c>
      <c r="PT1" s="8">
        <v>44582</v>
      </c>
      <c r="PU1" s="6">
        <v>44585</v>
      </c>
      <c r="PV1" s="7">
        <v>44586</v>
      </c>
      <c r="PW1" s="7">
        <v>44587</v>
      </c>
      <c r="PX1" s="7">
        <v>44588</v>
      </c>
      <c r="PY1" s="8">
        <v>44589</v>
      </c>
      <c r="PZ1" s="6">
        <v>44592</v>
      </c>
      <c r="QA1" s="7">
        <v>44593</v>
      </c>
      <c r="QB1" s="7">
        <v>44594</v>
      </c>
      <c r="QC1" s="7">
        <v>44595</v>
      </c>
      <c r="QD1" s="8">
        <v>44596</v>
      </c>
      <c r="QE1" s="6">
        <v>44599</v>
      </c>
      <c r="QF1" s="7">
        <v>44600</v>
      </c>
      <c r="QG1" s="7">
        <v>44601</v>
      </c>
      <c r="QH1" s="7">
        <v>44602</v>
      </c>
      <c r="QI1" s="8">
        <v>44603</v>
      </c>
      <c r="QJ1" s="6">
        <v>44606</v>
      </c>
      <c r="QK1" s="7">
        <v>44607</v>
      </c>
      <c r="QL1" s="7">
        <v>44608</v>
      </c>
      <c r="QM1" s="7">
        <v>44609</v>
      </c>
      <c r="QN1" s="8">
        <v>44610</v>
      </c>
      <c r="QO1" s="6">
        <v>44613</v>
      </c>
      <c r="QP1" s="7">
        <v>44614</v>
      </c>
      <c r="QQ1" s="7">
        <v>44615</v>
      </c>
      <c r="QR1" s="7">
        <v>44616</v>
      </c>
      <c r="QS1" s="8">
        <v>44617</v>
      </c>
      <c r="QT1" s="6">
        <v>44620</v>
      </c>
      <c r="QU1" s="7">
        <v>44621</v>
      </c>
      <c r="QV1" s="7">
        <v>44622</v>
      </c>
      <c r="QW1" s="7">
        <v>44623</v>
      </c>
      <c r="QX1" s="8">
        <v>44624</v>
      </c>
      <c r="QY1" s="6">
        <v>44627</v>
      </c>
      <c r="QZ1" s="7">
        <v>44628</v>
      </c>
      <c r="RA1" s="7">
        <v>44629</v>
      </c>
      <c r="RB1" s="7">
        <v>44630</v>
      </c>
      <c r="RC1" s="8">
        <v>44631</v>
      </c>
      <c r="RD1" s="65">
        <v>44634</v>
      </c>
      <c r="RE1" s="7">
        <v>44635</v>
      </c>
      <c r="RF1" s="7">
        <v>44636</v>
      </c>
      <c r="RG1" s="7">
        <v>44637</v>
      </c>
      <c r="RH1" s="8">
        <v>44638</v>
      </c>
      <c r="RI1" s="6">
        <v>44641</v>
      </c>
      <c r="RJ1" s="7">
        <v>44642</v>
      </c>
      <c r="RK1" s="7">
        <v>44643</v>
      </c>
      <c r="RL1" s="7">
        <v>44644</v>
      </c>
      <c r="RM1" s="8">
        <v>44645</v>
      </c>
      <c r="RN1" s="6">
        <v>44648</v>
      </c>
      <c r="RO1" s="7">
        <v>44649</v>
      </c>
      <c r="RP1" s="7">
        <v>44650</v>
      </c>
      <c r="RQ1" s="7">
        <v>44651</v>
      </c>
      <c r="RR1" s="8">
        <v>44652</v>
      </c>
      <c r="RS1" s="6">
        <v>44655</v>
      </c>
      <c r="RT1" s="7">
        <v>44656</v>
      </c>
      <c r="RU1" s="7">
        <v>44657</v>
      </c>
      <c r="RV1" s="7">
        <v>44658</v>
      </c>
      <c r="RW1" s="8">
        <v>44659</v>
      </c>
      <c r="RX1" s="6">
        <v>44662</v>
      </c>
      <c r="RY1" s="7">
        <v>44663</v>
      </c>
      <c r="RZ1" s="7">
        <v>44664</v>
      </c>
      <c r="SA1" s="7">
        <v>44665</v>
      </c>
      <c r="SB1" s="8">
        <v>44666</v>
      </c>
      <c r="SC1" s="7">
        <v>44670</v>
      </c>
      <c r="SD1" s="7">
        <v>44671</v>
      </c>
      <c r="SE1" s="7">
        <v>44672</v>
      </c>
      <c r="SF1" s="8">
        <v>44673</v>
      </c>
      <c r="SG1" s="6">
        <v>44676</v>
      </c>
      <c r="SH1" s="7">
        <v>44677</v>
      </c>
      <c r="SI1" s="7">
        <v>44678</v>
      </c>
      <c r="SJ1" s="7">
        <v>44679</v>
      </c>
      <c r="SK1" s="8">
        <v>44680</v>
      </c>
      <c r="SL1" s="6">
        <v>44683</v>
      </c>
      <c r="SM1" s="7">
        <v>44684</v>
      </c>
      <c r="SN1" s="7">
        <v>44685</v>
      </c>
      <c r="SO1" s="7">
        <v>44686</v>
      </c>
      <c r="SP1" s="8">
        <v>44687</v>
      </c>
      <c r="SQ1" s="6">
        <v>44690</v>
      </c>
      <c r="SR1" s="7">
        <v>44691</v>
      </c>
      <c r="SS1" s="7">
        <v>44692</v>
      </c>
      <c r="ST1" s="7">
        <v>44693</v>
      </c>
      <c r="SU1" s="8">
        <v>44694</v>
      </c>
      <c r="SV1" s="6">
        <v>44697</v>
      </c>
      <c r="SW1" s="7">
        <v>44698</v>
      </c>
      <c r="SX1" s="7">
        <v>44699</v>
      </c>
      <c r="SY1" s="7">
        <v>44700</v>
      </c>
      <c r="SZ1" s="8">
        <v>44701</v>
      </c>
      <c r="TA1" s="6">
        <v>44704</v>
      </c>
      <c r="TB1" s="7">
        <v>44705</v>
      </c>
      <c r="TC1" s="7">
        <v>44706</v>
      </c>
      <c r="TD1" s="8">
        <v>44708</v>
      </c>
      <c r="TE1" s="6">
        <v>44711</v>
      </c>
      <c r="TF1" s="7">
        <v>44712</v>
      </c>
      <c r="TG1" s="7">
        <v>44713</v>
      </c>
      <c r="TH1" s="7">
        <v>44714</v>
      </c>
      <c r="TI1" s="8">
        <v>44715</v>
      </c>
      <c r="TJ1" s="7">
        <v>44719</v>
      </c>
      <c r="TK1" s="7">
        <v>44720</v>
      </c>
      <c r="TL1" s="7">
        <v>44721</v>
      </c>
      <c r="TM1" s="8">
        <v>44722</v>
      </c>
      <c r="TN1" s="6">
        <v>44725</v>
      </c>
      <c r="TO1" s="7">
        <v>44726</v>
      </c>
      <c r="TP1" s="7">
        <v>44727</v>
      </c>
      <c r="TQ1" s="7">
        <v>44728</v>
      </c>
      <c r="TR1" s="8">
        <v>44729</v>
      </c>
      <c r="TS1" s="6">
        <v>44732</v>
      </c>
      <c r="TT1" s="7">
        <v>44733</v>
      </c>
      <c r="TU1" s="7">
        <v>44734</v>
      </c>
      <c r="TV1" s="7">
        <v>44735</v>
      </c>
      <c r="TW1" s="8">
        <v>44736</v>
      </c>
      <c r="TX1" s="6">
        <v>44739</v>
      </c>
      <c r="TY1" s="7">
        <v>44740</v>
      </c>
      <c r="TZ1" s="7">
        <v>44741</v>
      </c>
      <c r="UA1" s="7">
        <v>44742</v>
      </c>
      <c r="UB1" s="8">
        <v>44743</v>
      </c>
      <c r="UC1" s="6">
        <v>44746</v>
      </c>
      <c r="UD1" s="7">
        <v>44747</v>
      </c>
      <c r="UE1" s="7">
        <v>44748</v>
      </c>
      <c r="UF1" s="7">
        <v>44749</v>
      </c>
      <c r="UG1" s="8">
        <v>44750</v>
      </c>
      <c r="UH1" s="6">
        <v>44753</v>
      </c>
      <c r="UI1" s="7">
        <v>44754</v>
      </c>
      <c r="UJ1" s="7">
        <v>44755</v>
      </c>
      <c r="UK1" s="8">
        <v>44757</v>
      </c>
      <c r="UL1" s="6">
        <v>44760</v>
      </c>
      <c r="UM1" s="7">
        <v>44761</v>
      </c>
      <c r="UN1" s="7">
        <v>44762</v>
      </c>
      <c r="UO1" s="7">
        <v>44763</v>
      </c>
      <c r="UP1" s="8">
        <v>44764</v>
      </c>
      <c r="UQ1" s="6">
        <v>44767</v>
      </c>
      <c r="UR1" s="7">
        <v>44768</v>
      </c>
      <c r="US1" s="7">
        <v>44769</v>
      </c>
      <c r="UT1" s="7">
        <v>44770</v>
      </c>
      <c r="UU1" s="8">
        <v>44771</v>
      </c>
      <c r="UV1" s="6">
        <v>44774</v>
      </c>
      <c r="UW1" s="7">
        <v>44775</v>
      </c>
      <c r="UX1" s="7">
        <v>44776</v>
      </c>
      <c r="UY1" s="7">
        <v>44777</v>
      </c>
      <c r="UZ1" s="8">
        <v>44778</v>
      </c>
      <c r="VA1" s="6">
        <v>44781</v>
      </c>
      <c r="VB1" s="7">
        <v>44782</v>
      </c>
      <c r="VC1" s="7">
        <v>44783</v>
      </c>
      <c r="VD1" s="7">
        <v>44784</v>
      </c>
      <c r="VE1" s="8">
        <v>44785</v>
      </c>
      <c r="VF1" s="7">
        <v>44789</v>
      </c>
      <c r="VG1" s="7">
        <v>44790</v>
      </c>
      <c r="VH1" s="7">
        <v>44791</v>
      </c>
      <c r="VI1" s="8">
        <v>44792</v>
      </c>
      <c r="VJ1" s="6">
        <v>44795</v>
      </c>
      <c r="VK1" s="7">
        <v>44796</v>
      </c>
      <c r="VL1" s="7">
        <v>44797</v>
      </c>
      <c r="VM1" s="7">
        <v>44798</v>
      </c>
      <c r="VN1" s="8">
        <v>44799</v>
      </c>
      <c r="VO1" s="6">
        <v>44802</v>
      </c>
      <c r="VP1" s="7">
        <v>44803</v>
      </c>
      <c r="VQ1" s="7">
        <v>44804</v>
      </c>
      <c r="VR1" s="7">
        <v>44805</v>
      </c>
      <c r="VS1" s="8">
        <v>44806</v>
      </c>
      <c r="VT1" s="6">
        <v>44809</v>
      </c>
      <c r="VU1" s="7">
        <v>44810</v>
      </c>
      <c r="VV1" s="7">
        <v>44811</v>
      </c>
      <c r="VW1" s="7">
        <v>44812</v>
      </c>
      <c r="VX1" s="8">
        <v>44813</v>
      </c>
      <c r="VY1" s="6">
        <v>44816</v>
      </c>
      <c r="VZ1" s="7">
        <v>44817</v>
      </c>
      <c r="WA1" s="7">
        <v>44818</v>
      </c>
      <c r="WB1" s="7">
        <v>44819</v>
      </c>
      <c r="WC1" s="8">
        <v>44820</v>
      </c>
      <c r="WD1" s="6">
        <v>44823</v>
      </c>
      <c r="WE1" s="7">
        <v>44824</v>
      </c>
      <c r="WF1" s="7">
        <v>44825</v>
      </c>
      <c r="WG1" s="7">
        <v>44826</v>
      </c>
      <c r="WH1" s="8">
        <v>44827</v>
      </c>
      <c r="WI1" s="6">
        <v>44830</v>
      </c>
      <c r="WJ1" s="7">
        <v>44831</v>
      </c>
      <c r="WK1" s="7">
        <v>44832</v>
      </c>
      <c r="WL1" s="7">
        <v>44833</v>
      </c>
      <c r="WM1" s="8">
        <v>44834</v>
      </c>
      <c r="WN1" s="6">
        <v>44837</v>
      </c>
      <c r="WO1" s="7">
        <v>44838</v>
      </c>
      <c r="WP1" s="7">
        <v>44839</v>
      </c>
      <c r="WQ1" s="7">
        <v>44840</v>
      </c>
      <c r="WR1" s="8">
        <v>44841</v>
      </c>
      <c r="WS1" s="6">
        <v>44844</v>
      </c>
      <c r="WT1" s="7">
        <v>44845</v>
      </c>
      <c r="WU1" s="7">
        <v>44846</v>
      </c>
      <c r="WV1" s="7">
        <v>44847</v>
      </c>
      <c r="WW1" s="8">
        <v>44848</v>
      </c>
      <c r="WX1" s="6">
        <v>44851</v>
      </c>
      <c r="WY1" s="7">
        <v>44852</v>
      </c>
      <c r="WZ1" s="7">
        <v>44853</v>
      </c>
      <c r="XA1" s="7">
        <v>44854</v>
      </c>
      <c r="XB1" s="8">
        <v>44855</v>
      </c>
      <c r="XC1" s="6">
        <v>44858</v>
      </c>
      <c r="XD1" s="7">
        <v>44859</v>
      </c>
      <c r="XE1" s="7">
        <v>44860</v>
      </c>
      <c r="XF1" s="7">
        <v>44861</v>
      </c>
      <c r="XG1" s="8">
        <v>44862</v>
      </c>
      <c r="XH1" s="7">
        <v>44867</v>
      </c>
      <c r="XI1" s="7">
        <v>44868</v>
      </c>
      <c r="XJ1" s="8">
        <v>44869</v>
      </c>
      <c r="XK1" s="6">
        <v>44872</v>
      </c>
      <c r="XL1" s="7">
        <v>44873</v>
      </c>
      <c r="XM1" s="7">
        <v>44874</v>
      </c>
      <c r="XN1" s="7">
        <v>44875</v>
      </c>
      <c r="XO1" s="6">
        <v>44879</v>
      </c>
      <c r="XP1" s="7">
        <v>44880</v>
      </c>
      <c r="XQ1" s="7">
        <v>44881</v>
      </c>
      <c r="XR1" s="7">
        <v>44882</v>
      </c>
      <c r="XS1" s="8">
        <v>44883</v>
      </c>
      <c r="XT1" s="6">
        <v>44886</v>
      </c>
      <c r="XU1" s="7">
        <v>44887</v>
      </c>
      <c r="XV1" s="7">
        <v>44888</v>
      </c>
      <c r="XW1" s="7">
        <v>44889</v>
      </c>
      <c r="XX1" s="8">
        <v>44890</v>
      </c>
      <c r="XY1" s="6">
        <v>44893</v>
      </c>
      <c r="XZ1" s="7">
        <v>44894</v>
      </c>
      <c r="YA1" s="7">
        <v>44895</v>
      </c>
      <c r="YB1" s="7">
        <v>44896</v>
      </c>
      <c r="YC1" s="8">
        <v>44897</v>
      </c>
      <c r="YD1" s="6">
        <v>44900</v>
      </c>
      <c r="YE1" s="7">
        <v>44901</v>
      </c>
      <c r="YF1" s="7">
        <v>44902</v>
      </c>
      <c r="YG1" s="7">
        <v>44903</v>
      </c>
      <c r="YH1" s="8">
        <v>44904</v>
      </c>
      <c r="YI1" s="6">
        <v>44907</v>
      </c>
      <c r="YJ1" s="7">
        <v>44908</v>
      </c>
      <c r="YK1" s="7">
        <v>44909</v>
      </c>
      <c r="YL1" s="7">
        <v>44910</v>
      </c>
      <c r="YM1" s="8">
        <v>44911</v>
      </c>
      <c r="YN1" s="6">
        <v>44914</v>
      </c>
      <c r="YO1" s="7">
        <v>44915</v>
      </c>
      <c r="YP1" s="7">
        <v>44916</v>
      </c>
      <c r="YQ1" s="7">
        <v>44917</v>
      </c>
      <c r="YR1" s="8">
        <v>44918</v>
      </c>
      <c r="YS1" s="6">
        <v>44921</v>
      </c>
      <c r="YT1" s="7">
        <v>44922</v>
      </c>
      <c r="YU1" s="7">
        <v>44923</v>
      </c>
      <c r="YV1" s="7">
        <v>44924</v>
      </c>
      <c r="YW1" s="8">
        <v>44925</v>
      </c>
      <c r="YX1" s="6">
        <v>44928</v>
      </c>
      <c r="YY1" s="7">
        <v>44929</v>
      </c>
      <c r="YZ1" s="7">
        <v>44930</v>
      </c>
      <c r="ZA1" s="7">
        <v>44931</v>
      </c>
      <c r="ZB1" s="8">
        <v>44932</v>
      </c>
      <c r="ZC1" s="6">
        <v>44935</v>
      </c>
      <c r="ZD1" s="7">
        <v>44936</v>
      </c>
      <c r="ZE1" s="7">
        <v>44937</v>
      </c>
      <c r="ZF1" s="7">
        <v>44938</v>
      </c>
      <c r="ZG1" s="8">
        <v>44939</v>
      </c>
      <c r="ZH1" s="6">
        <v>44942</v>
      </c>
      <c r="ZI1" s="7">
        <v>44943</v>
      </c>
      <c r="ZJ1" s="7">
        <v>44944</v>
      </c>
      <c r="ZK1" s="7">
        <v>44945</v>
      </c>
      <c r="ZL1" s="8">
        <v>44946</v>
      </c>
      <c r="ZM1" s="6">
        <f>ZL1+3</f>
        <v>44949</v>
      </c>
      <c r="ZN1" s="7">
        <f>ZM1+1</f>
        <v>44950</v>
      </c>
      <c r="ZO1" s="7">
        <f>ZN1+1</f>
        <v>44951</v>
      </c>
      <c r="ZP1" s="7">
        <f>ZO1+1</f>
        <v>44952</v>
      </c>
      <c r="ZQ1" s="8">
        <f>ZP1+1</f>
        <v>44953</v>
      </c>
      <c r="ZR1" s="6">
        <f>ZQ1+3</f>
        <v>44956</v>
      </c>
      <c r="ZS1" s="7">
        <f>ZR1+1</f>
        <v>44957</v>
      </c>
      <c r="ZT1" s="7">
        <f>ZS1+1</f>
        <v>44958</v>
      </c>
      <c r="ZU1" s="7">
        <f>ZT1+1</f>
        <v>44959</v>
      </c>
      <c r="ZV1" s="8">
        <f>ZU1+1</f>
        <v>44960</v>
      </c>
      <c r="ZW1" s="6">
        <f>ZV1+3</f>
        <v>44963</v>
      </c>
      <c r="ZX1" s="7">
        <f>ZW1+1</f>
        <v>44964</v>
      </c>
      <c r="ZY1" s="7">
        <f>ZX1+1</f>
        <v>44965</v>
      </c>
      <c r="ZZ1" s="7">
        <f>ZY1+1</f>
        <v>44966</v>
      </c>
      <c r="AAA1" s="8">
        <f>ZZ1+1</f>
        <v>44967</v>
      </c>
      <c r="AAB1" s="6">
        <f>AAA1+3</f>
        <v>44970</v>
      </c>
      <c r="AAC1" s="7">
        <f>AAB1+1</f>
        <v>44971</v>
      </c>
      <c r="AAD1" s="7">
        <f>AAC1+1</f>
        <v>44972</v>
      </c>
      <c r="AAE1" s="7">
        <f>AAD1+1</f>
        <v>44973</v>
      </c>
      <c r="AAF1" s="8">
        <f>AAE1+1</f>
        <v>44974</v>
      </c>
      <c r="AAG1" s="6">
        <f>AAF1+3</f>
        <v>44977</v>
      </c>
      <c r="AAH1" s="7">
        <f>AAG1+1</f>
        <v>44978</v>
      </c>
      <c r="AAI1" s="7">
        <f>AAH1+1</f>
        <v>44979</v>
      </c>
      <c r="AAJ1" s="7">
        <f>AAI1+1</f>
        <v>44980</v>
      </c>
      <c r="AAK1" s="8">
        <f>AAJ1+1</f>
        <v>44981</v>
      </c>
      <c r="AAL1" s="6">
        <f>AAK1+3</f>
        <v>44984</v>
      </c>
      <c r="AAM1" s="7">
        <f>AAL1+1</f>
        <v>44985</v>
      </c>
      <c r="AAN1" s="7">
        <f>AAM1+1</f>
        <v>44986</v>
      </c>
      <c r="AAO1" s="7">
        <f>AAN1+1</f>
        <v>44987</v>
      </c>
      <c r="AAP1" s="8">
        <f>AAO1+1</f>
        <v>44988</v>
      </c>
      <c r="AAQ1" s="6">
        <f>AAP1+3</f>
        <v>44991</v>
      </c>
      <c r="AAR1" s="7">
        <f>AAQ1+1</f>
        <v>44992</v>
      </c>
      <c r="AAS1" s="7">
        <f>AAR1+1</f>
        <v>44993</v>
      </c>
      <c r="AAT1" s="7">
        <f>AAS1+1</f>
        <v>44994</v>
      </c>
      <c r="AAU1" s="8">
        <f>AAT1+1</f>
        <v>44995</v>
      </c>
      <c r="AAV1" s="6">
        <f>AAU1+3</f>
        <v>44998</v>
      </c>
      <c r="AAW1" s="7">
        <f>AAV1+1</f>
        <v>44999</v>
      </c>
      <c r="AAX1" s="7">
        <f>AAW1+1</f>
        <v>45000</v>
      </c>
      <c r="AAY1" s="7">
        <f>AAX1+1</f>
        <v>45001</v>
      </c>
      <c r="AAZ1" s="8">
        <f>AAY1+1</f>
        <v>45002</v>
      </c>
      <c r="ABA1" s="6">
        <f>AAZ1+3</f>
        <v>45005</v>
      </c>
      <c r="ABB1" s="7">
        <f>ABA1+1</f>
        <v>45006</v>
      </c>
      <c r="ABC1" s="7">
        <f>ABB1+1</f>
        <v>45007</v>
      </c>
      <c r="ABD1" s="7">
        <f>ABC1+1</f>
        <v>45008</v>
      </c>
      <c r="ABE1" s="8">
        <f>ABD1+1</f>
        <v>45009</v>
      </c>
    </row>
    <row r="2" spans="1:733" s="63" customFormat="1" x14ac:dyDescent="0.35">
      <c r="A2" s="57" t="s">
        <v>31</v>
      </c>
      <c r="B2" s="58">
        <v>4</v>
      </c>
      <c r="C2" s="58">
        <v>4</v>
      </c>
      <c r="D2" s="58">
        <v>4</v>
      </c>
      <c r="E2" s="58">
        <v>4</v>
      </c>
      <c r="F2" s="58">
        <v>4</v>
      </c>
      <c r="G2" s="59">
        <v>4</v>
      </c>
      <c r="H2" s="58">
        <v>4</v>
      </c>
      <c r="I2" s="58">
        <v>4</v>
      </c>
      <c r="J2" s="60"/>
      <c r="K2" s="61">
        <v>3</v>
      </c>
      <c r="L2" s="59">
        <v>8</v>
      </c>
      <c r="M2" s="58">
        <v>8</v>
      </c>
      <c r="N2" s="58">
        <v>9</v>
      </c>
      <c r="O2" s="58">
        <v>9</v>
      </c>
      <c r="P2" s="62">
        <v>6</v>
      </c>
      <c r="Q2" s="59"/>
      <c r="R2" s="60">
        <v>4</v>
      </c>
      <c r="S2" s="60">
        <v>4</v>
      </c>
      <c r="T2" s="60">
        <v>4</v>
      </c>
      <c r="U2" s="61">
        <v>3</v>
      </c>
      <c r="V2" s="59">
        <v>4</v>
      </c>
      <c r="W2" s="60">
        <v>4</v>
      </c>
      <c r="X2" s="60">
        <v>4</v>
      </c>
      <c r="Y2" s="60">
        <v>3</v>
      </c>
      <c r="Z2" s="61">
        <v>4</v>
      </c>
      <c r="AA2" s="59">
        <v>3</v>
      </c>
      <c r="AB2" s="60">
        <v>3</v>
      </c>
      <c r="AC2" s="60">
        <v>3</v>
      </c>
      <c r="AD2" s="60">
        <v>4</v>
      </c>
      <c r="AE2" s="61">
        <v>3</v>
      </c>
      <c r="AF2" s="59">
        <v>3</v>
      </c>
      <c r="AG2" s="60">
        <v>4</v>
      </c>
      <c r="AH2" s="60">
        <v>4</v>
      </c>
      <c r="AI2" s="60">
        <v>4</v>
      </c>
      <c r="AJ2" s="61">
        <v>3</v>
      </c>
      <c r="AK2" s="59">
        <v>4</v>
      </c>
      <c r="AL2" s="60">
        <v>4</v>
      </c>
      <c r="AM2" s="60">
        <v>4</v>
      </c>
      <c r="AN2" s="60">
        <v>4</v>
      </c>
      <c r="AO2" s="61">
        <v>4</v>
      </c>
      <c r="AP2" s="59">
        <v>3</v>
      </c>
      <c r="AQ2" s="60">
        <v>3</v>
      </c>
      <c r="AR2" s="60">
        <v>4</v>
      </c>
      <c r="AS2" s="60">
        <v>3</v>
      </c>
      <c r="AT2" s="61">
        <v>3</v>
      </c>
      <c r="AU2" s="59">
        <v>2</v>
      </c>
      <c r="AV2" s="60">
        <v>2</v>
      </c>
      <c r="AW2" s="60">
        <v>3</v>
      </c>
      <c r="AX2" s="61">
        <v>2</v>
      </c>
      <c r="AY2" s="59">
        <v>3</v>
      </c>
      <c r="AZ2" s="60">
        <v>3</v>
      </c>
      <c r="BA2" s="60">
        <v>3</v>
      </c>
      <c r="BB2" s="60">
        <v>2</v>
      </c>
      <c r="BC2" s="61">
        <v>2</v>
      </c>
      <c r="BD2" s="59">
        <v>2</v>
      </c>
      <c r="BE2" s="60">
        <v>2</v>
      </c>
      <c r="BF2" s="60">
        <v>2</v>
      </c>
      <c r="BG2" s="60">
        <v>2</v>
      </c>
      <c r="BH2" s="61">
        <v>2</v>
      </c>
      <c r="BI2" s="59">
        <v>3</v>
      </c>
      <c r="BJ2" s="60">
        <v>3</v>
      </c>
      <c r="BK2" s="60">
        <v>3</v>
      </c>
      <c r="BL2" s="60">
        <v>3</v>
      </c>
      <c r="BM2" s="61">
        <v>2</v>
      </c>
      <c r="BN2" s="59">
        <v>3</v>
      </c>
      <c r="BO2" s="60">
        <v>3</v>
      </c>
      <c r="BP2" s="60">
        <v>3</v>
      </c>
      <c r="BQ2" s="60">
        <v>3</v>
      </c>
      <c r="BR2" s="61">
        <v>2</v>
      </c>
      <c r="BS2" s="59">
        <v>3</v>
      </c>
      <c r="BT2" s="60">
        <v>3</v>
      </c>
      <c r="BU2" s="60">
        <v>3</v>
      </c>
      <c r="BV2" s="60">
        <v>3</v>
      </c>
      <c r="BW2" s="61">
        <v>2</v>
      </c>
      <c r="BX2" s="59">
        <v>3</v>
      </c>
      <c r="BY2" s="60">
        <v>3</v>
      </c>
      <c r="BZ2" s="60">
        <v>3</v>
      </c>
      <c r="CA2" s="60">
        <v>3</v>
      </c>
      <c r="CB2" s="61">
        <v>4</v>
      </c>
      <c r="CC2" s="59">
        <v>5</v>
      </c>
      <c r="CD2" s="60">
        <v>6</v>
      </c>
      <c r="CE2" s="60">
        <v>5</v>
      </c>
      <c r="CF2" s="60">
        <v>5</v>
      </c>
      <c r="CG2" s="61">
        <v>4</v>
      </c>
      <c r="CH2" s="59">
        <v>4</v>
      </c>
      <c r="CI2" s="60">
        <v>4</v>
      </c>
      <c r="CJ2" s="60">
        <v>4</v>
      </c>
      <c r="CK2" s="60">
        <v>4</v>
      </c>
      <c r="CL2" s="61">
        <v>4</v>
      </c>
      <c r="CM2" s="59">
        <v>4</v>
      </c>
      <c r="CN2" s="60">
        <v>4</v>
      </c>
      <c r="CO2" s="60">
        <v>4</v>
      </c>
      <c r="CP2" s="60">
        <v>4</v>
      </c>
      <c r="CQ2" s="61">
        <v>4</v>
      </c>
      <c r="CR2" s="59">
        <v>4</v>
      </c>
      <c r="CS2" s="60">
        <v>4</v>
      </c>
      <c r="CT2" s="60">
        <v>4</v>
      </c>
      <c r="CU2" s="60">
        <v>4</v>
      </c>
      <c r="CV2" s="61">
        <v>4</v>
      </c>
      <c r="CW2" s="59">
        <v>4</v>
      </c>
      <c r="CX2" s="60">
        <v>5</v>
      </c>
      <c r="CY2" s="60">
        <v>4</v>
      </c>
      <c r="CZ2" s="60">
        <v>4</v>
      </c>
      <c r="DA2" s="61">
        <v>4</v>
      </c>
      <c r="DB2" s="59">
        <v>4</v>
      </c>
      <c r="DC2" s="60">
        <v>5</v>
      </c>
      <c r="DD2" s="60">
        <v>4</v>
      </c>
      <c r="DE2" s="60">
        <v>5</v>
      </c>
      <c r="DF2" s="61">
        <v>4</v>
      </c>
      <c r="DG2" s="59">
        <v>5</v>
      </c>
      <c r="DH2" s="60">
        <v>4</v>
      </c>
      <c r="DI2" s="60">
        <v>4</v>
      </c>
      <c r="DJ2" s="60">
        <v>4</v>
      </c>
      <c r="DK2" s="61">
        <v>4</v>
      </c>
      <c r="DL2" s="59">
        <v>4</v>
      </c>
      <c r="DM2" s="60">
        <v>3</v>
      </c>
      <c r="DN2" s="60">
        <v>3</v>
      </c>
      <c r="DO2" s="60">
        <v>3</v>
      </c>
      <c r="DP2" s="61">
        <v>3</v>
      </c>
      <c r="DQ2" s="59">
        <v>4</v>
      </c>
      <c r="DR2" s="60">
        <v>4</v>
      </c>
      <c r="DS2" s="60">
        <v>3</v>
      </c>
      <c r="DT2" s="60">
        <v>3</v>
      </c>
      <c r="DU2" s="61">
        <v>3</v>
      </c>
      <c r="DV2" s="59">
        <v>3</v>
      </c>
      <c r="DW2" s="60">
        <v>3</v>
      </c>
      <c r="DX2" s="60">
        <v>3</v>
      </c>
      <c r="DY2" s="60">
        <v>3</v>
      </c>
      <c r="DZ2" s="61">
        <v>3</v>
      </c>
      <c r="EA2" s="59">
        <v>3</v>
      </c>
      <c r="EB2" s="60">
        <v>3</v>
      </c>
      <c r="EC2" s="60">
        <v>3</v>
      </c>
      <c r="ED2" s="61">
        <v>2</v>
      </c>
      <c r="EE2" s="59">
        <v>3</v>
      </c>
      <c r="EF2" s="60">
        <v>3</v>
      </c>
      <c r="EG2" s="60">
        <v>3</v>
      </c>
      <c r="EH2" s="60">
        <v>3</v>
      </c>
      <c r="EI2" s="61">
        <v>3</v>
      </c>
      <c r="EJ2" s="59">
        <v>3</v>
      </c>
      <c r="EK2" s="60">
        <v>4</v>
      </c>
      <c r="EL2" s="60">
        <v>3</v>
      </c>
      <c r="EM2" s="60">
        <v>3</v>
      </c>
      <c r="EN2" s="61">
        <v>3</v>
      </c>
      <c r="EO2" s="59">
        <v>3</v>
      </c>
      <c r="EP2" s="60">
        <v>3</v>
      </c>
      <c r="EQ2" s="60">
        <v>3</v>
      </c>
      <c r="ER2" s="60">
        <v>4</v>
      </c>
      <c r="ES2" s="61">
        <v>4</v>
      </c>
      <c r="ET2" s="59">
        <v>3</v>
      </c>
      <c r="EU2" s="60">
        <v>4</v>
      </c>
      <c r="EV2" s="60">
        <v>3</v>
      </c>
      <c r="EW2" s="60">
        <v>3</v>
      </c>
      <c r="EX2" s="61">
        <v>3</v>
      </c>
      <c r="EY2" s="59">
        <v>3</v>
      </c>
      <c r="EZ2" s="60">
        <v>4</v>
      </c>
      <c r="FA2" s="60">
        <v>3</v>
      </c>
      <c r="FB2" s="60">
        <v>4</v>
      </c>
      <c r="FC2" s="61">
        <v>3</v>
      </c>
      <c r="FD2" s="59">
        <v>3</v>
      </c>
      <c r="FE2" s="60">
        <v>2</v>
      </c>
      <c r="FF2" s="60">
        <v>2</v>
      </c>
      <c r="FG2" s="60">
        <v>1</v>
      </c>
      <c r="FH2" s="59">
        <v>2</v>
      </c>
      <c r="FI2" s="60">
        <v>3</v>
      </c>
      <c r="FJ2" s="60">
        <v>2</v>
      </c>
      <c r="FK2" s="60">
        <v>2</v>
      </c>
      <c r="FL2" s="59">
        <v>3</v>
      </c>
      <c r="FM2" s="60">
        <v>4</v>
      </c>
      <c r="FN2" s="60">
        <v>3</v>
      </c>
      <c r="FO2" s="60">
        <v>5</v>
      </c>
      <c r="FP2" s="61">
        <v>3</v>
      </c>
      <c r="FQ2" s="59">
        <v>4</v>
      </c>
      <c r="FR2" s="60">
        <v>4</v>
      </c>
      <c r="FS2" s="60">
        <v>4</v>
      </c>
      <c r="FT2" s="60">
        <v>4</v>
      </c>
      <c r="FU2" s="61">
        <v>3</v>
      </c>
      <c r="FV2" s="59">
        <v>4</v>
      </c>
      <c r="FW2" s="60">
        <v>4</v>
      </c>
      <c r="FX2" s="60">
        <v>4</v>
      </c>
      <c r="FY2" s="60">
        <v>4</v>
      </c>
      <c r="FZ2" s="61">
        <v>3</v>
      </c>
      <c r="GA2" s="59">
        <v>3</v>
      </c>
      <c r="GB2" s="60">
        <v>4</v>
      </c>
      <c r="GC2" s="60">
        <v>4</v>
      </c>
      <c r="GD2" s="60">
        <v>4</v>
      </c>
      <c r="GE2" s="61">
        <v>3</v>
      </c>
      <c r="GF2" s="59">
        <v>4</v>
      </c>
      <c r="GG2" s="60">
        <v>3</v>
      </c>
      <c r="GH2" s="60">
        <v>4</v>
      </c>
      <c r="GI2" s="60">
        <v>4</v>
      </c>
      <c r="GJ2" s="61">
        <v>2</v>
      </c>
      <c r="GK2" s="59">
        <v>3</v>
      </c>
      <c r="GL2" s="60">
        <v>3</v>
      </c>
      <c r="GM2" s="60">
        <v>2</v>
      </c>
      <c r="GN2" s="60">
        <v>3</v>
      </c>
      <c r="GO2" s="61">
        <v>2</v>
      </c>
      <c r="GP2" s="59">
        <v>3</v>
      </c>
      <c r="GQ2" s="60">
        <v>3</v>
      </c>
      <c r="GR2" s="60">
        <v>2</v>
      </c>
      <c r="GS2" s="60">
        <v>3</v>
      </c>
      <c r="GT2" s="61">
        <v>2</v>
      </c>
      <c r="GU2" s="59">
        <v>3</v>
      </c>
      <c r="GV2" s="60">
        <v>3</v>
      </c>
      <c r="GW2" s="60">
        <v>2</v>
      </c>
      <c r="GX2" s="60">
        <v>3</v>
      </c>
      <c r="GY2" s="61">
        <v>2</v>
      </c>
      <c r="GZ2" s="59">
        <v>3</v>
      </c>
      <c r="HA2" s="60">
        <v>3</v>
      </c>
      <c r="HB2" s="60">
        <v>3</v>
      </c>
      <c r="HC2" s="60">
        <v>3</v>
      </c>
      <c r="HD2" s="61">
        <v>2</v>
      </c>
      <c r="HE2" s="59">
        <v>3</v>
      </c>
      <c r="HF2" s="60">
        <v>3</v>
      </c>
      <c r="HG2" s="60">
        <v>3</v>
      </c>
      <c r="HH2" s="60">
        <v>3</v>
      </c>
      <c r="HI2" s="61">
        <v>2</v>
      </c>
      <c r="HJ2" s="59">
        <v>3</v>
      </c>
      <c r="HK2" s="60">
        <v>3</v>
      </c>
      <c r="HL2" s="60">
        <v>3</v>
      </c>
      <c r="HM2" s="60">
        <v>3</v>
      </c>
      <c r="HN2" s="61">
        <v>2</v>
      </c>
      <c r="HO2" s="59">
        <v>3</v>
      </c>
      <c r="HP2" s="60">
        <v>3</v>
      </c>
      <c r="HQ2" s="60">
        <v>3</v>
      </c>
      <c r="HR2" s="60">
        <v>3</v>
      </c>
      <c r="HS2" s="61">
        <v>2</v>
      </c>
      <c r="HT2" s="59">
        <v>2</v>
      </c>
      <c r="HU2" s="60">
        <v>2</v>
      </c>
      <c r="HV2" s="60">
        <v>2</v>
      </c>
      <c r="HW2" s="60">
        <v>2</v>
      </c>
      <c r="HX2" s="61">
        <v>2</v>
      </c>
      <c r="HY2" s="60">
        <v>2</v>
      </c>
      <c r="HZ2" s="60">
        <v>2</v>
      </c>
      <c r="IA2" s="60">
        <v>2</v>
      </c>
      <c r="IB2" s="61">
        <v>2</v>
      </c>
      <c r="IC2" s="59">
        <v>2</v>
      </c>
      <c r="ID2" s="60">
        <v>2</v>
      </c>
      <c r="IE2" s="60">
        <v>2</v>
      </c>
      <c r="IF2" s="60">
        <v>2</v>
      </c>
      <c r="IG2" s="61">
        <v>1</v>
      </c>
      <c r="IH2" s="59">
        <v>2</v>
      </c>
      <c r="II2" s="60">
        <v>2</v>
      </c>
      <c r="IJ2" s="60">
        <v>2</v>
      </c>
      <c r="IK2" s="60">
        <v>1</v>
      </c>
      <c r="IL2" s="61">
        <v>1</v>
      </c>
      <c r="IM2" s="59">
        <v>2</v>
      </c>
      <c r="IN2" s="60">
        <v>2</v>
      </c>
      <c r="IO2" s="60">
        <v>2</v>
      </c>
      <c r="IP2" s="60">
        <v>2</v>
      </c>
      <c r="IQ2" s="61">
        <v>1</v>
      </c>
      <c r="IR2" s="59">
        <v>3</v>
      </c>
      <c r="IS2" s="60">
        <v>3</v>
      </c>
      <c r="IT2" s="60">
        <v>2</v>
      </c>
      <c r="IU2" s="60">
        <v>2</v>
      </c>
      <c r="IV2" s="61">
        <v>2</v>
      </c>
      <c r="IW2" s="59">
        <v>3</v>
      </c>
      <c r="IX2" s="60">
        <v>3</v>
      </c>
      <c r="IY2" s="60">
        <v>2</v>
      </c>
      <c r="IZ2" s="61">
        <v>1</v>
      </c>
      <c r="JA2" s="59">
        <v>3</v>
      </c>
      <c r="JB2" s="60">
        <v>3</v>
      </c>
      <c r="JC2" s="60">
        <v>2</v>
      </c>
      <c r="JD2" s="60">
        <v>2</v>
      </c>
      <c r="JE2" s="61">
        <v>2</v>
      </c>
      <c r="JF2" s="59">
        <v>3</v>
      </c>
      <c r="JG2" s="60">
        <v>2</v>
      </c>
      <c r="JH2" s="60">
        <v>3</v>
      </c>
      <c r="JI2" s="61">
        <v>2</v>
      </c>
      <c r="JJ2" s="59">
        <v>3</v>
      </c>
      <c r="JK2" s="60">
        <v>2</v>
      </c>
      <c r="JL2" s="60">
        <v>3</v>
      </c>
      <c r="JM2" s="60">
        <v>3</v>
      </c>
      <c r="JN2" s="61">
        <v>2</v>
      </c>
      <c r="JO2" s="59">
        <v>3</v>
      </c>
      <c r="JP2" s="60">
        <v>3</v>
      </c>
      <c r="JQ2" s="60">
        <v>3</v>
      </c>
      <c r="JR2" s="60">
        <v>3</v>
      </c>
      <c r="JS2" s="61">
        <v>2</v>
      </c>
      <c r="JT2" s="59">
        <v>3</v>
      </c>
      <c r="JU2" s="60">
        <v>3</v>
      </c>
      <c r="JV2" s="60">
        <v>3</v>
      </c>
      <c r="JW2" s="60">
        <v>3</v>
      </c>
      <c r="JX2" s="61">
        <v>2</v>
      </c>
      <c r="JY2" s="59">
        <v>3</v>
      </c>
      <c r="JZ2" s="60">
        <v>4</v>
      </c>
      <c r="KA2" s="60">
        <v>3</v>
      </c>
      <c r="KB2" s="60">
        <v>4</v>
      </c>
      <c r="KC2" s="61">
        <v>2</v>
      </c>
      <c r="KD2" s="59">
        <v>3</v>
      </c>
      <c r="KE2" s="60">
        <v>4</v>
      </c>
      <c r="KF2" s="60">
        <v>4</v>
      </c>
      <c r="KG2" s="60">
        <v>4</v>
      </c>
      <c r="KH2" s="61">
        <v>3</v>
      </c>
      <c r="KI2" s="59">
        <v>3</v>
      </c>
      <c r="KJ2" s="60">
        <v>4</v>
      </c>
      <c r="KK2" s="60">
        <v>4</v>
      </c>
      <c r="KL2" s="60">
        <v>4</v>
      </c>
      <c r="KM2" s="61">
        <v>3</v>
      </c>
      <c r="KN2" s="59">
        <v>4</v>
      </c>
      <c r="KO2" s="60">
        <v>4</v>
      </c>
      <c r="KP2" s="60">
        <v>4</v>
      </c>
      <c r="KQ2" s="61">
        <v>2</v>
      </c>
      <c r="KR2" s="59">
        <v>4</v>
      </c>
      <c r="KS2" s="60">
        <v>3</v>
      </c>
      <c r="KT2" s="60">
        <v>3</v>
      </c>
      <c r="KU2" s="60">
        <v>3</v>
      </c>
      <c r="KV2" s="61">
        <v>3</v>
      </c>
      <c r="KW2" s="59">
        <v>3</v>
      </c>
      <c r="KX2" s="60">
        <v>4</v>
      </c>
      <c r="KY2" s="60">
        <v>3</v>
      </c>
      <c r="KZ2" s="60">
        <v>3</v>
      </c>
      <c r="LA2" s="61">
        <v>2</v>
      </c>
      <c r="LB2" s="59">
        <v>3</v>
      </c>
      <c r="LC2" s="60">
        <v>3</v>
      </c>
      <c r="LD2" s="60">
        <v>3</v>
      </c>
      <c r="LE2" s="60">
        <v>3</v>
      </c>
      <c r="LF2" s="61">
        <v>2</v>
      </c>
      <c r="LG2" s="59">
        <v>3</v>
      </c>
      <c r="LH2" s="60">
        <v>3</v>
      </c>
      <c r="LI2" s="60">
        <v>3</v>
      </c>
      <c r="LJ2" s="60">
        <v>2</v>
      </c>
      <c r="LK2" s="61">
        <v>2</v>
      </c>
      <c r="LL2" s="59">
        <v>2</v>
      </c>
      <c r="LM2" s="60">
        <v>3</v>
      </c>
      <c r="LN2" s="60">
        <v>3</v>
      </c>
      <c r="LO2" s="60">
        <v>3</v>
      </c>
      <c r="LP2" s="61">
        <v>2</v>
      </c>
      <c r="LQ2" s="59">
        <v>3</v>
      </c>
      <c r="LR2" s="60">
        <v>4</v>
      </c>
      <c r="LS2" s="60">
        <v>3</v>
      </c>
      <c r="LT2" s="60">
        <v>4</v>
      </c>
      <c r="LU2" s="61">
        <v>2</v>
      </c>
      <c r="LV2" s="59">
        <v>4</v>
      </c>
      <c r="LW2" s="60">
        <v>4</v>
      </c>
      <c r="LX2" s="60">
        <v>5</v>
      </c>
      <c r="LY2" s="60">
        <v>5</v>
      </c>
      <c r="LZ2" s="61">
        <v>4</v>
      </c>
      <c r="MA2" s="59">
        <v>5</v>
      </c>
      <c r="MB2" s="60"/>
      <c r="MC2" s="60">
        <v>4</v>
      </c>
      <c r="MD2" s="60">
        <v>5</v>
      </c>
      <c r="ME2" s="61"/>
      <c r="MF2" s="59">
        <v>4</v>
      </c>
      <c r="MG2" s="60">
        <v>6</v>
      </c>
      <c r="MH2" s="60">
        <v>5</v>
      </c>
      <c r="MI2" s="60">
        <v>5</v>
      </c>
      <c r="MJ2" s="61">
        <v>4</v>
      </c>
      <c r="MK2" s="59">
        <v>5</v>
      </c>
      <c r="ML2" s="60">
        <v>5</v>
      </c>
      <c r="MM2" s="60">
        <v>5</v>
      </c>
      <c r="MN2" s="60">
        <v>5</v>
      </c>
      <c r="MO2" s="61">
        <v>1</v>
      </c>
      <c r="MP2" s="59">
        <v>5</v>
      </c>
      <c r="MQ2" s="60">
        <v>5</v>
      </c>
      <c r="MR2" s="60">
        <v>4</v>
      </c>
      <c r="MS2" s="60">
        <v>5</v>
      </c>
      <c r="MT2" s="61">
        <v>5</v>
      </c>
      <c r="MU2" s="59">
        <v>5</v>
      </c>
      <c r="MV2" s="60">
        <v>4</v>
      </c>
      <c r="MW2" s="60">
        <v>5</v>
      </c>
      <c r="MX2" s="60">
        <v>5</v>
      </c>
      <c r="MY2" s="61">
        <v>4</v>
      </c>
      <c r="MZ2" s="59">
        <v>4</v>
      </c>
      <c r="NA2" s="60">
        <v>5</v>
      </c>
      <c r="NB2" s="61"/>
      <c r="NC2" s="61"/>
      <c r="ND2" s="61">
        <v>4</v>
      </c>
      <c r="NE2" s="59">
        <v>5</v>
      </c>
      <c r="NF2" s="60">
        <v>6</v>
      </c>
      <c r="NG2" s="60">
        <v>4</v>
      </c>
      <c r="NH2" s="60">
        <v>5</v>
      </c>
      <c r="NI2" s="61">
        <v>4</v>
      </c>
      <c r="NJ2" s="59">
        <v>5</v>
      </c>
      <c r="NK2" s="60">
        <v>5</v>
      </c>
      <c r="NL2" s="60">
        <v>5</v>
      </c>
      <c r="NM2" s="60">
        <v>4</v>
      </c>
      <c r="NN2" s="61">
        <v>3</v>
      </c>
      <c r="NO2" s="60">
        <v>5</v>
      </c>
      <c r="NP2" s="60">
        <v>5</v>
      </c>
      <c r="NQ2" s="60">
        <v>5</v>
      </c>
      <c r="NR2" s="61">
        <v>3</v>
      </c>
      <c r="NS2" s="59">
        <v>5</v>
      </c>
      <c r="NT2" s="60">
        <v>5</v>
      </c>
      <c r="NU2" s="60">
        <v>5</v>
      </c>
      <c r="NV2" s="61">
        <v>2</v>
      </c>
      <c r="NW2" s="59">
        <v>5</v>
      </c>
      <c r="NX2" s="60">
        <v>5</v>
      </c>
      <c r="NY2" s="60">
        <v>5</v>
      </c>
      <c r="NZ2" s="60">
        <v>5</v>
      </c>
      <c r="OA2" s="61">
        <v>4</v>
      </c>
      <c r="OB2" s="59">
        <v>4</v>
      </c>
      <c r="OC2" s="60">
        <v>5</v>
      </c>
      <c r="OD2" s="60">
        <v>5</v>
      </c>
      <c r="OE2" s="60">
        <v>6</v>
      </c>
      <c r="OF2" s="61">
        <v>4</v>
      </c>
      <c r="OG2" s="59">
        <v>5</v>
      </c>
      <c r="OH2" s="60">
        <v>6</v>
      </c>
      <c r="OI2" s="60">
        <v>5</v>
      </c>
      <c r="OJ2" s="60">
        <v>6</v>
      </c>
      <c r="OK2" s="61">
        <v>4</v>
      </c>
      <c r="OL2" s="59">
        <v>5</v>
      </c>
      <c r="OM2" s="60">
        <v>5</v>
      </c>
      <c r="ON2" s="60">
        <v>5</v>
      </c>
      <c r="OO2" s="60">
        <v>7</v>
      </c>
      <c r="OP2" s="61">
        <v>4</v>
      </c>
      <c r="OQ2" s="59">
        <v>4</v>
      </c>
      <c r="OR2" s="60">
        <v>5</v>
      </c>
      <c r="OS2" s="60">
        <v>3</v>
      </c>
      <c r="OT2" s="60">
        <v>4</v>
      </c>
      <c r="OU2" s="61">
        <v>3</v>
      </c>
      <c r="OV2" s="59">
        <v>3</v>
      </c>
      <c r="OW2" s="60">
        <v>3</v>
      </c>
      <c r="OX2" s="60">
        <v>3</v>
      </c>
      <c r="OY2" s="60">
        <v>2</v>
      </c>
      <c r="OZ2" s="61">
        <v>2</v>
      </c>
      <c r="PA2" s="59">
        <v>2</v>
      </c>
      <c r="PB2" s="60">
        <v>3</v>
      </c>
      <c r="PC2" s="60">
        <v>2</v>
      </c>
      <c r="PD2" s="60">
        <v>2</v>
      </c>
      <c r="PE2" s="61">
        <v>2</v>
      </c>
      <c r="PF2" s="59">
        <v>4</v>
      </c>
      <c r="PG2" s="60">
        <v>3</v>
      </c>
      <c r="PH2" s="60">
        <v>3</v>
      </c>
      <c r="PI2" s="60">
        <v>3</v>
      </c>
      <c r="PJ2" s="61">
        <v>3</v>
      </c>
      <c r="PK2" s="59">
        <v>3</v>
      </c>
      <c r="PL2" s="60">
        <v>4</v>
      </c>
      <c r="PM2" s="60">
        <v>3</v>
      </c>
      <c r="PN2" s="60">
        <v>3</v>
      </c>
      <c r="PO2" s="61">
        <v>3</v>
      </c>
      <c r="PP2" s="59">
        <v>3</v>
      </c>
      <c r="PQ2" s="60">
        <v>4</v>
      </c>
      <c r="PR2" s="60">
        <v>3</v>
      </c>
      <c r="PS2" s="60">
        <v>3</v>
      </c>
      <c r="PT2" s="61">
        <v>3</v>
      </c>
      <c r="PU2" s="59">
        <v>4</v>
      </c>
      <c r="PV2" s="60">
        <v>3</v>
      </c>
      <c r="PW2" s="60">
        <v>3</v>
      </c>
      <c r="PX2" s="60">
        <v>4</v>
      </c>
      <c r="PY2" s="61">
        <v>3</v>
      </c>
      <c r="PZ2" s="59">
        <v>4</v>
      </c>
      <c r="QA2" s="60">
        <v>4</v>
      </c>
      <c r="QB2" s="60">
        <v>4</v>
      </c>
      <c r="QC2" s="60">
        <v>4</v>
      </c>
      <c r="QD2" s="61">
        <v>3</v>
      </c>
      <c r="QE2" s="59">
        <v>4</v>
      </c>
      <c r="QF2" s="60">
        <v>4</v>
      </c>
      <c r="QG2" s="60">
        <v>4</v>
      </c>
      <c r="QH2" s="60">
        <v>4</v>
      </c>
      <c r="QI2" s="61">
        <v>3</v>
      </c>
      <c r="QJ2" s="59">
        <v>4</v>
      </c>
      <c r="QK2" s="60">
        <v>4</v>
      </c>
      <c r="QL2" s="60">
        <v>4</v>
      </c>
      <c r="QM2" s="60">
        <v>5</v>
      </c>
      <c r="QN2" s="61">
        <v>2</v>
      </c>
      <c r="QO2" s="59">
        <v>4</v>
      </c>
      <c r="QP2" s="60">
        <v>4</v>
      </c>
      <c r="QQ2" s="60">
        <v>4</v>
      </c>
      <c r="QR2" s="60">
        <v>4</v>
      </c>
      <c r="QS2" s="61">
        <v>3</v>
      </c>
      <c r="QT2" s="59">
        <v>4</v>
      </c>
      <c r="QU2" s="60">
        <v>4</v>
      </c>
      <c r="QV2" s="60">
        <v>4</v>
      </c>
      <c r="QW2" s="60">
        <v>4</v>
      </c>
      <c r="QX2" s="61">
        <v>3</v>
      </c>
      <c r="QY2" s="59">
        <v>5</v>
      </c>
      <c r="QZ2" s="60">
        <v>5</v>
      </c>
      <c r="RA2" s="60">
        <v>5</v>
      </c>
      <c r="RB2" s="60">
        <v>5</v>
      </c>
      <c r="RC2" s="61">
        <v>4</v>
      </c>
      <c r="RD2" s="59">
        <v>5</v>
      </c>
      <c r="RE2" s="60">
        <v>5</v>
      </c>
      <c r="RF2" s="60">
        <v>5</v>
      </c>
      <c r="RG2" s="60">
        <v>5</v>
      </c>
      <c r="RH2" s="61">
        <v>4</v>
      </c>
      <c r="RI2" s="59">
        <v>5</v>
      </c>
      <c r="RJ2" s="60">
        <v>5</v>
      </c>
      <c r="RK2" s="60">
        <v>4</v>
      </c>
      <c r="RL2" s="60">
        <v>4</v>
      </c>
      <c r="RM2" s="61">
        <v>3</v>
      </c>
      <c r="RN2" s="59">
        <v>4</v>
      </c>
      <c r="RO2" s="60">
        <v>4</v>
      </c>
      <c r="RP2" s="60">
        <v>4</v>
      </c>
      <c r="RQ2" s="60">
        <v>5</v>
      </c>
      <c r="RR2" s="61">
        <v>4</v>
      </c>
      <c r="RS2" s="59">
        <v>4</v>
      </c>
      <c r="RT2" s="60">
        <v>5</v>
      </c>
      <c r="RU2" s="60">
        <v>4</v>
      </c>
      <c r="RV2" s="60">
        <v>5</v>
      </c>
      <c r="RW2" s="61">
        <v>4</v>
      </c>
      <c r="RX2" s="59">
        <v>4</v>
      </c>
      <c r="RY2" s="60">
        <v>4</v>
      </c>
      <c r="RZ2" s="60">
        <v>4</v>
      </c>
      <c r="SA2" s="60">
        <v>4</v>
      </c>
      <c r="SB2" s="61">
        <v>4</v>
      </c>
      <c r="SC2" s="60">
        <v>4</v>
      </c>
      <c r="SD2" s="60">
        <v>4</v>
      </c>
      <c r="SE2" s="60">
        <v>4</v>
      </c>
      <c r="SF2" s="61">
        <v>3</v>
      </c>
      <c r="SG2" s="59">
        <v>4</v>
      </c>
      <c r="SH2" s="60">
        <v>5</v>
      </c>
      <c r="SI2" s="60">
        <v>4</v>
      </c>
      <c r="SJ2" s="60">
        <v>5</v>
      </c>
      <c r="SK2" s="61">
        <v>3</v>
      </c>
      <c r="SL2" s="59">
        <v>5</v>
      </c>
      <c r="SM2" s="60">
        <v>5</v>
      </c>
      <c r="SN2" s="60">
        <v>4</v>
      </c>
      <c r="SO2" s="60">
        <v>5</v>
      </c>
      <c r="SP2" s="61">
        <v>4</v>
      </c>
      <c r="SQ2" s="59">
        <v>5</v>
      </c>
      <c r="SR2" s="60">
        <v>5</v>
      </c>
      <c r="SS2" s="60">
        <v>5</v>
      </c>
      <c r="ST2" s="60"/>
      <c r="SU2" s="61">
        <v>5</v>
      </c>
      <c r="SV2" s="59">
        <v>5</v>
      </c>
      <c r="SW2" s="60">
        <v>5</v>
      </c>
      <c r="SX2" s="60">
        <v>5</v>
      </c>
      <c r="SY2" s="60">
        <v>6</v>
      </c>
      <c r="SZ2" s="61">
        <v>4</v>
      </c>
      <c r="TA2" s="59">
        <v>5</v>
      </c>
      <c r="TB2" s="60">
        <v>5</v>
      </c>
      <c r="TC2" s="60">
        <v>4</v>
      </c>
      <c r="TD2" s="61">
        <v>3</v>
      </c>
      <c r="TE2" s="59">
        <v>5</v>
      </c>
      <c r="TF2" s="60">
        <v>5</v>
      </c>
      <c r="TG2" s="60">
        <v>5</v>
      </c>
      <c r="TH2" s="60">
        <v>5</v>
      </c>
      <c r="TI2" s="61">
        <v>4</v>
      </c>
      <c r="TJ2" s="60">
        <v>5</v>
      </c>
      <c r="TK2" s="60">
        <v>5</v>
      </c>
      <c r="TL2" s="60">
        <v>5</v>
      </c>
      <c r="TM2" s="61">
        <v>5</v>
      </c>
      <c r="TN2" s="59">
        <v>5</v>
      </c>
      <c r="TO2" s="60">
        <v>5</v>
      </c>
      <c r="TP2" s="60">
        <v>5</v>
      </c>
      <c r="TQ2" s="60">
        <v>5</v>
      </c>
      <c r="TR2" s="61">
        <v>4</v>
      </c>
      <c r="TS2" s="59">
        <v>5</v>
      </c>
      <c r="TT2" s="60">
        <v>5</v>
      </c>
      <c r="TU2" s="60">
        <v>4</v>
      </c>
      <c r="TV2" s="60">
        <v>5</v>
      </c>
      <c r="TW2" s="61">
        <v>2</v>
      </c>
      <c r="TX2" s="59">
        <v>5</v>
      </c>
      <c r="TY2" s="60">
        <v>5</v>
      </c>
      <c r="TZ2" s="60">
        <v>4</v>
      </c>
      <c r="UA2" s="60">
        <v>5</v>
      </c>
      <c r="UB2" s="61">
        <v>4</v>
      </c>
      <c r="UC2" s="59">
        <v>4</v>
      </c>
      <c r="UD2" s="60">
        <v>5</v>
      </c>
      <c r="UE2" s="60">
        <v>5</v>
      </c>
      <c r="UF2" s="60">
        <v>4</v>
      </c>
      <c r="UG2" s="61">
        <v>4</v>
      </c>
      <c r="UH2" s="59"/>
      <c r="UI2" s="60">
        <v>6</v>
      </c>
      <c r="UJ2" s="60">
        <v>5</v>
      </c>
      <c r="UK2" s="61">
        <v>2</v>
      </c>
      <c r="UL2" s="59">
        <v>5</v>
      </c>
      <c r="UM2" s="60">
        <v>5</v>
      </c>
      <c r="UN2" s="60">
        <v>5</v>
      </c>
      <c r="UO2" s="60">
        <v>6</v>
      </c>
      <c r="UP2" s="61">
        <v>4</v>
      </c>
      <c r="UQ2" s="59">
        <v>5</v>
      </c>
      <c r="UR2" s="60">
        <v>5</v>
      </c>
      <c r="US2" s="60">
        <v>5</v>
      </c>
      <c r="UT2" s="60">
        <v>4</v>
      </c>
      <c r="UU2" s="61">
        <v>4</v>
      </c>
      <c r="UV2" s="59">
        <v>4</v>
      </c>
      <c r="UW2" s="60">
        <v>4</v>
      </c>
      <c r="UX2" s="60">
        <v>4</v>
      </c>
      <c r="UY2" s="60">
        <v>5</v>
      </c>
      <c r="UZ2" s="61">
        <v>3</v>
      </c>
      <c r="VA2" s="59">
        <v>4</v>
      </c>
      <c r="VB2" s="60">
        <v>4</v>
      </c>
      <c r="VC2" s="60">
        <v>4</v>
      </c>
      <c r="VD2" s="60">
        <v>4</v>
      </c>
      <c r="VE2" s="61">
        <v>3</v>
      </c>
      <c r="VF2" s="60">
        <v>4</v>
      </c>
      <c r="VG2" s="60">
        <v>4</v>
      </c>
      <c r="VH2" s="60">
        <v>4</v>
      </c>
      <c r="VI2" s="61">
        <v>3</v>
      </c>
      <c r="VJ2" s="59">
        <v>5</v>
      </c>
      <c r="VK2" s="60">
        <v>5</v>
      </c>
      <c r="VL2" s="60">
        <v>4</v>
      </c>
      <c r="VM2" s="60">
        <v>4</v>
      </c>
      <c r="VN2" s="61">
        <v>4</v>
      </c>
      <c r="VO2" s="59">
        <v>5</v>
      </c>
      <c r="VP2" s="60">
        <v>5</v>
      </c>
      <c r="VQ2" s="60">
        <v>5</v>
      </c>
      <c r="VR2" s="60">
        <v>6</v>
      </c>
      <c r="VS2" s="61">
        <v>4</v>
      </c>
      <c r="VT2" s="59">
        <v>5</v>
      </c>
      <c r="VU2" s="60">
        <v>6</v>
      </c>
      <c r="VV2" s="60">
        <v>5</v>
      </c>
      <c r="VW2" s="60">
        <v>6</v>
      </c>
      <c r="VX2" s="61">
        <v>5</v>
      </c>
      <c r="VY2" s="59">
        <v>6</v>
      </c>
      <c r="VZ2" s="60">
        <v>6</v>
      </c>
      <c r="WA2" s="60">
        <v>5</v>
      </c>
      <c r="WB2" s="60">
        <v>6</v>
      </c>
      <c r="WC2" s="61">
        <v>5</v>
      </c>
      <c r="WD2" s="59">
        <v>6</v>
      </c>
      <c r="WE2" s="60">
        <v>5</v>
      </c>
      <c r="WF2" s="60">
        <v>5</v>
      </c>
      <c r="WG2" s="60">
        <v>6</v>
      </c>
      <c r="WH2" s="61">
        <v>5</v>
      </c>
      <c r="WI2" s="59">
        <v>6</v>
      </c>
      <c r="WJ2" s="60">
        <v>6</v>
      </c>
      <c r="WK2" s="60">
        <v>6</v>
      </c>
      <c r="WL2" s="60">
        <v>6</v>
      </c>
      <c r="WM2" s="61"/>
      <c r="WN2" s="59">
        <v>6</v>
      </c>
      <c r="WO2" s="60">
        <v>6</v>
      </c>
      <c r="WP2" s="60">
        <v>5</v>
      </c>
      <c r="WQ2" s="60">
        <v>2</v>
      </c>
      <c r="WR2" s="61">
        <v>4</v>
      </c>
      <c r="WS2" s="59">
        <v>5</v>
      </c>
      <c r="WT2" s="60">
        <v>6</v>
      </c>
      <c r="WU2" s="60">
        <v>6</v>
      </c>
      <c r="WV2" s="60">
        <v>6</v>
      </c>
      <c r="WW2" s="61">
        <v>5</v>
      </c>
      <c r="WX2" s="59">
        <v>6</v>
      </c>
      <c r="WY2" s="60">
        <v>5</v>
      </c>
      <c r="WZ2" s="60">
        <v>6</v>
      </c>
      <c r="XA2" s="60">
        <v>6</v>
      </c>
      <c r="XB2" s="61">
        <v>5</v>
      </c>
      <c r="XC2" s="59">
        <v>5</v>
      </c>
      <c r="XD2" s="60">
        <v>5</v>
      </c>
      <c r="XE2" s="60">
        <v>5</v>
      </c>
      <c r="XF2" s="60">
        <v>5</v>
      </c>
      <c r="XG2" s="61">
        <v>3</v>
      </c>
      <c r="XH2" s="60">
        <v>6</v>
      </c>
      <c r="XI2" s="60">
        <v>6</v>
      </c>
      <c r="XJ2" s="61">
        <v>5</v>
      </c>
      <c r="XK2" s="59">
        <v>6</v>
      </c>
      <c r="XL2" s="60">
        <v>6</v>
      </c>
      <c r="XM2" s="60">
        <v>5</v>
      </c>
      <c r="XN2" s="60">
        <v>3</v>
      </c>
      <c r="XO2" s="59">
        <v>6</v>
      </c>
      <c r="XP2" s="60">
        <v>7</v>
      </c>
      <c r="XQ2" s="60">
        <v>6</v>
      </c>
      <c r="XR2" s="60">
        <v>5</v>
      </c>
      <c r="XS2" s="61">
        <v>5</v>
      </c>
      <c r="XT2" s="59">
        <v>6</v>
      </c>
      <c r="XU2" s="60">
        <v>6</v>
      </c>
      <c r="XV2" s="60">
        <v>6</v>
      </c>
      <c r="XW2" s="60">
        <v>7</v>
      </c>
      <c r="XX2" s="61">
        <v>4</v>
      </c>
      <c r="XY2" s="59">
        <v>5</v>
      </c>
      <c r="XZ2" s="60">
        <v>6</v>
      </c>
      <c r="YA2" s="60">
        <v>5</v>
      </c>
      <c r="YB2" s="60">
        <v>6</v>
      </c>
      <c r="YC2" s="61">
        <v>4</v>
      </c>
      <c r="YD2" s="59">
        <v>6</v>
      </c>
      <c r="YE2" s="60">
        <v>6</v>
      </c>
      <c r="YF2" s="60">
        <v>6</v>
      </c>
      <c r="YG2" s="60">
        <v>6</v>
      </c>
      <c r="YH2" s="61">
        <v>1</v>
      </c>
      <c r="YI2" s="59">
        <v>6</v>
      </c>
      <c r="YJ2" s="60">
        <v>6</v>
      </c>
      <c r="YK2" s="60">
        <v>6</v>
      </c>
      <c r="YL2" s="60">
        <v>6</v>
      </c>
      <c r="YM2" s="61">
        <v>4</v>
      </c>
      <c r="YN2" s="59">
        <v>5</v>
      </c>
      <c r="YO2" s="60">
        <v>5</v>
      </c>
      <c r="YP2" s="60">
        <v>5</v>
      </c>
      <c r="YQ2" s="60">
        <v>4</v>
      </c>
      <c r="YR2" s="61">
        <v>2</v>
      </c>
      <c r="YS2" s="59">
        <v>3</v>
      </c>
      <c r="YT2" s="60">
        <v>4</v>
      </c>
      <c r="YU2" s="60">
        <v>3</v>
      </c>
      <c r="YV2" s="60">
        <v>3</v>
      </c>
      <c r="YW2" s="61">
        <v>3</v>
      </c>
      <c r="YX2" s="59">
        <v>4</v>
      </c>
      <c r="YY2" s="60">
        <v>6</v>
      </c>
      <c r="YZ2" s="60">
        <v>6</v>
      </c>
      <c r="ZA2" s="60">
        <v>6</v>
      </c>
      <c r="ZB2" s="61"/>
      <c r="ZC2" s="59">
        <v>6</v>
      </c>
      <c r="ZD2" s="60">
        <v>6</v>
      </c>
      <c r="ZE2" s="60">
        <v>6</v>
      </c>
      <c r="ZF2" s="60">
        <v>6</v>
      </c>
      <c r="ZG2" s="61">
        <v>5</v>
      </c>
      <c r="ZH2" s="59">
        <v>6</v>
      </c>
      <c r="ZI2" s="60">
        <v>6</v>
      </c>
      <c r="ZJ2" s="60">
        <v>6</v>
      </c>
      <c r="ZK2" s="60">
        <v>2</v>
      </c>
      <c r="ZL2" s="61">
        <v>5</v>
      </c>
      <c r="ZM2" s="59">
        <v>6</v>
      </c>
      <c r="ZN2" s="60">
        <v>6</v>
      </c>
      <c r="ZO2" s="60">
        <v>6</v>
      </c>
      <c r="ZP2" s="60">
        <v>7</v>
      </c>
      <c r="ZQ2" s="61">
        <v>5</v>
      </c>
      <c r="ZR2" s="59">
        <v>6</v>
      </c>
      <c r="ZS2" s="60">
        <v>3</v>
      </c>
      <c r="ZT2" s="60">
        <v>6</v>
      </c>
      <c r="ZU2" s="60">
        <v>7</v>
      </c>
      <c r="ZV2" s="61">
        <v>5</v>
      </c>
      <c r="ZW2" s="59">
        <v>6</v>
      </c>
      <c r="ZX2" s="60">
        <v>3</v>
      </c>
      <c r="ZY2" s="60">
        <v>6</v>
      </c>
      <c r="ZZ2" s="60">
        <v>7</v>
      </c>
      <c r="AAA2" s="61">
        <v>5</v>
      </c>
      <c r="AAB2" s="59">
        <v>6</v>
      </c>
      <c r="AAC2" s="60">
        <v>6</v>
      </c>
      <c r="AAD2" s="60">
        <v>6</v>
      </c>
      <c r="AAE2" s="60">
        <v>4</v>
      </c>
      <c r="AAF2" s="61">
        <v>5</v>
      </c>
      <c r="AAG2" s="59">
        <v>5</v>
      </c>
      <c r="AAH2" s="60">
        <v>6</v>
      </c>
      <c r="AAI2" s="60">
        <v>5</v>
      </c>
      <c r="AAJ2" s="60">
        <v>5</v>
      </c>
      <c r="AAK2" s="61">
        <v>4</v>
      </c>
      <c r="AAL2" s="59">
        <v>5</v>
      </c>
      <c r="AAM2" s="60">
        <v>5</v>
      </c>
      <c r="AAN2" s="60">
        <v>5</v>
      </c>
      <c r="AAO2" s="60">
        <v>6</v>
      </c>
      <c r="AAP2" s="61">
        <v>4</v>
      </c>
      <c r="AAQ2" s="59">
        <v>7</v>
      </c>
      <c r="AAR2" s="60">
        <v>3</v>
      </c>
      <c r="AAS2" s="60">
        <v>5</v>
      </c>
      <c r="AAT2" s="60">
        <v>6</v>
      </c>
      <c r="AAU2" s="61">
        <v>5</v>
      </c>
      <c r="AAV2" s="59">
        <v>6</v>
      </c>
      <c r="AAW2" s="60">
        <v>7</v>
      </c>
      <c r="AAX2" s="60">
        <v>5</v>
      </c>
      <c r="AAY2" s="60">
        <v>6</v>
      </c>
      <c r="AAZ2" s="61"/>
      <c r="ABA2" s="59"/>
      <c r="ABB2" s="60"/>
      <c r="ABC2" s="60"/>
      <c r="ABD2" s="60"/>
      <c r="ABE2" s="61"/>
    </row>
    <row r="3" spans="1:733" s="63" customFormat="1" x14ac:dyDescent="0.35">
      <c r="A3" s="57" t="s">
        <v>37</v>
      </c>
      <c r="B3" s="58">
        <v>0</v>
      </c>
      <c r="C3" s="58">
        <v>2</v>
      </c>
      <c r="D3" s="58">
        <v>2</v>
      </c>
      <c r="E3" s="58">
        <v>2</v>
      </c>
      <c r="F3" s="58">
        <v>2</v>
      </c>
      <c r="G3" s="59">
        <v>2</v>
      </c>
      <c r="H3" s="58">
        <v>2</v>
      </c>
      <c r="I3" s="58">
        <v>2</v>
      </c>
      <c r="J3" s="60"/>
      <c r="K3" s="61">
        <v>1</v>
      </c>
      <c r="L3" s="59">
        <v>0</v>
      </c>
      <c r="M3" s="58">
        <v>0</v>
      </c>
      <c r="N3" s="58">
        <v>0</v>
      </c>
      <c r="O3" s="58">
        <v>0</v>
      </c>
      <c r="P3" s="62">
        <v>0</v>
      </c>
      <c r="Q3" s="59"/>
      <c r="R3" s="60">
        <v>0</v>
      </c>
      <c r="S3" s="60">
        <v>0</v>
      </c>
      <c r="T3" s="60">
        <v>0</v>
      </c>
      <c r="U3" s="61">
        <v>0</v>
      </c>
      <c r="V3" s="59"/>
      <c r="W3" s="60"/>
      <c r="X3" s="60">
        <v>0</v>
      </c>
      <c r="Y3" s="60">
        <v>0</v>
      </c>
      <c r="Z3" s="61">
        <v>0</v>
      </c>
      <c r="AA3" s="59">
        <v>4</v>
      </c>
      <c r="AB3" s="60">
        <v>4</v>
      </c>
      <c r="AC3" s="60">
        <v>4</v>
      </c>
      <c r="AD3" s="60">
        <v>4</v>
      </c>
      <c r="AE3" s="61">
        <v>4</v>
      </c>
      <c r="AF3" s="59">
        <v>2</v>
      </c>
      <c r="AG3" s="60">
        <v>2</v>
      </c>
      <c r="AH3" s="60">
        <v>2</v>
      </c>
      <c r="AI3" s="60">
        <v>2</v>
      </c>
      <c r="AJ3" s="61">
        <v>1</v>
      </c>
      <c r="AK3" s="59">
        <v>2</v>
      </c>
      <c r="AL3" s="60">
        <v>2</v>
      </c>
      <c r="AM3" s="60">
        <v>3</v>
      </c>
      <c r="AN3" s="60">
        <v>3</v>
      </c>
      <c r="AO3" s="61">
        <v>3</v>
      </c>
      <c r="AP3" s="59">
        <v>3</v>
      </c>
      <c r="AQ3" s="60">
        <v>3</v>
      </c>
      <c r="AR3" s="60">
        <v>3</v>
      </c>
      <c r="AS3" s="60">
        <v>3</v>
      </c>
      <c r="AT3" s="61">
        <v>3</v>
      </c>
      <c r="AU3" s="59">
        <v>5</v>
      </c>
      <c r="AV3" s="60">
        <v>6</v>
      </c>
      <c r="AW3" s="60">
        <v>7</v>
      </c>
      <c r="AX3" s="61">
        <v>7</v>
      </c>
      <c r="AY3" s="59">
        <v>9</v>
      </c>
      <c r="AZ3" s="60">
        <v>10</v>
      </c>
      <c r="BA3" s="60">
        <v>8</v>
      </c>
      <c r="BB3" s="60">
        <v>8</v>
      </c>
      <c r="BC3" s="61">
        <v>7</v>
      </c>
      <c r="BD3" s="59">
        <v>8</v>
      </c>
      <c r="BE3" s="60">
        <v>8</v>
      </c>
      <c r="BF3" s="60">
        <v>7</v>
      </c>
      <c r="BG3" s="60">
        <v>7</v>
      </c>
      <c r="BH3" s="61">
        <v>7</v>
      </c>
      <c r="BI3" s="59">
        <v>4</v>
      </c>
      <c r="BJ3" s="60">
        <v>4</v>
      </c>
      <c r="BK3" s="60">
        <v>4</v>
      </c>
      <c r="BL3" s="60">
        <v>4</v>
      </c>
      <c r="BM3" s="61">
        <v>4</v>
      </c>
      <c r="BN3" s="59">
        <v>4</v>
      </c>
      <c r="BO3" s="60">
        <v>5</v>
      </c>
      <c r="BP3" s="60">
        <v>4</v>
      </c>
      <c r="BQ3" s="60">
        <v>4</v>
      </c>
      <c r="BR3" s="61">
        <v>3</v>
      </c>
      <c r="BS3" s="59">
        <v>4</v>
      </c>
      <c r="BT3" s="60">
        <v>4</v>
      </c>
      <c r="BU3" s="60">
        <v>3</v>
      </c>
      <c r="BV3" s="60">
        <v>4</v>
      </c>
      <c r="BW3" s="61">
        <v>3</v>
      </c>
      <c r="BX3" s="59">
        <v>5</v>
      </c>
      <c r="BY3" s="60">
        <v>5</v>
      </c>
      <c r="BZ3" s="60">
        <v>5</v>
      </c>
      <c r="CA3" s="60">
        <v>4</v>
      </c>
      <c r="CB3" s="61">
        <v>4</v>
      </c>
      <c r="CC3" s="59">
        <v>5</v>
      </c>
      <c r="CD3" s="60">
        <v>7</v>
      </c>
      <c r="CE3" s="60">
        <v>6</v>
      </c>
      <c r="CF3" s="60">
        <v>6</v>
      </c>
      <c r="CG3" s="61">
        <v>5</v>
      </c>
      <c r="CH3" s="59">
        <v>7</v>
      </c>
      <c r="CI3" s="60">
        <v>7</v>
      </c>
      <c r="CJ3" s="60">
        <v>7</v>
      </c>
      <c r="CK3" s="60">
        <v>7</v>
      </c>
      <c r="CL3" s="61">
        <v>7</v>
      </c>
      <c r="CM3" s="59">
        <v>7</v>
      </c>
      <c r="CN3" s="60">
        <v>8</v>
      </c>
      <c r="CO3" s="60">
        <v>7</v>
      </c>
      <c r="CP3" s="60">
        <v>7</v>
      </c>
      <c r="CQ3" s="61">
        <v>6</v>
      </c>
      <c r="CR3" s="59">
        <v>7</v>
      </c>
      <c r="CS3" s="60">
        <v>8</v>
      </c>
      <c r="CT3" s="60">
        <v>8</v>
      </c>
      <c r="CU3" s="60">
        <v>8</v>
      </c>
      <c r="CV3" s="61">
        <v>6</v>
      </c>
      <c r="CW3" s="59">
        <v>7</v>
      </c>
      <c r="CX3" s="60">
        <v>7</v>
      </c>
      <c r="CY3" s="60">
        <v>7</v>
      </c>
      <c r="CZ3" s="60">
        <v>8</v>
      </c>
      <c r="DA3" s="61">
        <v>7</v>
      </c>
      <c r="DB3" s="59">
        <v>8</v>
      </c>
      <c r="DC3" s="60">
        <v>8</v>
      </c>
      <c r="DD3" s="60">
        <v>7</v>
      </c>
      <c r="DE3" s="60">
        <v>9</v>
      </c>
      <c r="DF3" s="61">
        <v>6</v>
      </c>
      <c r="DG3" s="59">
        <v>7</v>
      </c>
      <c r="DH3" s="60">
        <v>7</v>
      </c>
      <c r="DI3" s="60">
        <v>7</v>
      </c>
      <c r="DJ3" s="60">
        <v>7</v>
      </c>
      <c r="DK3" s="61">
        <v>7</v>
      </c>
      <c r="DL3" s="59">
        <v>6</v>
      </c>
      <c r="DM3" s="60">
        <v>7</v>
      </c>
      <c r="DN3" s="60">
        <v>5</v>
      </c>
      <c r="DO3" s="60">
        <v>5</v>
      </c>
      <c r="DP3" s="61">
        <v>4</v>
      </c>
      <c r="DQ3" s="59">
        <v>6</v>
      </c>
      <c r="DR3" s="60">
        <v>5</v>
      </c>
      <c r="DS3" s="60">
        <v>5</v>
      </c>
      <c r="DT3" s="60">
        <v>5</v>
      </c>
      <c r="DU3" s="61">
        <v>3</v>
      </c>
      <c r="DV3" s="59">
        <v>4</v>
      </c>
      <c r="DW3" s="60">
        <v>5</v>
      </c>
      <c r="DX3" s="60">
        <v>5</v>
      </c>
      <c r="DY3" s="60">
        <v>5</v>
      </c>
      <c r="DZ3" s="61">
        <v>4</v>
      </c>
      <c r="EA3" s="59">
        <v>4</v>
      </c>
      <c r="EB3" s="60">
        <v>4</v>
      </c>
      <c r="EC3" s="60">
        <v>4</v>
      </c>
      <c r="ED3" s="61">
        <v>4</v>
      </c>
      <c r="EE3" s="59">
        <v>4</v>
      </c>
      <c r="EF3" s="60">
        <v>5</v>
      </c>
      <c r="EG3" s="60">
        <v>4</v>
      </c>
      <c r="EH3" s="60">
        <v>4</v>
      </c>
      <c r="EI3" s="61">
        <v>4</v>
      </c>
      <c r="EJ3" s="59">
        <v>4</v>
      </c>
      <c r="EK3" s="60">
        <v>5</v>
      </c>
      <c r="EL3" s="60">
        <v>5</v>
      </c>
      <c r="EM3" s="60">
        <v>5</v>
      </c>
      <c r="EN3" s="61">
        <v>4</v>
      </c>
      <c r="EO3" s="59">
        <v>4</v>
      </c>
      <c r="EP3" s="60">
        <v>5</v>
      </c>
      <c r="EQ3" s="60">
        <v>5</v>
      </c>
      <c r="ER3" s="60">
        <v>6</v>
      </c>
      <c r="ES3" s="61">
        <v>4</v>
      </c>
      <c r="ET3" s="59">
        <v>5</v>
      </c>
      <c r="EU3" s="60">
        <v>6</v>
      </c>
      <c r="EV3" s="60">
        <v>5</v>
      </c>
      <c r="EW3" s="60">
        <v>5</v>
      </c>
      <c r="EX3" s="61">
        <v>4</v>
      </c>
      <c r="EY3" s="59">
        <v>5</v>
      </c>
      <c r="EZ3" s="60">
        <v>6</v>
      </c>
      <c r="FA3" s="60">
        <v>5</v>
      </c>
      <c r="FB3" s="60">
        <v>6</v>
      </c>
      <c r="FC3" s="61">
        <v>4</v>
      </c>
      <c r="FD3" s="59">
        <v>4</v>
      </c>
      <c r="FE3" s="60">
        <v>3</v>
      </c>
      <c r="FF3" s="60">
        <v>3</v>
      </c>
      <c r="FG3" s="60">
        <v>2</v>
      </c>
      <c r="FH3" s="59">
        <v>3</v>
      </c>
      <c r="FI3" s="60">
        <v>4</v>
      </c>
      <c r="FJ3" s="60">
        <v>3</v>
      </c>
      <c r="FK3" s="60">
        <v>2</v>
      </c>
      <c r="FL3" s="59">
        <v>5</v>
      </c>
      <c r="FM3" s="60">
        <v>6</v>
      </c>
      <c r="FN3" s="60">
        <v>5</v>
      </c>
      <c r="FO3" s="60">
        <v>7</v>
      </c>
      <c r="FP3" s="61">
        <v>5</v>
      </c>
      <c r="FQ3" s="59">
        <v>6</v>
      </c>
      <c r="FR3" s="60">
        <v>6</v>
      </c>
      <c r="FS3" s="60">
        <v>6</v>
      </c>
      <c r="FT3" s="60">
        <v>6</v>
      </c>
      <c r="FU3" s="61">
        <v>5</v>
      </c>
      <c r="FV3" s="59">
        <v>6</v>
      </c>
      <c r="FW3" s="60">
        <v>5</v>
      </c>
      <c r="FX3" s="60">
        <v>5</v>
      </c>
      <c r="FY3" s="60">
        <v>5</v>
      </c>
      <c r="FZ3" s="61">
        <v>4</v>
      </c>
      <c r="GA3" s="59">
        <v>5</v>
      </c>
      <c r="GB3" s="60">
        <v>6</v>
      </c>
      <c r="GC3" s="60">
        <v>5</v>
      </c>
      <c r="GD3" s="60">
        <v>6</v>
      </c>
      <c r="GE3" s="61">
        <v>4</v>
      </c>
      <c r="GF3" s="59">
        <v>6</v>
      </c>
      <c r="GG3" s="60">
        <v>5</v>
      </c>
      <c r="GH3" s="60">
        <v>5</v>
      </c>
      <c r="GI3" s="60">
        <v>6</v>
      </c>
      <c r="GJ3" s="61">
        <v>4</v>
      </c>
      <c r="GK3" s="59">
        <v>5</v>
      </c>
      <c r="GL3" s="60">
        <v>5</v>
      </c>
      <c r="GM3" s="60">
        <v>4</v>
      </c>
      <c r="GN3" s="60">
        <v>5</v>
      </c>
      <c r="GO3" s="61">
        <v>3</v>
      </c>
      <c r="GP3" s="59">
        <v>4</v>
      </c>
      <c r="GQ3" s="60">
        <v>4</v>
      </c>
      <c r="GR3" s="60">
        <v>3</v>
      </c>
      <c r="GS3" s="60">
        <v>4</v>
      </c>
      <c r="GT3" s="61">
        <v>3</v>
      </c>
      <c r="GU3" s="59">
        <v>4</v>
      </c>
      <c r="GV3" s="60">
        <v>5</v>
      </c>
      <c r="GW3" s="60">
        <v>3</v>
      </c>
      <c r="GX3" s="60">
        <v>4</v>
      </c>
      <c r="GY3" s="61">
        <v>3</v>
      </c>
      <c r="GZ3" s="59">
        <v>5</v>
      </c>
      <c r="HA3" s="60">
        <v>5</v>
      </c>
      <c r="HB3" s="60">
        <v>4</v>
      </c>
      <c r="HC3" s="60">
        <v>4</v>
      </c>
      <c r="HD3" s="61">
        <v>3</v>
      </c>
      <c r="HE3" s="59">
        <v>5</v>
      </c>
      <c r="HF3" s="60">
        <v>5</v>
      </c>
      <c r="HG3" s="60">
        <v>5</v>
      </c>
      <c r="HH3" s="60">
        <v>5</v>
      </c>
      <c r="HI3" s="61">
        <v>3</v>
      </c>
      <c r="HJ3" s="59">
        <v>5</v>
      </c>
      <c r="HK3" s="60">
        <v>5</v>
      </c>
      <c r="HL3" s="60">
        <v>5</v>
      </c>
      <c r="HM3" s="60">
        <v>5</v>
      </c>
      <c r="HN3" s="61">
        <v>3</v>
      </c>
      <c r="HO3" s="59">
        <v>4</v>
      </c>
      <c r="HP3" s="60">
        <v>5</v>
      </c>
      <c r="HQ3" s="60">
        <v>4</v>
      </c>
      <c r="HR3" s="60">
        <v>4</v>
      </c>
      <c r="HS3" s="61">
        <v>2</v>
      </c>
      <c r="HT3" s="59">
        <v>3</v>
      </c>
      <c r="HU3" s="60">
        <v>3</v>
      </c>
      <c r="HV3" s="60">
        <v>3</v>
      </c>
      <c r="HW3" s="60">
        <v>3</v>
      </c>
      <c r="HX3" s="61">
        <v>2</v>
      </c>
      <c r="HY3" s="60">
        <v>3</v>
      </c>
      <c r="HZ3" s="60">
        <v>4</v>
      </c>
      <c r="IA3" s="60">
        <v>3</v>
      </c>
      <c r="IB3" s="61">
        <v>3</v>
      </c>
      <c r="IC3" s="59">
        <v>3</v>
      </c>
      <c r="ID3" s="60">
        <v>3</v>
      </c>
      <c r="IE3" s="60">
        <v>3</v>
      </c>
      <c r="IF3" s="60">
        <v>3</v>
      </c>
      <c r="IG3" s="61">
        <v>2</v>
      </c>
      <c r="IH3" s="59">
        <v>3</v>
      </c>
      <c r="II3" s="60">
        <v>3</v>
      </c>
      <c r="IJ3" s="60">
        <v>3</v>
      </c>
      <c r="IK3" s="60">
        <v>2</v>
      </c>
      <c r="IL3" s="61">
        <v>2</v>
      </c>
      <c r="IM3" s="59">
        <v>3</v>
      </c>
      <c r="IN3" s="60">
        <v>3</v>
      </c>
      <c r="IO3" s="60">
        <v>3</v>
      </c>
      <c r="IP3" s="60">
        <v>3</v>
      </c>
      <c r="IQ3" s="61">
        <v>2</v>
      </c>
      <c r="IR3" s="59">
        <v>4</v>
      </c>
      <c r="IS3" s="60">
        <v>4</v>
      </c>
      <c r="IT3" s="60">
        <v>3</v>
      </c>
      <c r="IU3" s="60">
        <v>4</v>
      </c>
      <c r="IV3" s="61">
        <v>2</v>
      </c>
      <c r="IW3" s="59">
        <v>4</v>
      </c>
      <c r="IX3" s="60">
        <v>4</v>
      </c>
      <c r="IY3" s="60">
        <v>3</v>
      </c>
      <c r="IZ3" s="61">
        <v>1</v>
      </c>
      <c r="JA3" s="59">
        <v>4</v>
      </c>
      <c r="JB3" s="60">
        <v>4</v>
      </c>
      <c r="JC3" s="60">
        <v>4</v>
      </c>
      <c r="JD3" s="60">
        <v>3</v>
      </c>
      <c r="JE3" s="61">
        <v>3</v>
      </c>
      <c r="JF3" s="59">
        <v>5</v>
      </c>
      <c r="JG3" s="60">
        <v>4</v>
      </c>
      <c r="JH3" s="60">
        <v>4</v>
      </c>
      <c r="JI3" s="61">
        <v>2</v>
      </c>
      <c r="JJ3" s="59">
        <v>4</v>
      </c>
      <c r="JK3" s="60">
        <v>4</v>
      </c>
      <c r="JL3" s="60">
        <v>4</v>
      </c>
      <c r="JM3" s="60">
        <v>4</v>
      </c>
      <c r="JN3" s="61">
        <v>4</v>
      </c>
      <c r="JO3" s="59">
        <v>4</v>
      </c>
      <c r="JP3" s="60">
        <v>4</v>
      </c>
      <c r="JQ3" s="60">
        <v>4</v>
      </c>
      <c r="JR3" s="60">
        <v>5</v>
      </c>
      <c r="JS3" s="61">
        <v>3</v>
      </c>
      <c r="JT3" s="59">
        <v>5</v>
      </c>
      <c r="JU3" s="60">
        <v>5</v>
      </c>
      <c r="JV3" s="60">
        <v>5</v>
      </c>
      <c r="JW3" s="60">
        <v>5</v>
      </c>
      <c r="JX3" s="61">
        <v>4</v>
      </c>
      <c r="JY3" s="59">
        <v>4</v>
      </c>
      <c r="JZ3" s="60">
        <v>6</v>
      </c>
      <c r="KA3" s="60">
        <v>4</v>
      </c>
      <c r="KB3" s="60">
        <v>6</v>
      </c>
      <c r="KC3" s="61">
        <v>3</v>
      </c>
      <c r="KD3" s="59">
        <v>5</v>
      </c>
      <c r="KE3" s="60">
        <v>5</v>
      </c>
      <c r="KF3" s="60">
        <v>6</v>
      </c>
      <c r="KG3" s="60">
        <v>6</v>
      </c>
      <c r="KH3" s="61">
        <v>4</v>
      </c>
      <c r="KI3" s="59">
        <v>5</v>
      </c>
      <c r="KJ3" s="60">
        <v>6</v>
      </c>
      <c r="KK3" s="60">
        <v>6</v>
      </c>
      <c r="KL3" s="60">
        <v>6</v>
      </c>
      <c r="KM3" s="61">
        <v>5</v>
      </c>
      <c r="KN3" s="59">
        <v>6</v>
      </c>
      <c r="KO3" s="60">
        <v>5</v>
      </c>
      <c r="KP3" s="60">
        <v>5</v>
      </c>
      <c r="KQ3" s="61">
        <v>3</v>
      </c>
      <c r="KR3" s="59">
        <v>5</v>
      </c>
      <c r="KS3" s="60">
        <v>5</v>
      </c>
      <c r="KT3" s="60">
        <v>5</v>
      </c>
      <c r="KU3" s="60">
        <v>5</v>
      </c>
      <c r="KV3" s="61">
        <v>4</v>
      </c>
      <c r="KW3" s="59">
        <v>5</v>
      </c>
      <c r="KX3" s="60">
        <v>5</v>
      </c>
      <c r="KY3" s="60">
        <v>4</v>
      </c>
      <c r="KZ3" s="60">
        <v>5</v>
      </c>
      <c r="LA3" s="61">
        <v>4</v>
      </c>
      <c r="LB3" s="59">
        <v>5</v>
      </c>
      <c r="LC3" s="60">
        <v>4</v>
      </c>
      <c r="LD3" s="60">
        <v>4</v>
      </c>
      <c r="LE3" s="60">
        <v>5</v>
      </c>
      <c r="LF3" s="61">
        <v>4</v>
      </c>
      <c r="LG3" s="59">
        <v>5</v>
      </c>
      <c r="LH3" s="60">
        <v>4</v>
      </c>
      <c r="LI3" s="60">
        <v>4</v>
      </c>
      <c r="LJ3" s="60">
        <v>4</v>
      </c>
      <c r="LK3" s="61">
        <v>3</v>
      </c>
      <c r="LL3" s="59">
        <v>4</v>
      </c>
      <c r="LM3" s="60">
        <v>5</v>
      </c>
      <c r="LN3" s="60">
        <v>4</v>
      </c>
      <c r="LO3" s="60">
        <v>5</v>
      </c>
      <c r="LP3" s="61">
        <v>3</v>
      </c>
      <c r="LQ3" s="59">
        <v>5</v>
      </c>
      <c r="LR3" s="60">
        <v>5</v>
      </c>
      <c r="LS3" s="60">
        <v>5</v>
      </c>
      <c r="LT3" s="60">
        <v>6</v>
      </c>
      <c r="LU3" s="61">
        <v>4</v>
      </c>
      <c r="LV3" s="59">
        <v>5</v>
      </c>
      <c r="LW3" s="60">
        <v>6</v>
      </c>
      <c r="LX3" s="60">
        <v>7</v>
      </c>
      <c r="LY3" s="60">
        <v>7</v>
      </c>
      <c r="LZ3" s="61">
        <v>6</v>
      </c>
      <c r="MA3" s="59">
        <v>7</v>
      </c>
      <c r="MB3" s="60"/>
      <c r="MC3" s="60">
        <v>6</v>
      </c>
      <c r="MD3" s="60">
        <v>8</v>
      </c>
      <c r="ME3" s="61"/>
      <c r="MF3" s="59">
        <v>6</v>
      </c>
      <c r="MG3" s="60">
        <v>8</v>
      </c>
      <c r="MH3" s="60">
        <v>8</v>
      </c>
      <c r="MI3" s="60">
        <v>8</v>
      </c>
      <c r="MJ3" s="61">
        <v>6</v>
      </c>
      <c r="MK3" s="59">
        <v>8</v>
      </c>
      <c r="ML3" s="60">
        <v>8</v>
      </c>
      <c r="MM3" s="60">
        <v>7</v>
      </c>
      <c r="MN3" s="60">
        <v>8</v>
      </c>
      <c r="MO3" s="61">
        <v>2</v>
      </c>
      <c r="MP3" s="59">
        <v>8</v>
      </c>
      <c r="MQ3" s="60">
        <v>7</v>
      </c>
      <c r="MR3" s="60">
        <v>7</v>
      </c>
      <c r="MS3" s="60">
        <v>7</v>
      </c>
      <c r="MT3" s="61">
        <v>7</v>
      </c>
      <c r="MU3" s="59">
        <v>8</v>
      </c>
      <c r="MV3" s="60">
        <v>7</v>
      </c>
      <c r="MW3" s="60">
        <v>7</v>
      </c>
      <c r="MX3" s="60">
        <v>7</v>
      </c>
      <c r="MY3" s="61">
        <v>6</v>
      </c>
      <c r="MZ3" s="59">
        <v>7</v>
      </c>
      <c r="NA3" s="60">
        <v>8</v>
      </c>
      <c r="NB3" s="61"/>
      <c r="NC3" s="61"/>
      <c r="ND3" s="61">
        <v>6</v>
      </c>
      <c r="NE3" s="59">
        <v>8</v>
      </c>
      <c r="NF3" s="60">
        <v>8</v>
      </c>
      <c r="NG3" s="60">
        <v>6</v>
      </c>
      <c r="NH3" s="60">
        <v>8</v>
      </c>
      <c r="NI3" s="61">
        <v>6</v>
      </c>
      <c r="NJ3" s="59">
        <v>7</v>
      </c>
      <c r="NK3" s="60">
        <v>8</v>
      </c>
      <c r="NL3" s="60">
        <v>8</v>
      </c>
      <c r="NM3" s="60">
        <v>7</v>
      </c>
      <c r="NN3" s="61">
        <v>5</v>
      </c>
      <c r="NO3" s="60">
        <v>7</v>
      </c>
      <c r="NP3" s="60">
        <v>7</v>
      </c>
      <c r="NQ3" s="60">
        <v>7</v>
      </c>
      <c r="NR3" s="61">
        <v>5</v>
      </c>
      <c r="NS3" s="59">
        <v>8</v>
      </c>
      <c r="NT3" s="60">
        <v>8</v>
      </c>
      <c r="NU3" s="60">
        <v>7</v>
      </c>
      <c r="NV3" s="61">
        <v>4</v>
      </c>
      <c r="NW3" s="59">
        <v>8</v>
      </c>
      <c r="NX3" s="60">
        <v>8</v>
      </c>
      <c r="NY3" s="60">
        <v>8</v>
      </c>
      <c r="NZ3" s="60">
        <v>8</v>
      </c>
      <c r="OA3" s="61">
        <v>6</v>
      </c>
      <c r="OB3" s="59">
        <v>6</v>
      </c>
      <c r="OC3" s="60">
        <v>8</v>
      </c>
      <c r="OD3" s="60">
        <v>7</v>
      </c>
      <c r="OE3" s="60">
        <v>8</v>
      </c>
      <c r="OF3" s="61">
        <v>7</v>
      </c>
      <c r="OG3" s="59">
        <v>8</v>
      </c>
      <c r="OH3" s="60">
        <v>9</v>
      </c>
      <c r="OI3" s="60">
        <v>8</v>
      </c>
      <c r="OJ3" s="60">
        <v>9</v>
      </c>
      <c r="OK3" s="61">
        <v>7</v>
      </c>
      <c r="OL3" s="59">
        <v>8</v>
      </c>
      <c r="OM3" s="60">
        <v>8</v>
      </c>
      <c r="ON3" s="60">
        <v>8</v>
      </c>
      <c r="OO3" s="60">
        <v>10</v>
      </c>
      <c r="OP3" s="61">
        <v>6</v>
      </c>
      <c r="OQ3" s="59">
        <v>7</v>
      </c>
      <c r="OR3" s="60">
        <v>7</v>
      </c>
      <c r="OS3" s="60">
        <v>5</v>
      </c>
      <c r="OT3" s="60">
        <v>6</v>
      </c>
      <c r="OU3" s="61">
        <v>4</v>
      </c>
      <c r="OV3" s="59">
        <v>4</v>
      </c>
      <c r="OW3" s="60">
        <v>5</v>
      </c>
      <c r="OX3" s="60">
        <v>5</v>
      </c>
      <c r="OY3" s="60">
        <v>4</v>
      </c>
      <c r="OZ3" s="61">
        <v>2</v>
      </c>
      <c r="PA3" s="59">
        <v>3</v>
      </c>
      <c r="PB3" s="60">
        <v>4</v>
      </c>
      <c r="PC3" s="60">
        <v>3</v>
      </c>
      <c r="PD3" s="60">
        <v>3</v>
      </c>
      <c r="PE3" s="61">
        <v>3</v>
      </c>
      <c r="PF3" s="59">
        <v>5</v>
      </c>
      <c r="PG3" s="60">
        <v>5</v>
      </c>
      <c r="PH3" s="60">
        <v>4</v>
      </c>
      <c r="PI3" s="60">
        <v>4</v>
      </c>
      <c r="PJ3" s="61">
        <v>4</v>
      </c>
      <c r="PK3" s="59">
        <v>5</v>
      </c>
      <c r="PL3" s="60">
        <v>6</v>
      </c>
      <c r="PM3" s="60">
        <v>5</v>
      </c>
      <c r="PN3" s="60">
        <v>5</v>
      </c>
      <c r="PO3" s="61">
        <v>4</v>
      </c>
      <c r="PP3" s="59">
        <v>5</v>
      </c>
      <c r="PQ3" s="60">
        <v>6</v>
      </c>
      <c r="PR3" s="60">
        <v>5</v>
      </c>
      <c r="PS3" s="60">
        <v>5</v>
      </c>
      <c r="PT3" s="61">
        <v>4</v>
      </c>
      <c r="PU3" s="59">
        <v>5</v>
      </c>
      <c r="PV3" s="60">
        <v>5</v>
      </c>
      <c r="PW3" s="60">
        <v>5</v>
      </c>
      <c r="PX3" s="60">
        <v>6</v>
      </c>
      <c r="PY3" s="61">
        <v>5</v>
      </c>
      <c r="PZ3" s="59">
        <v>6</v>
      </c>
      <c r="QA3" s="60">
        <v>6</v>
      </c>
      <c r="QB3" s="60">
        <v>6</v>
      </c>
      <c r="QC3" s="60">
        <v>6</v>
      </c>
      <c r="QD3" s="61">
        <v>4</v>
      </c>
      <c r="QE3" s="59">
        <v>6</v>
      </c>
      <c r="QF3" s="60">
        <v>6</v>
      </c>
      <c r="QG3" s="60">
        <v>6</v>
      </c>
      <c r="QH3" s="60">
        <v>6</v>
      </c>
      <c r="QI3" s="61">
        <v>5</v>
      </c>
      <c r="QJ3" s="59">
        <v>6</v>
      </c>
      <c r="QK3" s="60">
        <v>6</v>
      </c>
      <c r="QL3" s="60">
        <v>6</v>
      </c>
      <c r="QM3" s="60">
        <v>7</v>
      </c>
      <c r="QN3" s="61">
        <v>3</v>
      </c>
      <c r="QO3" s="59">
        <v>6</v>
      </c>
      <c r="QP3" s="60">
        <v>6</v>
      </c>
      <c r="QQ3" s="60">
        <v>6</v>
      </c>
      <c r="QR3" s="60">
        <v>6</v>
      </c>
      <c r="QS3" s="61">
        <v>4</v>
      </c>
      <c r="QT3" s="59">
        <v>6</v>
      </c>
      <c r="QU3" s="60">
        <v>6</v>
      </c>
      <c r="QV3" s="60">
        <v>6</v>
      </c>
      <c r="QW3" s="60">
        <v>6</v>
      </c>
      <c r="QX3" s="61">
        <v>4</v>
      </c>
      <c r="QY3" s="59">
        <v>7</v>
      </c>
      <c r="QZ3" s="60">
        <v>8</v>
      </c>
      <c r="RA3" s="60">
        <v>7</v>
      </c>
      <c r="RB3" s="60">
        <v>7</v>
      </c>
      <c r="RC3" s="61">
        <v>6</v>
      </c>
      <c r="RD3" s="59">
        <v>8</v>
      </c>
      <c r="RE3" s="60">
        <v>8</v>
      </c>
      <c r="RF3" s="60">
        <v>8</v>
      </c>
      <c r="RG3" s="60">
        <v>7</v>
      </c>
      <c r="RH3" s="61">
        <v>6</v>
      </c>
      <c r="RI3" s="59">
        <v>7</v>
      </c>
      <c r="RJ3" s="60">
        <v>7</v>
      </c>
      <c r="RK3" s="60">
        <v>7</v>
      </c>
      <c r="RL3" s="60">
        <v>6</v>
      </c>
      <c r="RM3" s="61">
        <v>5</v>
      </c>
      <c r="RN3" s="59">
        <v>7</v>
      </c>
      <c r="RO3" s="60">
        <v>6</v>
      </c>
      <c r="RP3" s="60">
        <v>6</v>
      </c>
      <c r="RQ3" s="60">
        <v>7</v>
      </c>
      <c r="RR3" s="61">
        <v>5</v>
      </c>
      <c r="RS3" s="59">
        <v>7</v>
      </c>
      <c r="RT3" s="60">
        <v>8</v>
      </c>
      <c r="RU3" s="60">
        <v>7</v>
      </c>
      <c r="RV3" s="60">
        <v>7</v>
      </c>
      <c r="RW3" s="61">
        <v>6</v>
      </c>
      <c r="RX3" s="59">
        <v>6</v>
      </c>
      <c r="RY3" s="60">
        <v>6</v>
      </c>
      <c r="RZ3" s="60">
        <v>6</v>
      </c>
      <c r="SA3" s="60">
        <v>6</v>
      </c>
      <c r="SB3" s="61">
        <v>5</v>
      </c>
      <c r="SC3" s="60">
        <v>6</v>
      </c>
      <c r="SD3" s="60">
        <v>6</v>
      </c>
      <c r="SE3" s="60">
        <v>6</v>
      </c>
      <c r="SF3" s="61">
        <v>5</v>
      </c>
      <c r="SG3" s="59">
        <v>7</v>
      </c>
      <c r="SH3" s="60">
        <v>7</v>
      </c>
      <c r="SI3" s="60">
        <v>6</v>
      </c>
      <c r="SJ3" s="60">
        <v>7</v>
      </c>
      <c r="SK3" s="61">
        <v>5</v>
      </c>
      <c r="SL3" s="59">
        <v>7</v>
      </c>
      <c r="SM3" s="60">
        <v>8</v>
      </c>
      <c r="SN3" s="60">
        <v>7</v>
      </c>
      <c r="SO3" s="60">
        <v>7</v>
      </c>
      <c r="SP3" s="61">
        <v>5</v>
      </c>
      <c r="SQ3" s="59">
        <v>7</v>
      </c>
      <c r="SR3" s="60">
        <v>8</v>
      </c>
      <c r="SS3" s="60">
        <v>7</v>
      </c>
      <c r="ST3" s="60"/>
      <c r="SU3" s="61">
        <v>7</v>
      </c>
      <c r="SV3" s="59">
        <v>8</v>
      </c>
      <c r="SW3" s="60">
        <v>8</v>
      </c>
      <c r="SX3" s="60">
        <v>7</v>
      </c>
      <c r="SY3" s="60">
        <v>9</v>
      </c>
      <c r="SZ3" s="61">
        <v>7</v>
      </c>
      <c r="TA3" s="59">
        <v>7</v>
      </c>
      <c r="TB3" s="60">
        <v>8</v>
      </c>
      <c r="TC3" s="60">
        <v>6</v>
      </c>
      <c r="TD3" s="61">
        <v>4</v>
      </c>
      <c r="TE3" s="59">
        <v>7</v>
      </c>
      <c r="TF3" s="60">
        <v>8</v>
      </c>
      <c r="TG3" s="60">
        <v>7</v>
      </c>
      <c r="TH3" s="60">
        <v>8</v>
      </c>
      <c r="TI3" s="61">
        <v>6</v>
      </c>
      <c r="TJ3" s="60">
        <v>8</v>
      </c>
      <c r="TK3" s="60">
        <v>7</v>
      </c>
      <c r="TL3" s="60">
        <v>8</v>
      </c>
      <c r="TM3" s="61">
        <v>7</v>
      </c>
      <c r="TN3" s="59">
        <v>8</v>
      </c>
      <c r="TO3" s="60">
        <v>8</v>
      </c>
      <c r="TP3" s="60">
        <v>7</v>
      </c>
      <c r="TQ3" s="60">
        <v>8</v>
      </c>
      <c r="TR3" s="61">
        <v>6</v>
      </c>
      <c r="TS3" s="59">
        <v>7</v>
      </c>
      <c r="TT3" s="60">
        <v>7</v>
      </c>
      <c r="TU3" s="60">
        <v>6</v>
      </c>
      <c r="TV3" s="60">
        <v>8</v>
      </c>
      <c r="TW3" s="61">
        <v>4</v>
      </c>
      <c r="TX3" s="59">
        <v>7</v>
      </c>
      <c r="TY3" s="60">
        <v>7</v>
      </c>
      <c r="TZ3" s="60">
        <v>6</v>
      </c>
      <c r="UA3" s="60">
        <v>8</v>
      </c>
      <c r="UB3" s="61">
        <v>7</v>
      </c>
      <c r="UC3" s="59">
        <v>6</v>
      </c>
      <c r="UD3" s="60">
        <v>8</v>
      </c>
      <c r="UE3" s="60">
        <v>8</v>
      </c>
      <c r="UF3" s="60">
        <v>6</v>
      </c>
      <c r="UG3" s="61">
        <v>5</v>
      </c>
      <c r="UH3" s="59"/>
      <c r="UI3" s="60">
        <v>7</v>
      </c>
      <c r="UJ3" s="60">
        <v>7</v>
      </c>
      <c r="UK3" s="61">
        <v>3</v>
      </c>
      <c r="UL3" s="59">
        <v>7</v>
      </c>
      <c r="UM3" s="60">
        <v>7</v>
      </c>
      <c r="UN3" s="60">
        <v>7</v>
      </c>
      <c r="UO3" s="60">
        <v>8</v>
      </c>
      <c r="UP3" s="61">
        <v>6</v>
      </c>
      <c r="UQ3" s="59">
        <v>6</v>
      </c>
      <c r="UR3" s="60">
        <v>7</v>
      </c>
      <c r="US3" s="60">
        <v>6</v>
      </c>
      <c r="UT3" s="60">
        <v>6</v>
      </c>
      <c r="UU3" s="61">
        <v>5</v>
      </c>
      <c r="UV3" s="59">
        <v>5</v>
      </c>
      <c r="UW3" s="60">
        <v>6</v>
      </c>
      <c r="UX3" s="60">
        <v>5</v>
      </c>
      <c r="UY3" s="60">
        <v>6</v>
      </c>
      <c r="UZ3" s="61">
        <v>4</v>
      </c>
      <c r="VA3" s="59">
        <v>5</v>
      </c>
      <c r="VB3" s="60">
        <v>6</v>
      </c>
      <c r="VC3" s="60">
        <v>5</v>
      </c>
      <c r="VD3" s="60">
        <v>6</v>
      </c>
      <c r="VE3" s="61">
        <v>4</v>
      </c>
      <c r="VF3" s="60">
        <v>6</v>
      </c>
      <c r="VG3" s="60">
        <v>6</v>
      </c>
      <c r="VH3" s="60">
        <v>6</v>
      </c>
      <c r="VI3" s="61">
        <v>5</v>
      </c>
      <c r="VJ3" s="59">
        <v>6</v>
      </c>
      <c r="VK3" s="60">
        <v>6</v>
      </c>
      <c r="VL3" s="60">
        <v>5</v>
      </c>
      <c r="VM3" s="60">
        <v>6</v>
      </c>
      <c r="VN3" s="61">
        <v>5</v>
      </c>
      <c r="VO3" s="59">
        <v>6</v>
      </c>
      <c r="VP3" s="60">
        <v>7</v>
      </c>
      <c r="VQ3" s="60">
        <v>7</v>
      </c>
      <c r="VR3" s="60">
        <v>7</v>
      </c>
      <c r="VS3" s="61">
        <v>6</v>
      </c>
      <c r="VT3" s="59">
        <v>7</v>
      </c>
      <c r="VU3" s="60">
        <v>8</v>
      </c>
      <c r="VV3" s="60">
        <v>7</v>
      </c>
      <c r="VW3" s="60">
        <v>8</v>
      </c>
      <c r="VX3" s="61">
        <v>6</v>
      </c>
      <c r="VY3" s="59">
        <v>8</v>
      </c>
      <c r="VZ3" s="60">
        <v>9</v>
      </c>
      <c r="WA3" s="60">
        <v>7</v>
      </c>
      <c r="WB3" s="60">
        <v>8</v>
      </c>
      <c r="WC3" s="61">
        <v>6</v>
      </c>
      <c r="WD3" s="59">
        <v>8</v>
      </c>
      <c r="WE3" s="60">
        <v>7</v>
      </c>
      <c r="WF3" s="60">
        <v>7</v>
      </c>
      <c r="WG3" s="60">
        <v>8</v>
      </c>
      <c r="WH3" s="61">
        <v>6</v>
      </c>
      <c r="WI3" s="59">
        <v>8</v>
      </c>
      <c r="WJ3" s="60">
        <v>8</v>
      </c>
      <c r="WK3" s="60">
        <v>8</v>
      </c>
      <c r="WL3" s="60">
        <v>8</v>
      </c>
      <c r="WM3" s="61"/>
      <c r="WN3" s="59">
        <v>8</v>
      </c>
      <c r="WO3" s="60">
        <v>9</v>
      </c>
      <c r="WP3" s="60">
        <v>7</v>
      </c>
      <c r="WQ3" s="60">
        <v>3</v>
      </c>
      <c r="WR3" s="61">
        <v>6</v>
      </c>
      <c r="WS3" s="59">
        <v>7</v>
      </c>
      <c r="WT3" s="60">
        <v>8</v>
      </c>
      <c r="WU3" s="60">
        <v>8</v>
      </c>
      <c r="WV3" s="60">
        <v>8</v>
      </c>
      <c r="WW3" s="61">
        <v>7</v>
      </c>
      <c r="WX3" s="59">
        <v>8</v>
      </c>
      <c r="WY3" s="60">
        <v>7</v>
      </c>
      <c r="WZ3" s="60">
        <v>8</v>
      </c>
      <c r="XA3" s="60">
        <v>8</v>
      </c>
      <c r="XB3" s="61">
        <v>7</v>
      </c>
      <c r="XC3" s="59">
        <v>7</v>
      </c>
      <c r="XD3" s="60">
        <v>7</v>
      </c>
      <c r="XE3" s="60">
        <v>6</v>
      </c>
      <c r="XF3" s="60">
        <v>7</v>
      </c>
      <c r="XG3" s="61">
        <v>4</v>
      </c>
      <c r="XH3" s="60">
        <v>8</v>
      </c>
      <c r="XI3" s="60">
        <v>8</v>
      </c>
      <c r="XJ3" s="61">
        <v>6</v>
      </c>
      <c r="XK3" s="59">
        <v>8</v>
      </c>
      <c r="XL3" s="60">
        <v>8</v>
      </c>
      <c r="XM3" s="60">
        <v>7</v>
      </c>
      <c r="XN3" s="60">
        <v>4</v>
      </c>
      <c r="XO3" s="59">
        <v>8</v>
      </c>
      <c r="XP3" s="60">
        <v>9</v>
      </c>
      <c r="XQ3" s="60">
        <v>7</v>
      </c>
      <c r="XR3" s="60">
        <v>7</v>
      </c>
      <c r="XS3" s="61">
        <v>6</v>
      </c>
      <c r="XT3" s="59">
        <v>8</v>
      </c>
      <c r="XU3" s="60">
        <v>8</v>
      </c>
      <c r="XV3" s="60">
        <v>8</v>
      </c>
      <c r="XW3" s="60">
        <v>9</v>
      </c>
      <c r="XX3" s="61">
        <v>6</v>
      </c>
      <c r="XY3" s="59">
        <v>7</v>
      </c>
      <c r="XZ3" s="60">
        <v>8</v>
      </c>
      <c r="YA3" s="60">
        <v>7</v>
      </c>
      <c r="YB3" s="60">
        <v>8</v>
      </c>
      <c r="YC3" s="61">
        <v>6</v>
      </c>
      <c r="YD3" s="59">
        <v>8</v>
      </c>
      <c r="YE3" s="60">
        <v>8</v>
      </c>
      <c r="YF3" s="60">
        <v>7</v>
      </c>
      <c r="YG3" s="60">
        <v>8</v>
      </c>
      <c r="YH3" s="61">
        <v>1</v>
      </c>
      <c r="YI3" s="59">
        <v>8</v>
      </c>
      <c r="YJ3" s="60">
        <v>8</v>
      </c>
      <c r="YK3" s="60">
        <v>8</v>
      </c>
      <c r="YL3" s="60">
        <v>8</v>
      </c>
      <c r="YM3" s="61">
        <v>6</v>
      </c>
      <c r="YN3" s="59">
        <v>7</v>
      </c>
      <c r="YO3" s="60">
        <v>7</v>
      </c>
      <c r="YP3" s="60">
        <v>7</v>
      </c>
      <c r="YQ3" s="60">
        <v>5</v>
      </c>
      <c r="YR3" s="61">
        <v>3</v>
      </c>
      <c r="YS3" s="59">
        <v>3</v>
      </c>
      <c r="YT3" s="60">
        <v>5</v>
      </c>
      <c r="YU3" s="60">
        <v>4</v>
      </c>
      <c r="YV3" s="60">
        <v>5</v>
      </c>
      <c r="YW3" s="61">
        <v>3</v>
      </c>
      <c r="YX3" s="59">
        <v>6</v>
      </c>
      <c r="YY3" s="60">
        <v>8</v>
      </c>
      <c r="YZ3" s="60">
        <v>8</v>
      </c>
      <c r="ZA3" s="60">
        <v>8</v>
      </c>
      <c r="ZB3" s="61"/>
      <c r="ZC3" s="59">
        <v>9</v>
      </c>
      <c r="ZD3" s="60">
        <v>8</v>
      </c>
      <c r="ZE3" s="60">
        <v>8</v>
      </c>
      <c r="ZF3" s="60">
        <v>8</v>
      </c>
      <c r="ZG3" s="61">
        <v>7</v>
      </c>
      <c r="ZH3" s="59">
        <v>8</v>
      </c>
      <c r="ZI3" s="60">
        <v>8</v>
      </c>
      <c r="ZJ3" s="60">
        <v>8</v>
      </c>
      <c r="ZK3" s="60">
        <v>3</v>
      </c>
      <c r="ZL3" s="61">
        <v>6</v>
      </c>
      <c r="ZM3" s="59">
        <v>9</v>
      </c>
      <c r="ZN3" s="60">
        <v>8</v>
      </c>
      <c r="ZO3" s="60">
        <v>8</v>
      </c>
      <c r="ZP3" s="60">
        <v>9</v>
      </c>
      <c r="ZQ3" s="61">
        <v>7</v>
      </c>
      <c r="ZR3" s="59">
        <v>8</v>
      </c>
      <c r="ZS3" s="60">
        <v>4</v>
      </c>
      <c r="ZT3" s="60">
        <v>8</v>
      </c>
      <c r="ZU3" s="60">
        <v>9</v>
      </c>
      <c r="ZV3" s="61">
        <v>7</v>
      </c>
      <c r="ZW3" s="59">
        <v>8</v>
      </c>
      <c r="ZX3" s="60">
        <v>5</v>
      </c>
      <c r="ZY3" s="60">
        <v>8</v>
      </c>
      <c r="ZZ3" s="60">
        <v>9</v>
      </c>
      <c r="AAA3" s="61">
        <v>6</v>
      </c>
      <c r="AAB3" s="59">
        <v>8</v>
      </c>
      <c r="AAC3" s="60">
        <v>8</v>
      </c>
      <c r="AAD3" s="60">
        <v>8</v>
      </c>
      <c r="AAE3" s="60">
        <v>6</v>
      </c>
      <c r="AAF3" s="61">
        <v>7</v>
      </c>
      <c r="AAG3" s="59">
        <v>7</v>
      </c>
      <c r="AAH3" s="60">
        <v>7</v>
      </c>
      <c r="AAI3" s="60">
        <v>7</v>
      </c>
      <c r="AAJ3" s="60">
        <v>7</v>
      </c>
      <c r="AAK3" s="61">
        <v>6</v>
      </c>
      <c r="AAL3" s="59">
        <v>6</v>
      </c>
      <c r="AAM3" s="60">
        <v>7</v>
      </c>
      <c r="AAN3" s="60">
        <v>7</v>
      </c>
      <c r="AAO3" s="60">
        <v>7</v>
      </c>
      <c r="AAP3" s="61">
        <v>5</v>
      </c>
      <c r="AAQ3" s="59">
        <v>9</v>
      </c>
      <c r="AAR3" s="60">
        <v>4</v>
      </c>
      <c r="AAS3" s="60">
        <v>7</v>
      </c>
      <c r="AAT3" s="60">
        <v>8</v>
      </c>
      <c r="AAU3" s="61">
        <v>7</v>
      </c>
      <c r="AAV3" s="59">
        <v>8</v>
      </c>
      <c r="AAW3" s="60">
        <v>9</v>
      </c>
      <c r="AAX3" s="60">
        <v>7</v>
      </c>
      <c r="AAY3" s="60">
        <v>8</v>
      </c>
      <c r="AAZ3" s="61"/>
      <c r="ABA3" s="59"/>
      <c r="ABB3" s="60"/>
      <c r="ABC3" s="60"/>
      <c r="ABD3" s="60"/>
      <c r="ABE3" s="61"/>
    </row>
    <row r="4" spans="1:733" s="63" customFormat="1" x14ac:dyDescent="0.35">
      <c r="A4" s="57" t="s">
        <v>14</v>
      </c>
      <c r="B4" s="58">
        <v>18</v>
      </c>
      <c r="C4" s="58">
        <v>19</v>
      </c>
      <c r="D4" s="58">
        <v>19</v>
      </c>
      <c r="E4" s="58">
        <v>20</v>
      </c>
      <c r="F4" s="58">
        <v>18</v>
      </c>
      <c r="G4" s="59">
        <v>18</v>
      </c>
      <c r="H4" s="58">
        <v>16</v>
      </c>
      <c r="I4" s="58">
        <v>18</v>
      </c>
      <c r="J4" s="60"/>
      <c r="K4" s="61">
        <v>12</v>
      </c>
      <c r="L4" s="59">
        <v>18</v>
      </c>
      <c r="M4" s="58">
        <v>19</v>
      </c>
      <c r="N4" s="58">
        <v>21</v>
      </c>
      <c r="O4" s="58">
        <v>22</v>
      </c>
      <c r="P4" s="62">
        <v>15</v>
      </c>
      <c r="Q4" s="59"/>
      <c r="R4" s="60">
        <v>21</v>
      </c>
      <c r="S4" s="60">
        <v>22</v>
      </c>
      <c r="T4" s="60">
        <v>20</v>
      </c>
      <c r="U4" s="61">
        <v>18</v>
      </c>
      <c r="V4" s="59">
        <v>20</v>
      </c>
      <c r="W4" s="60">
        <v>23</v>
      </c>
      <c r="X4" s="60">
        <v>21</v>
      </c>
      <c r="Y4" s="60">
        <v>18</v>
      </c>
      <c r="Z4" s="61">
        <v>19</v>
      </c>
      <c r="AA4" s="59">
        <v>19</v>
      </c>
      <c r="AB4" s="60">
        <v>18</v>
      </c>
      <c r="AC4" s="60">
        <v>18</v>
      </c>
      <c r="AD4" s="60">
        <v>17</v>
      </c>
      <c r="AE4" s="61">
        <v>18</v>
      </c>
      <c r="AF4" s="59">
        <v>19</v>
      </c>
      <c r="AG4" s="60">
        <v>20</v>
      </c>
      <c r="AH4" s="60">
        <v>20</v>
      </c>
      <c r="AI4" s="60">
        <v>17</v>
      </c>
      <c r="AJ4" s="61">
        <v>16</v>
      </c>
      <c r="AK4" s="59">
        <v>20</v>
      </c>
      <c r="AL4" s="60">
        <v>20</v>
      </c>
      <c r="AM4" s="60">
        <v>22</v>
      </c>
      <c r="AN4" s="60">
        <v>23</v>
      </c>
      <c r="AO4" s="61">
        <v>23</v>
      </c>
      <c r="AP4" s="59">
        <v>24</v>
      </c>
      <c r="AQ4" s="60">
        <v>23</v>
      </c>
      <c r="AR4" s="60">
        <v>26</v>
      </c>
      <c r="AS4" s="60">
        <v>24</v>
      </c>
      <c r="AT4" s="61">
        <v>23</v>
      </c>
      <c r="AU4" s="59">
        <v>15</v>
      </c>
      <c r="AV4" s="60">
        <v>19</v>
      </c>
      <c r="AW4" s="60">
        <v>23</v>
      </c>
      <c r="AX4" s="61">
        <v>20</v>
      </c>
      <c r="AY4" s="59">
        <v>21</v>
      </c>
      <c r="AZ4" s="60">
        <v>25</v>
      </c>
      <c r="BA4" s="60">
        <v>21</v>
      </c>
      <c r="BB4" s="60">
        <v>21</v>
      </c>
      <c r="BC4" s="61">
        <v>17</v>
      </c>
      <c r="BD4" s="59">
        <v>20</v>
      </c>
      <c r="BE4" s="60">
        <v>20</v>
      </c>
      <c r="BF4" s="60">
        <v>17</v>
      </c>
      <c r="BG4" s="60">
        <v>19</v>
      </c>
      <c r="BH4" s="61">
        <v>17</v>
      </c>
      <c r="BI4" s="59">
        <v>22</v>
      </c>
      <c r="BJ4" s="60">
        <v>23</v>
      </c>
      <c r="BK4" s="60">
        <v>19</v>
      </c>
      <c r="BL4" s="60">
        <v>20</v>
      </c>
      <c r="BM4" s="61">
        <v>18</v>
      </c>
      <c r="BN4" s="59">
        <v>20</v>
      </c>
      <c r="BO4" s="60">
        <v>22</v>
      </c>
      <c r="BP4" s="60">
        <v>21</v>
      </c>
      <c r="BQ4" s="60">
        <v>20</v>
      </c>
      <c r="BR4" s="61">
        <v>18</v>
      </c>
      <c r="BS4" s="59">
        <v>23</v>
      </c>
      <c r="BT4" s="60">
        <v>22</v>
      </c>
      <c r="BU4" s="60">
        <v>20</v>
      </c>
      <c r="BV4" s="60">
        <v>21</v>
      </c>
      <c r="BW4" s="61">
        <v>17</v>
      </c>
      <c r="BX4" s="59">
        <v>23</v>
      </c>
      <c r="BY4" s="60">
        <v>23</v>
      </c>
      <c r="BZ4" s="60">
        <v>24</v>
      </c>
      <c r="CA4" s="60">
        <v>22</v>
      </c>
      <c r="CB4" s="61">
        <v>19</v>
      </c>
      <c r="CC4" s="59">
        <v>23</v>
      </c>
      <c r="CD4" s="60">
        <v>28</v>
      </c>
      <c r="CE4" s="60">
        <v>28</v>
      </c>
      <c r="CF4" s="60">
        <v>27</v>
      </c>
      <c r="CG4" s="61">
        <v>21</v>
      </c>
      <c r="CH4" s="59">
        <v>23</v>
      </c>
      <c r="CI4" s="60">
        <v>24</v>
      </c>
      <c r="CJ4" s="60">
        <v>24</v>
      </c>
      <c r="CK4" s="60">
        <v>23</v>
      </c>
      <c r="CL4" s="61">
        <v>22</v>
      </c>
      <c r="CM4" s="59">
        <v>24</v>
      </c>
      <c r="CN4" s="60">
        <v>25</v>
      </c>
      <c r="CO4" s="60">
        <v>22</v>
      </c>
      <c r="CP4" s="60">
        <v>24</v>
      </c>
      <c r="CQ4" s="61">
        <v>21</v>
      </c>
      <c r="CR4" s="59">
        <v>24</v>
      </c>
      <c r="CS4" s="60">
        <v>25</v>
      </c>
      <c r="CT4" s="60">
        <v>25</v>
      </c>
      <c r="CU4" s="60">
        <v>26</v>
      </c>
      <c r="CV4" s="61">
        <v>20</v>
      </c>
      <c r="CW4" s="59">
        <v>24</v>
      </c>
      <c r="CX4" s="60">
        <v>25</v>
      </c>
      <c r="CY4" s="60">
        <v>24</v>
      </c>
      <c r="CZ4" s="60">
        <v>25</v>
      </c>
      <c r="DA4" s="61">
        <v>22</v>
      </c>
      <c r="DB4" s="59">
        <v>27</v>
      </c>
      <c r="DC4" s="60">
        <v>28</v>
      </c>
      <c r="DD4" s="60">
        <v>22</v>
      </c>
      <c r="DE4" s="60">
        <v>28</v>
      </c>
      <c r="DF4" s="61">
        <v>19</v>
      </c>
      <c r="DG4" s="59">
        <v>24</v>
      </c>
      <c r="DH4" s="60">
        <v>23</v>
      </c>
      <c r="DI4" s="60">
        <v>23</v>
      </c>
      <c r="DJ4" s="60">
        <v>25</v>
      </c>
      <c r="DK4" s="61">
        <v>22</v>
      </c>
      <c r="DL4" s="59">
        <v>29</v>
      </c>
      <c r="DM4" s="60">
        <v>33</v>
      </c>
      <c r="DN4" s="60">
        <v>26</v>
      </c>
      <c r="DO4" s="60">
        <v>26</v>
      </c>
      <c r="DP4" s="61">
        <v>22</v>
      </c>
      <c r="DQ4" s="59">
        <v>27</v>
      </c>
      <c r="DR4" s="60">
        <v>26</v>
      </c>
      <c r="DS4" s="60">
        <v>25</v>
      </c>
      <c r="DT4" s="60">
        <v>23</v>
      </c>
      <c r="DU4" s="61">
        <v>17</v>
      </c>
      <c r="DV4" s="59">
        <v>22</v>
      </c>
      <c r="DW4" s="60">
        <v>25</v>
      </c>
      <c r="DX4" s="60">
        <v>24</v>
      </c>
      <c r="DY4" s="60">
        <v>22</v>
      </c>
      <c r="DZ4" s="61">
        <v>19</v>
      </c>
      <c r="EA4" s="59">
        <v>21</v>
      </c>
      <c r="EB4" s="60">
        <v>20</v>
      </c>
      <c r="EC4" s="60">
        <v>19</v>
      </c>
      <c r="ED4" s="61">
        <v>18</v>
      </c>
      <c r="EE4" s="59">
        <v>22</v>
      </c>
      <c r="EF4" s="60">
        <v>23</v>
      </c>
      <c r="EG4" s="60">
        <v>21</v>
      </c>
      <c r="EH4" s="60">
        <v>22</v>
      </c>
      <c r="EI4" s="61">
        <v>20</v>
      </c>
      <c r="EJ4" s="59">
        <v>21</v>
      </c>
      <c r="EK4" s="60">
        <v>27</v>
      </c>
      <c r="EL4" s="60">
        <v>24</v>
      </c>
      <c r="EM4" s="60">
        <v>24</v>
      </c>
      <c r="EN4" s="61">
        <v>19</v>
      </c>
      <c r="EO4" s="59">
        <v>22</v>
      </c>
      <c r="EP4" s="60">
        <v>26</v>
      </c>
      <c r="EQ4" s="60">
        <v>25</v>
      </c>
      <c r="ER4" s="60">
        <v>26</v>
      </c>
      <c r="ES4" s="61">
        <v>20</v>
      </c>
      <c r="ET4" s="59">
        <v>25</v>
      </c>
      <c r="EU4" s="60">
        <v>28</v>
      </c>
      <c r="EV4" s="60">
        <v>25</v>
      </c>
      <c r="EW4" s="60">
        <v>25</v>
      </c>
      <c r="EX4" s="61">
        <v>20</v>
      </c>
      <c r="EY4" s="59">
        <v>25</v>
      </c>
      <c r="EZ4" s="60">
        <v>32</v>
      </c>
      <c r="FA4" s="60">
        <v>25</v>
      </c>
      <c r="FB4" s="60">
        <v>28</v>
      </c>
      <c r="FC4" s="61">
        <v>20</v>
      </c>
      <c r="FD4" s="59">
        <v>19</v>
      </c>
      <c r="FE4" s="60">
        <v>17</v>
      </c>
      <c r="FF4" s="60">
        <v>17</v>
      </c>
      <c r="FG4" s="60">
        <v>11</v>
      </c>
      <c r="FH4" s="59">
        <v>17</v>
      </c>
      <c r="FI4" s="60">
        <v>19</v>
      </c>
      <c r="FJ4" s="60">
        <v>18</v>
      </c>
      <c r="FK4" s="60">
        <v>12</v>
      </c>
      <c r="FL4" s="59">
        <v>28</v>
      </c>
      <c r="FM4" s="60">
        <v>30</v>
      </c>
      <c r="FN4" s="60">
        <v>26</v>
      </c>
      <c r="FO4" s="60">
        <v>34</v>
      </c>
      <c r="FP4" s="61">
        <v>26</v>
      </c>
      <c r="FQ4" s="59">
        <v>28</v>
      </c>
      <c r="FR4" s="60">
        <v>29</v>
      </c>
      <c r="FS4" s="60">
        <v>32</v>
      </c>
      <c r="FT4" s="60">
        <v>30</v>
      </c>
      <c r="FU4" s="61">
        <v>24</v>
      </c>
      <c r="FV4" s="59">
        <v>27</v>
      </c>
      <c r="FW4" s="60">
        <v>27</v>
      </c>
      <c r="FX4" s="60">
        <v>27</v>
      </c>
      <c r="FY4" s="60">
        <v>26</v>
      </c>
      <c r="FZ4" s="61">
        <v>20</v>
      </c>
      <c r="GA4" s="59">
        <v>25</v>
      </c>
      <c r="GB4" s="60">
        <v>28</v>
      </c>
      <c r="GC4" s="60">
        <v>27</v>
      </c>
      <c r="GD4" s="60">
        <v>28</v>
      </c>
      <c r="GE4" s="61">
        <v>20</v>
      </c>
      <c r="GF4" s="59">
        <v>27</v>
      </c>
      <c r="GG4" s="60">
        <v>24</v>
      </c>
      <c r="GH4" s="60">
        <v>27</v>
      </c>
      <c r="GI4" s="60">
        <v>27</v>
      </c>
      <c r="GJ4" s="61">
        <v>18</v>
      </c>
      <c r="GK4" s="59">
        <v>25</v>
      </c>
      <c r="GL4" s="60">
        <v>24</v>
      </c>
      <c r="GM4" s="60">
        <v>19</v>
      </c>
      <c r="GN4" s="60">
        <v>25</v>
      </c>
      <c r="GO4" s="61">
        <v>15</v>
      </c>
      <c r="GP4" s="59">
        <v>20</v>
      </c>
      <c r="GQ4" s="60">
        <v>19</v>
      </c>
      <c r="GR4" s="60">
        <v>18</v>
      </c>
      <c r="GS4" s="60">
        <v>20</v>
      </c>
      <c r="GT4" s="61">
        <v>14</v>
      </c>
      <c r="GU4" s="59">
        <v>20</v>
      </c>
      <c r="GV4" s="60">
        <v>24</v>
      </c>
      <c r="GW4" s="60">
        <v>16</v>
      </c>
      <c r="GX4" s="60">
        <v>21</v>
      </c>
      <c r="GY4" s="61">
        <v>14</v>
      </c>
      <c r="GZ4" s="59">
        <v>25</v>
      </c>
      <c r="HA4" s="60">
        <v>22</v>
      </c>
      <c r="HB4" s="60">
        <v>20</v>
      </c>
      <c r="HC4" s="60">
        <v>22</v>
      </c>
      <c r="HD4" s="61">
        <v>17</v>
      </c>
      <c r="HE4" s="59">
        <v>25</v>
      </c>
      <c r="HF4" s="60">
        <v>24</v>
      </c>
      <c r="HG4" s="60">
        <v>22</v>
      </c>
      <c r="HH4" s="60">
        <v>26</v>
      </c>
      <c r="HI4" s="61">
        <v>16</v>
      </c>
      <c r="HJ4" s="59">
        <v>24</v>
      </c>
      <c r="HK4" s="60">
        <v>26</v>
      </c>
      <c r="HL4" s="60">
        <v>25</v>
      </c>
      <c r="HM4" s="60">
        <v>24</v>
      </c>
      <c r="HN4" s="61">
        <v>14</v>
      </c>
      <c r="HO4" s="59">
        <v>21</v>
      </c>
      <c r="HP4" s="60">
        <v>23</v>
      </c>
      <c r="HQ4" s="60">
        <v>19</v>
      </c>
      <c r="HR4" s="60">
        <v>19</v>
      </c>
      <c r="HS4" s="61">
        <v>12</v>
      </c>
      <c r="HT4" s="59">
        <v>16</v>
      </c>
      <c r="HU4" s="60">
        <v>18</v>
      </c>
      <c r="HV4" s="60">
        <v>16</v>
      </c>
      <c r="HW4" s="60">
        <v>16</v>
      </c>
      <c r="HX4" s="61">
        <v>12</v>
      </c>
      <c r="HY4" s="60">
        <v>17</v>
      </c>
      <c r="HZ4" s="60">
        <v>19</v>
      </c>
      <c r="IA4" s="60">
        <v>15</v>
      </c>
      <c r="IB4" s="61">
        <v>13</v>
      </c>
      <c r="IC4" s="59">
        <v>14</v>
      </c>
      <c r="ID4" s="60">
        <v>15</v>
      </c>
      <c r="IE4" s="60">
        <v>14</v>
      </c>
      <c r="IF4" s="60">
        <v>15</v>
      </c>
      <c r="IG4" s="61">
        <v>11</v>
      </c>
      <c r="IH4" s="59">
        <v>13</v>
      </c>
      <c r="II4" s="60">
        <v>14</v>
      </c>
      <c r="IJ4" s="60">
        <v>14</v>
      </c>
      <c r="IK4" s="60">
        <v>10</v>
      </c>
      <c r="IL4" s="61">
        <v>12</v>
      </c>
      <c r="IM4" s="59">
        <v>16</v>
      </c>
      <c r="IN4" s="60">
        <v>18</v>
      </c>
      <c r="IO4" s="60">
        <v>13</v>
      </c>
      <c r="IP4" s="60">
        <v>17</v>
      </c>
      <c r="IQ4" s="61">
        <v>11</v>
      </c>
      <c r="IR4" s="59">
        <v>19</v>
      </c>
      <c r="IS4" s="60">
        <v>20</v>
      </c>
      <c r="IT4" s="60">
        <v>16</v>
      </c>
      <c r="IU4" s="60">
        <v>18</v>
      </c>
      <c r="IV4" s="61">
        <v>12</v>
      </c>
      <c r="IW4" s="59">
        <v>19</v>
      </c>
      <c r="IX4" s="60">
        <v>20</v>
      </c>
      <c r="IY4" s="60">
        <v>17</v>
      </c>
      <c r="IZ4" s="61">
        <v>7</v>
      </c>
      <c r="JA4" s="59">
        <v>22</v>
      </c>
      <c r="JB4" s="60">
        <v>20</v>
      </c>
      <c r="JC4" s="60">
        <v>18</v>
      </c>
      <c r="JD4" s="60">
        <v>17</v>
      </c>
      <c r="JE4" s="61">
        <v>13</v>
      </c>
      <c r="JF4" s="59">
        <v>24</v>
      </c>
      <c r="JG4" s="60">
        <v>18</v>
      </c>
      <c r="JH4" s="60">
        <v>20</v>
      </c>
      <c r="JI4" s="61">
        <v>12</v>
      </c>
      <c r="JJ4" s="59">
        <v>21</v>
      </c>
      <c r="JK4" s="60">
        <v>18</v>
      </c>
      <c r="JL4" s="60">
        <v>22</v>
      </c>
      <c r="JM4" s="60">
        <v>22</v>
      </c>
      <c r="JN4" s="61">
        <v>19</v>
      </c>
      <c r="JO4" s="59">
        <v>21</v>
      </c>
      <c r="JP4" s="60">
        <v>20</v>
      </c>
      <c r="JQ4" s="60">
        <v>19</v>
      </c>
      <c r="JR4" s="60">
        <v>24</v>
      </c>
      <c r="JS4" s="61">
        <v>13</v>
      </c>
      <c r="JT4" s="59">
        <v>25</v>
      </c>
      <c r="JU4" s="60">
        <v>24</v>
      </c>
      <c r="JV4" s="60">
        <v>22</v>
      </c>
      <c r="JW4" s="60">
        <v>24</v>
      </c>
      <c r="JX4" s="61">
        <v>18</v>
      </c>
      <c r="JY4" s="59">
        <v>23</v>
      </c>
      <c r="JZ4" s="60">
        <v>28</v>
      </c>
      <c r="KA4" s="60">
        <v>22</v>
      </c>
      <c r="KB4" s="60">
        <v>29</v>
      </c>
      <c r="KC4" s="61">
        <v>17</v>
      </c>
      <c r="KD4" s="59">
        <v>25</v>
      </c>
      <c r="KE4" s="60">
        <v>27</v>
      </c>
      <c r="KF4" s="60">
        <v>28</v>
      </c>
      <c r="KG4" s="60">
        <v>28</v>
      </c>
      <c r="KH4" s="61">
        <v>20</v>
      </c>
      <c r="KI4" s="59">
        <v>27</v>
      </c>
      <c r="KJ4" s="60">
        <v>29</v>
      </c>
      <c r="KK4" s="60">
        <v>32</v>
      </c>
      <c r="KL4" s="60">
        <v>32</v>
      </c>
      <c r="KM4" s="61">
        <v>24</v>
      </c>
      <c r="KN4" s="59">
        <v>28</v>
      </c>
      <c r="KO4" s="60">
        <v>27</v>
      </c>
      <c r="KP4" s="60">
        <v>27</v>
      </c>
      <c r="KQ4" s="61">
        <v>17</v>
      </c>
      <c r="KR4" s="59">
        <v>27</v>
      </c>
      <c r="KS4" s="60">
        <v>26</v>
      </c>
      <c r="KT4" s="60">
        <v>27</v>
      </c>
      <c r="KU4" s="60">
        <v>24</v>
      </c>
      <c r="KV4" s="61">
        <v>21</v>
      </c>
      <c r="KW4" s="59">
        <v>26</v>
      </c>
      <c r="KX4" s="60">
        <v>26</v>
      </c>
      <c r="KY4" s="60">
        <v>19</v>
      </c>
      <c r="KZ4" s="60">
        <v>27</v>
      </c>
      <c r="LA4" s="61">
        <v>18</v>
      </c>
      <c r="LB4" s="59">
        <v>24</v>
      </c>
      <c r="LC4" s="60">
        <v>23</v>
      </c>
      <c r="LD4" s="60">
        <v>20</v>
      </c>
      <c r="LE4" s="60">
        <v>23</v>
      </c>
      <c r="LF4" s="61">
        <v>18</v>
      </c>
      <c r="LG4" s="59">
        <v>24</v>
      </c>
      <c r="LH4" s="60">
        <v>21</v>
      </c>
      <c r="LI4" s="60">
        <v>20</v>
      </c>
      <c r="LJ4" s="60">
        <v>19</v>
      </c>
      <c r="LK4" s="61">
        <v>16</v>
      </c>
      <c r="LL4" s="59">
        <v>18</v>
      </c>
      <c r="LM4" s="60">
        <v>22</v>
      </c>
      <c r="LN4" s="60">
        <v>22</v>
      </c>
      <c r="LO4" s="60">
        <v>24</v>
      </c>
      <c r="LP4" s="61">
        <v>15</v>
      </c>
      <c r="LQ4" s="59">
        <v>26</v>
      </c>
      <c r="LR4" s="60">
        <v>27</v>
      </c>
      <c r="LS4" s="60">
        <v>24</v>
      </c>
      <c r="LT4" s="60">
        <v>31</v>
      </c>
      <c r="LU4" s="61">
        <v>18</v>
      </c>
      <c r="LV4" s="59">
        <v>26</v>
      </c>
      <c r="LW4" s="60">
        <v>29</v>
      </c>
      <c r="LX4" s="60">
        <v>35</v>
      </c>
      <c r="LY4" s="60">
        <v>36</v>
      </c>
      <c r="LZ4" s="61">
        <v>27</v>
      </c>
      <c r="MA4" s="59">
        <v>36</v>
      </c>
      <c r="MB4" s="60"/>
      <c r="MC4" s="60">
        <v>32</v>
      </c>
      <c r="MD4" s="60">
        <v>40</v>
      </c>
      <c r="ME4" s="61"/>
      <c r="MF4" s="59">
        <v>29</v>
      </c>
      <c r="MG4" s="60">
        <v>42</v>
      </c>
      <c r="MH4" s="60">
        <v>39</v>
      </c>
      <c r="MI4" s="60">
        <v>41</v>
      </c>
      <c r="MJ4" s="61">
        <v>31</v>
      </c>
      <c r="MK4" s="59">
        <v>38</v>
      </c>
      <c r="ML4" s="60">
        <v>40</v>
      </c>
      <c r="MM4" s="60">
        <v>34</v>
      </c>
      <c r="MN4" s="60">
        <v>41</v>
      </c>
      <c r="MO4" s="61">
        <v>9</v>
      </c>
      <c r="MP4" s="59">
        <v>41</v>
      </c>
      <c r="MQ4" s="60">
        <v>37</v>
      </c>
      <c r="MR4" s="60">
        <v>33</v>
      </c>
      <c r="MS4" s="60">
        <v>34</v>
      </c>
      <c r="MT4" s="61">
        <v>35</v>
      </c>
      <c r="MU4" s="59">
        <v>38</v>
      </c>
      <c r="MV4" s="60">
        <v>33</v>
      </c>
      <c r="MW4" s="60">
        <v>35</v>
      </c>
      <c r="MX4" s="60">
        <v>34</v>
      </c>
      <c r="MY4" s="61">
        <v>29</v>
      </c>
      <c r="MZ4" s="59">
        <v>33</v>
      </c>
      <c r="NA4" s="60">
        <v>40</v>
      </c>
      <c r="NB4" s="61"/>
      <c r="NC4" s="61"/>
      <c r="ND4" s="61">
        <v>30</v>
      </c>
      <c r="NE4" s="59">
        <v>39</v>
      </c>
      <c r="NF4" s="60">
        <v>42</v>
      </c>
      <c r="NG4" s="60">
        <v>32</v>
      </c>
      <c r="NH4" s="60">
        <v>39</v>
      </c>
      <c r="NI4" s="61">
        <v>32</v>
      </c>
      <c r="NJ4" s="59">
        <v>34</v>
      </c>
      <c r="NK4" s="60">
        <v>38</v>
      </c>
      <c r="NL4" s="60">
        <v>38</v>
      </c>
      <c r="NM4" s="60">
        <v>33</v>
      </c>
      <c r="NN4" s="61">
        <v>25</v>
      </c>
      <c r="NO4" s="60">
        <v>36</v>
      </c>
      <c r="NP4" s="60">
        <v>37</v>
      </c>
      <c r="NQ4" s="60">
        <v>35</v>
      </c>
      <c r="NR4" s="61">
        <v>26</v>
      </c>
      <c r="NS4" s="59">
        <v>38</v>
      </c>
      <c r="NT4" s="60">
        <v>39</v>
      </c>
      <c r="NU4" s="60">
        <v>34</v>
      </c>
      <c r="NV4" s="61">
        <v>18</v>
      </c>
      <c r="NW4" s="59">
        <v>39</v>
      </c>
      <c r="NX4" s="60">
        <v>40</v>
      </c>
      <c r="NY4" s="60">
        <v>38</v>
      </c>
      <c r="NZ4" s="60">
        <v>41</v>
      </c>
      <c r="OA4" s="61">
        <v>32</v>
      </c>
      <c r="OB4" s="59">
        <v>32</v>
      </c>
      <c r="OC4" s="60">
        <v>41</v>
      </c>
      <c r="OD4" s="60">
        <v>36</v>
      </c>
      <c r="OE4" s="60">
        <v>42</v>
      </c>
      <c r="OF4" s="61">
        <v>33</v>
      </c>
      <c r="OG4" s="59">
        <v>39</v>
      </c>
      <c r="OH4" s="60">
        <v>44</v>
      </c>
      <c r="OI4" s="60">
        <v>39</v>
      </c>
      <c r="OJ4" s="60">
        <v>47</v>
      </c>
      <c r="OK4" s="61">
        <v>33</v>
      </c>
      <c r="OL4" s="59">
        <v>38</v>
      </c>
      <c r="OM4" s="60">
        <v>39</v>
      </c>
      <c r="ON4" s="60">
        <v>39</v>
      </c>
      <c r="OO4" s="60">
        <v>49</v>
      </c>
      <c r="OP4" s="61">
        <v>30</v>
      </c>
      <c r="OQ4" s="59">
        <v>33</v>
      </c>
      <c r="OR4" s="60">
        <v>34</v>
      </c>
      <c r="OS4" s="60">
        <v>26</v>
      </c>
      <c r="OT4" s="60">
        <v>31</v>
      </c>
      <c r="OU4" s="61">
        <v>21</v>
      </c>
      <c r="OV4" s="59">
        <v>19</v>
      </c>
      <c r="OW4" s="60">
        <v>24</v>
      </c>
      <c r="OX4" s="60">
        <v>23</v>
      </c>
      <c r="OY4" s="60">
        <v>18</v>
      </c>
      <c r="OZ4" s="61">
        <v>12</v>
      </c>
      <c r="PA4" s="59">
        <v>16</v>
      </c>
      <c r="PB4" s="60">
        <v>19</v>
      </c>
      <c r="PC4" s="60">
        <v>17</v>
      </c>
      <c r="PD4" s="60">
        <v>17</v>
      </c>
      <c r="PE4" s="61">
        <v>13</v>
      </c>
      <c r="PF4" s="59">
        <v>27</v>
      </c>
      <c r="PG4" s="60">
        <v>24</v>
      </c>
      <c r="PH4" s="60">
        <v>21</v>
      </c>
      <c r="PI4" s="60">
        <v>22</v>
      </c>
      <c r="PJ4" s="61">
        <v>19</v>
      </c>
      <c r="PK4" s="59">
        <v>25</v>
      </c>
      <c r="PL4" s="60">
        <v>28</v>
      </c>
      <c r="PM4" s="60">
        <v>24</v>
      </c>
      <c r="PN4" s="60">
        <v>25</v>
      </c>
      <c r="PO4" s="61">
        <v>20</v>
      </c>
      <c r="PP4" s="59">
        <v>26</v>
      </c>
      <c r="PQ4" s="60">
        <v>28</v>
      </c>
      <c r="PR4" s="60">
        <v>24</v>
      </c>
      <c r="PS4" s="60">
        <v>23</v>
      </c>
      <c r="PT4" s="61">
        <v>21</v>
      </c>
      <c r="PU4" s="59">
        <v>27</v>
      </c>
      <c r="PV4" s="60">
        <v>25</v>
      </c>
      <c r="PW4" s="60">
        <v>24</v>
      </c>
      <c r="PX4" s="60">
        <v>28</v>
      </c>
      <c r="PY4" s="61">
        <v>23</v>
      </c>
      <c r="PZ4" s="59">
        <v>28</v>
      </c>
      <c r="QA4" s="60">
        <v>31</v>
      </c>
      <c r="QB4" s="60">
        <v>31</v>
      </c>
      <c r="QC4" s="60">
        <v>32</v>
      </c>
      <c r="QD4" s="61">
        <v>22</v>
      </c>
      <c r="QE4" s="59">
        <v>32</v>
      </c>
      <c r="QF4" s="60">
        <v>32</v>
      </c>
      <c r="QG4" s="60">
        <v>29</v>
      </c>
      <c r="QH4" s="60">
        <v>32</v>
      </c>
      <c r="QI4" s="61">
        <v>26</v>
      </c>
      <c r="QJ4" s="59">
        <v>30</v>
      </c>
      <c r="QK4" s="60">
        <v>31</v>
      </c>
      <c r="QL4" s="60">
        <v>31</v>
      </c>
      <c r="QM4" s="60">
        <v>35</v>
      </c>
      <c r="QN4" s="61">
        <v>16</v>
      </c>
      <c r="QO4" s="59">
        <v>32</v>
      </c>
      <c r="QP4" s="60">
        <v>28</v>
      </c>
      <c r="QQ4" s="60">
        <v>28</v>
      </c>
      <c r="QR4" s="60">
        <v>29</v>
      </c>
      <c r="QS4" s="61">
        <v>20</v>
      </c>
      <c r="QT4" s="59">
        <v>28</v>
      </c>
      <c r="QU4" s="60">
        <v>32</v>
      </c>
      <c r="QV4" s="60">
        <v>31</v>
      </c>
      <c r="QW4" s="60">
        <v>29</v>
      </c>
      <c r="QX4" s="61">
        <v>22</v>
      </c>
      <c r="QY4" s="59">
        <v>36</v>
      </c>
      <c r="QZ4" s="60">
        <v>39</v>
      </c>
      <c r="RA4" s="60">
        <v>36</v>
      </c>
      <c r="RB4" s="60">
        <v>35</v>
      </c>
      <c r="RC4" s="61">
        <v>30</v>
      </c>
      <c r="RD4" s="59">
        <v>38</v>
      </c>
      <c r="RE4" s="60">
        <v>38</v>
      </c>
      <c r="RF4" s="60">
        <v>38</v>
      </c>
      <c r="RG4" s="60">
        <v>37</v>
      </c>
      <c r="RH4" s="61">
        <v>32</v>
      </c>
      <c r="RI4" s="59">
        <v>34</v>
      </c>
      <c r="RJ4" s="60">
        <v>36</v>
      </c>
      <c r="RK4" s="60">
        <v>33</v>
      </c>
      <c r="RL4" s="60">
        <v>30</v>
      </c>
      <c r="RM4" s="61">
        <v>23</v>
      </c>
      <c r="RN4" s="59">
        <v>33</v>
      </c>
      <c r="RO4" s="60">
        <v>32</v>
      </c>
      <c r="RP4" s="60">
        <v>30</v>
      </c>
      <c r="RQ4" s="60">
        <v>36</v>
      </c>
      <c r="RR4" s="61">
        <v>26</v>
      </c>
      <c r="RS4" s="59">
        <v>33</v>
      </c>
      <c r="RT4" s="60">
        <v>39</v>
      </c>
      <c r="RU4" s="60">
        <v>33</v>
      </c>
      <c r="RV4" s="60">
        <v>36</v>
      </c>
      <c r="RW4" s="61">
        <v>29</v>
      </c>
      <c r="RX4" s="59">
        <v>30</v>
      </c>
      <c r="RY4" s="60">
        <v>32</v>
      </c>
      <c r="RZ4" s="60">
        <v>29</v>
      </c>
      <c r="SA4" s="60">
        <v>31</v>
      </c>
      <c r="SB4" s="61">
        <v>27</v>
      </c>
      <c r="SC4" s="60">
        <v>32</v>
      </c>
      <c r="SD4" s="60">
        <v>32</v>
      </c>
      <c r="SE4" s="60">
        <v>32</v>
      </c>
      <c r="SF4" s="61">
        <v>26</v>
      </c>
      <c r="SG4" s="59">
        <v>34</v>
      </c>
      <c r="SH4" s="60">
        <v>34</v>
      </c>
      <c r="SI4" s="60">
        <v>30</v>
      </c>
      <c r="SJ4" s="60">
        <v>34</v>
      </c>
      <c r="SK4" s="61">
        <v>26</v>
      </c>
      <c r="SL4" s="59">
        <v>35</v>
      </c>
      <c r="SM4" s="60">
        <v>38</v>
      </c>
      <c r="SN4" s="60">
        <v>34</v>
      </c>
      <c r="SO4" s="60">
        <v>37</v>
      </c>
      <c r="SP4" s="61">
        <v>27</v>
      </c>
      <c r="SQ4" s="59">
        <v>37</v>
      </c>
      <c r="SR4" s="60">
        <v>40</v>
      </c>
      <c r="SS4" s="60">
        <v>35</v>
      </c>
      <c r="ST4" s="60"/>
      <c r="SU4" s="61">
        <v>37</v>
      </c>
      <c r="SV4" s="59">
        <v>41</v>
      </c>
      <c r="SW4" s="60">
        <v>40</v>
      </c>
      <c r="SX4" s="60">
        <v>35</v>
      </c>
      <c r="SY4" s="60">
        <v>44</v>
      </c>
      <c r="SZ4" s="61">
        <v>33</v>
      </c>
      <c r="TA4" s="59">
        <v>37</v>
      </c>
      <c r="TB4" s="60">
        <v>40</v>
      </c>
      <c r="TC4" s="60">
        <v>31</v>
      </c>
      <c r="TD4" s="61">
        <v>19</v>
      </c>
      <c r="TE4" s="59">
        <v>34</v>
      </c>
      <c r="TF4" s="60">
        <v>39</v>
      </c>
      <c r="TG4" s="60">
        <v>34</v>
      </c>
      <c r="TH4" s="60">
        <v>39</v>
      </c>
      <c r="TI4" s="61">
        <v>30</v>
      </c>
      <c r="TJ4" s="60">
        <v>38</v>
      </c>
      <c r="TK4" s="60">
        <v>37</v>
      </c>
      <c r="TL4" s="60">
        <v>38</v>
      </c>
      <c r="TM4" s="61">
        <v>36</v>
      </c>
      <c r="TN4" s="59">
        <v>39</v>
      </c>
      <c r="TO4" s="60">
        <v>38</v>
      </c>
      <c r="TP4" s="60">
        <v>35</v>
      </c>
      <c r="TQ4" s="60">
        <v>38</v>
      </c>
      <c r="TR4" s="61">
        <v>31</v>
      </c>
      <c r="TS4" s="59">
        <v>36</v>
      </c>
      <c r="TT4" s="60">
        <v>36</v>
      </c>
      <c r="TU4" s="60">
        <v>32</v>
      </c>
      <c r="TV4" s="60">
        <v>41</v>
      </c>
      <c r="TW4" s="61">
        <v>18</v>
      </c>
      <c r="TX4" s="59">
        <v>35</v>
      </c>
      <c r="TY4" s="60">
        <v>35</v>
      </c>
      <c r="TZ4" s="60">
        <v>32</v>
      </c>
      <c r="UA4" s="60">
        <v>40</v>
      </c>
      <c r="UB4" s="61">
        <v>34</v>
      </c>
      <c r="UC4" s="59">
        <v>31</v>
      </c>
      <c r="UD4" s="60">
        <v>38</v>
      </c>
      <c r="UE4" s="60">
        <v>38</v>
      </c>
      <c r="UF4" s="60">
        <v>31</v>
      </c>
      <c r="UG4" s="61">
        <v>27</v>
      </c>
      <c r="UH4" s="59"/>
      <c r="UI4" s="60">
        <v>37</v>
      </c>
      <c r="UJ4" s="60">
        <v>33</v>
      </c>
      <c r="UK4" s="61">
        <v>16</v>
      </c>
      <c r="UL4" s="59">
        <v>36</v>
      </c>
      <c r="UM4" s="60">
        <v>37</v>
      </c>
      <c r="UN4" s="60">
        <v>33</v>
      </c>
      <c r="UO4" s="60">
        <v>39</v>
      </c>
      <c r="UP4" s="61">
        <v>29</v>
      </c>
      <c r="UQ4" s="59">
        <v>32</v>
      </c>
      <c r="UR4" s="60">
        <v>35</v>
      </c>
      <c r="US4" s="60">
        <v>31</v>
      </c>
      <c r="UT4" s="60">
        <v>29</v>
      </c>
      <c r="UU4" s="61">
        <v>24</v>
      </c>
      <c r="UV4" s="59">
        <v>25</v>
      </c>
      <c r="UW4" s="60">
        <v>28</v>
      </c>
      <c r="UX4" s="60">
        <v>27</v>
      </c>
      <c r="UY4" s="60">
        <v>30</v>
      </c>
      <c r="UZ4" s="61">
        <v>20</v>
      </c>
      <c r="VA4" s="59">
        <v>27</v>
      </c>
      <c r="VB4" s="60">
        <v>29</v>
      </c>
      <c r="VC4" s="60">
        <v>26</v>
      </c>
      <c r="VD4" s="60">
        <v>29</v>
      </c>
      <c r="VE4" s="61">
        <v>21</v>
      </c>
      <c r="VF4" s="60">
        <v>28</v>
      </c>
      <c r="VG4" s="60">
        <v>29</v>
      </c>
      <c r="VH4" s="60">
        <v>29</v>
      </c>
      <c r="VI4" s="61">
        <v>23</v>
      </c>
      <c r="VJ4" s="59">
        <v>30</v>
      </c>
      <c r="VK4" s="60">
        <v>31</v>
      </c>
      <c r="VL4" s="60">
        <v>27</v>
      </c>
      <c r="VM4" s="60">
        <v>29</v>
      </c>
      <c r="VN4" s="61">
        <v>24</v>
      </c>
      <c r="VO4" s="59">
        <v>32</v>
      </c>
      <c r="VP4" s="60">
        <v>34</v>
      </c>
      <c r="VQ4" s="60">
        <v>33</v>
      </c>
      <c r="VR4" s="60">
        <v>37</v>
      </c>
      <c r="VS4" s="61">
        <v>29</v>
      </c>
      <c r="VT4" s="59">
        <v>36</v>
      </c>
      <c r="VU4" s="60">
        <v>39</v>
      </c>
      <c r="VV4" s="60">
        <v>36</v>
      </c>
      <c r="VW4" s="60">
        <v>40</v>
      </c>
      <c r="VX4" s="61">
        <v>32</v>
      </c>
      <c r="VY4" s="59">
        <v>38</v>
      </c>
      <c r="VZ4" s="60">
        <v>43</v>
      </c>
      <c r="WA4" s="60">
        <v>36</v>
      </c>
      <c r="WB4" s="60">
        <v>39</v>
      </c>
      <c r="WC4" s="61">
        <v>31</v>
      </c>
      <c r="WD4" s="59">
        <v>39</v>
      </c>
      <c r="WE4" s="60">
        <v>35</v>
      </c>
      <c r="WF4" s="60">
        <v>34</v>
      </c>
      <c r="WG4" s="60">
        <v>38</v>
      </c>
      <c r="WH4" s="61">
        <v>32</v>
      </c>
      <c r="WI4" s="59">
        <v>41</v>
      </c>
      <c r="WJ4" s="60">
        <v>40</v>
      </c>
      <c r="WK4" s="60">
        <v>40</v>
      </c>
      <c r="WL4" s="60">
        <v>41</v>
      </c>
      <c r="WM4" s="61"/>
      <c r="WN4" s="59">
        <v>42</v>
      </c>
      <c r="WO4" s="60">
        <v>43</v>
      </c>
      <c r="WP4" s="60">
        <v>35</v>
      </c>
      <c r="WQ4" s="60">
        <v>14</v>
      </c>
      <c r="WR4" s="61">
        <v>29</v>
      </c>
      <c r="WS4" s="59">
        <v>37</v>
      </c>
      <c r="WT4" s="60">
        <v>40</v>
      </c>
      <c r="WU4" s="60">
        <v>38</v>
      </c>
      <c r="WV4" s="60">
        <v>41</v>
      </c>
      <c r="WW4" s="61">
        <v>34</v>
      </c>
      <c r="WX4" s="59">
        <v>40</v>
      </c>
      <c r="WY4" s="60">
        <v>36</v>
      </c>
      <c r="WZ4" s="60">
        <v>38</v>
      </c>
      <c r="XA4" s="60">
        <v>40</v>
      </c>
      <c r="XB4" s="61">
        <v>33</v>
      </c>
      <c r="XC4" s="59">
        <v>36</v>
      </c>
      <c r="XD4" s="60">
        <v>36</v>
      </c>
      <c r="XE4" s="60">
        <v>32</v>
      </c>
      <c r="XF4" s="60">
        <v>35</v>
      </c>
      <c r="XG4" s="61">
        <v>19</v>
      </c>
      <c r="XH4" s="60">
        <v>38</v>
      </c>
      <c r="XI4" s="60">
        <v>39</v>
      </c>
      <c r="XJ4" s="61">
        <v>31</v>
      </c>
      <c r="XK4" s="59">
        <v>40</v>
      </c>
      <c r="XL4" s="60">
        <v>41</v>
      </c>
      <c r="XM4" s="60">
        <v>36</v>
      </c>
      <c r="XN4" s="60">
        <v>20</v>
      </c>
      <c r="XO4" s="59">
        <v>39</v>
      </c>
      <c r="XP4" s="60">
        <v>44</v>
      </c>
      <c r="XQ4" s="60">
        <v>37</v>
      </c>
      <c r="XR4" s="60">
        <v>35</v>
      </c>
      <c r="XS4" s="61">
        <v>30</v>
      </c>
      <c r="XT4" s="59">
        <v>42</v>
      </c>
      <c r="XU4" s="60">
        <v>42</v>
      </c>
      <c r="XV4" s="60">
        <v>38</v>
      </c>
      <c r="XW4" s="60">
        <v>44</v>
      </c>
      <c r="XX4" s="61">
        <v>28</v>
      </c>
      <c r="XY4" s="59">
        <v>36</v>
      </c>
      <c r="XZ4" s="60">
        <v>40</v>
      </c>
      <c r="YA4" s="60">
        <v>36</v>
      </c>
      <c r="YB4" s="60">
        <v>41</v>
      </c>
      <c r="YC4" s="61">
        <v>29</v>
      </c>
      <c r="YD4" s="59">
        <v>40</v>
      </c>
      <c r="YE4" s="60">
        <v>41</v>
      </c>
      <c r="YF4" s="60">
        <v>37</v>
      </c>
      <c r="YG4" s="60">
        <v>41</v>
      </c>
      <c r="YH4" s="61">
        <v>7</v>
      </c>
      <c r="YI4" s="59">
        <v>39</v>
      </c>
      <c r="YJ4" s="60">
        <v>41</v>
      </c>
      <c r="YK4" s="60">
        <v>38</v>
      </c>
      <c r="YL4" s="60">
        <v>42</v>
      </c>
      <c r="YM4" s="61">
        <v>30</v>
      </c>
      <c r="YN4" s="59">
        <v>34</v>
      </c>
      <c r="YO4" s="60">
        <v>35</v>
      </c>
      <c r="YP4" s="60">
        <v>34</v>
      </c>
      <c r="YQ4" s="60">
        <v>27</v>
      </c>
      <c r="YR4" s="61">
        <v>16</v>
      </c>
      <c r="YS4" s="59">
        <v>17</v>
      </c>
      <c r="YT4" s="60">
        <v>25</v>
      </c>
      <c r="YU4" s="60">
        <v>19</v>
      </c>
      <c r="YV4" s="60">
        <v>23</v>
      </c>
      <c r="YW4" s="61">
        <v>17</v>
      </c>
      <c r="YX4" s="59">
        <v>29</v>
      </c>
      <c r="YY4" s="60">
        <v>39</v>
      </c>
      <c r="YZ4" s="60">
        <v>39</v>
      </c>
      <c r="ZA4" s="60">
        <v>41</v>
      </c>
      <c r="ZB4" s="61"/>
      <c r="ZC4" s="59">
        <v>43</v>
      </c>
      <c r="ZD4" s="60">
        <v>42</v>
      </c>
      <c r="ZE4" s="60">
        <v>41</v>
      </c>
      <c r="ZF4" s="60">
        <v>41</v>
      </c>
      <c r="ZG4" s="61">
        <v>34</v>
      </c>
      <c r="ZH4" s="59">
        <v>39</v>
      </c>
      <c r="ZI4" s="60">
        <v>40</v>
      </c>
      <c r="ZJ4" s="60">
        <v>38</v>
      </c>
      <c r="ZK4" s="60">
        <v>14</v>
      </c>
      <c r="ZL4" s="61">
        <v>32</v>
      </c>
      <c r="ZM4" s="59">
        <v>43</v>
      </c>
      <c r="ZN4" s="60">
        <v>42</v>
      </c>
      <c r="ZO4" s="60">
        <v>38</v>
      </c>
      <c r="ZP4" s="60">
        <v>46</v>
      </c>
      <c r="ZQ4" s="61">
        <v>35</v>
      </c>
      <c r="ZR4" s="59">
        <v>42</v>
      </c>
      <c r="ZS4" s="60">
        <v>19</v>
      </c>
      <c r="ZT4" s="60">
        <v>41</v>
      </c>
      <c r="ZU4" s="60">
        <v>45</v>
      </c>
      <c r="ZV4" s="61">
        <v>35</v>
      </c>
      <c r="ZW4" s="59">
        <v>41</v>
      </c>
      <c r="ZX4" s="60">
        <v>23</v>
      </c>
      <c r="ZY4" s="60">
        <v>40</v>
      </c>
      <c r="ZZ4" s="60">
        <v>44</v>
      </c>
      <c r="AAA4" s="61">
        <v>32</v>
      </c>
      <c r="AAB4" s="59">
        <v>38</v>
      </c>
      <c r="AAC4" s="60">
        <v>41</v>
      </c>
      <c r="AAD4" s="60">
        <v>39</v>
      </c>
      <c r="AAE4" s="60">
        <v>28</v>
      </c>
      <c r="AAF4" s="61">
        <v>34</v>
      </c>
      <c r="AAG4" s="59">
        <v>35</v>
      </c>
      <c r="AAH4" s="60">
        <v>37</v>
      </c>
      <c r="AAI4" s="60">
        <v>35</v>
      </c>
      <c r="AAJ4" s="60">
        <v>35</v>
      </c>
      <c r="AAK4" s="61">
        <v>28</v>
      </c>
      <c r="AAL4" s="59">
        <v>32</v>
      </c>
      <c r="AAM4" s="60">
        <v>33</v>
      </c>
      <c r="AAN4" s="60">
        <v>34</v>
      </c>
      <c r="AAO4" s="60">
        <v>37</v>
      </c>
      <c r="AAP4" s="61">
        <v>26</v>
      </c>
      <c r="AAQ4" s="59">
        <v>45</v>
      </c>
      <c r="AAR4" s="60">
        <v>21</v>
      </c>
      <c r="AAS4" s="60">
        <v>36</v>
      </c>
      <c r="AAT4" s="60">
        <v>42</v>
      </c>
      <c r="AAU4" s="61">
        <v>35</v>
      </c>
      <c r="AAV4" s="59">
        <v>41</v>
      </c>
      <c r="AAW4" s="60">
        <v>46</v>
      </c>
      <c r="AAX4" s="60">
        <v>33</v>
      </c>
      <c r="AAY4" s="60">
        <v>42</v>
      </c>
      <c r="AAZ4" s="61"/>
      <c r="ABA4" s="59"/>
      <c r="ABB4" s="60"/>
      <c r="ABC4" s="60"/>
      <c r="ABD4" s="60"/>
      <c r="ABE4" s="61"/>
    </row>
    <row r="5" spans="1:733" s="63" customFormat="1" x14ac:dyDescent="0.35">
      <c r="A5" s="57" t="s">
        <v>32</v>
      </c>
      <c r="B5" s="58">
        <v>11</v>
      </c>
      <c r="C5" s="58">
        <v>11</v>
      </c>
      <c r="D5" s="58">
        <v>12</v>
      </c>
      <c r="E5" s="58">
        <v>12</v>
      </c>
      <c r="F5" s="58">
        <v>11</v>
      </c>
      <c r="G5" s="59">
        <v>19</v>
      </c>
      <c r="H5" s="58">
        <v>18</v>
      </c>
      <c r="I5" s="58">
        <v>19</v>
      </c>
      <c r="J5" s="60"/>
      <c r="K5" s="61">
        <v>13</v>
      </c>
      <c r="L5" s="59">
        <v>18</v>
      </c>
      <c r="M5" s="58">
        <v>19</v>
      </c>
      <c r="N5" s="58">
        <v>21</v>
      </c>
      <c r="O5" s="58">
        <v>22</v>
      </c>
      <c r="P5" s="62">
        <v>15</v>
      </c>
      <c r="Q5" s="59"/>
      <c r="R5" s="60">
        <v>23</v>
      </c>
      <c r="S5" s="60">
        <v>25</v>
      </c>
      <c r="T5" s="60">
        <v>23</v>
      </c>
      <c r="U5" s="61">
        <v>20</v>
      </c>
      <c r="V5" s="59">
        <v>34</v>
      </c>
      <c r="W5" s="60">
        <v>38</v>
      </c>
      <c r="X5" s="60">
        <v>35</v>
      </c>
      <c r="Y5" s="60">
        <v>29</v>
      </c>
      <c r="Z5" s="61">
        <v>33</v>
      </c>
      <c r="AA5" s="59">
        <v>32</v>
      </c>
      <c r="AB5" s="60">
        <v>31</v>
      </c>
      <c r="AC5" s="60">
        <v>30</v>
      </c>
      <c r="AD5" s="60">
        <v>29</v>
      </c>
      <c r="AE5" s="61">
        <v>30</v>
      </c>
      <c r="AF5" s="59">
        <v>30</v>
      </c>
      <c r="AG5" s="60">
        <v>32</v>
      </c>
      <c r="AH5" s="60">
        <v>32</v>
      </c>
      <c r="AI5" s="60">
        <v>28</v>
      </c>
      <c r="AJ5" s="61">
        <v>25</v>
      </c>
      <c r="AK5" s="59">
        <v>41</v>
      </c>
      <c r="AL5" s="60">
        <v>41</v>
      </c>
      <c r="AM5" s="60">
        <v>43</v>
      </c>
      <c r="AN5" s="60">
        <v>46</v>
      </c>
      <c r="AO5" s="61">
        <v>46</v>
      </c>
      <c r="AP5" s="59">
        <v>35</v>
      </c>
      <c r="AQ5" s="60">
        <v>34</v>
      </c>
      <c r="AR5" s="60">
        <v>39</v>
      </c>
      <c r="AS5" s="60">
        <v>36</v>
      </c>
      <c r="AT5" s="61">
        <v>34</v>
      </c>
      <c r="AU5" s="59">
        <v>25</v>
      </c>
      <c r="AV5" s="60">
        <v>31</v>
      </c>
      <c r="AW5" s="60">
        <v>36</v>
      </c>
      <c r="AX5" s="61">
        <v>33</v>
      </c>
      <c r="AY5" s="59">
        <v>34</v>
      </c>
      <c r="AZ5" s="60">
        <v>39</v>
      </c>
      <c r="BA5" s="60">
        <v>33</v>
      </c>
      <c r="BB5" s="60">
        <v>33</v>
      </c>
      <c r="BC5" s="61">
        <v>28</v>
      </c>
      <c r="BD5" s="59">
        <v>23</v>
      </c>
      <c r="BE5" s="60">
        <v>22</v>
      </c>
      <c r="BF5" s="60">
        <v>19</v>
      </c>
      <c r="BG5" s="60">
        <v>21</v>
      </c>
      <c r="BH5" s="61">
        <v>19</v>
      </c>
      <c r="BI5" s="59">
        <v>37</v>
      </c>
      <c r="BJ5" s="60">
        <v>37</v>
      </c>
      <c r="BK5" s="60">
        <v>32</v>
      </c>
      <c r="BL5" s="60">
        <v>33</v>
      </c>
      <c r="BM5" s="61">
        <v>31</v>
      </c>
      <c r="BN5" s="59">
        <v>34</v>
      </c>
      <c r="BO5" s="60">
        <v>37</v>
      </c>
      <c r="BP5" s="60">
        <v>35</v>
      </c>
      <c r="BQ5" s="60">
        <v>34</v>
      </c>
      <c r="BR5" s="61">
        <v>28</v>
      </c>
      <c r="BS5" s="59">
        <v>36</v>
      </c>
      <c r="BT5" s="60">
        <v>36</v>
      </c>
      <c r="BU5" s="60">
        <v>33</v>
      </c>
      <c r="BV5" s="60">
        <v>35</v>
      </c>
      <c r="BW5" s="61">
        <v>29</v>
      </c>
      <c r="BX5" s="59">
        <v>40</v>
      </c>
      <c r="BY5" s="60">
        <v>39</v>
      </c>
      <c r="BZ5" s="60">
        <v>39</v>
      </c>
      <c r="CA5" s="60">
        <v>36</v>
      </c>
      <c r="CB5" s="61">
        <v>38</v>
      </c>
      <c r="CC5" s="59">
        <v>48</v>
      </c>
      <c r="CD5" s="60">
        <v>59</v>
      </c>
      <c r="CE5" s="60">
        <v>55</v>
      </c>
      <c r="CF5" s="60">
        <v>55</v>
      </c>
      <c r="CG5" s="61">
        <v>44</v>
      </c>
      <c r="CH5" s="59">
        <v>53</v>
      </c>
      <c r="CI5" s="60">
        <v>54</v>
      </c>
      <c r="CJ5" s="60">
        <v>53</v>
      </c>
      <c r="CK5" s="60">
        <v>52</v>
      </c>
      <c r="CL5" s="61">
        <v>50</v>
      </c>
      <c r="CM5" s="59">
        <v>55</v>
      </c>
      <c r="CN5" s="60">
        <v>58</v>
      </c>
      <c r="CO5" s="60">
        <v>50</v>
      </c>
      <c r="CP5" s="60">
        <v>55</v>
      </c>
      <c r="CQ5" s="61">
        <v>47</v>
      </c>
      <c r="CR5" s="59">
        <v>56</v>
      </c>
      <c r="CS5" s="60">
        <v>57</v>
      </c>
      <c r="CT5" s="60">
        <v>57</v>
      </c>
      <c r="CU5" s="60">
        <v>59</v>
      </c>
      <c r="CV5" s="61">
        <v>46</v>
      </c>
      <c r="CW5" s="59">
        <v>56</v>
      </c>
      <c r="CX5" s="60">
        <v>56</v>
      </c>
      <c r="CY5" s="60">
        <v>56</v>
      </c>
      <c r="CZ5" s="60">
        <v>57</v>
      </c>
      <c r="DA5" s="61">
        <v>51</v>
      </c>
      <c r="DB5" s="59">
        <v>60</v>
      </c>
      <c r="DC5" s="60">
        <v>63</v>
      </c>
      <c r="DD5" s="60">
        <v>51</v>
      </c>
      <c r="DE5" s="60">
        <v>65</v>
      </c>
      <c r="DF5" s="61">
        <v>43</v>
      </c>
      <c r="DG5" s="59">
        <v>55</v>
      </c>
      <c r="DH5" s="60">
        <v>53</v>
      </c>
      <c r="DI5" s="60">
        <v>50</v>
      </c>
      <c r="DJ5" s="60">
        <v>56</v>
      </c>
      <c r="DK5" s="61">
        <v>51</v>
      </c>
      <c r="DL5" s="59">
        <v>44</v>
      </c>
      <c r="DM5" s="60">
        <v>49</v>
      </c>
      <c r="DN5" s="60">
        <v>39</v>
      </c>
      <c r="DO5" s="60">
        <v>39</v>
      </c>
      <c r="DP5" s="61">
        <v>32</v>
      </c>
      <c r="DQ5" s="59">
        <v>40</v>
      </c>
      <c r="DR5" s="60">
        <v>37</v>
      </c>
      <c r="DS5" s="60">
        <v>35</v>
      </c>
      <c r="DT5" s="60">
        <v>33</v>
      </c>
      <c r="DU5" s="61">
        <v>24</v>
      </c>
      <c r="DV5" s="59">
        <v>33</v>
      </c>
      <c r="DW5" s="60">
        <v>36</v>
      </c>
      <c r="DX5" s="60">
        <v>34</v>
      </c>
      <c r="DY5" s="60">
        <v>33</v>
      </c>
      <c r="DZ5" s="61">
        <v>27</v>
      </c>
      <c r="EA5" s="59">
        <v>29</v>
      </c>
      <c r="EB5" s="60">
        <v>30</v>
      </c>
      <c r="EC5" s="60">
        <v>26</v>
      </c>
      <c r="ED5" s="61">
        <v>26</v>
      </c>
      <c r="EE5" s="59">
        <v>32</v>
      </c>
      <c r="EF5" s="60">
        <v>33</v>
      </c>
      <c r="EG5" s="60">
        <v>30</v>
      </c>
      <c r="EH5" s="60">
        <v>30</v>
      </c>
      <c r="EI5" s="61">
        <v>29</v>
      </c>
      <c r="EJ5" s="59">
        <v>29</v>
      </c>
      <c r="EK5" s="60">
        <v>37</v>
      </c>
      <c r="EL5" s="60">
        <v>35</v>
      </c>
      <c r="EM5" s="60">
        <v>36</v>
      </c>
      <c r="EN5" s="61">
        <v>26</v>
      </c>
      <c r="EO5" s="59">
        <v>32</v>
      </c>
      <c r="EP5" s="60">
        <v>37</v>
      </c>
      <c r="EQ5" s="60">
        <v>36</v>
      </c>
      <c r="ER5" s="60">
        <v>37</v>
      </c>
      <c r="ES5" s="61">
        <v>29</v>
      </c>
      <c r="ET5" s="59">
        <v>36</v>
      </c>
      <c r="EU5" s="60">
        <v>42</v>
      </c>
      <c r="EV5" s="60">
        <v>36</v>
      </c>
      <c r="EW5" s="60">
        <v>36</v>
      </c>
      <c r="EX5" s="61">
        <v>28</v>
      </c>
      <c r="EY5" s="59">
        <v>35</v>
      </c>
      <c r="EZ5" s="60">
        <v>46</v>
      </c>
      <c r="FA5" s="60">
        <v>36</v>
      </c>
      <c r="FB5" s="60">
        <v>40</v>
      </c>
      <c r="FC5" s="61">
        <v>29</v>
      </c>
      <c r="FD5" s="59">
        <v>26</v>
      </c>
      <c r="FE5" s="60">
        <v>25</v>
      </c>
      <c r="FF5" s="60">
        <v>25</v>
      </c>
      <c r="FG5" s="60">
        <v>17</v>
      </c>
      <c r="FH5" s="59">
        <v>25</v>
      </c>
      <c r="FI5" s="60">
        <v>27</v>
      </c>
      <c r="FJ5" s="60">
        <v>25</v>
      </c>
      <c r="FK5" s="60">
        <v>17</v>
      </c>
      <c r="FL5" s="59">
        <v>41</v>
      </c>
      <c r="FM5" s="60">
        <v>41</v>
      </c>
      <c r="FN5" s="60">
        <v>37</v>
      </c>
      <c r="FO5" s="60">
        <v>50</v>
      </c>
      <c r="FP5" s="61">
        <v>37</v>
      </c>
      <c r="FQ5" s="59">
        <v>40</v>
      </c>
      <c r="FR5" s="60">
        <v>40</v>
      </c>
      <c r="FS5" s="60">
        <v>46</v>
      </c>
      <c r="FT5" s="60">
        <v>43</v>
      </c>
      <c r="FU5" s="61">
        <v>34</v>
      </c>
      <c r="FV5" s="59">
        <v>40</v>
      </c>
      <c r="FW5" s="60">
        <v>38</v>
      </c>
      <c r="FX5" s="60">
        <v>39</v>
      </c>
      <c r="FY5" s="60">
        <v>38</v>
      </c>
      <c r="FZ5" s="61">
        <v>29</v>
      </c>
      <c r="GA5" s="59">
        <v>36</v>
      </c>
      <c r="GB5" s="60">
        <v>40</v>
      </c>
      <c r="GC5" s="60">
        <v>38</v>
      </c>
      <c r="GD5" s="60">
        <v>41</v>
      </c>
      <c r="GE5" s="61">
        <v>29</v>
      </c>
      <c r="GF5" s="59">
        <v>40</v>
      </c>
      <c r="GG5" s="60">
        <v>35</v>
      </c>
      <c r="GH5" s="60">
        <v>39</v>
      </c>
      <c r="GI5" s="60">
        <v>40</v>
      </c>
      <c r="GJ5" s="61">
        <v>26</v>
      </c>
      <c r="GK5" s="59">
        <v>35</v>
      </c>
      <c r="GL5" s="60">
        <v>34</v>
      </c>
      <c r="GM5" s="60">
        <v>27</v>
      </c>
      <c r="GN5" s="60">
        <v>36</v>
      </c>
      <c r="GO5" s="61">
        <v>20</v>
      </c>
      <c r="GP5" s="59">
        <v>29</v>
      </c>
      <c r="GQ5" s="60">
        <v>27</v>
      </c>
      <c r="GR5" s="60">
        <v>24</v>
      </c>
      <c r="GS5" s="60">
        <v>29</v>
      </c>
      <c r="GT5" s="61">
        <v>19</v>
      </c>
      <c r="GU5" s="59">
        <v>28</v>
      </c>
      <c r="GV5" s="60">
        <v>34</v>
      </c>
      <c r="GW5" s="60">
        <v>23</v>
      </c>
      <c r="GX5" s="60">
        <v>30</v>
      </c>
      <c r="GY5" s="61">
        <v>20</v>
      </c>
      <c r="GZ5" s="59">
        <v>36</v>
      </c>
      <c r="HA5" s="60">
        <v>33</v>
      </c>
      <c r="HB5" s="60">
        <v>29</v>
      </c>
      <c r="HC5" s="60">
        <v>30</v>
      </c>
      <c r="HD5" s="61">
        <v>25</v>
      </c>
      <c r="HE5" s="59">
        <v>35</v>
      </c>
      <c r="HF5" s="60">
        <v>34</v>
      </c>
      <c r="HG5" s="60">
        <v>33</v>
      </c>
      <c r="HH5" s="60">
        <v>37</v>
      </c>
      <c r="HI5" s="61">
        <v>24</v>
      </c>
      <c r="HJ5" s="59">
        <v>34</v>
      </c>
      <c r="HK5" s="60">
        <v>37</v>
      </c>
      <c r="HL5" s="60">
        <v>36</v>
      </c>
      <c r="HM5" s="60">
        <v>35</v>
      </c>
      <c r="HN5" s="61">
        <v>21</v>
      </c>
      <c r="HO5" s="59">
        <v>30</v>
      </c>
      <c r="HP5" s="60">
        <v>33</v>
      </c>
      <c r="HQ5" s="60">
        <v>26</v>
      </c>
      <c r="HR5" s="60">
        <v>26</v>
      </c>
      <c r="HS5" s="61">
        <v>17</v>
      </c>
      <c r="HT5" s="59">
        <v>23</v>
      </c>
      <c r="HU5" s="60">
        <v>24</v>
      </c>
      <c r="HV5" s="60">
        <v>20</v>
      </c>
      <c r="HW5" s="60">
        <v>23</v>
      </c>
      <c r="HX5" s="61">
        <v>18</v>
      </c>
      <c r="HY5" s="60">
        <v>25</v>
      </c>
      <c r="HZ5" s="60">
        <v>27</v>
      </c>
      <c r="IA5" s="60">
        <v>21</v>
      </c>
      <c r="IB5" s="61">
        <v>20</v>
      </c>
      <c r="IC5" s="59">
        <v>19</v>
      </c>
      <c r="ID5" s="60">
        <v>22</v>
      </c>
      <c r="IE5" s="60">
        <v>20</v>
      </c>
      <c r="IF5" s="60">
        <v>21</v>
      </c>
      <c r="IG5" s="61">
        <v>16</v>
      </c>
      <c r="IH5" s="59">
        <v>18</v>
      </c>
      <c r="II5" s="60">
        <v>19</v>
      </c>
      <c r="IJ5" s="60">
        <v>19</v>
      </c>
      <c r="IK5" s="60">
        <v>16</v>
      </c>
      <c r="IL5" s="61">
        <v>15</v>
      </c>
      <c r="IM5" s="59">
        <v>22</v>
      </c>
      <c r="IN5" s="60">
        <v>24</v>
      </c>
      <c r="IO5" s="60">
        <v>20</v>
      </c>
      <c r="IP5" s="60">
        <v>23</v>
      </c>
      <c r="IQ5" s="61">
        <v>17</v>
      </c>
      <c r="IR5" s="59">
        <v>26</v>
      </c>
      <c r="IS5" s="60">
        <v>29</v>
      </c>
      <c r="IT5" s="60">
        <v>24</v>
      </c>
      <c r="IU5" s="60">
        <v>26</v>
      </c>
      <c r="IV5" s="61">
        <v>17</v>
      </c>
      <c r="IW5" s="59">
        <v>26</v>
      </c>
      <c r="IX5" s="60">
        <v>29</v>
      </c>
      <c r="IY5" s="60">
        <v>23</v>
      </c>
      <c r="IZ5" s="61">
        <v>10</v>
      </c>
      <c r="JA5" s="59">
        <v>31</v>
      </c>
      <c r="JB5" s="60">
        <v>29</v>
      </c>
      <c r="JC5" s="60">
        <v>26</v>
      </c>
      <c r="JD5" s="60">
        <v>25</v>
      </c>
      <c r="JE5" s="61">
        <v>18</v>
      </c>
      <c r="JF5" s="59">
        <v>35</v>
      </c>
      <c r="JG5" s="60">
        <v>26</v>
      </c>
      <c r="JH5" s="60">
        <v>29</v>
      </c>
      <c r="JI5" s="61">
        <v>16</v>
      </c>
      <c r="JJ5" s="59">
        <v>31</v>
      </c>
      <c r="JK5" s="60">
        <v>26</v>
      </c>
      <c r="JL5" s="60">
        <v>31</v>
      </c>
      <c r="JM5" s="60">
        <v>32</v>
      </c>
      <c r="JN5" s="61">
        <v>27</v>
      </c>
      <c r="JO5" s="59">
        <v>31</v>
      </c>
      <c r="JP5" s="60">
        <v>29</v>
      </c>
      <c r="JQ5" s="60">
        <v>28</v>
      </c>
      <c r="JR5" s="60">
        <v>35</v>
      </c>
      <c r="JS5" s="61">
        <v>17</v>
      </c>
      <c r="JT5" s="59">
        <v>35</v>
      </c>
      <c r="JU5" s="60">
        <v>33</v>
      </c>
      <c r="JV5" s="60">
        <v>33</v>
      </c>
      <c r="JW5" s="60">
        <v>36</v>
      </c>
      <c r="JX5" s="61">
        <v>27</v>
      </c>
      <c r="JY5" s="59">
        <v>32</v>
      </c>
      <c r="JZ5" s="60">
        <v>40</v>
      </c>
      <c r="KA5" s="60">
        <v>31</v>
      </c>
      <c r="KB5" s="60">
        <v>43</v>
      </c>
      <c r="KC5" s="61">
        <v>25</v>
      </c>
      <c r="KD5" s="59">
        <v>35</v>
      </c>
      <c r="KE5" s="60">
        <v>38</v>
      </c>
      <c r="KF5" s="60">
        <v>40</v>
      </c>
      <c r="KG5" s="60">
        <v>42</v>
      </c>
      <c r="KH5" s="61">
        <v>30</v>
      </c>
      <c r="KI5" s="59">
        <v>37</v>
      </c>
      <c r="KJ5" s="60">
        <v>42</v>
      </c>
      <c r="KK5" s="60">
        <v>46</v>
      </c>
      <c r="KL5" s="60">
        <v>46</v>
      </c>
      <c r="KM5" s="61">
        <v>34</v>
      </c>
      <c r="KN5" s="59">
        <v>42</v>
      </c>
      <c r="KO5" s="60">
        <v>37</v>
      </c>
      <c r="KP5" s="60">
        <v>38</v>
      </c>
      <c r="KQ5" s="61">
        <v>25</v>
      </c>
      <c r="KR5" s="59">
        <v>39</v>
      </c>
      <c r="KS5" s="60">
        <v>37</v>
      </c>
      <c r="KT5" s="60">
        <v>38</v>
      </c>
      <c r="KU5" s="60">
        <v>34</v>
      </c>
      <c r="KV5" s="61">
        <v>31</v>
      </c>
      <c r="KW5" s="59">
        <v>36</v>
      </c>
      <c r="KX5" s="60">
        <v>37</v>
      </c>
      <c r="KY5" s="60">
        <v>26</v>
      </c>
      <c r="KZ5" s="60">
        <v>38</v>
      </c>
      <c r="LA5" s="61">
        <v>27</v>
      </c>
      <c r="LB5" s="59">
        <v>34</v>
      </c>
      <c r="LC5" s="60">
        <v>32</v>
      </c>
      <c r="LD5" s="60">
        <v>30</v>
      </c>
      <c r="LE5" s="60">
        <v>31</v>
      </c>
      <c r="LF5" s="61">
        <v>26</v>
      </c>
      <c r="LG5" s="59">
        <v>34</v>
      </c>
      <c r="LH5" s="60">
        <v>31</v>
      </c>
      <c r="LI5" s="60">
        <v>30</v>
      </c>
      <c r="LJ5" s="60">
        <v>27</v>
      </c>
      <c r="LK5" s="61">
        <v>23</v>
      </c>
      <c r="LL5" s="59">
        <v>26</v>
      </c>
      <c r="LM5" s="60">
        <v>33</v>
      </c>
      <c r="LN5" s="60">
        <v>31</v>
      </c>
      <c r="LO5" s="60">
        <v>34</v>
      </c>
      <c r="LP5" s="61">
        <v>23</v>
      </c>
      <c r="LQ5" s="59">
        <v>36</v>
      </c>
      <c r="LR5" s="60">
        <v>39</v>
      </c>
      <c r="LS5" s="60">
        <v>35</v>
      </c>
      <c r="LT5" s="60">
        <v>44</v>
      </c>
      <c r="LU5" s="61">
        <v>27</v>
      </c>
      <c r="LV5" s="59">
        <v>37</v>
      </c>
      <c r="LW5" s="60">
        <v>42</v>
      </c>
      <c r="LX5" s="60">
        <v>51</v>
      </c>
      <c r="LY5" s="60">
        <v>52</v>
      </c>
      <c r="LZ5" s="61">
        <v>39</v>
      </c>
      <c r="MA5" s="59">
        <v>53</v>
      </c>
      <c r="MB5" s="60"/>
      <c r="MC5" s="60">
        <v>46</v>
      </c>
      <c r="MD5" s="60">
        <v>57</v>
      </c>
      <c r="ME5" s="61"/>
      <c r="MF5" s="59">
        <v>42</v>
      </c>
      <c r="MG5" s="60">
        <v>60</v>
      </c>
      <c r="MH5" s="60">
        <v>55</v>
      </c>
      <c r="MI5" s="60">
        <v>58</v>
      </c>
      <c r="MJ5" s="61">
        <v>45</v>
      </c>
      <c r="MK5" s="59">
        <v>55</v>
      </c>
      <c r="ML5" s="60">
        <v>57</v>
      </c>
      <c r="MM5" s="60">
        <v>49</v>
      </c>
      <c r="MN5" s="60">
        <v>58</v>
      </c>
      <c r="MO5" s="61">
        <v>12</v>
      </c>
      <c r="MP5" s="59">
        <v>59</v>
      </c>
      <c r="MQ5" s="60">
        <v>53</v>
      </c>
      <c r="MR5" s="60">
        <v>47</v>
      </c>
      <c r="MS5" s="60">
        <v>49</v>
      </c>
      <c r="MT5" s="61">
        <v>51</v>
      </c>
      <c r="MU5" s="59">
        <v>55</v>
      </c>
      <c r="MV5" s="60">
        <v>47</v>
      </c>
      <c r="MW5" s="60">
        <v>50</v>
      </c>
      <c r="MX5" s="60">
        <v>49</v>
      </c>
      <c r="MY5" s="61">
        <v>42</v>
      </c>
      <c r="MZ5" s="59">
        <v>48</v>
      </c>
      <c r="NA5" s="60">
        <v>58</v>
      </c>
      <c r="NB5" s="61"/>
      <c r="NC5" s="61"/>
      <c r="ND5" s="61">
        <v>43</v>
      </c>
      <c r="NE5" s="59">
        <v>55</v>
      </c>
      <c r="NF5" s="60">
        <v>60</v>
      </c>
      <c r="NG5" s="60">
        <v>46</v>
      </c>
      <c r="NH5" s="60">
        <v>55</v>
      </c>
      <c r="NI5" s="61">
        <v>46</v>
      </c>
      <c r="NJ5" s="59">
        <v>49</v>
      </c>
      <c r="NK5" s="60">
        <v>54</v>
      </c>
      <c r="NL5" s="60">
        <v>55</v>
      </c>
      <c r="NM5" s="60">
        <v>48</v>
      </c>
      <c r="NN5" s="61">
        <v>36</v>
      </c>
      <c r="NO5" s="60">
        <v>52</v>
      </c>
      <c r="NP5" s="60">
        <v>53</v>
      </c>
      <c r="NQ5" s="60">
        <v>51</v>
      </c>
      <c r="NR5" s="61">
        <v>37</v>
      </c>
      <c r="NS5" s="59">
        <v>54</v>
      </c>
      <c r="NT5" s="60">
        <v>55</v>
      </c>
      <c r="NU5" s="60">
        <v>49</v>
      </c>
      <c r="NV5" s="61">
        <v>26</v>
      </c>
      <c r="NW5" s="59">
        <v>55</v>
      </c>
      <c r="NX5" s="60">
        <v>58</v>
      </c>
      <c r="NY5" s="60">
        <v>54</v>
      </c>
      <c r="NZ5" s="60">
        <v>59</v>
      </c>
      <c r="OA5" s="61">
        <v>46</v>
      </c>
      <c r="OB5" s="59">
        <v>46</v>
      </c>
      <c r="OC5" s="60">
        <v>59</v>
      </c>
      <c r="OD5" s="60">
        <v>52</v>
      </c>
      <c r="OE5" s="60">
        <v>60</v>
      </c>
      <c r="OF5" s="61">
        <v>47</v>
      </c>
      <c r="OG5" s="59">
        <v>56</v>
      </c>
      <c r="OH5" s="60">
        <v>62</v>
      </c>
      <c r="OI5" s="60">
        <v>55</v>
      </c>
      <c r="OJ5" s="60">
        <v>68</v>
      </c>
      <c r="OK5" s="61">
        <v>47</v>
      </c>
      <c r="OL5" s="59">
        <v>54</v>
      </c>
      <c r="OM5" s="60">
        <v>56</v>
      </c>
      <c r="ON5" s="60">
        <v>55</v>
      </c>
      <c r="OO5" s="60">
        <v>70</v>
      </c>
      <c r="OP5" s="61">
        <v>43</v>
      </c>
      <c r="OQ5" s="59">
        <v>48</v>
      </c>
      <c r="OR5" s="60">
        <v>49</v>
      </c>
      <c r="OS5" s="60">
        <v>37</v>
      </c>
      <c r="OT5" s="60">
        <v>44</v>
      </c>
      <c r="OU5" s="61">
        <v>30</v>
      </c>
      <c r="OV5" s="59">
        <v>27</v>
      </c>
      <c r="OW5" s="60">
        <v>34</v>
      </c>
      <c r="OX5" s="60">
        <v>33</v>
      </c>
      <c r="OY5" s="60">
        <v>26</v>
      </c>
      <c r="OZ5" s="61">
        <v>17</v>
      </c>
      <c r="PA5" s="59">
        <v>23</v>
      </c>
      <c r="PB5" s="60">
        <v>27</v>
      </c>
      <c r="PC5" s="60">
        <v>24</v>
      </c>
      <c r="PD5" s="60">
        <v>25</v>
      </c>
      <c r="PE5" s="61">
        <v>19</v>
      </c>
      <c r="PF5" s="59">
        <v>39</v>
      </c>
      <c r="PG5" s="60">
        <v>35</v>
      </c>
      <c r="PH5" s="60">
        <v>30</v>
      </c>
      <c r="PI5" s="60">
        <v>32</v>
      </c>
      <c r="PJ5" s="61">
        <v>28</v>
      </c>
      <c r="PK5" s="59">
        <v>35</v>
      </c>
      <c r="PL5" s="60">
        <v>40</v>
      </c>
      <c r="PM5" s="60">
        <v>35</v>
      </c>
      <c r="PN5" s="60">
        <v>36</v>
      </c>
      <c r="PO5" s="61">
        <v>29</v>
      </c>
      <c r="PP5" s="59">
        <v>37</v>
      </c>
      <c r="PQ5" s="60">
        <v>40</v>
      </c>
      <c r="PR5" s="60">
        <v>34</v>
      </c>
      <c r="PS5" s="60">
        <v>33</v>
      </c>
      <c r="PT5" s="61">
        <v>30</v>
      </c>
      <c r="PU5" s="59">
        <v>39</v>
      </c>
      <c r="PV5" s="60">
        <v>36</v>
      </c>
      <c r="PW5" s="60">
        <v>35</v>
      </c>
      <c r="PX5" s="60">
        <v>40</v>
      </c>
      <c r="PY5" s="61">
        <v>33</v>
      </c>
      <c r="PZ5" s="59">
        <v>40</v>
      </c>
      <c r="QA5" s="60">
        <v>45</v>
      </c>
      <c r="QB5" s="60">
        <v>45</v>
      </c>
      <c r="QC5" s="60">
        <v>46</v>
      </c>
      <c r="QD5" s="61">
        <v>32</v>
      </c>
      <c r="QE5" s="59">
        <v>46</v>
      </c>
      <c r="QF5" s="60">
        <v>46</v>
      </c>
      <c r="QG5" s="60">
        <v>42</v>
      </c>
      <c r="QH5" s="60">
        <v>45</v>
      </c>
      <c r="QI5" s="61">
        <v>37</v>
      </c>
      <c r="QJ5" s="59">
        <v>43</v>
      </c>
      <c r="QK5" s="60">
        <v>45</v>
      </c>
      <c r="QL5" s="60">
        <v>44</v>
      </c>
      <c r="QM5" s="60">
        <v>50</v>
      </c>
      <c r="QN5" s="61">
        <v>23</v>
      </c>
      <c r="QO5" s="59">
        <v>45</v>
      </c>
      <c r="QP5" s="60">
        <v>41</v>
      </c>
      <c r="QQ5" s="60">
        <v>40</v>
      </c>
      <c r="QR5" s="60">
        <v>42</v>
      </c>
      <c r="QS5" s="61">
        <v>28</v>
      </c>
      <c r="QT5" s="59">
        <v>40</v>
      </c>
      <c r="QU5" s="60">
        <v>46</v>
      </c>
      <c r="QV5" s="60">
        <v>44</v>
      </c>
      <c r="QW5" s="60">
        <v>41</v>
      </c>
      <c r="QX5" s="61">
        <v>32</v>
      </c>
      <c r="QY5" s="59">
        <v>52</v>
      </c>
      <c r="QZ5" s="60">
        <v>55</v>
      </c>
      <c r="RA5" s="60">
        <v>51</v>
      </c>
      <c r="RB5" s="60">
        <v>51</v>
      </c>
      <c r="RC5" s="61">
        <v>43</v>
      </c>
      <c r="RD5" s="59">
        <v>54</v>
      </c>
      <c r="RE5" s="60">
        <v>55</v>
      </c>
      <c r="RF5" s="60">
        <v>55</v>
      </c>
      <c r="RG5" s="60">
        <v>53</v>
      </c>
      <c r="RH5" s="61">
        <v>45</v>
      </c>
      <c r="RI5" s="59">
        <v>49</v>
      </c>
      <c r="RJ5" s="60">
        <v>52</v>
      </c>
      <c r="RK5" s="60">
        <v>47</v>
      </c>
      <c r="RL5" s="60">
        <v>44</v>
      </c>
      <c r="RM5" s="61">
        <v>33</v>
      </c>
      <c r="RN5" s="59">
        <v>48</v>
      </c>
      <c r="RO5" s="60">
        <v>46</v>
      </c>
      <c r="RP5" s="60">
        <v>43</v>
      </c>
      <c r="RQ5" s="60">
        <v>52</v>
      </c>
      <c r="RR5" s="61">
        <v>38</v>
      </c>
      <c r="RS5" s="59">
        <v>48</v>
      </c>
      <c r="RT5" s="60">
        <v>55</v>
      </c>
      <c r="RU5" s="60">
        <v>47</v>
      </c>
      <c r="RV5" s="60">
        <v>52</v>
      </c>
      <c r="RW5" s="61">
        <v>41</v>
      </c>
      <c r="RX5" s="59">
        <v>44</v>
      </c>
      <c r="RY5" s="60">
        <v>46</v>
      </c>
      <c r="RZ5" s="60">
        <v>41</v>
      </c>
      <c r="SA5" s="60">
        <v>44</v>
      </c>
      <c r="SB5" s="61">
        <v>38</v>
      </c>
      <c r="SC5" s="60">
        <v>46</v>
      </c>
      <c r="SD5" s="60">
        <v>46</v>
      </c>
      <c r="SE5" s="60">
        <v>46</v>
      </c>
      <c r="SF5" s="61">
        <v>37</v>
      </c>
      <c r="SG5" s="59">
        <v>48</v>
      </c>
      <c r="SH5" s="60">
        <v>49</v>
      </c>
      <c r="SI5" s="60">
        <v>43</v>
      </c>
      <c r="SJ5" s="60">
        <v>49</v>
      </c>
      <c r="SK5" s="61">
        <v>37</v>
      </c>
      <c r="SL5" s="59">
        <v>51</v>
      </c>
      <c r="SM5" s="60">
        <v>54</v>
      </c>
      <c r="SN5" s="60">
        <v>48</v>
      </c>
      <c r="SO5" s="60">
        <v>53</v>
      </c>
      <c r="SP5" s="61">
        <v>38</v>
      </c>
      <c r="SQ5" s="59">
        <v>53</v>
      </c>
      <c r="SR5" s="60">
        <v>58</v>
      </c>
      <c r="SS5" s="60">
        <v>51</v>
      </c>
      <c r="ST5" s="60"/>
      <c r="SU5" s="61">
        <v>53</v>
      </c>
      <c r="SV5" s="59">
        <v>58</v>
      </c>
      <c r="SW5" s="60">
        <v>57</v>
      </c>
      <c r="SX5" s="60">
        <v>51</v>
      </c>
      <c r="SY5" s="60">
        <v>62</v>
      </c>
      <c r="SZ5" s="61">
        <v>47</v>
      </c>
      <c r="TA5" s="59">
        <v>53</v>
      </c>
      <c r="TB5" s="60">
        <v>58</v>
      </c>
      <c r="TC5" s="60">
        <v>45</v>
      </c>
      <c r="TD5" s="61">
        <v>28</v>
      </c>
      <c r="TE5" s="59">
        <v>49</v>
      </c>
      <c r="TF5" s="60">
        <v>55</v>
      </c>
      <c r="TG5" s="60">
        <v>49</v>
      </c>
      <c r="TH5" s="60">
        <v>55</v>
      </c>
      <c r="TI5" s="61">
        <v>43</v>
      </c>
      <c r="TJ5" s="60">
        <v>54</v>
      </c>
      <c r="TK5" s="60">
        <v>53</v>
      </c>
      <c r="TL5" s="60">
        <v>54</v>
      </c>
      <c r="TM5" s="61">
        <v>52</v>
      </c>
      <c r="TN5" s="59">
        <v>56</v>
      </c>
      <c r="TO5" s="60">
        <v>54</v>
      </c>
      <c r="TP5" s="60">
        <v>51</v>
      </c>
      <c r="TQ5" s="60">
        <v>55</v>
      </c>
      <c r="TR5" s="61">
        <v>45</v>
      </c>
      <c r="TS5" s="59">
        <v>52</v>
      </c>
      <c r="TT5" s="60">
        <v>52</v>
      </c>
      <c r="TU5" s="60">
        <v>46</v>
      </c>
      <c r="TV5" s="60">
        <v>58</v>
      </c>
      <c r="TW5" s="61">
        <v>25</v>
      </c>
      <c r="TX5" s="59">
        <v>50</v>
      </c>
      <c r="TY5" s="60">
        <v>50</v>
      </c>
      <c r="TZ5" s="60">
        <v>46</v>
      </c>
      <c r="UA5" s="60">
        <v>57</v>
      </c>
      <c r="UB5" s="61">
        <v>48</v>
      </c>
      <c r="UC5" s="59">
        <v>45</v>
      </c>
      <c r="UD5" s="60">
        <v>54</v>
      </c>
      <c r="UE5" s="60">
        <v>54</v>
      </c>
      <c r="UF5" s="60">
        <v>45</v>
      </c>
      <c r="UG5" s="61">
        <v>39</v>
      </c>
      <c r="UH5" s="59"/>
      <c r="UI5" s="60">
        <v>54</v>
      </c>
      <c r="UJ5" s="60">
        <v>48</v>
      </c>
      <c r="UK5" s="61">
        <v>23</v>
      </c>
      <c r="UL5" s="59">
        <v>52</v>
      </c>
      <c r="UM5" s="60">
        <v>53</v>
      </c>
      <c r="UN5" s="60">
        <v>48</v>
      </c>
      <c r="UO5" s="60">
        <v>56</v>
      </c>
      <c r="UP5" s="61">
        <v>42</v>
      </c>
      <c r="UQ5" s="59">
        <v>46</v>
      </c>
      <c r="UR5" s="60">
        <v>51</v>
      </c>
      <c r="US5" s="60">
        <v>45</v>
      </c>
      <c r="UT5" s="60">
        <v>42</v>
      </c>
      <c r="UU5" s="61">
        <v>34</v>
      </c>
      <c r="UV5" s="59">
        <v>36</v>
      </c>
      <c r="UW5" s="60">
        <v>41</v>
      </c>
      <c r="UX5" s="60">
        <v>39</v>
      </c>
      <c r="UY5" s="60">
        <v>44</v>
      </c>
      <c r="UZ5" s="61">
        <v>29</v>
      </c>
      <c r="VA5" s="59">
        <v>39</v>
      </c>
      <c r="VB5" s="60">
        <v>42</v>
      </c>
      <c r="VC5" s="60">
        <v>38</v>
      </c>
      <c r="VD5" s="60">
        <v>42</v>
      </c>
      <c r="VE5" s="61">
        <v>30</v>
      </c>
      <c r="VF5" s="60">
        <v>41</v>
      </c>
      <c r="VG5" s="60">
        <v>42</v>
      </c>
      <c r="VH5" s="60">
        <v>42</v>
      </c>
      <c r="VI5" s="61">
        <v>34</v>
      </c>
      <c r="VJ5" s="59">
        <v>44</v>
      </c>
      <c r="VK5" s="60">
        <v>45</v>
      </c>
      <c r="VL5" s="60">
        <v>39</v>
      </c>
      <c r="VM5" s="60">
        <v>41</v>
      </c>
      <c r="VN5" s="61">
        <v>34</v>
      </c>
      <c r="VO5" s="59">
        <v>46</v>
      </c>
      <c r="VP5" s="60">
        <v>49</v>
      </c>
      <c r="VQ5" s="60">
        <v>47</v>
      </c>
      <c r="VR5" s="60">
        <v>54</v>
      </c>
      <c r="VS5" s="61">
        <v>42</v>
      </c>
      <c r="VT5" s="59">
        <v>52</v>
      </c>
      <c r="VU5" s="60">
        <v>56</v>
      </c>
      <c r="VV5" s="60">
        <v>52</v>
      </c>
      <c r="VW5" s="60">
        <v>58</v>
      </c>
      <c r="VX5" s="61">
        <v>46</v>
      </c>
      <c r="VY5" s="59">
        <v>56</v>
      </c>
      <c r="VZ5" s="60">
        <v>62</v>
      </c>
      <c r="WA5" s="60">
        <v>53</v>
      </c>
      <c r="WB5" s="60">
        <v>57</v>
      </c>
      <c r="WC5" s="61">
        <v>44</v>
      </c>
      <c r="WD5" s="59">
        <v>57</v>
      </c>
      <c r="WE5" s="60">
        <v>51</v>
      </c>
      <c r="WF5" s="60">
        <v>49</v>
      </c>
      <c r="WG5" s="60">
        <v>55</v>
      </c>
      <c r="WH5" s="61">
        <v>46</v>
      </c>
      <c r="WI5" s="59">
        <v>59</v>
      </c>
      <c r="WJ5" s="60">
        <v>57</v>
      </c>
      <c r="WK5" s="60">
        <v>57</v>
      </c>
      <c r="WL5" s="60">
        <v>59</v>
      </c>
      <c r="WM5" s="61"/>
      <c r="WN5" s="59">
        <v>60</v>
      </c>
      <c r="WO5" s="60">
        <v>62</v>
      </c>
      <c r="WP5" s="60">
        <v>51</v>
      </c>
      <c r="WQ5" s="60">
        <v>20</v>
      </c>
      <c r="WR5" s="61">
        <v>43</v>
      </c>
      <c r="WS5" s="59">
        <v>53</v>
      </c>
      <c r="WT5" s="60">
        <v>58</v>
      </c>
      <c r="WU5" s="60">
        <v>55</v>
      </c>
      <c r="WV5" s="60">
        <v>59</v>
      </c>
      <c r="WW5" s="61">
        <v>50</v>
      </c>
      <c r="WX5" s="59">
        <v>59</v>
      </c>
      <c r="WY5" s="60">
        <v>52</v>
      </c>
      <c r="WZ5" s="60">
        <v>55</v>
      </c>
      <c r="XA5" s="60">
        <v>58</v>
      </c>
      <c r="XB5" s="61">
        <v>47</v>
      </c>
      <c r="XC5" s="59">
        <v>53</v>
      </c>
      <c r="XD5" s="60">
        <v>52</v>
      </c>
      <c r="XE5" s="60">
        <v>46</v>
      </c>
      <c r="XF5" s="60">
        <v>51</v>
      </c>
      <c r="XG5" s="61">
        <v>28</v>
      </c>
      <c r="XH5" s="60">
        <v>55</v>
      </c>
      <c r="XI5" s="60">
        <v>57</v>
      </c>
      <c r="XJ5" s="61">
        <v>45</v>
      </c>
      <c r="XK5" s="59">
        <v>58</v>
      </c>
      <c r="XL5" s="60">
        <v>59</v>
      </c>
      <c r="XM5" s="60">
        <v>52</v>
      </c>
      <c r="XN5" s="60">
        <v>29</v>
      </c>
      <c r="XO5" s="59">
        <v>57</v>
      </c>
      <c r="XP5" s="60">
        <v>63</v>
      </c>
      <c r="XQ5" s="60">
        <v>54</v>
      </c>
      <c r="XR5" s="60">
        <v>51</v>
      </c>
      <c r="XS5" s="61">
        <v>44</v>
      </c>
      <c r="XT5" s="59">
        <v>60</v>
      </c>
      <c r="XU5" s="60">
        <v>61</v>
      </c>
      <c r="XV5" s="60">
        <v>55</v>
      </c>
      <c r="XW5" s="60">
        <v>64</v>
      </c>
      <c r="XX5" s="61">
        <v>41</v>
      </c>
      <c r="XY5" s="59">
        <v>52</v>
      </c>
      <c r="XZ5" s="60">
        <v>58</v>
      </c>
      <c r="YA5" s="60">
        <v>52</v>
      </c>
      <c r="YB5" s="60">
        <v>60</v>
      </c>
      <c r="YC5" s="61">
        <v>42</v>
      </c>
      <c r="YD5" s="59">
        <v>58</v>
      </c>
      <c r="YE5" s="60">
        <v>60</v>
      </c>
      <c r="YF5" s="60">
        <v>54</v>
      </c>
      <c r="YG5" s="60">
        <v>59</v>
      </c>
      <c r="YH5" s="61">
        <v>11</v>
      </c>
      <c r="YI5" s="59">
        <v>57</v>
      </c>
      <c r="YJ5" s="60">
        <v>59</v>
      </c>
      <c r="YK5" s="60">
        <v>55</v>
      </c>
      <c r="YL5" s="60">
        <v>61</v>
      </c>
      <c r="YM5" s="61">
        <v>43</v>
      </c>
      <c r="YN5" s="59">
        <v>50</v>
      </c>
      <c r="YO5" s="60">
        <v>51</v>
      </c>
      <c r="YP5" s="60">
        <v>49</v>
      </c>
      <c r="YQ5" s="60">
        <v>39</v>
      </c>
      <c r="YR5" s="61">
        <v>24</v>
      </c>
      <c r="YS5" s="59">
        <v>25</v>
      </c>
      <c r="YT5" s="60">
        <v>36</v>
      </c>
      <c r="YU5" s="60">
        <v>27</v>
      </c>
      <c r="YV5" s="60">
        <v>33</v>
      </c>
      <c r="YW5" s="61">
        <v>25</v>
      </c>
      <c r="YX5" s="59">
        <v>42</v>
      </c>
      <c r="YY5" s="60">
        <v>56</v>
      </c>
      <c r="YZ5" s="60">
        <v>56</v>
      </c>
      <c r="ZA5" s="60">
        <v>60</v>
      </c>
      <c r="ZB5" s="61"/>
      <c r="ZC5" s="59">
        <v>62</v>
      </c>
      <c r="ZD5" s="60">
        <v>61</v>
      </c>
      <c r="ZE5" s="60">
        <v>59</v>
      </c>
      <c r="ZF5" s="60">
        <v>59</v>
      </c>
      <c r="ZG5" s="61">
        <v>50</v>
      </c>
      <c r="ZH5" s="59">
        <v>56</v>
      </c>
      <c r="ZI5" s="60">
        <v>58</v>
      </c>
      <c r="ZJ5" s="60">
        <v>55</v>
      </c>
      <c r="ZK5" s="60">
        <v>20</v>
      </c>
      <c r="ZL5" s="61">
        <v>47</v>
      </c>
      <c r="ZM5" s="59">
        <v>62</v>
      </c>
      <c r="ZN5" s="60">
        <v>61</v>
      </c>
      <c r="ZO5" s="60">
        <v>55</v>
      </c>
      <c r="ZP5" s="60">
        <v>66</v>
      </c>
      <c r="ZQ5" s="61">
        <v>51</v>
      </c>
      <c r="ZR5" s="59">
        <v>61</v>
      </c>
      <c r="ZS5" s="60">
        <v>28</v>
      </c>
      <c r="ZT5" s="60">
        <v>59</v>
      </c>
      <c r="ZU5" s="60">
        <v>65</v>
      </c>
      <c r="ZV5" s="61">
        <v>51</v>
      </c>
      <c r="ZW5" s="59">
        <v>59</v>
      </c>
      <c r="ZX5" s="60">
        <v>33</v>
      </c>
      <c r="ZY5" s="60">
        <v>58</v>
      </c>
      <c r="ZZ5" s="60">
        <v>64</v>
      </c>
      <c r="AAA5" s="61">
        <v>46</v>
      </c>
      <c r="AAB5" s="59">
        <v>55</v>
      </c>
      <c r="AAC5" s="60">
        <v>59</v>
      </c>
      <c r="AAD5" s="60">
        <v>57</v>
      </c>
      <c r="AAE5" s="60">
        <v>41</v>
      </c>
      <c r="AAF5" s="61">
        <v>49</v>
      </c>
      <c r="AAG5" s="59">
        <v>50</v>
      </c>
      <c r="AAH5" s="60">
        <v>54</v>
      </c>
      <c r="AAI5" s="60">
        <v>50</v>
      </c>
      <c r="AAJ5" s="60">
        <v>51</v>
      </c>
      <c r="AAK5" s="61">
        <v>41</v>
      </c>
      <c r="AAL5" s="59">
        <v>46</v>
      </c>
      <c r="AAM5" s="60">
        <v>48</v>
      </c>
      <c r="AAN5" s="60">
        <v>49</v>
      </c>
      <c r="AAO5" s="60">
        <v>53</v>
      </c>
      <c r="AAP5" s="61">
        <v>38</v>
      </c>
      <c r="AAQ5" s="59">
        <v>65</v>
      </c>
      <c r="AAR5" s="60">
        <v>30</v>
      </c>
      <c r="AAS5" s="60">
        <v>52</v>
      </c>
      <c r="AAT5" s="60">
        <v>61</v>
      </c>
      <c r="AAU5" s="61">
        <v>51</v>
      </c>
      <c r="AAV5" s="59">
        <v>60</v>
      </c>
      <c r="AAW5" s="60">
        <v>67</v>
      </c>
      <c r="AAX5" s="60">
        <v>48</v>
      </c>
      <c r="AAY5" s="60">
        <v>61</v>
      </c>
      <c r="AAZ5" s="61"/>
      <c r="ABA5" s="59"/>
      <c r="ABB5" s="60"/>
      <c r="ABC5" s="60"/>
      <c r="ABD5" s="60"/>
      <c r="ABE5" s="61"/>
    </row>
    <row r="6" spans="1:733" s="63" customFormat="1" x14ac:dyDescent="0.35">
      <c r="A6" s="57" t="s">
        <v>33</v>
      </c>
      <c r="B6" s="58">
        <v>27</v>
      </c>
      <c r="C6" s="58">
        <v>24</v>
      </c>
      <c r="D6" s="58">
        <v>24</v>
      </c>
      <c r="E6" s="58">
        <v>25</v>
      </c>
      <c r="F6" s="58">
        <v>22</v>
      </c>
      <c r="G6" s="59">
        <v>21</v>
      </c>
      <c r="H6" s="58">
        <v>19</v>
      </c>
      <c r="I6" s="58">
        <v>21</v>
      </c>
      <c r="J6" s="60"/>
      <c r="K6" s="61">
        <v>13</v>
      </c>
      <c r="L6" s="59">
        <v>20</v>
      </c>
      <c r="M6" s="58">
        <v>22</v>
      </c>
      <c r="N6" s="58">
        <v>22</v>
      </c>
      <c r="O6" s="58">
        <v>23</v>
      </c>
      <c r="P6" s="62">
        <v>16</v>
      </c>
      <c r="Q6" s="59"/>
      <c r="R6" s="60">
        <v>21</v>
      </c>
      <c r="S6" s="60">
        <v>22</v>
      </c>
      <c r="T6" s="60">
        <v>20</v>
      </c>
      <c r="U6" s="61">
        <v>18</v>
      </c>
      <c r="V6" s="59">
        <v>41</v>
      </c>
      <c r="W6" s="60">
        <v>45</v>
      </c>
      <c r="X6" s="60">
        <v>42</v>
      </c>
      <c r="Y6" s="60">
        <v>35</v>
      </c>
      <c r="Z6" s="61">
        <v>39</v>
      </c>
      <c r="AA6" s="59">
        <v>41</v>
      </c>
      <c r="AB6" s="60">
        <v>39</v>
      </c>
      <c r="AC6" s="60">
        <v>38</v>
      </c>
      <c r="AD6" s="60">
        <v>37</v>
      </c>
      <c r="AE6" s="61">
        <v>38</v>
      </c>
      <c r="AF6" s="59">
        <v>41</v>
      </c>
      <c r="AG6" s="60">
        <v>41</v>
      </c>
      <c r="AH6" s="60">
        <v>42</v>
      </c>
      <c r="AI6" s="60">
        <v>37</v>
      </c>
      <c r="AJ6" s="61">
        <v>34</v>
      </c>
      <c r="AK6" s="59">
        <v>37</v>
      </c>
      <c r="AL6" s="60">
        <v>37</v>
      </c>
      <c r="AM6" s="60">
        <v>40</v>
      </c>
      <c r="AN6" s="60">
        <v>42</v>
      </c>
      <c r="AO6" s="61">
        <v>42</v>
      </c>
      <c r="AP6" s="59">
        <v>37</v>
      </c>
      <c r="AQ6" s="60">
        <v>37</v>
      </c>
      <c r="AR6" s="60">
        <v>42</v>
      </c>
      <c r="AS6" s="60">
        <v>39</v>
      </c>
      <c r="AT6" s="61">
        <v>37</v>
      </c>
      <c r="AU6" s="59">
        <v>25</v>
      </c>
      <c r="AV6" s="60">
        <v>31</v>
      </c>
      <c r="AW6" s="60">
        <v>36</v>
      </c>
      <c r="AX6" s="61">
        <v>33</v>
      </c>
      <c r="AY6" s="59">
        <v>34</v>
      </c>
      <c r="AZ6" s="60">
        <v>39</v>
      </c>
      <c r="BA6" s="60">
        <v>34</v>
      </c>
      <c r="BB6" s="60">
        <v>33</v>
      </c>
      <c r="BC6" s="61">
        <v>28</v>
      </c>
      <c r="BD6" s="59">
        <v>32</v>
      </c>
      <c r="BE6" s="60">
        <v>33</v>
      </c>
      <c r="BF6" s="60">
        <v>26</v>
      </c>
      <c r="BG6" s="60">
        <v>30</v>
      </c>
      <c r="BH6" s="61">
        <v>26</v>
      </c>
      <c r="BI6" s="59">
        <v>30</v>
      </c>
      <c r="BJ6" s="60">
        <v>30</v>
      </c>
      <c r="BK6" s="60">
        <v>25</v>
      </c>
      <c r="BL6" s="60">
        <v>27</v>
      </c>
      <c r="BM6" s="61">
        <v>25</v>
      </c>
      <c r="BN6" s="59">
        <v>27</v>
      </c>
      <c r="BO6" s="60">
        <v>30</v>
      </c>
      <c r="BP6" s="60">
        <v>28</v>
      </c>
      <c r="BQ6" s="60">
        <v>27</v>
      </c>
      <c r="BR6" s="61">
        <v>22</v>
      </c>
      <c r="BS6" s="59">
        <v>29</v>
      </c>
      <c r="BT6" s="60">
        <v>28</v>
      </c>
      <c r="BU6" s="60">
        <v>27</v>
      </c>
      <c r="BV6" s="60">
        <v>28</v>
      </c>
      <c r="BW6" s="61">
        <v>23</v>
      </c>
      <c r="BX6" s="59">
        <v>32</v>
      </c>
      <c r="BY6" s="60">
        <v>31</v>
      </c>
      <c r="BZ6" s="60">
        <v>32</v>
      </c>
      <c r="CA6" s="60">
        <v>29</v>
      </c>
      <c r="CB6" s="61">
        <v>22</v>
      </c>
      <c r="CC6" s="59">
        <v>28</v>
      </c>
      <c r="CD6" s="60">
        <v>33</v>
      </c>
      <c r="CE6" s="60">
        <v>31</v>
      </c>
      <c r="CF6" s="60">
        <v>31</v>
      </c>
      <c r="CG6" s="61">
        <v>25</v>
      </c>
      <c r="CH6" s="59">
        <v>45</v>
      </c>
      <c r="CI6" s="60">
        <v>47</v>
      </c>
      <c r="CJ6" s="60">
        <v>47</v>
      </c>
      <c r="CK6" s="60">
        <v>45</v>
      </c>
      <c r="CL6" s="61">
        <v>42</v>
      </c>
      <c r="CM6" s="59">
        <v>48</v>
      </c>
      <c r="CN6" s="60">
        <v>50</v>
      </c>
      <c r="CO6" s="60">
        <v>44</v>
      </c>
      <c r="CP6" s="60">
        <v>47</v>
      </c>
      <c r="CQ6" s="61">
        <v>41</v>
      </c>
      <c r="CR6" s="59">
        <v>48</v>
      </c>
      <c r="CS6" s="60">
        <v>50</v>
      </c>
      <c r="CT6" s="60">
        <v>50</v>
      </c>
      <c r="CU6" s="60">
        <v>51</v>
      </c>
      <c r="CV6" s="61">
        <v>40</v>
      </c>
      <c r="CW6" s="59">
        <v>48</v>
      </c>
      <c r="CX6" s="60">
        <v>49</v>
      </c>
      <c r="CY6" s="60">
        <v>48</v>
      </c>
      <c r="CZ6" s="60">
        <v>50</v>
      </c>
      <c r="DA6" s="61">
        <v>45</v>
      </c>
      <c r="DB6" s="59">
        <v>53</v>
      </c>
      <c r="DC6" s="60">
        <v>55</v>
      </c>
      <c r="DD6" s="60">
        <v>45</v>
      </c>
      <c r="DE6" s="60">
        <v>56</v>
      </c>
      <c r="DF6" s="61">
        <v>37</v>
      </c>
      <c r="DG6" s="59">
        <v>48</v>
      </c>
      <c r="DH6" s="60">
        <v>46</v>
      </c>
      <c r="DI6" s="60">
        <v>44</v>
      </c>
      <c r="DJ6" s="60">
        <v>49</v>
      </c>
      <c r="DK6" s="61">
        <v>44</v>
      </c>
      <c r="DL6" s="59">
        <v>27</v>
      </c>
      <c r="DM6" s="60">
        <v>30</v>
      </c>
      <c r="DN6" s="60">
        <v>24</v>
      </c>
      <c r="DO6" s="60">
        <v>24</v>
      </c>
      <c r="DP6" s="61">
        <v>20</v>
      </c>
      <c r="DQ6" s="59">
        <v>25</v>
      </c>
      <c r="DR6" s="60">
        <v>24</v>
      </c>
      <c r="DS6" s="60">
        <v>22</v>
      </c>
      <c r="DT6" s="60">
        <v>20</v>
      </c>
      <c r="DU6" s="61">
        <v>15</v>
      </c>
      <c r="DV6" s="59">
        <v>20</v>
      </c>
      <c r="DW6" s="60">
        <v>22</v>
      </c>
      <c r="DX6" s="60">
        <v>21</v>
      </c>
      <c r="DY6" s="60">
        <v>20</v>
      </c>
      <c r="DZ6" s="61">
        <v>16</v>
      </c>
      <c r="EA6" s="59">
        <v>18</v>
      </c>
      <c r="EB6" s="60">
        <v>19</v>
      </c>
      <c r="EC6" s="60">
        <v>17</v>
      </c>
      <c r="ED6" s="61">
        <v>16</v>
      </c>
      <c r="EE6" s="59">
        <v>20</v>
      </c>
      <c r="EF6" s="60">
        <v>21</v>
      </c>
      <c r="EG6" s="60">
        <v>19</v>
      </c>
      <c r="EH6" s="60">
        <v>20</v>
      </c>
      <c r="EI6" s="61">
        <v>19</v>
      </c>
      <c r="EJ6" s="59">
        <v>18</v>
      </c>
      <c r="EK6" s="60">
        <v>24</v>
      </c>
      <c r="EL6" s="60">
        <v>22</v>
      </c>
      <c r="EM6" s="60">
        <v>22</v>
      </c>
      <c r="EN6" s="61">
        <v>17</v>
      </c>
      <c r="EO6" s="59">
        <v>20</v>
      </c>
      <c r="EP6" s="60">
        <v>23</v>
      </c>
      <c r="EQ6" s="60">
        <v>23</v>
      </c>
      <c r="ER6" s="60">
        <v>23</v>
      </c>
      <c r="ES6" s="61">
        <v>18</v>
      </c>
      <c r="ET6" s="59">
        <v>23</v>
      </c>
      <c r="EU6" s="60">
        <v>26</v>
      </c>
      <c r="EV6" s="60">
        <v>23</v>
      </c>
      <c r="EW6" s="60">
        <v>22</v>
      </c>
      <c r="EX6" s="61">
        <v>18</v>
      </c>
      <c r="EY6" s="59">
        <v>22</v>
      </c>
      <c r="EZ6" s="60">
        <v>30</v>
      </c>
      <c r="FA6" s="60">
        <v>23</v>
      </c>
      <c r="FB6" s="60">
        <v>25</v>
      </c>
      <c r="FC6" s="61">
        <v>18</v>
      </c>
      <c r="FD6" s="59">
        <v>17</v>
      </c>
      <c r="FE6" s="60">
        <v>15</v>
      </c>
      <c r="FF6" s="60">
        <v>15</v>
      </c>
      <c r="FG6" s="60">
        <v>10</v>
      </c>
      <c r="FH6" s="59">
        <v>16</v>
      </c>
      <c r="FI6" s="60">
        <v>18</v>
      </c>
      <c r="FJ6" s="60">
        <v>16</v>
      </c>
      <c r="FK6" s="60">
        <v>11</v>
      </c>
      <c r="FL6" s="59">
        <v>26</v>
      </c>
      <c r="FM6" s="60">
        <v>27</v>
      </c>
      <c r="FN6" s="60">
        <v>23</v>
      </c>
      <c r="FO6" s="60">
        <v>31</v>
      </c>
      <c r="FP6" s="61">
        <v>24</v>
      </c>
      <c r="FQ6" s="59">
        <v>25</v>
      </c>
      <c r="FR6" s="60">
        <v>26</v>
      </c>
      <c r="FS6" s="60">
        <v>28</v>
      </c>
      <c r="FT6" s="60">
        <v>28</v>
      </c>
      <c r="FU6" s="61">
        <v>21</v>
      </c>
      <c r="FV6" s="59">
        <v>25</v>
      </c>
      <c r="FW6" s="60">
        <v>24</v>
      </c>
      <c r="FX6" s="60">
        <v>24</v>
      </c>
      <c r="FY6" s="60">
        <v>24</v>
      </c>
      <c r="FZ6" s="61">
        <v>18</v>
      </c>
      <c r="GA6" s="59">
        <v>23</v>
      </c>
      <c r="GB6" s="60">
        <v>25</v>
      </c>
      <c r="GC6" s="60">
        <v>24</v>
      </c>
      <c r="GD6" s="60">
        <v>26</v>
      </c>
      <c r="GE6" s="61">
        <v>18</v>
      </c>
      <c r="GF6" s="59">
        <v>25</v>
      </c>
      <c r="GG6" s="60">
        <v>22</v>
      </c>
      <c r="GH6" s="60">
        <v>25</v>
      </c>
      <c r="GI6" s="60">
        <v>25</v>
      </c>
      <c r="GJ6" s="61">
        <v>16</v>
      </c>
      <c r="GK6" s="59">
        <v>22</v>
      </c>
      <c r="GL6" s="60">
        <v>22</v>
      </c>
      <c r="GM6" s="60">
        <v>17</v>
      </c>
      <c r="GN6" s="60">
        <v>22</v>
      </c>
      <c r="GO6" s="61">
        <v>13</v>
      </c>
      <c r="GP6" s="59">
        <v>18</v>
      </c>
      <c r="GQ6" s="60">
        <v>18</v>
      </c>
      <c r="GR6" s="60">
        <v>15</v>
      </c>
      <c r="GS6" s="60">
        <v>18</v>
      </c>
      <c r="GT6" s="61">
        <v>12</v>
      </c>
      <c r="GU6" s="59">
        <v>18</v>
      </c>
      <c r="GV6" s="60">
        <v>21</v>
      </c>
      <c r="GW6" s="60">
        <v>14</v>
      </c>
      <c r="GX6" s="60">
        <v>19</v>
      </c>
      <c r="GY6" s="61">
        <v>13</v>
      </c>
      <c r="GZ6" s="59">
        <v>24</v>
      </c>
      <c r="HA6" s="60">
        <v>21</v>
      </c>
      <c r="HB6" s="60">
        <v>18</v>
      </c>
      <c r="HC6" s="60">
        <v>20</v>
      </c>
      <c r="HD6" s="61">
        <v>15</v>
      </c>
      <c r="HE6" s="59">
        <v>22</v>
      </c>
      <c r="HF6" s="60">
        <v>22</v>
      </c>
      <c r="HG6" s="60">
        <v>20</v>
      </c>
      <c r="HH6" s="60">
        <v>24</v>
      </c>
      <c r="HI6" s="61">
        <v>14</v>
      </c>
      <c r="HJ6" s="59">
        <v>21</v>
      </c>
      <c r="HK6" s="60">
        <v>23</v>
      </c>
      <c r="HL6" s="60">
        <v>23</v>
      </c>
      <c r="HM6" s="60">
        <v>22</v>
      </c>
      <c r="HN6" s="61">
        <v>13</v>
      </c>
      <c r="HO6" s="59">
        <v>19</v>
      </c>
      <c r="HP6" s="60">
        <v>21</v>
      </c>
      <c r="HQ6" s="60">
        <v>17</v>
      </c>
      <c r="HR6" s="60">
        <v>17</v>
      </c>
      <c r="HS6" s="61">
        <v>11</v>
      </c>
      <c r="HT6" s="59">
        <v>14</v>
      </c>
      <c r="HU6" s="60">
        <v>15</v>
      </c>
      <c r="HV6" s="60">
        <v>12</v>
      </c>
      <c r="HW6" s="60">
        <v>14</v>
      </c>
      <c r="HX6" s="61">
        <v>11</v>
      </c>
      <c r="HY6" s="60">
        <v>16</v>
      </c>
      <c r="HZ6" s="60">
        <v>17</v>
      </c>
      <c r="IA6" s="60">
        <v>13</v>
      </c>
      <c r="IB6" s="61">
        <v>13</v>
      </c>
      <c r="IC6" s="59">
        <v>13</v>
      </c>
      <c r="ID6" s="60">
        <v>14</v>
      </c>
      <c r="IE6" s="60">
        <v>13</v>
      </c>
      <c r="IF6" s="60">
        <v>14</v>
      </c>
      <c r="IG6" s="61">
        <v>10</v>
      </c>
      <c r="IH6" s="59">
        <v>11</v>
      </c>
      <c r="II6" s="60">
        <v>12</v>
      </c>
      <c r="IJ6" s="60">
        <v>12</v>
      </c>
      <c r="IK6" s="60">
        <v>9</v>
      </c>
      <c r="IL6" s="61">
        <v>9</v>
      </c>
      <c r="IM6" s="59">
        <v>14</v>
      </c>
      <c r="IN6" s="60">
        <v>15</v>
      </c>
      <c r="IO6" s="60">
        <v>13</v>
      </c>
      <c r="IP6" s="60">
        <v>15</v>
      </c>
      <c r="IQ6" s="61">
        <v>10</v>
      </c>
      <c r="IR6" s="59">
        <v>17</v>
      </c>
      <c r="IS6" s="60">
        <v>18</v>
      </c>
      <c r="IT6" s="60">
        <v>14</v>
      </c>
      <c r="IU6" s="60">
        <v>17</v>
      </c>
      <c r="IV6" s="61">
        <v>11</v>
      </c>
      <c r="IW6" s="59">
        <v>17</v>
      </c>
      <c r="IX6" s="60">
        <v>18</v>
      </c>
      <c r="IY6" s="60">
        <v>15</v>
      </c>
      <c r="IZ6" s="61">
        <v>6</v>
      </c>
      <c r="JA6" s="59">
        <v>20</v>
      </c>
      <c r="JB6" s="60">
        <v>18</v>
      </c>
      <c r="JC6" s="60">
        <v>16</v>
      </c>
      <c r="JD6" s="60">
        <v>16</v>
      </c>
      <c r="JE6" s="61">
        <v>12</v>
      </c>
      <c r="JF6" s="59">
        <v>22</v>
      </c>
      <c r="JG6" s="60">
        <v>16</v>
      </c>
      <c r="JH6" s="60">
        <v>18</v>
      </c>
      <c r="JI6" s="61">
        <v>10</v>
      </c>
      <c r="JJ6" s="59">
        <v>19</v>
      </c>
      <c r="JK6" s="60">
        <v>16</v>
      </c>
      <c r="JL6" s="60">
        <v>20</v>
      </c>
      <c r="JM6" s="60">
        <v>20</v>
      </c>
      <c r="JN6" s="61">
        <v>17</v>
      </c>
      <c r="JO6" s="59">
        <v>19</v>
      </c>
      <c r="JP6" s="60">
        <v>18</v>
      </c>
      <c r="JQ6" s="60">
        <v>17</v>
      </c>
      <c r="JR6" s="60">
        <v>22</v>
      </c>
      <c r="JS6" s="61">
        <v>11</v>
      </c>
      <c r="JT6" s="59">
        <v>22</v>
      </c>
      <c r="JU6" s="60">
        <v>21</v>
      </c>
      <c r="JV6" s="60">
        <v>21</v>
      </c>
      <c r="JW6" s="60">
        <v>22</v>
      </c>
      <c r="JX6" s="61">
        <v>16</v>
      </c>
      <c r="JY6" s="59">
        <v>20</v>
      </c>
      <c r="JZ6" s="60">
        <v>25</v>
      </c>
      <c r="KA6" s="60">
        <v>20</v>
      </c>
      <c r="KB6" s="60">
        <v>26</v>
      </c>
      <c r="KC6" s="61">
        <v>15</v>
      </c>
      <c r="KD6" s="59">
        <v>22</v>
      </c>
      <c r="KE6" s="60">
        <v>24</v>
      </c>
      <c r="KF6" s="60">
        <v>25</v>
      </c>
      <c r="KG6" s="60">
        <v>26</v>
      </c>
      <c r="KH6" s="61">
        <v>19</v>
      </c>
      <c r="KI6" s="59">
        <v>23</v>
      </c>
      <c r="KJ6" s="60">
        <v>27</v>
      </c>
      <c r="KK6" s="60">
        <v>30</v>
      </c>
      <c r="KL6" s="60">
        <v>29</v>
      </c>
      <c r="KM6" s="61">
        <v>22</v>
      </c>
      <c r="KN6" s="59">
        <v>26</v>
      </c>
      <c r="KO6" s="60">
        <v>24</v>
      </c>
      <c r="KP6" s="60">
        <v>24</v>
      </c>
      <c r="KQ6" s="61">
        <v>15</v>
      </c>
      <c r="KR6" s="59">
        <v>25</v>
      </c>
      <c r="KS6" s="60">
        <v>23</v>
      </c>
      <c r="KT6" s="60">
        <v>23</v>
      </c>
      <c r="KU6" s="60">
        <v>21</v>
      </c>
      <c r="KV6" s="61">
        <v>19</v>
      </c>
      <c r="KW6" s="59">
        <v>23</v>
      </c>
      <c r="KX6" s="60">
        <v>24</v>
      </c>
      <c r="KY6" s="60">
        <v>17</v>
      </c>
      <c r="KZ6" s="60">
        <v>23</v>
      </c>
      <c r="LA6" s="61">
        <v>16</v>
      </c>
      <c r="LB6" s="59">
        <v>21</v>
      </c>
      <c r="LC6" s="60">
        <v>20</v>
      </c>
      <c r="LD6" s="60">
        <v>19</v>
      </c>
      <c r="LE6" s="60">
        <v>20</v>
      </c>
      <c r="LF6" s="61">
        <v>18</v>
      </c>
      <c r="LG6" s="59">
        <v>22</v>
      </c>
      <c r="LH6" s="60">
        <v>19</v>
      </c>
      <c r="LI6" s="60">
        <v>19</v>
      </c>
      <c r="LJ6" s="60">
        <v>17</v>
      </c>
      <c r="LK6" s="61">
        <v>14</v>
      </c>
      <c r="LL6" s="59">
        <v>16</v>
      </c>
      <c r="LM6" s="60">
        <v>21</v>
      </c>
      <c r="LN6" s="60">
        <v>20</v>
      </c>
      <c r="LO6" s="60">
        <v>22</v>
      </c>
      <c r="LP6" s="61">
        <v>14</v>
      </c>
      <c r="LQ6" s="59">
        <v>23</v>
      </c>
      <c r="LR6" s="60">
        <v>25</v>
      </c>
      <c r="LS6" s="60">
        <v>22</v>
      </c>
      <c r="LT6" s="60">
        <v>28</v>
      </c>
      <c r="LU6" s="61">
        <v>16</v>
      </c>
      <c r="LV6" s="59">
        <v>24</v>
      </c>
      <c r="LW6" s="60">
        <v>26</v>
      </c>
      <c r="LX6" s="60">
        <v>32</v>
      </c>
      <c r="LY6" s="60">
        <v>33</v>
      </c>
      <c r="LZ6" s="61">
        <v>25</v>
      </c>
      <c r="MA6" s="59">
        <v>33</v>
      </c>
      <c r="MB6" s="60"/>
      <c r="MC6" s="60">
        <v>29</v>
      </c>
      <c r="MD6" s="60">
        <v>35</v>
      </c>
      <c r="ME6" s="61"/>
      <c r="MF6" s="59">
        <v>27</v>
      </c>
      <c r="MG6" s="60">
        <v>38</v>
      </c>
      <c r="MH6" s="60">
        <v>35</v>
      </c>
      <c r="MI6" s="60">
        <v>37</v>
      </c>
      <c r="MJ6" s="61">
        <v>28</v>
      </c>
      <c r="MK6" s="59">
        <v>34</v>
      </c>
      <c r="ML6" s="60">
        <v>36</v>
      </c>
      <c r="MM6" s="60">
        <v>31</v>
      </c>
      <c r="MN6" s="60">
        <v>37</v>
      </c>
      <c r="MO6" s="61">
        <v>8</v>
      </c>
      <c r="MP6" s="59">
        <v>37</v>
      </c>
      <c r="MQ6" s="60">
        <v>33</v>
      </c>
      <c r="MR6" s="60">
        <v>29</v>
      </c>
      <c r="MS6" s="60">
        <v>31</v>
      </c>
      <c r="MT6" s="61">
        <v>32</v>
      </c>
      <c r="MU6" s="59">
        <v>34</v>
      </c>
      <c r="MV6" s="60">
        <v>29</v>
      </c>
      <c r="MW6" s="60">
        <v>31</v>
      </c>
      <c r="MX6" s="60">
        <v>31</v>
      </c>
      <c r="MY6" s="61">
        <v>26</v>
      </c>
      <c r="MZ6" s="59">
        <v>30</v>
      </c>
      <c r="NA6" s="60">
        <v>36</v>
      </c>
      <c r="NB6" s="61"/>
      <c r="NC6" s="61"/>
      <c r="ND6" s="61">
        <v>27</v>
      </c>
      <c r="NE6" s="59">
        <v>35</v>
      </c>
      <c r="NF6" s="60">
        <v>38</v>
      </c>
      <c r="NG6" s="60">
        <v>29</v>
      </c>
      <c r="NH6" s="60">
        <v>35</v>
      </c>
      <c r="NI6" s="61">
        <v>29</v>
      </c>
      <c r="NJ6" s="59">
        <v>31</v>
      </c>
      <c r="NK6" s="60">
        <v>34</v>
      </c>
      <c r="NL6" s="60">
        <v>34</v>
      </c>
      <c r="NM6" s="60">
        <v>30</v>
      </c>
      <c r="NN6" s="61">
        <v>22</v>
      </c>
      <c r="NO6" s="60">
        <v>33</v>
      </c>
      <c r="NP6" s="60">
        <v>33</v>
      </c>
      <c r="NQ6" s="60">
        <v>32</v>
      </c>
      <c r="NR6" s="61">
        <v>23</v>
      </c>
      <c r="NS6" s="59">
        <v>34</v>
      </c>
      <c r="NT6" s="60">
        <v>35</v>
      </c>
      <c r="NU6" s="60">
        <v>31</v>
      </c>
      <c r="NV6" s="61">
        <v>16</v>
      </c>
      <c r="NW6" s="59">
        <v>35</v>
      </c>
      <c r="NX6" s="60">
        <v>36</v>
      </c>
      <c r="NY6" s="60">
        <v>34</v>
      </c>
      <c r="NZ6" s="60">
        <v>37</v>
      </c>
      <c r="OA6" s="61">
        <v>29</v>
      </c>
      <c r="OB6" s="59">
        <v>29</v>
      </c>
      <c r="OC6" s="60">
        <v>37</v>
      </c>
      <c r="OD6" s="60">
        <v>32</v>
      </c>
      <c r="OE6" s="60">
        <v>37</v>
      </c>
      <c r="OF6" s="61">
        <v>29</v>
      </c>
      <c r="OG6" s="59">
        <v>35</v>
      </c>
      <c r="OH6" s="60">
        <v>39</v>
      </c>
      <c r="OI6" s="60">
        <v>35</v>
      </c>
      <c r="OJ6" s="60">
        <v>43</v>
      </c>
      <c r="OK6" s="61">
        <v>29</v>
      </c>
      <c r="OL6" s="59">
        <v>34</v>
      </c>
      <c r="OM6" s="60">
        <v>35</v>
      </c>
      <c r="ON6" s="60">
        <v>35</v>
      </c>
      <c r="OO6" s="60">
        <v>44</v>
      </c>
      <c r="OP6" s="61">
        <v>27</v>
      </c>
      <c r="OQ6" s="59">
        <v>30</v>
      </c>
      <c r="OR6" s="60">
        <v>31</v>
      </c>
      <c r="OS6" s="60">
        <v>24</v>
      </c>
      <c r="OT6" s="60">
        <v>28</v>
      </c>
      <c r="OU6" s="61">
        <v>19</v>
      </c>
      <c r="OV6" s="59">
        <v>17</v>
      </c>
      <c r="OW6" s="60">
        <v>22</v>
      </c>
      <c r="OX6" s="60">
        <v>21</v>
      </c>
      <c r="OY6" s="60">
        <v>16</v>
      </c>
      <c r="OZ6" s="61">
        <v>11</v>
      </c>
      <c r="PA6" s="59">
        <v>15</v>
      </c>
      <c r="PB6" s="60">
        <v>17</v>
      </c>
      <c r="PC6" s="60">
        <v>15</v>
      </c>
      <c r="PD6" s="60">
        <v>16</v>
      </c>
      <c r="PE6" s="61">
        <v>12</v>
      </c>
      <c r="PF6" s="59">
        <v>24</v>
      </c>
      <c r="PG6" s="60">
        <v>22</v>
      </c>
      <c r="PH6" s="60">
        <v>19</v>
      </c>
      <c r="PI6" s="60">
        <v>20</v>
      </c>
      <c r="PJ6" s="61">
        <v>17</v>
      </c>
      <c r="PK6" s="59">
        <v>22</v>
      </c>
      <c r="PL6" s="60">
        <v>25</v>
      </c>
      <c r="PM6" s="60">
        <v>22</v>
      </c>
      <c r="PN6" s="60">
        <v>23</v>
      </c>
      <c r="PO6" s="61">
        <v>18</v>
      </c>
      <c r="PP6" s="59">
        <v>23</v>
      </c>
      <c r="PQ6" s="60">
        <v>25</v>
      </c>
      <c r="PR6" s="60">
        <v>21</v>
      </c>
      <c r="PS6" s="60">
        <v>20</v>
      </c>
      <c r="PT6" s="61">
        <v>19</v>
      </c>
      <c r="PU6" s="59">
        <v>25</v>
      </c>
      <c r="PV6" s="60">
        <v>23</v>
      </c>
      <c r="PW6" s="60">
        <v>22</v>
      </c>
      <c r="PX6" s="60">
        <v>25</v>
      </c>
      <c r="PY6" s="61">
        <v>21</v>
      </c>
      <c r="PZ6" s="59">
        <v>25</v>
      </c>
      <c r="QA6" s="60">
        <v>28</v>
      </c>
      <c r="QB6" s="60">
        <v>28</v>
      </c>
      <c r="QC6" s="60">
        <v>29</v>
      </c>
      <c r="QD6" s="61">
        <v>20</v>
      </c>
      <c r="QE6" s="59">
        <v>29</v>
      </c>
      <c r="QF6" s="60">
        <v>29</v>
      </c>
      <c r="QG6" s="60">
        <v>26</v>
      </c>
      <c r="QH6" s="60">
        <v>28</v>
      </c>
      <c r="QI6" s="61">
        <v>23</v>
      </c>
      <c r="QJ6" s="59">
        <v>27</v>
      </c>
      <c r="QK6" s="60">
        <v>28</v>
      </c>
      <c r="QL6" s="60">
        <v>28</v>
      </c>
      <c r="QM6" s="60">
        <v>31</v>
      </c>
      <c r="QN6" s="61">
        <v>14</v>
      </c>
      <c r="QO6" s="59">
        <v>28</v>
      </c>
      <c r="QP6" s="60">
        <v>26</v>
      </c>
      <c r="QQ6" s="60">
        <v>25</v>
      </c>
      <c r="QR6" s="60">
        <v>26</v>
      </c>
      <c r="QS6" s="61">
        <v>18</v>
      </c>
      <c r="QT6" s="59">
        <v>25</v>
      </c>
      <c r="QU6" s="60">
        <v>29</v>
      </c>
      <c r="QV6" s="60">
        <v>28</v>
      </c>
      <c r="QW6" s="60">
        <v>26</v>
      </c>
      <c r="QX6" s="61">
        <v>20</v>
      </c>
      <c r="QY6" s="59">
        <v>33</v>
      </c>
      <c r="QZ6" s="60">
        <v>35</v>
      </c>
      <c r="RA6" s="60">
        <v>32</v>
      </c>
      <c r="RB6" s="60">
        <v>32</v>
      </c>
      <c r="RC6" s="61">
        <v>27</v>
      </c>
      <c r="RD6" s="59">
        <v>34</v>
      </c>
      <c r="RE6" s="60">
        <v>34</v>
      </c>
      <c r="RF6" s="60">
        <v>34</v>
      </c>
      <c r="RG6" s="60">
        <v>33</v>
      </c>
      <c r="RH6" s="61">
        <v>28</v>
      </c>
      <c r="RI6" s="59">
        <v>31</v>
      </c>
      <c r="RJ6" s="60">
        <v>32</v>
      </c>
      <c r="RK6" s="60">
        <v>29</v>
      </c>
      <c r="RL6" s="60">
        <v>27</v>
      </c>
      <c r="RM6" s="61">
        <v>21</v>
      </c>
      <c r="RN6" s="59">
        <v>30</v>
      </c>
      <c r="RO6" s="60">
        <v>29</v>
      </c>
      <c r="RP6" s="60">
        <v>27</v>
      </c>
      <c r="RQ6" s="60">
        <v>33</v>
      </c>
      <c r="RR6" s="61">
        <v>24</v>
      </c>
      <c r="RS6" s="59">
        <v>30</v>
      </c>
      <c r="RT6" s="60">
        <v>35</v>
      </c>
      <c r="RU6" s="60">
        <v>30</v>
      </c>
      <c r="RV6" s="60">
        <v>33</v>
      </c>
      <c r="RW6" s="61">
        <v>26</v>
      </c>
      <c r="RX6" s="59">
        <v>27</v>
      </c>
      <c r="RY6" s="60">
        <v>29</v>
      </c>
      <c r="RZ6" s="60">
        <v>26</v>
      </c>
      <c r="SA6" s="60">
        <v>28</v>
      </c>
      <c r="SB6" s="61">
        <v>24</v>
      </c>
      <c r="SC6" s="60">
        <v>29</v>
      </c>
      <c r="SD6" s="60">
        <v>29</v>
      </c>
      <c r="SE6" s="60">
        <v>29</v>
      </c>
      <c r="SF6" s="61">
        <v>23</v>
      </c>
      <c r="SG6" s="59">
        <v>30</v>
      </c>
      <c r="SH6" s="60">
        <v>31</v>
      </c>
      <c r="SI6" s="60">
        <v>27</v>
      </c>
      <c r="SJ6" s="60">
        <v>31</v>
      </c>
      <c r="SK6" s="61">
        <v>23</v>
      </c>
      <c r="SL6" s="59">
        <v>32</v>
      </c>
      <c r="SM6" s="60">
        <v>34</v>
      </c>
      <c r="SN6" s="60">
        <v>30</v>
      </c>
      <c r="SO6" s="60">
        <v>33</v>
      </c>
      <c r="SP6" s="61">
        <v>24</v>
      </c>
      <c r="SQ6" s="59">
        <v>33</v>
      </c>
      <c r="SR6" s="60">
        <v>36</v>
      </c>
      <c r="SS6" s="60">
        <v>32</v>
      </c>
      <c r="ST6" s="60"/>
      <c r="SU6" s="61">
        <v>34</v>
      </c>
      <c r="SV6" s="59">
        <v>37</v>
      </c>
      <c r="SW6" s="60">
        <v>36</v>
      </c>
      <c r="SX6" s="60">
        <v>32</v>
      </c>
      <c r="SY6" s="60">
        <v>39</v>
      </c>
      <c r="SZ6" s="61">
        <v>30</v>
      </c>
      <c r="TA6" s="59">
        <v>33</v>
      </c>
      <c r="TB6" s="60">
        <v>36</v>
      </c>
      <c r="TC6" s="60">
        <v>28</v>
      </c>
      <c r="TD6" s="61">
        <v>18</v>
      </c>
      <c r="TE6" s="59">
        <v>31</v>
      </c>
      <c r="TF6" s="60">
        <v>35</v>
      </c>
      <c r="TG6" s="60">
        <v>30</v>
      </c>
      <c r="TH6" s="60">
        <v>35</v>
      </c>
      <c r="TI6" s="61">
        <v>27</v>
      </c>
      <c r="TJ6" s="60">
        <v>34</v>
      </c>
      <c r="TK6" s="60">
        <v>33</v>
      </c>
      <c r="TL6" s="60">
        <v>34</v>
      </c>
      <c r="TM6" s="61">
        <v>33</v>
      </c>
      <c r="TN6" s="59">
        <v>35</v>
      </c>
      <c r="TO6" s="60">
        <v>34</v>
      </c>
      <c r="TP6" s="60">
        <v>32</v>
      </c>
      <c r="TQ6" s="60">
        <v>34</v>
      </c>
      <c r="TR6" s="61">
        <v>28</v>
      </c>
      <c r="TS6" s="59">
        <v>33</v>
      </c>
      <c r="TT6" s="60">
        <v>33</v>
      </c>
      <c r="TU6" s="60">
        <v>29</v>
      </c>
      <c r="TV6" s="60">
        <v>36</v>
      </c>
      <c r="TW6" s="61">
        <v>16</v>
      </c>
      <c r="TX6" s="59">
        <v>31</v>
      </c>
      <c r="TY6" s="60">
        <v>31</v>
      </c>
      <c r="TZ6" s="60">
        <v>29</v>
      </c>
      <c r="UA6" s="60">
        <v>36</v>
      </c>
      <c r="UB6" s="61">
        <v>30</v>
      </c>
      <c r="UC6" s="59">
        <v>28</v>
      </c>
      <c r="UD6" s="60">
        <v>34</v>
      </c>
      <c r="UE6" s="60">
        <v>34</v>
      </c>
      <c r="UF6" s="60">
        <v>28</v>
      </c>
      <c r="UG6" s="61">
        <v>24</v>
      </c>
      <c r="UH6" s="59"/>
      <c r="UI6" s="60">
        <v>33</v>
      </c>
      <c r="UJ6" s="60">
        <v>30</v>
      </c>
      <c r="UK6" s="61">
        <v>15</v>
      </c>
      <c r="UL6" s="59">
        <v>32</v>
      </c>
      <c r="UM6" s="60">
        <v>33</v>
      </c>
      <c r="UN6" s="60">
        <v>30</v>
      </c>
      <c r="UO6" s="60">
        <v>35</v>
      </c>
      <c r="UP6" s="61">
        <v>26</v>
      </c>
      <c r="UQ6" s="59">
        <v>28</v>
      </c>
      <c r="UR6" s="60">
        <v>32</v>
      </c>
      <c r="US6" s="60">
        <v>28</v>
      </c>
      <c r="UT6" s="60">
        <v>26</v>
      </c>
      <c r="UU6" s="61">
        <v>21</v>
      </c>
      <c r="UV6" s="59">
        <v>22</v>
      </c>
      <c r="UW6" s="60">
        <v>25</v>
      </c>
      <c r="UX6" s="60">
        <v>24</v>
      </c>
      <c r="UY6" s="60">
        <v>27</v>
      </c>
      <c r="UZ6" s="61">
        <v>18</v>
      </c>
      <c r="VA6" s="59">
        <v>24</v>
      </c>
      <c r="VB6" s="60">
        <v>26</v>
      </c>
      <c r="VC6" s="60">
        <v>24</v>
      </c>
      <c r="VD6" s="60">
        <v>26</v>
      </c>
      <c r="VE6" s="61">
        <v>19</v>
      </c>
      <c r="VF6" s="60">
        <v>25</v>
      </c>
      <c r="VG6" s="60">
        <v>26</v>
      </c>
      <c r="VH6" s="60">
        <v>26</v>
      </c>
      <c r="VI6" s="61">
        <v>21</v>
      </c>
      <c r="VJ6" s="59">
        <v>27</v>
      </c>
      <c r="VK6" s="60">
        <v>28</v>
      </c>
      <c r="VL6" s="60">
        <v>24</v>
      </c>
      <c r="VM6" s="60">
        <v>26</v>
      </c>
      <c r="VN6" s="61">
        <v>21</v>
      </c>
      <c r="VO6" s="59">
        <v>29</v>
      </c>
      <c r="VP6" s="60">
        <v>30</v>
      </c>
      <c r="VQ6" s="60">
        <v>29</v>
      </c>
      <c r="VR6" s="60">
        <v>33</v>
      </c>
      <c r="VS6" s="61">
        <v>26</v>
      </c>
      <c r="VT6" s="59">
        <v>33</v>
      </c>
      <c r="VU6" s="60">
        <v>35</v>
      </c>
      <c r="VV6" s="60">
        <v>32</v>
      </c>
      <c r="VW6" s="60">
        <v>36</v>
      </c>
      <c r="VX6" s="61">
        <v>29</v>
      </c>
      <c r="VY6" s="59">
        <v>35</v>
      </c>
      <c r="VZ6" s="60">
        <v>39</v>
      </c>
      <c r="WA6" s="60">
        <v>33</v>
      </c>
      <c r="WB6" s="60">
        <v>35</v>
      </c>
      <c r="WC6" s="61">
        <v>28</v>
      </c>
      <c r="WD6" s="59">
        <v>35</v>
      </c>
      <c r="WE6" s="60">
        <v>32</v>
      </c>
      <c r="WF6" s="60">
        <v>30</v>
      </c>
      <c r="WG6" s="60">
        <v>34</v>
      </c>
      <c r="WH6" s="61">
        <v>29</v>
      </c>
      <c r="WI6" s="59">
        <v>37</v>
      </c>
      <c r="WJ6" s="60">
        <v>36</v>
      </c>
      <c r="WK6" s="60">
        <v>36</v>
      </c>
      <c r="WL6" s="60">
        <v>37</v>
      </c>
      <c r="WM6" s="61"/>
      <c r="WN6" s="59">
        <v>37</v>
      </c>
      <c r="WO6" s="60">
        <v>38</v>
      </c>
      <c r="WP6" s="60">
        <v>32</v>
      </c>
      <c r="WQ6" s="60">
        <v>12</v>
      </c>
      <c r="WR6" s="61">
        <v>26</v>
      </c>
      <c r="WS6" s="59">
        <v>33</v>
      </c>
      <c r="WT6" s="60">
        <v>36</v>
      </c>
      <c r="WU6" s="60">
        <v>34</v>
      </c>
      <c r="WV6" s="60">
        <v>37</v>
      </c>
      <c r="WW6" s="61">
        <v>31</v>
      </c>
      <c r="WX6" s="59">
        <v>36</v>
      </c>
      <c r="WY6" s="60">
        <v>33</v>
      </c>
      <c r="WZ6" s="60">
        <v>34</v>
      </c>
      <c r="XA6" s="60">
        <v>36</v>
      </c>
      <c r="XB6" s="61">
        <v>29</v>
      </c>
      <c r="XC6" s="59">
        <v>33</v>
      </c>
      <c r="XD6" s="60">
        <v>32</v>
      </c>
      <c r="XE6" s="60">
        <v>29</v>
      </c>
      <c r="XF6" s="60">
        <v>32</v>
      </c>
      <c r="XG6" s="61">
        <v>17</v>
      </c>
      <c r="XH6" s="60">
        <v>34</v>
      </c>
      <c r="XI6" s="60">
        <v>35</v>
      </c>
      <c r="XJ6" s="61">
        <v>28</v>
      </c>
      <c r="XK6" s="59">
        <v>36</v>
      </c>
      <c r="XL6" s="60">
        <v>37</v>
      </c>
      <c r="XM6" s="60">
        <v>33</v>
      </c>
      <c r="XN6" s="60">
        <v>18</v>
      </c>
      <c r="XO6" s="59">
        <v>35</v>
      </c>
      <c r="XP6" s="60">
        <v>39</v>
      </c>
      <c r="XQ6" s="60">
        <v>33</v>
      </c>
      <c r="XR6" s="60">
        <v>32</v>
      </c>
      <c r="XS6" s="61">
        <v>27</v>
      </c>
      <c r="XT6" s="59">
        <v>37</v>
      </c>
      <c r="XU6" s="60">
        <v>38</v>
      </c>
      <c r="XV6" s="60">
        <v>34</v>
      </c>
      <c r="XW6" s="60">
        <v>40</v>
      </c>
      <c r="XX6" s="61">
        <v>25</v>
      </c>
      <c r="XY6" s="59">
        <v>32</v>
      </c>
      <c r="XZ6" s="60">
        <v>36</v>
      </c>
      <c r="YA6" s="60">
        <v>33</v>
      </c>
      <c r="YB6" s="60">
        <v>37</v>
      </c>
      <c r="YC6" s="61">
        <v>26</v>
      </c>
      <c r="YD6" s="59">
        <v>36</v>
      </c>
      <c r="YE6" s="60">
        <v>37</v>
      </c>
      <c r="YF6" s="60">
        <v>33</v>
      </c>
      <c r="YG6" s="60">
        <v>37</v>
      </c>
      <c r="YH6" s="61">
        <v>7</v>
      </c>
      <c r="YI6" s="59">
        <v>35</v>
      </c>
      <c r="YJ6" s="60">
        <v>37</v>
      </c>
      <c r="YK6" s="60">
        <v>34</v>
      </c>
      <c r="YL6" s="60">
        <v>38</v>
      </c>
      <c r="YM6" s="61">
        <v>27</v>
      </c>
      <c r="YN6" s="59">
        <v>31</v>
      </c>
      <c r="YO6" s="60">
        <v>32</v>
      </c>
      <c r="YP6" s="60">
        <v>31</v>
      </c>
      <c r="YQ6" s="60">
        <v>24</v>
      </c>
      <c r="YR6" s="61">
        <v>15</v>
      </c>
      <c r="YS6" s="59">
        <v>15</v>
      </c>
      <c r="YT6" s="60">
        <v>23</v>
      </c>
      <c r="YU6" s="60">
        <v>17</v>
      </c>
      <c r="YV6" s="60">
        <v>20</v>
      </c>
      <c r="YW6" s="61">
        <v>15</v>
      </c>
      <c r="YX6" s="59">
        <v>26</v>
      </c>
      <c r="YY6" s="60">
        <v>35</v>
      </c>
      <c r="YZ6" s="60">
        <v>35</v>
      </c>
      <c r="ZA6" s="60">
        <v>37</v>
      </c>
      <c r="ZB6" s="61"/>
      <c r="ZC6" s="59">
        <v>38</v>
      </c>
      <c r="ZD6" s="60">
        <v>38</v>
      </c>
      <c r="ZE6" s="60">
        <v>37</v>
      </c>
      <c r="ZF6" s="60">
        <v>37</v>
      </c>
      <c r="ZG6" s="61">
        <v>31</v>
      </c>
      <c r="ZH6" s="59">
        <v>35</v>
      </c>
      <c r="ZI6" s="60">
        <v>36</v>
      </c>
      <c r="ZJ6" s="60">
        <v>34</v>
      </c>
      <c r="ZK6" s="60">
        <v>12</v>
      </c>
      <c r="ZL6" s="61">
        <v>29</v>
      </c>
      <c r="ZM6" s="59">
        <v>39</v>
      </c>
      <c r="ZN6" s="60">
        <v>38</v>
      </c>
      <c r="ZO6" s="60">
        <v>34</v>
      </c>
      <c r="ZP6" s="60">
        <v>41</v>
      </c>
      <c r="ZQ6" s="61">
        <v>32</v>
      </c>
      <c r="ZR6" s="59">
        <v>38</v>
      </c>
      <c r="ZS6" s="60">
        <v>17</v>
      </c>
      <c r="ZT6" s="60">
        <v>37</v>
      </c>
      <c r="ZU6" s="60">
        <v>40</v>
      </c>
      <c r="ZV6" s="61">
        <v>32</v>
      </c>
      <c r="ZW6" s="59">
        <v>37</v>
      </c>
      <c r="ZX6" s="60">
        <v>21</v>
      </c>
      <c r="ZY6" s="60">
        <v>36</v>
      </c>
      <c r="ZZ6" s="60">
        <v>40</v>
      </c>
      <c r="AAA6" s="61">
        <v>29</v>
      </c>
      <c r="AAB6" s="59">
        <v>34</v>
      </c>
      <c r="AAC6" s="60">
        <v>37</v>
      </c>
      <c r="AAD6" s="60">
        <v>35</v>
      </c>
      <c r="AAE6" s="60">
        <v>25</v>
      </c>
      <c r="AAF6" s="61">
        <v>30</v>
      </c>
      <c r="AAG6" s="59">
        <v>31</v>
      </c>
      <c r="AAH6" s="60">
        <v>34</v>
      </c>
      <c r="AAI6" s="60">
        <v>31</v>
      </c>
      <c r="AAJ6" s="60">
        <v>32</v>
      </c>
      <c r="AAK6" s="61">
        <v>25</v>
      </c>
      <c r="AAL6" s="59">
        <v>29</v>
      </c>
      <c r="AAM6" s="60">
        <v>30</v>
      </c>
      <c r="AAN6" s="60">
        <v>30</v>
      </c>
      <c r="AAO6" s="60">
        <v>33</v>
      </c>
      <c r="AAP6" s="61">
        <v>23</v>
      </c>
      <c r="AAQ6" s="59">
        <v>40</v>
      </c>
      <c r="AAR6" s="60">
        <v>19</v>
      </c>
      <c r="AAS6" s="60">
        <v>32</v>
      </c>
      <c r="AAT6" s="60">
        <v>38</v>
      </c>
      <c r="AAU6" s="61">
        <v>32</v>
      </c>
      <c r="AAV6" s="59">
        <v>37</v>
      </c>
      <c r="AAW6" s="60">
        <v>42</v>
      </c>
      <c r="AAX6" s="60">
        <v>30</v>
      </c>
      <c r="AAY6" s="60">
        <v>38</v>
      </c>
      <c r="AAZ6" s="61"/>
      <c r="ABA6" s="59"/>
      <c r="ABB6" s="60"/>
      <c r="ABC6" s="60"/>
      <c r="ABD6" s="60"/>
      <c r="ABE6" s="61"/>
    </row>
    <row r="7" spans="1:733" s="63" customFormat="1" x14ac:dyDescent="0.35">
      <c r="A7" s="57" t="s">
        <v>34</v>
      </c>
      <c r="B7" s="58">
        <v>22</v>
      </c>
      <c r="C7" s="58">
        <v>23</v>
      </c>
      <c r="D7" s="58">
        <v>23</v>
      </c>
      <c r="E7" s="60">
        <v>24</v>
      </c>
      <c r="F7" s="60">
        <v>21</v>
      </c>
      <c r="G7" s="59">
        <v>17</v>
      </c>
      <c r="H7" s="60">
        <v>17</v>
      </c>
      <c r="I7" s="60">
        <v>18</v>
      </c>
      <c r="J7" s="60"/>
      <c r="K7" s="61">
        <v>12</v>
      </c>
      <c r="L7" s="59">
        <v>19</v>
      </c>
      <c r="M7" s="58">
        <v>21</v>
      </c>
      <c r="N7" s="58">
        <v>23</v>
      </c>
      <c r="O7" s="58">
        <v>23</v>
      </c>
      <c r="P7" s="62">
        <v>16</v>
      </c>
      <c r="Q7" s="59"/>
      <c r="R7" s="60">
        <v>25</v>
      </c>
      <c r="S7" s="60">
        <v>27</v>
      </c>
      <c r="T7" s="60">
        <v>25</v>
      </c>
      <c r="U7" s="61">
        <v>22</v>
      </c>
      <c r="V7" s="59">
        <v>25</v>
      </c>
      <c r="W7" s="60">
        <v>28</v>
      </c>
      <c r="X7" s="60">
        <v>26</v>
      </c>
      <c r="Y7" s="60">
        <v>21</v>
      </c>
      <c r="Z7" s="61">
        <v>24</v>
      </c>
      <c r="AA7" s="59">
        <v>28</v>
      </c>
      <c r="AB7" s="60">
        <v>27</v>
      </c>
      <c r="AC7" s="60">
        <v>27</v>
      </c>
      <c r="AD7" s="60">
        <v>26</v>
      </c>
      <c r="AE7" s="61">
        <v>26</v>
      </c>
      <c r="AF7" s="59">
        <v>33</v>
      </c>
      <c r="AG7" s="60">
        <v>34</v>
      </c>
      <c r="AH7" s="60">
        <v>34</v>
      </c>
      <c r="AI7" s="60">
        <v>30</v>
      </c>
      <c r="AJ7" s="61">
        <v>27</v>
      </c>
      <c r="AK7" s="59">
        <v>32</v>
      </c>
      <c r="AL7" s="60">
        <v>32</v>
      </c>
      <c r="AM7" s="60">
        <v>35</v>
      </c>
      <c r="AN7" s="60">
        <v>36</v>
      </c>
      <c r="AO7" s="61">
        <v>36</v>
      </c>
      <c r="AP7" s="59">
        <v>38</v>
      </c>
      <c r="AQ7" s="60">
        <v>37</v>
      </c>
      <c r="AR7" s="60">
        <v>42</v>
      </c>
      <c r="AS7" s="60">
        <v>39</v>
      </c>
      <c r="AT7" s="61">
        <v>37</v>
      </c>
      <c r="AU7" s="59">
        <v>28</v>
      </c>
      <c r="AV7" s="60">
        <v>35</v>
      </c>
      <c r="AW7" s="60">
        <v>42</v>
      </c>
      <c r="AX7" s="61">
        <v>37</v>
      </c>
      <c r="AY7" s="59">
        <v>37</v>
      </c>
      <c r="AZ7" s="60">
        <v>43</v>
      </c>
      <c r="BA7" s="60">
        <v>36</v>
      </c>
      <c r="BB7" s="60">
        <v>36</v>
      </c>
      <c r="BC7" s="61">
        <v>31</v>
      </c>
      <c r="BD7" s="59">
        <v>35</v>
      </c>
      <c r="BE7" s="60">
        <v>34</v>
      </c>
      <c r="BF7" s="60">
        <v>29</v>
      </c>
      <c r="BG7" s="60">
        <v>32</v>
      </c>
      <c r="BH7" s="61">
        <v>28</v>
      </c>
      <c r="BI7" s="59">
        <v>30</v>
      </c>
      <c r="BJ7" s="60">
        <v>30</v>
      </c>
      <c r="BK7" s="60">
        <v>25</v>
      </c>
      <c r="BL7" s="60">
        <v>26</v>
      </c>
      <c r="BM7" s="61">
        <v>25</v>
      </c>
      <c r="BN7" s="59">
        <v>27</v>
      </c>
      <c r="BO7" s="60">
        <v>30</v>
      </c>
      <c r="BP7" s="60">
        <v>28</v>
      </c>
      <c r="BQ7" s="60">
        <v>27</v>
      </c>
      <c r="BR7" s="61">
        <v>22</v>
      </c>
      <c r="BS7" s="59">
        <v>29</v>
      </c>
      <c r="BT7" s="60">
        <v>28</v>
      </c>
      <c r="BU7" s="60">
        <v>27</v>
      </c>
      <c r="BV7" s="60">
        <v>28</v>
      </c>
      <c r="BW7" s="61">
        <v>23</v>
      </c>
      <c r="BX7" s="59">
        <v>32</v>
      </c>
      <c r="BY7" s="60">
        <v>31</v>
      </c>
      <c r="BZ7" s="60">
        <v>31</v>
      </c>
      <c r="CA7" s="60">
        <v>29</v>
      </c>
      <c r="CB7" s="61">
        <v>22</v>
      </c>
      <c r="CC7" s="59">
        <v>27</v>
      </c>
      <c r="CD7" s="60">
        <v>33</v>
      </c>
      <c r="CE7" s="60">
        <v>31</v>
      </c>
      <c r="CF7" s="60">
        <v>32</v>
      </c>
      <c r="CG7" s="61">
        <v>25</v>
      </c>
      <c r="CH7" s="59">
        <v>27</v>
      </c>
      <c r="CI7" s="60">
        <v>28</v>
      </c>
      <c r="CJ7" s="60">
        <v>27</v>
      </c>
      <c r="CK7" s="60">
        <v>27</v>
      </c>
      <c r="CL7" s="61">
        <v>26</v>
      </c>
      <c r="CM7" s="59">
        <v>28</v>
      </c>
      <c r="CN7" s="60">
        <v>30</v>
      </c>
      <c r="CO7" s="60">
        <v>26</v>
      </c>
      <c r="CP7" s="60">
        <v>28</v>
      </c>
      <c r="CQ7" s="61">
        <v>24</v>
      </c>
      <c r="CR7" s="59">
        <v>29</v>
      </c>
      <c r="CS7" s="60">
        <v>30</v>
      </c>
      <c r="CT7" s="60">
        <v>29</v>
      </c>
      <c r="CU7" s="60">
        <v>31</v>
      </c>
      <c r="CV7" s="61">
        <v>24</v>
      </c>
      <c r="CW7" s="59">
        <v>29</v>
      </c>
      <c r="CX7" s="60">
        <v>29</v>
      </c>
      <c r="CY7" s="60">
        <v>29</v>
      </c>
      <c r="CZ7" s="60">
        <v>30</v>
      </c>
      <c r="DA7" s="61">
        <v>27</v>
      </c>
      <c r="DB7" s="59">
        <v>31</v>
      </c>
      <c r="DC7" s="60">
        <v>33</v>
      </c>
      <c r="DD7" s="60">
        <v>27</v>
      </c>
      <c r="DE7" s="60">
        <v>33</v>
      </c>
      <c r="DF7" s="61">
        <v>22</v>
      </c>
      <c r="DG7" s="59">
        <v>28</v>
      </c>
      <c r="DH7" s="60">
        <v>26</v>
      </c>
      <c r="DI7" s="60">
        <v>26</v>
      </c>
      <c r="DJ7" s="60">
        <v>29</v>
      </c>
      <c r="DK7" s="61">
        <v>26</v>
      </c>
      <c r="DL7" s="59">
        <v>26</v>
      </c>
      <c r="DM7" s="60">
        <v>29</v>
      </c>
      <c r="DN7" s="60">
        <v>23</v>
      </c>
      <c r="DO7" s="60">
        <v>23</v>
      </c>
      <c r="DP7" s="61">
        <v>19</v>
      </c>
      <c r="DQ7" s="59">
        <v>24</v>
      </c>
      <c r="DR7" s="60">
        <v>23</v>
      </c>
      <c r="DS7" s="60">
        <v>21</v>
      </c>
      <c r="DT7" s="60">
        <v>20</v>
      </c>
      <c r="DU7" s="61">
        <v>15</v>
      </c>
      <c r="DV7" s="59">
        <v>19</v>
      </c>
      <c r="DW7" s="60">
        <v>21</v>
      </c>
      <c r="DX7" s="60">
        <v>20</v>
      </c>
      <c r="DY7" s="60">
        <v>20</v>
      </c>
      <c r="DZ7" s="61">
        <v>17</v>
      </c>
      <c r="EA7" s="59">
        <v>18</v>
      </c>
      <c r="EB7" s="60">
        <v>18</v>
      </c>
      <c r="EC7" s="60">
        <v>17</v>
      </c>
      <c r="ED7" s="61">
        <v>16</v>
      </c>
      <c r="EE7" s="59">
        <v>19</v>
      </c>
      <c r="EF7" s="60">
        <v>20</v>
      </c>
      <c r="EG7" s="60">
        <v>18</v>
      </c>
      <c r="EH7" s="60">
        <v>19</v>
      </c>
      <c r="EI7" s="61">
        <v>18</v>
      </c>
      <c r="EJ7" s="59">
        <v>18</v>
      </c>
      <c r="EK7" s="60">
        <v>23</v>
      </c>
      <c r="EL7" s="60">
        <v>21</v>
      </c>
      <c r="EM7" s="60">
        <v>21</v>
      </c>
      <c r="EN7" s="61">
        <v>16</v>
      </c>
      <c r="EO7" s="59">
        <v>19</v>
      </c>
      <c r="EP7" s="60">
        <v>22</v>
      </c>
      <c r="EQ7" s="60">
        <v>22</v>
      </c>
      <c r="ER7" s="60">
        <v>22</v>
      </c>
      <c r="ES7" s="61">
        <v>18</v>
      </c>
      <c r="ET7" s="59">
        <v>22</v>
      </c>
      <c r="EU7" s="60">
        <v>25</v>
      </c>
      <c r="EV7" s="60">
        <v>22</v>
      </c>
      <c r="EW7" s="60">
        <v>22</v>
      </c>
      <c r="EX7" s="61">
        <v>17</v>
      </c>
      <c r="EY7" s="59">
        <v>21</v>
      </c>
      <c r="EZ7" s="60">
        <v>29</v>
      </c>
      <c r="FA7" s="60">
        <v>22</v>
      </c>
      <c r="FB7" s="60">
        <v>24</v>
      </c>
      <c r="FC7" s="61">
        <v>18</v>
      </c>
      <c r="FD7" s="59">
        <v>16</v>
      </c>
      <c r="FE7" s="60">
        <v>15</v>
      </c>
      <c r="FF7" s="60">
        <v>15</v>
      </c>
      <c r="FG7" s="60">
        <v>10</v>
      </c>
      <c r="FH7" s="59">
        <v>15</v>
      </c>
      <c r="FI7" s="60">
        <v>17</v>
      </c>
      <c r="FJ7" s="60">
        <v>15</v>
      </c>
      <c r="FK7" s="60">
        <v>11</v>
      </c>
      <c r="FL7" s="59">
        <v>25</v>
      </c>
      <c r="FM7" s="60">
        <v>26</v>
      </c>
      <c r="FN7" s="60">
        <v>22</v>
      </c>
      <c r="FO7" s="60">
        <v>30</v>
      </c>
      <c r="FP7" s="61">
        <v>22</v>
      </c>
      <c r="FQ7" s="59">
        <v>24</v>
      </c>
      <c r="FR7" s="60">
        <v>25</v>
      </c>
      <c r="FS7" s="60">
        <v>27</v>
      </c>
      <c r="FT7" s="60">
        <v>26</v>
      </c>
      <c r="FU7" s="61">
        <v>21</v>
      </c>
      <c r="FV7" s="59">
        <v>24</v>
      </c>
      <c r="FW7" s="60">
        <v>23</v>
      </c>
      <c r="FX7" s="60">
        <v>24</v>
      </c>
      <c r="FY7" s="60">
        <v>23</v>
      </c>
      <c r="FZ7" s="61">
        <v>17</v>
      </c>
      <c r="GA7" s="59">
        <v>22</v>
      </c>
      <c r="GB7" s="60">
        <v>24</v>
      </c>
      <c r="GC7" s="60">
        <v>23</v>
      </c>
      <c r="GD7" s="60">
        <v>25</v>
      </c>
      <c r="GE7" s="61">
        <v>17</v>
      </c>
      <c r="GF7" s="59">
        <v>24</v>
      </c>
      <c r="GG7" s="60">
        <v>21</v>
      </c>
      <c r="GH7" s="60">
        <v>24</v>
      </c>
      <c r="GI7" s="60">
        <v>24</v>
      </c>
      <c r="GJ7" s="61">
        <v>15</v>
      </c>
      <c r="GK7" s="59">
        <v>21</v>
      </c>
      <c r="GL7" s="60">
        <v>21</v>
      </c>
      <c r="GM7" s="60">
        <v>16</v>
      </c>
      <c r="GN7" s="60">
        <v>21</v>
      </c>
      <c r="GO7" s="61">
        <v>13</v>
      </c>
      <c r="GP7" s="59">
        <v>18</v>
      </c>
      <c r="GQ7" s="60">
        <v>17</v>
      </c>
      <c r="GR7" s="60">
        <v>14</v>
      </c>
      <c r="GS7" s="60">
        <v>17</v>
      </c>
      <c r="GT7" s="61">
        <v>12</v>
      </c>
      <c r="GU7" s="59">
        <v>17</v>
      </c>
      <c r="GV7" s="60">
        <v>21</v>
      </c>
      <c r="GW7" s="60">
        <v>14</v>
      </c>
      <c r="GX7" s="60">
        <v>18</v>
      </c>
      <c r="GY7" s="61">
        <v>12</v>
      </c>
      <c r="GZ7" s="59">
        <v>22</v>
      </c>
      <c r="HA7" s="60">
        <v>20</v>
      </c>
      <c r="HB7" s="60">
        <v>18</v>
      </c>
      <c r="HC7" s="60">
        <v>19</v>
      </c>
      <c r="HD7" s="61">
        <v>15</v>
      </c>
      <c r="HE7" s="59">
        <v>21</v>
      </c>
      <c r="HF7" s="60">
        <v>21</v>
      </c>
      <c r="HG7" s="60">
        <v>20</v>
      </c>
      <c r="HH7" s="60">
        <v>22</v>
      </c>
      <c r="HI7" s="61">
        <v>14</v>
      </c>
      <c r="HJ7" s="59">
        <v>20</v>
      </c>
      <c r="HK7" s="60">
        <v>22</v>
      </c>
      <c r="HL7" s="60">
        <v>22</v>
      </c>
      <c r="HM7" s="60">
        <v>21</v>
      </c>
      <c r="HN7" s="61">
        <v>12</v>
      </c>
      <c r="HO7" s="59">
        <v>18</v>
      </c>
      <c r="HP7" s="60">
        <v>20</v>
      </c>
      <c r="HQ7" s="60">
        <v>16</v>
      </c>
      <c r="HR7" s="60">
        <v>17</v>
      </c>
      <c r="HS7" s="61">
        <v>11</v>
      </c>
      <c r="HT7" s="59">
        <v>14</v>
      </c>
      <c r="HU7" s="60">
        <v>15</v>
      </c>
      <c r="HV7" s="60">
        <v>13</v>
      </c>
      <c r="HW7" s="60">
        <v>14</v>
      </c>
      <c r="HX7" s="61">
        <v>11</v>
      </c>
      <c r="HY7" s="60">
        <v>15</v>
      </c>
      <c r="HZ7" s="60">
        <v>16</v>
      </c>
      <c r="IA7" s="60">
        <v>13</v>
      </c>
      <c r="IB7" s="61">
        <v>12</v>
      </c>
      <c r="IC7" s="59">
        <v>12</v>
      </c>
      <c r="ID7" s="60">
        <v>13</v>
      </c>
      <c r="IE7" s="60">
        <v>12</v>
      </c>
      <c r="IF7" s="60">
        <v>13</v>
      </c>
      <c r="IG7" s="61">
        <v>10</v>
      </c>
      <c r="IH7" s="59">
        <v>11</v>
      </c>
      <c r="II7" s="60">
        <v>12</v>
      </c>
      <c r="IJ7" s="60">
        <v>12</v>
      </c>
      <c r="IK7" s="60">
        <v>9</v>
      </c>
      <c r="IL7" s="61">
        <v>9</v>
      </c>
      <c r="IM7" s="59">
        <v>14</v>
      </c>
      <c r="IN7" s="60">
        <v>15</v>
      </c>
      <c r="IO7" s="60">
        <v>12</v>
      </c>
      <c r="IP7" s="60">
        <v>14</v>
      </c>
      <c r="IQ7" s="61">
        <v>9</v>
      </c>
      <c r="IR7" s="59">
        <v>16</v>
      </c>
      <c r="IS7" s="60">
        <v>17</v>
      </c>
      <c r="IT7" s="60">
        <v>14</v>
      </c>
      <c r="IU7" s="60">
        <v>16</v>
      </c>
      <c r="IV7" s="61">
        <v>10</v>
      </c>
      <c r="IW7" s="59">
        <v>16</v>
      </c>
      <c r="IX7" s="60">
        <v>18</v>
      </c>
      <c r="IY7" s="60">
        <v>14</v>
      </c>
      <c r="IZ7" s="61">
        <v>6</v>
      </c>
      <c r="JA7" s="59">
        <v>19</v>
      </c>
      <c r="JB7" s="60">
        <v>17</v>
      </c>
      <c r="JC7" s="60">
        <v>15</v>
      </c>
      <c r="JD7" s="60">
        <v>15</v>
      </c>
      <c r="JE7" s="61">
        <v>11</v>
      </c>
      <c r="JF7" s="59">
        <v>21</v>
      </c>
      <c r="JG7" s="60">
        <v>15</v>
      </c>
      <c r="JH7" s="60">
        <v>17</v>
      </c>
      <c r="JI7" s="61">
        <v>10</v>
      </c>
      <c r="JJ7" s="59">
        <v>19</v>
      </c>
      <c r="JK7" s="60">
        <v>16</v>
      </c>
      <c r="JL7" s="60">
        <v>19</v>
      </c>
      <c r="JM7" s="60">
        <v>19</v>
      </c>
      <c r="JN7" s="61">
        <v>16</v>
      </c>
      <c r="JO7" s="59">
        <v>18</v>
      </c>
      <c r="JP7" s="60">
        <v>18</v>
      </c>
      <c r="JQ7" s="60">
        <v>17</v>
      </c>
      <c r="JR7" s="60">
        <v>21</v>
      </c>
      <c r="JS7" s="61">
        <v>11</v>
      </c>
      <c r="JT7" s="59">
        <v>21</v>
      </c>
      <c r="JU7" s="60">
        <v>20</v>
      </c>
      <c r="JV7" s="60">
        <v>20</v>
      </c>
      <c r="JW7" s="60">
        <v>21</v>
      </c>
      <c r="JX7" s="61">
        <v>16</v>
      </c>
      <c r="JY7" s="59">
        <v>19</v>
      </c>
      <c r="JZ7" s="60">
        <v>24</v>
      </c>
      <c r="KA7" s="60">
        <v>19</v>
      </c>
      <c r="KB7" s="60">
        <v>25</v>
      </c>
      <c r="KC7" s="61">
        <v>14</v>
      </c>
      <c r="KD7" s="59">
        <v>21</v>
      </c>
      <c r="KE7" s="60">
        <v>23</v>
      </c>
      <c r="KF7" s="60">
        <v>24</v>
      </c>
      <c r="KG7" s="60">
        <v>25</v>
      </c>
      <c r="KH7" s="61">
        <v>18</v>
      </c>
      <c r="KI7" s="59">
        <v>22</v>
      </c>
      <c r="KJ7" s="60">
        <v>26</v>
      </c>
      <c r="KK7" s="60">
        <v>29</v>
      </c>
      <c r="KL7" s="60">
        <v>28</v>
      </c>
      <c r="KM7" s="61">
        <v>21</v>
      </c>
      <c r="KN7" s="59">
        <v>25</v>
      </c>
      <c r="KO7" s="60">
        <v>23</v>
      </c>
      <c r="KP7" s="60">
        <v>23</v>
      </c>
      <c r="KQ7" s="61">
        <v>14</v>
      </c>
      <c r="KR7" s="59">
        <v>24</v>
      </c>
      <c r="KS7" s="60">
        <v>23</v>
      </c>
      <c r="KT7" s="60">
        <v>22</v>
      </c>
      <c r="KU7" s="60">
        <v>21</v>
      </c>
      <c r="KV7" s="61">
        <v>18</v>
      </c>
      <c r="KW7" s="59">
        <v>22</v>
      </c>
      <c r="KX7" s="60">
        <v>23</v>
      </c>
      <c r="KY7" s="60">
        <v>17</v>
      </c>
      <c r="KZ7" s="60">
        <v>22</v>
      </c>
      <c r="LA7" s="61">
        <v>16</v>
      </c>
      <c r="LB7" s="59">
        <v>20</v>
      </c>
      <c r="LC7" s="60">
        <v>19</v>
      </c>
      <c r="LD7" s="60">
        <v>18</v>
      </c>
      <c r="LE7" s="60">
        <v>20</v>
      </c>
      <c r="LF7" s="61">
        <v>16</v>
      </c>
      <c r="LG7" s="59">
        <v>21</v>
      </c>
      <c r="LH7" s="60">
        <v>19</v>
      </c>
      <c r="LI7" s="60">
        <v>18</v>
      </c>
      <c r="LJ7" s="60">
        <v>16</v>
      </c>
      <c r="LK7" s="61">
        <v>14</v>
      </c>
      <c r="LL7" s="59">
        <v>16</v>
      </c>
      <c r="LM7" s="60">
        <v>20</v>
      </c>
      <c r="LN7" s="60">
        <v>19</v>
      </c>
      <c r="LO7" s="60">
        <v>21</v>
      </c>
      <c r="LP7" s="61">
        <v>13</v>
      </c>
      <c r="LQ7" s="59">
        <v>22</v>
      </c>
      <c r="LR7" s="60">
        <v>24</v>
      </c>
      <c r="LS7" s="60">
        <v>21</v>
      </c>
      <c r="LT7" s="60">
        <v>27</v>
      </c>
      <c r="LU7" s="61">
        <v>16</v>
      </c>
      <c r="LV7" s="59">
        <v>23</v>
      </c>
      <c r="LW7" s="60">
        <v>25</v>
      </c>
      <c r="LX7" s="60">
        <v>31</v>
      </c>
      <c r="LY7" s="60">
        <v>31</v>
      </c>
      <c r="LZ7" s="61">
        <v>24</v>
      </c>
      <c r="MA7" s="59">
        <v>32</v>
      </c>
      <c r="MB7" s="60"/>
      <c r="MC7" s="60">
        <v>28</v>
      </c>
      <c r="MD7" s="60">
        <v>34</v>
      </c>
      <c r="ME7" s="61"/>
      <c r="MF7" s="59">
        <v>26</v>
      </c>
      <c r="MG7" s="60">
        <v>37</v>
      </c>
      <c r="MH7" s="60">
        <v>34</v>
      </c>
      <c r="MI7" s="60">
        <v>35</v>
      </c>
      <c r="MJ7" s="61">
        <v>27</v>
      </c>
      <c r="MK7" s="59">
        <v>33</v>
      </c>
      <c r="ML7" s="60">
        <v>34</v>
      </c>
      <c r="MM7" s="60">
        <v>30</v>
      </c>
      <c r="MN7" s="60">
        <v>35</v>
      </c>
      <c r="MO7" s="61">
        <v>7</v>
      </c>
      <c r="MP7" s="59">
        <v>35</v>
      </c>
      <c r="MQ7" s="60">
        <v>32</v>
      </c>
      <c r="MR7" s="60">
        <v>28</v>
      </c>
      <c r="MS7" s="60">
        <v>30</v>
      </c>
      <c r="MT7" s="61">
        <v>31</v>
      </c>
      <c r="MU7" s="59">
        <v>33</v>
      </c>
      <c r="MV7" s="60">
        <v>28</v>
      </c>
      <c r="MW7" s="60">
        <v>30</v>
      </c>
      <c r="MX7" s="60">
        <v>30</v>
      </c>
      <c r="MY7" s="61">
        <v>25</v>
      </c>
      <c r="MZ7" s="59">
        <v>29</v>
      </c>
      <c r="NA7" s="60">
        <v>35</v>
      </c>
      <c r="NB7" s="61"/>
      <c r="NC7" s="61"/>
      <c r="ND7" s="61">
        <v>26</v>
      </c>
      <c r="NE7" s="59">
        <v>34</v>
      </c>
      <c r="NF7" s="60">
        <v>36</v>
      </c>
      <c r="NG7" s="60">
        <v>28</v>
      </c>
      <c r="NH7" s="60">
        <v>33</v>
      </c>
      <c r="NI7" s="61">
        <v>28</v>
      </c>
      <c r="NJ7" s="59">
        <v>30</v>
      </c>
      <c r="NK7" s="60">
        <v>33</v>
      </c>
      <c r="NL7" s="60">
        <v>33</v>
      </c>
      <c r="NM7" s="60">
        <v>29</v>
      </c>
      <c r="NN7" s="61">
        <v>22</v>
      </c>
      <c r="NO7" s="60">
        <v>31</v>
      </c>
      <c r="NP7" s="60">
        <v>32</v>
      </c>
      <c r="NQ7" s="60">
        <v>31</v>
      </c>
      <c r="NR7" s="61">
        <v>22</v>
      </c>
      <c r="NS7" s="59">
        <v>33</v>
      </c>
      <c r="NT7" s="60">
        <v>33</v>
      </c>
      <c r="NU7" s="60">
        <v>30</v>
      </c>
      <c r="NV7" s="61">
        <v>16</v>
      </c>
      <c r="NW7" s="59">
        <v>33</v>
      </c>
      <c r="NX7" s="60">
        <v>35</v>
      </c>
      <c r="NY7" s="60">
        <v>33</v>
      </c>
      <c r="NZ7" s="60">
        <v>35</v>
      </c>
      <c r="OA7" s="61">
        <v>28</v>
      </c>
      <c r="OB7" s="59">
        <v>28</v>
      </c>
      <c r="OC7" s="60">
        <v>35</v>
      </c>
      <c r="OD7" s="60">
        <v>31</v>
      </c>
      <c r="OE7" s="60">
        <v>36</v>
      </c>
      <c r="OF7" s="61">
        <v>28</v>
      </c>
      <c r="OG7" s="59">
        <v>34</v>
      </c>
      <c r="OH7" s="60">
        <v>38</v>
      </c>
      <c r="OI7" s="60">
        <v>34</v>
      </c>
      <c r="OJ7" s="60">
        <v>41</v>
      </c>
      <c r="OK7" s="61">
        <v>28</v>
      </c>
      <c r="OL7" s="59">
        <v>33</v>
      </c>
      <c r="OM7" s="60">
        <v>34</v>
      </c>
      <c r="ON7" s="60">
        <v>33</v>
      </c>
      <c r="OO7" s="60">
        <v>43</v>
      </c>
      <c r="OP7" s="61">
        <v>26</v>
      </c>
      <c r="OQ7" s="59">
        <v>29</v>
      </c>
      <c r="OR7" s="60">
        <v>30</v>
      </c>
      <c r="OS7" s="60">
        <v>23</v>
      </c>
      <c r="OT7" s="60">
        <v>27</v>
      </c>
      <c r="OU7" s="61">
        <v>18</v>
      </c>
      <c r="OV7" s="59">
        <v>17</v>
      </c>
      <c r="OW7" s="60">
        <v>21</v>
      </c>
      <c r="OX7" s="60">
        <v>20</v>
      </c>
      <c r="OY7" s="60">
        <v>16</v>
      </c>
      <c r="OZ7" s="61">
        <v>10</v>
      </c>
      <c r="PA7" s="59">
        <v>14</v>
      </c>
      <c r="PB7" s="60">
        <v>16</v>
      </c>
      <c r="PC7" s="60">
        <v>15</v>
      </c>
      <c r="PD7" s="60">
        <v>15</v>
      </c>
      <c r="PE7" s="61">
        <v>11</v>
      </c>
      <c r="PF7" s="59">
        <v>24</v>
      </c>
      <c r="PG7" s="60">
        <v>21</v>
      </c>
      <c r="PH7" s="60">
        <v>18</v>
      </c>
      <c r="PI7" s="60">
        <v>19</v>
      </c>
      <c r="PJ7" s="61">
        <v>17</v>
      </c>
      <c r="PK7" s="59">
        <v>21</v>
      </c>
      <c r="PL7" s="60">
        <v>24</v>
      </c>
      <c r="PM7" s="60">
        <v>21</v>
      </c>
      <c r="PN7" s="60">
        <v>22</v>
      </c>
      <c r="PO7" s="61">
        <v>17</v>
      </c>
      <c r="PP7" s="59">
        <v>22</v>
      </c>
      <c r="PQ7" s="60">
        <v>24</v>
      </c>
      <c r="PR7" s="60">
        <v>20</v>
      </c>
      <c r="PS7" s="60">
        <v>20</v>
      </c>
      <c r="PT7" s="61">
        <v>18</v>
      </c>
      <c r="PU7" s="59">
        <v>24</v>
      </c>
      <c r="PV7" s="60">
        <v>22</v>
      </c>
      <c r="PW7" s="60">
        <v>21</v>
      </c>
      <c r="PX7" s="60">
        <v>24</v>
      </c>
      <c r="PY7" s="61">
        <v>20</v>
      </c>
      <c r="PZ7" s="59">
        <v>24</v>
      </c>
      <c r="QA7" s="60">
        <v>27</v>
      </c>
      <c r="QB7" s="60">
        <v>27</v>
      </c>
      <c r="QC7" s="60">
        <v>28</v>
      </c>
      <c r="QD7" s="61">
        <v>19</v>
      </c>
      <c r="QE7" s="59">
        <v>28</v>
      </c>
      <c r="QF7" s="60">
        <v>28</v>
      </c>
      <c r="QG7" s="60">
        <v>25</v>
      </c>
      <c r="QH7" s="60">
        <v>27</v>
      </c>
      <c r="QI7" s="61">
        <v>22</v>
      </c>
      <c r="QJ7" s="59">
        <v>26</v>
      </c>
      <c r="QK7" s="60">
        <v>27</v>
      </c>
      <c r="QL7" s="60">
        <v>27</v>
      </c>
      <c r="QM7" s="60">
        <v>30</v>
      </c>
      <c r="QN7" s="61">
        <v>14</v>
      </c>
      <c r="QO7" s="59">
        <v>27</v>
      </c>
      <c r="QP7" s="60">
        <v>25</v>
      </c>
      <c r="QQ7" s="60">
        <v>24</v>
      </c>
      <c r="QR7" s="60">
        <v>25</v>
      </c>
      <c r="QS7" s="61">
        <v>17</v>
      </c>
      <c r="QT7" s="59">
        <v>24</v>
      </c>
      <c r="QU7" s="60">
        <v>28</v>
      </c>
      <c r="QV7" s="60">
        <v>27</v>
      </c>
      <c r="QW7" s="60">
        <v>25</v>
      </c>
      <c r="QX7" s="61">
        <v>19</v>
      </c>
      <c r="QY7" s="59">
        <v>31</v>
      </c>
      <c r="QZ7" s="60">
        <v>33</v>
      </c>
      <c r="RA7" s="60">
        <v>31</v>
      </c>
      <c r="RB7" s="60">
        <v>31</v>
      </c>
      <c r="RC7" s="61">
        <v>26</v>
      </c>
      <c r="RD7" s="59">
        <v>33</v>
      </c>
      <c r="RE7" s="60">
        <v>33</v>
      </c>
      <c r="RF7" s="60">
        <v>33</v>
      </c>
      <c r="RG7" s="60">
        <v>32</v>
      </c>
      <c r="RH7" s="61">
        <v>27</v>
      </c>
      <c r="RI7" s="59">
        <v>30</v>
      </c>
      <c r="RJ7" s="60">
        <v>31</v>
      </c>
      <c r="RK7" s="60">
        <v>28</v>
      </c>
      <c r="RL7" s="60">
        <v>26</v>
      </c>
      <c r="RM7" s="61">
        <v>20</v>
      </c>
      <c r="RN7" s="59">
        <v>29</v>
      </c>
      <c r="RO7" s="60">
        <v>28</v>
      </c>
      <c r="RP7" s="60">
        <v>26</v>
      </c>
      <c r="RQ7" s="60">
        <v>31</v>
      </c>
      <c r="RR7" s="61">
        <v>23</v>
      </c>
      <c r="RS7" s="59">
        <v>29</v>
      </c>
      <c r="RT7" s="60">
        <v>34</v>
      </c>
      <c r="RU7" s="60">
        <v>28</v>
      </c>
      <c r="RV7" s="60">
        <v>32</v>
      </c>
      <c r="RW7" s="61">
        <v>25</v>
      </c>
      <c r="RX7" s="59">
        <v>26</v>
      </c>
      <c r="RY7" s="60">
        <v>28</v>
      </c>
      <c r="RZ7" s="60">
        <v>25</v>
      </c>
      <c r="SA7" s="60">
        <v>27</v>
      </c>
      <c r="SB7" s="61">
        <v>23</v>
      </c>
      <c r="SC7" s="60">
        <v>28</v>
      </c>
      <c r="SD7" s="60">
        <v>28</v>
      </c>
      <c r="SE7" s="60">
        <v>28</v>
      </c>
      <c r="SF7" s="61">
        <v>22</v>
      </c>
      <c r="SG7" s="59">
        <v>29</v>
      </c>
      <c r="SH7" s="60">
        <v>30</v>
      </c>
      <c r="SI7" s="60">
        <v>26</v>
      </c>
      <c r="SJ7" s="60">
        <v>30</v>
      </c>
      <c r="SK7" s="61">
        <v>22</v>
      </c>
      <c r="SL7" s="59">
        <v>31</v>
      </c>
      <c r="SM7" s="60">
        <v>33</v>
      </c>
      <c r="SN7" s="60">
        <v>29</v>
      </c>
      <c r="SO7" s="60">
        <v>32</v>
      </c>
      <c r="SP7" s="61">
        <v>23</v>
      </c>
      <c r="SQ7" s="59">
        <v>32</v>
      </c>
      <c r="SR7" s="60">
        <v>35</v>
      </c>
      <c r="SS7" s="60">
        <v>31</v>
      </c>
      <c r="ST7" s="60"/>
      <c r="SU7" s="61">
        <v>32</v>
      </c>
      <c r="SV7" s="59">
        <v>35</v>
      </c>
      <c r="SW7" s="60">
        <v>34</v>
      </c>
      <c r="SX7" s="60">
        <v>31</v>
      </c>
      <c r="SY7" s="60">
        <v>38</v>
      </c>
      <c r="SZ7" s="61">
        <v>29</v>
      </c>
      <c r="TA7" s="59">
        <v>32</v>
      </c>
      <c r="TB7" s="60">
        <v>35</v>
      </c>
      <c r="TC7" s="60">
        <v>27</v>
      </c>
      <c r="TD7" s="61">
        <v>17</v>
      </c>
      <c r="TE7" s="59">
        <v>30</v>
      </c>
      <c r="TF7" s="60">
        <v>34</v>
      </c>
      <c r="TG7" s="60">
        <v>29</v>
      </c>
      <c r="TH7" s="60">
        <v>33</v>
      </c>
      <c r="TI7" s="61">
        <v>26</v>
      </c>
      <c r="TJ7" s="60">
        <v>33</v>
      </c>
      <c r="TK7" s="60">
        <v>32</v>
      </c>
      <c r="TL7" s="60">
        <v>33</v>
      </c>
      <c r="TM7" s="61">
        <v>31</v>
      </c>
      <c r="TN7" s="59">
        <v>34</v>
      </c>
      <c r="TO7" s="60">
        <v>33</v>
      </c>
      <c r="TP7" s="60">
        <v>31</v>
      </c>
      <c r="TQ7" s="60">
        <v>33</v>
      </c>
      <c r="TR7" s="61">
        <v>27</v>
      </c>
      <c r="TS7" s="59">
        <v>32</v>
      </c>
      <c r="TT7" s="60">
        <v>31</v>
      </c>
      <c r="TU7" s="60">
        <v>28</v>
      </c>
      <c r="TV7" s="60">
        <v>35</v>
      </c>
      <c r="TW7" s="61">
        <v>15</v>
      </c>
      <c r="TX7" s="59">
        <v>30</v>
      </c>
      <c r="TY7" s="60">
        <v>30</v>
      </c>
      <c r="TZ7" s="60">
        <v>28</v>
      </c>
      <c r="UA7" s="60">
        <v>35</v>
      </c>
      <c r="UB7" s="61">
        <v>29</v>
      </c>
      <c r="UC7" s="59">
        <v>27</v>
      </c>
      <c r="UD7" s="60">
        <v>33</v>
      </c>
      <c r="UE7" s="60">
        <v>33</v>
      </c>
      <c r="UF7" s="60">
        <v>27</v>
      </c>
      <c r="UG7" s="61">
        <v>23</v>
      </c>
      <c r="UH7" s="59"/>
      <c r="UI7" s="60">
        <v>33</v>
      </c>
      <c r="UJ7" s="60">
        <v>30</v>
      </c>
      <c r="UK7" s="61">
        <v>15</v>
      </c>
      <c r="UL7" s="59">
        <v>32</v>
      </c>
      <c r="UM7" s="60">
        <v>33</v>
      </c>
      <c r="UN7" s="60">
        <v>30</v>
      </c>
      <c r="UO7" s="60">
        <v>35</v>
      </c>
      <c r="UP7" s="61">
        <v>26</v>
      </c>
      <c r="UQ7" s="59">
        <v>28</v>
      </c>
      <c r="UR7" s="60">
        <v>32</v>
      </c>
      <c r="US7" s="60">
        <v>28</v>
      </c>
      <c r="UT7" s="60">
        <v>26</v>
      </c>
      <c r="UU7" s="61">
        <v>21</v>
      </c>
      <c r="UV7" s="59">
        <v>22</v>
      </c>
      <c r="UW7" s="60">
        <v>25</v>
      </c>
      <c r="UX7" s="60">
        <v>24</v>
      </c>
      <c r="UY7" s="60">
        <v>27</v>
      </c>
      <c r="UZ7" s="61">
        <v>18</v>
      </c>
      <c r="VA7" s="59">
        <v>24</v>
      </c>
      <c r="VB7" s="60">
        <v>26</v>
      </c>
      <c r="VC7" s="60">
        <v>24</v>
      </c>
      <c r="VD7" s="60">
        <v>26</v>
      </c>
      <c r="VE7" s="61">
        <v>19</v>
      </c>
      <c r="VF7" s="60">
        <v>25</v>
      </c>
      <c r="VG7" s="60">
        <v>26</v>
      </c>
      <c r="VH7" s="60">
        <v>26</v>
      </c>
      <c r="VI7" s="61">
        <v>21</v>
      </c>
      <c r="VJ7" s="59">
        <v>27</v>
      </c>
      <c r="VK7" s="60">
        <v>28</v>
      </c>
      <c r="VL7" s="60">
        <v>24</v>
      </c>
      <c r="VM7" s="60">
        <v>26</v>
      </c>
      <c r="VN7" s="61">
        <v>21</v>
      </c>
      <c r="VO7" s="59">
        <v>29</v>
      </c>
      <c r="VP7" s="60">
        <v>30</v>
      </c>
      <c r="VQ7" s="60">
        <v>29</v>
      </c>
      <c r="VR7" s="60">
        <v>33</v>
      </c>
      <c r="VS7" s="61">
        <v>26</v>
      </c>
      <c r="VT7" s="59">
        <v>33</v>
      </c>
      <c r="VU7" s="60">
        <v>35</v>
      </c>
      <c r="VV7" s="60">
        <v>32</v>
      </c>
      <c r="VW7" s="60">
        <v>36</v>
      </c>
      <c r="VX7" s="61">
        <v>29</v>
      </c>
      <c r="VY7" s="59">
        <v>35</v>
      </c>
      <c r="VZ7" s="60">
        <v>39</v>
      </c>
      <c r="WA7" s="60">
        <v>33</v>
      </c>
      <c r="WB7" s="60">
        <v>35</v>
      </c>
      <c r="WC7" s="61">
        <v>28</v>
      </c>
      <c r="WD7" s="59">
        <v>35</v>
      </c>
      <c r="WE7" s="60">
        <v>32</v>
      </c>
      <c r="WF7" s="60">
        <v>30</v>
      </c>
      <c r="WG7" s="60">
        <v>34</v>
      </c>
      <c r="WH7" s="61">
        <v>29</v>
      </c>
      <c r="WI7" s="59">
        <v>37</v>
      </c>
      <c r="WJ7" s="60">
        <v>36</v>
      </c>
      <c r="WK7" s="60">
        <v>36</v>
      </c>
      <c r="WL7" s="60">
        <v>37</v>
      </c>
      <c r="WM7" s="61"/>
      <c r="WN7" s="59">
        <v>37</v>
      </c>
      <c r="WO7" s="60">
        <v>38</v>
      </c>
      <c r="WP7" s="60">
        <v>32</v>
      </c>
      <c r="WQ7" s="60">
        <v>12</v>
      </c>
      <c r="WR7" s="61">
        <v>26</v>
      </c>
      <c r="WS7" s="59">
        <v>33</v>
      </c>
      <c r="WT7" s="60">
        <v>36</v>
      </c>
      <c r="WU7" s="60">
        <v>34</v>
      </c>
      <c r="WV7" s="60">
        <v>37</v>
      </c>
      <c r="WW7" s="61">
        <v>31</v>
      </c>
      <c r="WX7" s="59">
        <v>36</v>
      </c>
      <c r="WY7" s="60">
        <v>33</v>
      </c>
      <c r="WZ7" s="60">
        <v>34</v>
      </c>
      <c r="XA7" s="60">
        <v>36</v>
      </c>
      <c r="XB7" s="61">
        <v>29</v>
      </c>
      <c r="XC7" s="59">
        <v>33</v>
      </c>
      <c r="XD7" s="60">
        <v>32</v>
      </c>
      <c r="XE7" s="60">
        <v>29</v>
      </c>
      <c r="XF7" s="60">
        <v>32</v>
      </c>
      <c r="XG7" s="61">
        <v>17</v>
      </c>
      <c r="XH7" s="60">
        <v>34</v>
      </c>
      <c r="XI7" s="60">
        <v>35</v>
      </c>
      <c r="XJ7" s="61">
        <v>28</v>
      </c>
      <c r="XK7" s="59">
        <v>36</v>
      </c>
      <c r="XL7" s="60">
        <v>37</v>
      </c>
      <c r="XM7" s="60">
        <v>33</v>
      </c>
      <c r="XN7" s="60">
        <v>18</v>
      </c>
      <c r="XO7" s="59">
        <v>35</v>
      </c>
      <c r="XP7" s="60">
        <v>39</v>
      </c>
      <c r="XQ7" s="60">
        <v>33</v>
      </c>
      <c r="XR7" s="60">
        <v>32</v>
      </c>
      <c r="XS7" s="61">
        <v>27</v>
      </c>
      <c r="XT7" s="59">
        <v>37</v>
      </c>
      <c r="XU7" s="60">
        <v>38</v>
      </c>
      <c r="XV7" s="60">
        <v>34</v>
      </c>
      <c r="XW7" s="60">
        <v>40</v>
      </c>
      <c r="XX7" s="61">
        <v>25</v>
      </c>
      <c r="XY7" s="59">
        <v>32</v>
      </c>
      <c r="XZ7" s="60">
        <v>36</v>
      </c>
      <c r="YA7" s="60">
        <v>33</v>
      </c>
      <c r="YB7" s="60">
        <v>37</v>
      </c>
      <c r="YC7" s="61">
        <v>26</v>
      </c>
      <c r="YD7" s="59">
        <v>36</v>
      </c>
      <c r="YE7" s="60">
        <v>37</v>
      </c>
      <c r="YF7" s="60">
        <v>33</v>
      </c>
      <c r="YG7" s="60">
        <v>37</v>
      </c>
      <c r="YH7" s="61">
        <v>7</v>
      </c>
      <c r="YI7" s="59">
        <v>35</v>
      </c>
      <c r="YJ7" s="60">
        <v>37</v>
      </c>
      <c r="YK7" s="60">
        <v>34</v>
      </c>
      <c r="YL7" s="60">
        <v>38</v>
      </c>
      <c r="YM7" s="61">
        <v>27</v>
      </c>
      <c r="YN7" s="59">
        <v>31</v>
      </c>
      <c r="YO7" s="60">
        <v>32</v>
      </c>
      <c r="YP7" s="60">
        <v>31</v>
      </c>
      <c r="YQ7" s="60">
        <v>24</v>
      </c>
      <c r="YR7" s="61">
        <v>15</v>
      </c>
      <c r="YS7" s="59">
        <v>15</v>
      </c>
      <c r="YT7" s="60">
        <v>23</v>
      </c>
      <c r="YU7" s="60">
        <v>17</v>
      </c>
      <c r="YV7" s="60">
        <v>20</v>
      </c>
      <c r="YW7" s="61">
        <v>15</v>
      </c>
      <c r="YX7" s="59">
        <v>26</v>
      </c>
      <c r="YY7" s="60">
        <v>35</v>
      </c>
      <c r="YZ7" s="60">
        <v>35</v>
      </c>
      <c r="ZA7" s="60">
        <v>37</v>
      </c>
      <c r="ZB7" s="61"/>
      <c r="ZC7" s="59">
        <v>38</v>
      </c>
      <c r="ZD7" s="60">
        <v>38</v>
      </c>
      <c r="ZE7" s="60">
        <v>37</v>
      </c>
      <c r="ZF7" s="60">
        <v>37</v>
      </c>
      <c r="ZG7" s="61">
        <v>31</v>
      </c>
      <c r="ZH7" s="59">
        <v>35</v>
      </c>
      <c r="ZI7" s="60">
        <v>36</v>
      </c>
      <c r="ZJ7" s="60">
        <v>34</v>
      </c>
      <c r="ZK7" s="60">
        <v>12</v>
      </c>
      <c r="ZL7" s="61">
        <v>29</v>
      </c>
      <c r="ZM7" s="59">
        <v>39</v>
      </c>
      <c r="ZN7" s="60">
        <v>38</v>
      </c>
      <c r="ZO7" s="60">
        <v>34</v>
      </c>
      <c r="ZP7" s="60">
        <v>41</v>
      </c>
      <c r="ZQ7" s="61">
        <v>32</v>
      </c>
      <c r="ZR7" s="59">
        <v>38</v>
      </c>
      <c r="ZS7" s="60">
        <v>17</v>
      </c>
      <c r="ZT7" s="60">
        <v>37</v>
      </c>
      <c r="ZU7" s="60">
        <v>40</v>
      </c>
      <c r="ZV7" s="61">
        <v>32</v>
      </c>
      <c r="ZW7" s="59">
        <v>37</v>
      </c>
      <c r="ZX7" s="60">
        <v>21</v>
      </c>
      <c r="ZY7" s="60">
        <v>36</v>
      </c>
      <c r="ZZ7" s="60">
        <v>40</v>
      </c>
      <c r="AAA7" s="61">
        <v>29</v>
      </c>
      <c r="AAB7" s="59">
        <v>34</v>
      </c>
      <c r="AAC7" s="60">
        <v>37</v>
      </c>
      <c r="AAD7" s="60">
        <v>35</v>
      </c>
      <c r="AAE7" s="60">
        <v>25</v>
      </c>
      <c r="AAF7" s="61">
        <v>30</v>
      </c>
      <c r="AAG7" s="59">
        <v>31</v>
      </c>
      <c r="AAH7" s="60">
        <v>34</v>
      </c>
      <c r="AAI7" s="60">
        <v>31</v>
      </c>
      <c r="AAJ7" s="60">
        <v>32</v>
      </c>
      <c r="AAK7" s="61">
        <v>25</v>
      </c>
      <c r="AAL7" s="59">
        <v>29</v>
      </c>
      <c r="AAM7" s="60">
        <v>30</v>
      </c>
      <c r="AAN7" s="60">
        <v>30</v>
      </c>
      <c r="AAO7" s="60">
        <v>33</v>
      </c>
      <c r="AAP7" s="61">
        <v>23</v>
      </c>
      <c r="AAQ7" s="59">
        <v>40</v>
      </c>
      <c r="AAR7" s="60">
        <v>19</v>
      </c>
      <c r="AAS7" s="60">
        <v>32</v>
      </c>
      <c r="AAT7" s="60">
        <v>38</v>
      </c>
      <c r="AAU7" s="61">
        <v>32</v>
      </c>
      <c r="AAV7" s="59">
        <v>37</v>
      </c>
      <c r="AAW7" s="60">
        <v>42</v>
      </c>
      <c r="AAX7" s="60">
        <v>30</v>
      </c>
      <c r="AAY7" s="60">
        <v>38</v>
      </c>
      <c r="AAZ7" s="61"/>
      <c r="ABA7" s="59"/>
      <c r="ABB7" s="60"/>
      <c r="ABC7" s="60"/>
      <c r="ABD7" s="60"/>
      <c r="ABE7" s="61"/>
    </row>
    <row r="8" spans="1:733" s="63" customFormat="1" x14ac:dyDescent="0.35">
      <c r="A8" s="57" t="s">
        <v>35</v>
      </c>
      <c r="B8" s="58">
        <v>7</v>
      </c>
      <c r="C8" s="58">
        <v>8</v>
      </c>
      <c r="D8" s="58">
        <v>8</v>
      </c>
      <c r="E8" s="58">
        <v>8</v>
      </c>
      <c r="F8" s="58">
        <v>7</v>
      </c>
      <c r="G8" s="59">
        <v>8</v>
      </c>
      <c r="H8" s="58">
        <v>7</v>
      </c>
      <c r="I8" s="58">
        <v>8</v>
      </c>
      <c r="J8" s="60"/>
      <c r="K8" s="61">
        <v>5</v>
      </c>
      <c r="L8" s="59">
        <v>9</v>
      </c>
      <c r="M8" s="58">
        <v>9</v>
      </c>
      <c r="N8" s="58">
        <v>10</v>
      </c>
      <c r="O8" s="58">
        <v>10</v>
      </c>
      <c r="P8" s="62">
        <v>6</v>
      </c>
      <c r="Q8" s="59"/>
      <c r="R8" s="60">
        <v>9</v>
      </c>
      <c r="S8" s="60">
        <v>9</v>
      </c>
      <c r="T8" s="60">
        <v>8</v>
      </c>
      <c r="U8" s="61">
        <v>8</v>
      </c>
      <c r="V8" s="59">
        <v>9</v>
      </c>
      <c r="W8" s="60">
        <v>10</v>
      </c>
      <c r="X8" s="60">
        <v>9</v>
      </c>
      <c r="Y8" s="60">
        <v>9</v>
      </c>
      <c r="Z8" s="61">
        <v>8</v>
      </c>
      <c r="AA8" s="59">
        <v>9</v>
      </c>
      <c r="AB8" s="60">
        <v>9</v>
      </c>
      <c r="AC8" s="60">
        <v>8</v>
      </c>
      <c r="AD8" s="60">
        <v>8</v>
      </c>
      <c r="AE8" s="61">
        <v>8</v>
      </c>
      <c r="AF8" s="59">
        <v>9</v>
      </c>
      <c r="AG8" s="60">
        <v>9</v>
      </c>
      <c r="AH8" s="60">
        <v>8</v>
      </c>
      <c r="AI8" s="60">
        <v>8</v>
      </c>
      <c r="AJ8" s="61">
        <v>7</v>
      </c>
      <c r="AK8" s="59">
        <v>8</v>
      </c>
      <c r="AL8" s="60">
        <v>8</v>
      </c>
      <c r="AM8" s="60">
        <v>9</v>
      </c>
      <c r="AN8" s="60">
        <v>9</v>
      </c>
      <c r="AO8" s="61">
        <v>9</v>
      </c>
      <c r="AP8" s="59">
        <v>10</v>
      </c>
      <c r="AQ8" s="60">
        <v>9</v>
      </c>
      <c r="AR8" s="60">
        <v>11</v>
      </c>
      <c r="AS8" s="60">
        <v>9</v>
      </c>
      <c r="AT8" s="61">
        <v>9</v>
      </c>
      <c r="AU8" s="59">
        <v>6</v>
      </c>
      <c r="AV8" s="60">
        <v>7</v>
      </c>
      <c r="AW8" s="60">
        <v>8</v>
      </c>
      <c r="AX8" s="61">
        <v>7</v>
      </c>
      <c r="AY8" s="59">
        <v>8</v>
      </c>
      <c r="AZ8" s="60">
        <v>9</v>
      </c>
      <c r="BA8" s="60">
        <v>8</v>
      </c>
      <c r="BB8" s="60">
        <v>7</v>
      </c>
      <c r="BC8" s="61">
        <v>6</v>
      </c>
      <c r="BD8" s="59">
        <v>7</v>
      </c>
      <c r="BE8" s="60">
        <v>7</v>
      </c>
      <c r="BF8" s="60">
        <v>6</v>
      </c>
      <c r="BG8" s="60">
        <v>7</v>
      </c>
      <c r="BH8" s="61">
        <v>6</v>
      </c>
      <c r="BI8" s="59">
        <v>7</v>
      </c>
      <c r="BJ8" s="60">
        <v>8</v>
      </c>
      <c r="BK8" s="60">
        <v>6</v>
      </c>
      <c r="BL8" s="60">
        <v>7</v>
      </c>
      <c r="BM8" s="61">
        <v>6</v>
      </c>
      <c r="BN8" s="59">
        <v>8</v>
      </c>
      <c r="BO8" s="60">
        <v>8</v>
      </c>
      <c r="BP8" s="60">
        <v>7</v>
      </c>
      <c r="BQ8" s="60">
        <v>7</v>
      </c>
      <c r="BR8" s="61">
        <v>6</v>
      </c>
      <c r="BS8" s="59">
        <v>7</v>
      </c>
      <c r="BT8" s="60">
        <v>7</v>
      </c>
      <c r="BU8" s="60">
        <v>7</v>
      </c>
      <c r="BV8" s="60">
        <v>7</v>
      </c>
      <c r="BW8" s="61">
        <v>6</v>
      </c>
      <c r="BX8" s="59">
        <v>8</v>
      </c>
      <c r="BY8" s="60">
        <v>8</v>
      </c>
      <c r="BZ8" s="60">
        <v>8</v>
      </c>
      <c r="CA8" s="60">
        <v>7</v>
      </c>
      <c r="CB8" s="61">
        <v>6</v>
      </c>
      <c r="CC8" s="59">
        <v>8</v>
      </c>
      <c r="CD8" s="60">
        <v>9</v>
      </c>
      <c r="CE8" s="60">
        <v>9</v>
      </c>
      <c r="CF8" s="60">
        <v>9</v>
      </c>
      <c r="CG8" s="61">
        <v>7</v>
      </c>
      <c r="CH8" s="59">
        <v>8</v>
      </c>
      <c r="CI8" s="60">
        <v>8</v>
      </c>
      <c r="CJ8" s="60">
        <v>8</v>
      </c>
      <c r="CK8" s="60">
        <v>8</v>
      </c>
      <c r="CL8" s="61">
        <v>7</v>
      </c>
      <c r="CM8" s="59">
        <v>8</v>
      </c>
      <c r="CN8" s="60">
        <v>8</v>
      </c>
      <c r="CO8" s="60">
        <v>7</v>
      </c>
      <c r="CP8" s="60">
        <v>8</v>
      </c>
      <c r="CQ8" s="61">
        <v>7</v>
      </c>
      <c r="CR8" s="59">
        <v>8</v>
      </c>
      <c r="CS8" s="60">
        <v>8</v>
      </c>
      <c r="CT8" s="60">
        <v>8</v>
      </c>
      <c r="CU8" s="60">
        <v>9</v>
      </c>
      <c r="CV8" s="61">
        <v>7</v>
      </c>
      <c r="CW8" s="59">
        <v>8</v>
      </c>
      <c r="CX8" s="60">
        <v>8</v>
      </c>
      <c r="CY8" s="60">
        <v>8</v>
      </c>
      <c r="CZ8" s="60">
        <v>8</v>
      </c>
      <c r="DA8" s="61">
        <v>8</v>
      </c>
      <c r="DB8" s="59">
        <v>9</v>
      </c>
      <c r="DC8" s="60">
        <v>9</v>
      </c>
      <c r="DD8" s="60">
        <v>8</v>
      </c>
      <c r="DE8" s="60">
        <v>9</v>
      </c>
      <c r="DF8" s="61">
        <v>6</v>
      </c>
      <c r="DG8" s="59">
        <v>8</v>
      </c>
      <c r="DH8" s="60">
        <v>8</v>
      </c>
      <c r="DI8" s="60">
        <v>8</v>
      </c>
      <c r="DJ8" s="60">
        <v>8</v>
      </c>
      <c r="DK8" s="61">
        <v>7</v>
      </c>
      <c r="DL8" s="59">
        <v>7</v>
      </c>
      <c r="DM8" s="60">
        <v>8</v>
      </c>
      <c r="DN8" s="60">
        <v>7</v>
      </c>
      <c r="DO8" s="60">
        <v>7</v>
      </c>
      <c r="DP8" s="61">
        <v>5</v>
      </c>
      <c r="DQ8" s="59">
        <v>7</v>
      </c>
      <c r="DR8" s="60">
        <v>7</v>
      </c>
      <c r="DS8" s="60">
        <v>7</v>
      </c>
      <c r="DT8" s="60">
        <v>6</v>
      </c>
      <c r="DU8" s="61">
        <v>4</v>
      </c>
      <c r="DV8" s="59">
        <v>6</v>
      </c>
      <c r="DW8" s="60">
        <v>7</v>
      </c>
      <c r="DX8" s="60">
        <v>6</v>
      </c>
      <c r="DY8" s="60">
        <v>6</v>
      </c>
      <c r="DZ8" s="61">
        <v>5</v>
      </c>
      <c r="EA8" s="59">
        <v>5</v>
      </c>
      <c r="EB8" s="60">
        <v>6</v>
      </c>
      <c r="EC8" s="60">
        <v>5</v>
      </c>
      <c r="ED8" s="61">
        <v>5</v>
      </c>
      <c r="EE8" s="59">
        <v>6</v>
      </c>
      <c r="EF8" s="60">
        <v>6</v>
      </c>
      <c r="EG8" s="60">
        <v>6</v>
      </c>
      <c r="EH8" s="60">
        <v>6</v>
      </c>
      <c r="EI8" s="61">
        <v>6</v>
      </c>
      <c r="EJ8" s="59">
        <v>5</v>
      </c>
      <c r="EK8" s="60">
        <v>7</v>
      </c>
      <c r="EL8" s="60">
        <v>6</v>
      </c>
      <c r="EM8" s="60">
        <v>6</v>
      </c>
      <c r="EN8" s="61">
        <v>5</v>
      </c>
      <c r="EO8" s="59">
        <v>6</v>
      </c>
      <c r="EP8" s="60">
        <v>7</v>
      </c>
      <c r="EQ8" s="60">
        <v>7</v>
      </c>
      <c r="ER8" s="60">
        <v>7</v>
      </c>
      <c r="ES8" s="61">
        <v>5</v>
      </c>
      <c r="ET8" s="59">
        <v>7</v>
      </c>
      <c r="EU8" s="60">
        <v>8</v>
      </c>
      <c r="EV8" s="60">
        <v>7</v>
      </c>
      <c r="EW8" s="60">
        <v>7</v>
      </c>
      <c r="EX8" s="61">
        <v>5</v>
      </c>
      <c r="EY8" s="59">
        <v>7</v>
      </c>
      <c r="EZ8" s="60">
        <v>9</v>
      </c>
      <c r="FA8" s="60">
        <v>7</v>
      </c>
      <c r="FB8" s="60">
        <v>8</v>
      </c>
      <c r="FC8" s="61">
        <v>5</v>
      </c>
      <c r="FD8" s="59">
        <v>5</v>
      </c>
      <c r="FE8" s="60">
        <v>5</v>
      </c>
      <c r="FF8" s="60">
        <v>4</v>
      </c>
      <c r="FG8" s="60">
        <v>3</v>
      </c>
      <c r="FH8" s="59">
        <v>5</v>
      </c>
      <c r="FI8" s="60">
        <v>5</v>
      </c>
      <c r="FJ8" s="60">
        <v>5</v>
      </c>
      <c r="FK8" s="60">
        <v>3</v>
      </c>
      <c r="FL8" s="59">
        <v>8</v>
      </c>
      <c r="FM8" s="60">
        <v>8</v>
      </c>
      <c r="FN8" s="60">
        <v>7</v>
      </c>
      <c r="FO8" s="60">
        <v>9</v>
      </c>
      <c r="FP8" s="61">
        <v>7</v>
      </c>
      <c r="FQ8" s="59">
        <v>7</v>
      </c>
      <c r="FR8" s="60">
        <v>8</v>
      </c>
      <c r="FS8" s="60">
        <v>8</v>
      </c>
      <c r="FT8" s="60">
        <v>8</v>
      </c>
      <c r="FU8" s="61">
        <v>6</v>
      </c>
      <c r="FV8" s="59">
        <v>7</v>
      </c>
      <c r="FW8" s="60">
        <v>7</v>
      </c>
      <c r="FX8" s="60">
        <v>7</v>
      </c>
      <c r="FY8" s="60">
        <v>7</v>
      </c>
      <c r="FZ8" s="61">
        <v>5</v>
      </c>
      <c r="GA8" s="59">
        <v>7</v>
      </c>
      <c r="GB8" s="60">
        <v>8</v>
      </c>
      <c r="GC8" s="60">
        <v>7</v>
      </c>
      <c r="GD8" s="60">
        <v>8</v>
      </c>
      <c r="GE8" s="61">
        <v>5</v>
      </c>
      <c r="GF8" s="59">
        <v>7</v>
      </c>
      <c r="GG8" s="60">
        <v>6</v>
      </c>
      <c r="GH8" s="60">
        <v>7</v>
      </c>
      <c r="GI8" s="60">
        <v>7</v>
      </c>
      <c r="GJ8" s="61">
        <v>5</v>
      </c>
      <c r="GK8" s="59">
        <v>7</v>
      </c>
      <c r="GL8" s="60">
        <v>6</v>
      </c>
      <c r="GM8" s="60">
        <v>5</v>
      </c>
      <c r="GN8" s="60">
        <v>7</v>
      </c>
      <c r="GO8" s="61">
        <v>4</v>
      </c>
      <c r="GP8" s="59">
        <v>5</v>
      </c>
      <c r="GQ8" s="60">
        <v>5</v>
      </c>
      <c r="GR8" s="60">
        <v>4</v>
      </c>
      <c r="GS8" s="60">
        <v>5</v>
      </c>
      <c r="GT8" s="61">
        <v>4</v>
      </c>
      <c r="GU8" s="59">
        <v>5</v>
      </c>
      <c r="GV8" s="60">
        <v>6</v>
      </c>
      <c r="GW8" s="60">
        <v>4</v>
      </c>
      <c r="GX8" s="60">
        <v>6</v>
      </c>
      <c r="GY8" s="61">
        <v>4</v>
      </c>
      <c r="GZ8" s="59">
        <v>7</v>
      </c>
      <c r="HA8" s="60">
        <v>6</v>
      </c>
      <c r="HB8" s="60">
        <v>5</v>
      </c>
      <c r="HC8" s="60">
        <v>6</v>
      </c>
      <c r="HD8" s="61">
        <v>4</v>
      </c>
      <c r="HE8" s="59">
        <v>7</v>
      </c>
      <c r="HF8" s="60">
        <v>6</v>
      </c>
      <c r="HG8" s="60">
        <v>6</v>
      </c>
      <c r="HH8" s="60">
        <v>7</v>
      </c>
      <c r="HI8" s="61">
        <v>4</v>
      </c>
      <c r="HJ8" s="59">
        <v>6</v>
      </c>
      <c r="HK8" s="60">
        <v>7</v>
      </c>
      <c r="HL8" s="60">
        <v>7</v>
      </c>
      <c r="HM8" s="60">
        <v>6</v>
      </c>
      <c r="HN8" s="61">
        <v>4</v>
      </c>
      <c r="HO8" s="59">
        <v>6</v>
      </c>
      <c r="HP8" s="60">
        <v>6</v>
      </c>
      <c r="HQ8" s="60">
        <v>5</v>
      </c>
      <c r="HR8" s="60">
        <v>5</v>
      </c>
      <c r="HS8" s="61">
        <v>3</v>
      </c>
      <c r="HT8" s="59">
        <v>4</v>
      </c>
      <c r="HU8" s="60">
        <v>5</v>
      </c>
      <c r="HV8" s="60">
        <v>4</v>
      </c>
      <c r="HW8" s="60">
        <v>4</v>
      </c>
      <c r="HX8" s="61">
        <v>3</v>
      </c>
      <c r="HY8" s="60">
        <v>5</v>
      </c>
      <c r="HZ8" s="60">
        <v>5</v>
      </c>
      <c r="IA8" s="60">
        <v>4</v>
      </c>
      <c r="IB8" s="61">
        <v>4</v>
      </c>
      <c r="IC8" s="59">
        <v>4</v>
      </c>
      <c r="ID8" s="60">
        <v>4</v>
      </c>
      <c r="IE8" s="60">
        <v>4</v>
      </c>
      <c r="IF8" s="60">
        <v>4</v>
      </c>
      <c r="IG8" s="61">
        <v>4</v>
      </c>
      <c r="IH8" s="59">
        <v>3</v>
      </c>
      <c r="II8" s="60">
        <v>4</v>
      </c>
      <c r="IJ8" s="60">
        <v>4</v>
      </c>
      <c r="IK8" s="60">
        <v>3</v>
      </c>
      <c r="IL8" s="61">
        <v>3</v>
      </c>
      <c r="IM8" s="59">
        <v>4</v>
      </c>
      <c r="IN8" s="60">
        <v>4</v>
      </c>
      <c r="IO8" s="60">
        <v>4</v>
      </c>
      <c r="IP8" s="60">
        <v>4</v>
      </c>
      <c r="IQ8" s="61">
        <v>3</v>
      </c>
      <c r="IR8" s="59">
        <v>5</v>
      </c>
      <c r="IS8" s="60">
        <v>5</v>
      </c>
      <c r="IT8" s="60">
        <v>4</v>
      </c>
      <c r="IU8" s="60">
        <v>5</v>
      </c>
      <c r="IV8" s="61">
        <v>3</v>
      </c>
      <c r="IW8" s="59">
        <v>5</v>
      </c>
      <c r="IX8" s="60">
        <v>5</v>
      </c>
      <c r="IY8" s="60">
        <v>4</v>
      </c>
      <c r="IZ8" s="61">
        <v>2</v>
      </c>
      <c r="JA8" s="59">
        <v>6</v>
      </c>
      <c r="JB8" s="60">
        <v>5</v>
      </c>
      <c r="JC8" s="60">
        <v>5</v>
      </c>
      <c r="JD8" s="60">
        <v>5</v>
      </c>
      <c r="JE8" s="61">
        <v>3</v>
      </c>
      <c r="JF8" s="59">
        <v>6</v>
      </c>
      <c r="JG8" s="60">
        <v>5</v>
      </c>
      <c r="JH8" s="60">
        <v>5</v>
      </c>
      <c r="JI8" s="61">
        <v>3</v>
      </c>
      <c r="JJ8" s="59">
        <v>6</v>
      </c>
      <c r="JK8" s="60">
        <v>5</v>
      </c>
      <c r="JL8" s="60">
        <v>6</v>
      </c>
      <c r="JM8" s="60">
        <v>6</v>
      </c>
      <c r="JN8" s="61">
        <v>5</v>
      </c>
      <c r="JO8" s="59">
        <v>6</v>
      </c>
      <c r="JP8" s="60">
        <v>6</v>
      </c>
      <c r="JQ8" s="60">
        <v>4</v>
      </c>
      <c r="JR8" s="60">
        <v>6</v>
      </c>
      <c r="JS8" s="61">
        <v>3</v>
      </c>
      <c r="JT8" s="59">
        <v>7</v>
      </c>
      <c r="JU8" s="60">
        <v>6</v>
      </c>
      <c r="JV8" s="60">
        <v>6</v>
      </c>
      <c r="JW8" s="60">
        <v>6</v>
      </c>
      <c r="JX8" s="61">
        <v>5</v>
      </c>
      <c r="JY8" s="59">
        <v>6</v>
      </c>
      <c r="JZ8" s="60">
        <v>7</v>
      </c>
      <c r="KA8" s="60">
        <v>6</v>
      </c>
      <c r="KB8" s="60">
        <v>8</v>
      </c>
      <c r="KC8" s="61">
        <v>4</v>
      </c>
      <c r="KD8" s="59">
        <v>6</v>
      </c>
      <c r="KE8" s="60">
        <v>7</v>
      </c>
      <c r="KF8" s="60">
        <v>7</v>
      </c>
      <c r="KG8" s="60">
        <v>8</v>
      </c>
      <c r="KH8" s="61">
        <v>6</v>
      </c>
      <c r="KI8" s="59">
        <v>7</v>
      </c>
      <c r="KJ8" s="60">
        <v>8</v>
      </c>
      <c r="KK8" s="60">
        <v>9</v>
      </c>
      <c r="KL8" s="60">
        <v>9</v>
      </c>
      <c r="KM8" s="61">
        <v>6</v>
      </c>
      <c r="KN8" s="59">
        <v>8</v>
      </c>
      <c r="KO8" s="60">
        <v>7</v>
      </c>
      <c r="KP8" s="60">
        <v>7</v>
      </c>
      <c r="KQ8" s="61">
        <v>4</v>
      </c>
      <c r="KR8" s="59">
        <v>7</v>
      </c>
      <c r="KS8" s="60">
        <v>7</v>
      </c>
      <c r="KT8" s="60">
        <v>7</v>
      </c>
      <c r="KU8" s="60">
        <v>6</v>
      </c>
      <c r="KV8" s="61">
        <v>6</v>
      </c>
      <c r="KW8" s="59">
        <v>7</v>
      </c>
      <c r="KX8" s="60">
        <v>7</v>
      </c>
      <c r="KY8" s="60">
        <v>5</v>
      </c>
      <c r="KZ8" s="60">
        <v>7</v>
      </c>
      <c r="LA8" s="61">
        <v>5</v>
      </c>
      <c r="LB8" s="59">
        <v>6</v>
      </c>
      <c r="LC8" s="60">
        <v>6</v>
      </c>
      <c r="LD8" s="60">
        <v>6</v>
      </c>
      <c r="LE8" s="60">
        <v>6</v>
      </c>
      <c r="LF8" s="61">
        <v>5</v>
      </c>
      <c r="LG8" s="59">
        <v>6</v>
      </c>
      <c r="LH8" s="60">
        <v>6</v>
      </c>
      <c r="LI8" s="60">
        <v>6</v>
      </c>
      <c r="LJ8" s="60">
        <v>5</v>
      </c>
      <c r="LK8" s="61">
        <v>4</v>
      </c>
      <c r="LL8" s="59">
        <v>5</v>
      </c>
      <c r="LM8" s="60">
        <v>6</v>
      </c>
      <c r="LN8" s="60">
        <v>6</v>
      </c>
      <c r="LO8" s="60">
        <v>6</v>
      </c>
      <c r="LP8" s="61">
        <v>4</v>
      </c>
      <c r="LQ8" s="59">
        <v>7</v>
      </c>
      <c r="LR8" s="60">
        <v>7</v>
      </c>
      <c r="LS8" s="60">
        <v>6</v>
      </c>
      <c r="LT8" s="60">
        <v>8</v>
      </c>
      <c r="LU8" s="61">
        <v>5</v>
      </c>
      <c r="LV8" s="59">
        <v>7</v>
      </c>
      <c r="LW8" s="60">
        <v>8</v>
      </c>
      <c r="LX8" s="60">
        <v>9</v>
      </c>
      <c r="LY8" s="60">
        <v>10</v>
      </c>
      <c r="LZ8" s="61">
        <v>7</v>
      </c>
      <c r="MA8" s="59">
        <v>10</v>
      </c>
      <c r="MB8" s="60"/>
      <c r="MC8" s="60">
        <v>8</v>
      </c>
      <c r="MD8" s="60">
        <v>11</v>
      </c>
      <c r="ME8" s="61"/>
      <c r="MF8" s="59">
        <v>8</v>
      </c>
      <c r="MG8" s="60">
        <v>11</v>
      </c>
      <c r="MH8" s="60">
        <v>10</v>
      </c>
      <c r="MI8" s="60">
        <v>11</v>
      </c>
      <c r="MJ8" s="61">
        <v>8</v>
      </c>
      <c r="MK8" s="59">
        <v>10</v>
      </c>
      <c r="ML8" s="60">
        <v>11</v>
      </c>
      <c r="MM8" s="60">
        <v>9</v>
      </c>
      <c r="MN8" s="60">
        <v>11</v>
      </c>
      <c r="MO8" s="61">
        <v>2</v>
      </c>
      <c r="MP8" s="59">
        <v>11</v>
      </c>
      <c r="MQ8" s="60">
        <v>10</v>
      </c>
      <c r="MR8" s="60">
        <v>9</v>
      </c>
      <c r="MS8" s="60">
        <v>9</v>
      </c>
      <c r="MT8" s="61">
        <v>9</v>
      </c>
      <c r="MU8" s="59">
        <v>10</v>
      </c>
      <c r="MV8" s="60">
        <v>9</v>
      </c>
      <c r="MW8" s="60">
        <v>9</v>
      </c>
      <c r="MX8" s="60">
        <v>9</v>
      </c>
      <c r="MY8" s="61">
        <v>8</v>
      </c>
      <c r="MZ8" s="59">
        <v>9</v>
      </c>
      <c r="NA8" s="60">
        <v>11</v>
      </c>
      <c r="NB8" s="61"/>
      <c r="NC8" s="61"/>
      <c r="ND8" s="61">
        <v>8</v>
      </c>
      <c r="NE8" s="59">
        <v>10</v>
      </c>
      <c r="NF8" s="60">
        <v>11</v>
      </c>
      <c r="NG8" s="60">
        <v>8</v>
      </c>
      <c r="NH8" s="60">
        <v>10</v>
      </c>
      <c r="NI8" s="61">
        <v>8</v>
      </c>
      <c r="NJ8" s="59">
        <v>9</v>
      </c>
      <c r="NK8" s="60">
        <v>10</v>
      </c>
      <c r="NL8" s="60">
        <v>10</v>
      </c>
      <c r="NM8" s="60">
        <v>9</v>
      </c>
      <c r="NN8" s="61">
        <v>7</v>
      </c>
      <c r="NO8" s="60">
        <v>10</v>
      </c>
      <c r="NP8" s="60">
        <v>10</v>
      </c>
      <c r="NQ8" s="60">
        <v>9</v>
      </c>
      <c r="NR8" s="61">
        <v>7</v>
      </c>
      <c r="NS8" s="59">
        <v>10</v>
      </c>
      <c r="NT8" s="60">
        <v>10</v>
      </c>
      <c r="NU8" s="60">
        <v>9</v>
      </c>
      <c r="NV8" s="61">
        <v>5</v>
      </c>
      <c r="NW8" s="59">
        <v>10</v>
      </c>
      <c r="NX8" s="60">
        <v>11</v>
      </c>
      <c r="NY8" s="60">
        <v>10</v>
      </c>
      <c r="NZ8" s="60">
        <v>11</v>
      </c>
      <c r="OA8" s="61">
        <v>9</v>
      </c>
      <c r="OB8" s="59">
        <v>9</v>
      </c>
      <c r="OC8" s="60">
        <v>11</v>
      </c>
      <c r="OD8" s="60">
        <v>10</v>
      </c>
      <c r="OE8" s="60">
        <v>11</v>
      </c>
      <c r="OF8" s="61">
        <v>9</v>
      </c>
      <c r="OG8" s="59">
        <v>10</v>
      </c>
      <c r="OH8" s="60">
        <v>12</v>
      </c>
      <c r="OI8" s="60">
        <v>10</v>
      </c>
      <c r="OJ8" s="60">
        <v>13</v>
      </c>
      <c r="OK8" s="61">
        <v>9</v>
      </c>
      <c r="OL8" s="59">
        <v>10</v>
      </c>
      <c r="OM8" s="60">
        <v>10</v>
      </c>
      <c r="ON8" s="60">
        <v>10</v>
      </c>
      <c r="OO8" s="60">
        <v>13</v>
      </c>
      <c r="OP8" s="61">
        <v>8</v>
      </c>
      <c r="OQ8" s="59">
        <v>9</v>
      </c>
      <c r="OR8" s="60">
        <v>9</v>
      </c>
      <c r="OS8" s="60">
        <v>7</v>
      </c>
      <c r="OT8" s="60">
        <v>8</v>
      </c>
      <c r="OU8" s="61">
        <v>6</v>
      </c>
      <c r="OV8" s="59">
        <v>5</v>
      </c>
      <c r="OW8" s="60">
        <v>6</v>
      </c>
      <c r="OX8" s="60">
        <v>6</v>
      </c>
      <c r="OY8" s="60">
        <v>5</v>
      </c>
      <c r="OZ8" s="61">
        <v>3</v>
      </c>
      <c r="PA8" s="59">
        <v>4</v>
      </c>
      <c r="PB8" s="60">
        <v>5</v>
      </c>
      <c r="PC8" s="60">
        <v>5</v>
      </c>
      <c r="PD8" s="60">
        <v>5</v>
      </c>
      <c r="PE8" s="61">
        <v>4</v>
      </c>
      <c r="PF8" s="59">
        <v>7</v>
      </c>
      <c r="PG8" s="60">
        <v>6</v>
      </c>
      <c r="PH8" s="60">
        <v>6</v>
      </c>
      <c r="PI8" s="60">
        <v>6</v>
      </c>
      <c r="PJ8" s="61">
        <v>5</v>
      </c>
      <c r="PK8" s="59">
        <v>7</v>
      </c>
      <c r="PL8" s="60">
        <v>7</v>
      </c>
      <c r="PM8" s="60">
        <v>6</v>
      </c>
      <c r="PN8" s="60">
        <v>7</v>
      </c>
      <c r="PO8" s="61">
        <v>5</v>
      </c>
      <c r="PP8" s="59">
        <v>7</v>
      </c>
      <c r="PQ8" s="60">
        <v>7</v>
      </c>
      <c r="PR8" s="60">
        <v>6</v>
      </c>
      <c r="PS8" s="60">
        <v>6</v>
      </c>
      <c r="PT8" s="61">
        <v>6</v>
      </c>
      <c r="PU8" s="59">
        <v>7</v>
      </c>
      <c r="PV8" s="60">
        <v>7</v>
      </c>
      <c r="PW8" s="60">
        <v>6</v>
      </c>
      <c r="PX8" s="60">
        <v>7</v>
      </c>
      <c r="PY8" s="61">
        <v>6</v>
      </c>
      <c r="PZ8" s="59">
        <v>7</v>
      </c>
      <c r="QA8" s="60">
        <v>8</v>
      </c>
      <c r="QB8" s="60">
        <v>8</v>
      </c>
      <c r="QC8" s="60">
        <v>8</v>
      </c>
      <c r="QD8" s="61">
        <v>6</v>
      </c>
      <c r="QE8" s="59">
        <v>9</v>
      </c>
      <c r="QF8" s="60">
        <v>9</v>
      </c>
      <c r="QG8" s="60">
        <v>8</v>
      </c>
      <c r="QH8" s="60">
        <v>8</v>
      </c>
      <c r="QI8" s="61">
        <v>7</v>
      </c>
      <c r="QJ8" s="59">
        <v>8</v>
      </c>
      <c r="QK8" s="60">
        <v>8</v>
      </c>
      <c r="QL8" s="60">
        <v>8</v>
      </c>
      <c r="QM8" s="60">
        <v>9</v>
      </c>
      <c r="QN8" s="61">
        <v>4</v>
      </c>
      <c r="QO8" s="59">
        <v>8</v>
      </c>
      <c r="QP8" s="60">
        <v>8</v>
      </c>
      <c r="QQ8" s="60">
        <v>7</v>
      </c>
      <c r="QR8" s="60">
        <v>8</v>
      </c>
      <c r="QS8" s="61">
        <v>5</v>
      </c>
      <c r="QT8" s="59">
        <v>7</v>
      </c>
      <c r="QU8" s="60">
        <v>9</v>
      </c>
      <c r="QV8" s="60">
        <v>8</v>
      </c>
      <c r="QW8" s="60">
        <v>8</v>
      </c>
      <c r="QX8" s="61">
        <v>6</v>
      </c>
      <c r="QY8" s="59">
        <v>10</v>
      </c>
      <c r="QZ8" s="60">
        <v>10</v>
      </c>
      <c r="RA8" s="60">
        <v>10</v>
      </c>
      <c r="RB8" s="60">
        <v>9</v>
      </c>
      <c r="RC8" s="61">
        <v>8</v>
      </c>
      <c r="RD8" s="59">
        <v>10</v>
      </c>
      <c r="RE8" s="60">
        <v>10</v>
      </c>
      <c r="RF8" s="60">
        <v>10</v>
      </c>
      <c r="RG8" s="60">
        <v>10</v>
      </c>
      <c r="RH8" s="61">
        <v>8</v>
      </c>
      <c r="RI8" s="59">
        <v>9</v>
      </c>
      <c r="RJ8" s="60">
        <v>10</v>
      </c>
      <c r="RK8" s="60">
        <v>9</v>
      </c>
      <c r="RL8" s="60">
        <v>8</v>
      </c>
      <c r="RM8" s="61">
        <v>6</v>
      </c>
      <c r="RN8" s="59">
        <v>9</v>
      </c>
      <c r="RO8" s="60">
        <v>9</v>
      </c>
      <c r="RP8" s="60">
        <v>8</v>
      </c>
      <c r="RQ8" s="60">
        <v>10</v>
      </c>
      <c r="RR8" s="61">
        <v>7</v>
      </c>
      <c r="RS8" s="59">
        <v>9</v>
      </c>
      <c r="RT8" s="60">
        <v>10</v>
      </c>
      <c r="RU8" s="60">
        <v>9</v>
      </c>
      <c r="RV8" s="60">
        <v>10</v>
      </c>
      <c r="RW8" s="61">
        <v>8</v>
      </c>
      <c r="RX8" s="59">
        <v>8</v>
      </c>
      <c r="RY8" s="60">
        <v>9</v>
      </c>
      <c r="RZ8" s="60">
        <v>8</v>
      </c>
      <c r="SA8" s="60">
        <v>8</v>
      </c>
      <c r="SB8" s="61">
        <v>7</v>
      </c>
      <c r="SC8" s="60">
        <v>9</v>
      </c>
      <c r="SD8" s="60">
        <v>9</v>
      </c>
      <c r="SE8" s="60">
        <v>9</v>
      </c>
      <c r="SF8" s="61">
        <v>7</v>
      </c>
      <c r="SG8" s="59">
        <v>9</v>
      </c>
      <c r="SH8" s="60">
        <v>9</v>
      </c>
      <c r="SI8" s="60">
        <v>8</v>
      </c>
      <c r="SJ8" s="60">
        <v>9</v>
      </c>
      <c r="SK8" s="61">
        <v>7</v>
      </c>
      <c r="SL8" s="59">
        <v>9</v>
      </c>
      <c r="SM8" s="60">
        <v>10</v>
      </c>
      <c r="SN8" s="60">
        <v>9</v>
      </c>
      <c r="SO8" s="60">
        <v>10</v>
      </c>
      <c r="SP8" s="61">
        <v>7</v>
      </c>
      <c r="SQ8" s="59">
        <v>10</v>
      </c>
      <c r="SR8" s="60">
        <v>11</v>
      </c>
      <c r="SS8" s="60">
        <v>9</v>
      </c>
      <c r="ST8" s="60"/>
      <c r="SU8" s="61">
        <v>10</v>
      </c>
      <c r="SV8" s="59">
        <v>11</v>
      </c>
      <c r="SW8" s="60">
        <v>11</v>
      </c>
      <c r="SX8" s="60">
        <v>9</v>
      </c>
      <c r="SY8" s="60">
        <v>12</v>
      </c>
      <c r="SZ8" s="61">
        <v>9</v>
      </c>
      <c r="TA8" s="59">
        <v>10</v>
      </c>
      <c r="TB8" s="60">
        <v>11</v>
      </c>
      <c r="TC8" s="60">
        <v>8</v>
      </c>
      <c r="TD8" s="61">
        <v>5</v>
      </c>
      <c r="TE8" s="59">
        <v>9</v>
      </c>
      <c r="TF8" s="60">
        <v>10</v>
      </c>
      <c r="TG8" s="60">
        <v>9</v>
      </c>
      <c r="TH8" s="60">
        <v>10</v>
      </c>
      <c r="TI8" s="61">
        <v>8</v>
      </c>
      <c r="TJ8" s="60">
        <v>10</v>
      </c>
      <c r="TK8" s="60">
        <v>10</v>
      </c>
      <c r="TL8" s="60">
        <v>10</v>
      </c>
      <c r="TM8" s="61">
        <v>10</v>
      </c>
      <c r="TN8" s="59">
        <v>10</v>
      </c>
      <c r="TO8" s="60">
        <v>10</v>
      </c>
      <c r="TP8" s="60">
        <v>9</v>
      </c>
      <c r="TQ8" s="60">
        <v>10</v>
      </c>
      <c r="TR8" s="61">
        <v>8</v>
      </c>
      <c r="TS8" s="59">
        <v>10</v>
      </c>
      <c r="TT8" s="60">
        <v>10</v>
      </c>
      <c r="TU8" s="60">
        <v>9</v>
      </c>
      <c r="TV8" s="60">
        <v>11</v>
      </c>
      <c r="TW8" s="61">
        <v>5</v>
      </c>
      <c r="TX8" s="59">
        <v>9</v>
      </c>
      <c r="TY8" s="60">
        <v>9</v>
      </c>
      <c r="TZ8" s="60">
        <v>9</v>
      </c>
      <c r="UA8" s="60">
        <v>11</v>
      </c>
      <c r="UB8" s="61">
        <v>9</v>
      </c>
      <c r="UC8" s="59">
        <v>8</v>
      </c>
      <c r="UD8" s="60">
        <v>10</v>
      </c>
      <c r="UE8" s="60">
        <v>10</v>
      </c>
      <c r="UF8" s="60">
        <v>8</v>
      </c>
      <c r="UG8" s="61">
        <v>7</v>
      </c>
      <c r="UH8" s="59"/>
      <c r="UI8" s="60">
        <v>9</v>
      </c>
      <c r="UJ8" s="60">
        <v>8</v>
      </c>
      <c r="UK8" s="61">
        <v>4</v>
      </c>
      <c r="UL8" s="59">
        <v>9</v>
      </c>
      <c r="UM8" s="60">
        <v>9</v>
      </c>
      <c r="UN8" s="60">
        <v>8</v>
      </c>
      <c r="UO8" s="60">
        <v>10</v>
      </c>
      <c r="UP8" s="61">
        <v>7</v>
      </c>
      <c r="UQ8" s="59">
        <v>8</v>
      </c>
      <c r="UR8" s="60">
        <v>9</v>
      </c>
      <c r="US8" s="60">
        <v>8</v>
      </c>
      <c r="UT8" s="60">
        <v>7</v>
      </c>
      <c r="UU8" s="61">
        <v>6</v>
      </c>
      <c r="UV8" s="59">
        <v>6</v>
      </c>
      <c r="UW8" s="60">
        <v>7</v>
      </c>
      <c r="UX8" s="60">
        <v>7</v>
      </c>
      <c r="UY8" s="60">
        <v>8</v>
      </c>
      <c r="UZ8" s="61">
        <v>5</v>
      </c>
      <c r="VA8" s="59">
        <v>7</v>
      </c>
      <c r="VB8" s="60">
        <v>7</v>
      </c>
      <c r="VC8" s="60">
        <v>7</v>
      </c>
      <c r="VD8" s="60">
        <v>7</v>
      </c>
      <c r="VE8" s="61">
        <v>5</v>
      </c>
      <c r="VF8" s="60">
        <v>7</v>
      </c>
      <c r="VG8" s="60">
        <v>7</v>
      </c>
      <c r="VH8" s="60">
        <v>7</v>
      </c>
      <c r="VI8" s="61">
        <v>6</v>
      </c>
      <c r="VJ8" s="59">
        <v>8</v>
      </c>
      <c r="VK8" s="60">
        <v>8</v>
      </c>
      <c r="VL8" s="60">
        <v>7</v>
      </c>
      <c r="VM8" s="60">
        <v>7</v>
      </c>
      <c r="VN8" s="61">
        <v>6</v>
      </c>
      <c r="VO8" s="59">
        <v>8</v>
      </c>
      <c r="VP8" s="60">
        <v>8</v>
      </c>
      <c r="VQ8" s="60">
        <v>8</v>
      </c>
      <c r="VR8" s="60">
        <v>9</v>
      </c>
      <c r="VS8" s="61">
        <v>7</v>
      </c>
      <c r="VT8" s="59">
        <v>9</v>
      </c>
      <c r="VU8" s="60">
        <v>10</v>
      </c>
      <c r="VV8" s="60">
        <v>9</v>
      </c>
      <c r="VW8" s="60">
        <v>10</v>
      </c>
      <c r="VX8" s="61">
        <v>8</v>
      </c>
      <c r="VY8" s="59">
        <v>10</v>
      </c>
      <c r="VZ8" s="60">
        <v>11</v>
      </c>
      <c r="WA8" s="60">
        <v>9</v>
      </c>
      <c r="WB8" s="60">
        <v>10</v>
      </c>
      <c r="WC8" s="61">
        <v>8</v>
      </c>
      <c r="WD8" s="59">
        <v>10</v>
      </c>
      <c r="WE8" s="60">
        <v>9</v>
      </c>
      <c r="WF8" s="60">
        <v>8</v>
      </c>
      <c r="WG8" s="60">
        <v>10</v>
      </c>
      <c r="WH8" s="61">
        <v>8</v>
      </c>
      <c r="WI8" s="59">
        <v>10</v>
      </c>
      <c r="WJ8" s="60">
        <v>10</v>
      </c>
      <c r="WK8" s="60">
        <v>10</v>
      </c>
      <c r="WL8" s="60">
        <v>10</v>
      </c>
      <c r="WM8" s="61"/>
      <c r="WN8" s="59">
        <v>10</v>
      </c>
      <c r="WO8" s="60">
        <v>11</v>
      </c>
      <c r="WP8" s="60">
        <v>9</v>
      </c>
      <c r="WQ8" s="60">
        <v>3</v>
      </c>
      <c r="WR8" s="61">
        <v>7</v>
      </c>
      <c r="WS8" s="59">
        <v>9</v>
      </c>
      <c r="WT8" s="60">
        <v>10</v>
      </c>
      <c r="WU8" s="60">
        <v>10</v>
      </c>
      <c r="WV8" s="60">
        <v>10</v>
      </c>
      <c r="WW8" s="61">
        <v>9</v>
      </c>
      <c r="WX8" s="59">
        <v>10</v>
      </c>
      <c r="WY8" s="60">
        <v>9</v>
      </c>
      <c r="WZ8" s="60">
        <v>9</v>
      </c>
      <c r="XA8" s="60">
        <v>10</v>
      </c>
      <c r="XB8" s="61">
        <v>8</v>
      </c>
      <c r="XC8" s="59">
        <v>9</v>
      </c>
      <c r="XD8" s="60">
        <v>9</v>
      </c>
      <c r="XE8" s="60">
        <v>8</v>
      </c>
      <c r="XF8" s="60">
        <v>9</v>
      </c>
      <c r="XG8" s="61">
        <v>5</v>
      </c>
      <c r="XH8" s="60">
        <v>9</v>
      </c>
      <c r="XI8" s="60">
        <v>10</v>
      </c>
      <c r="XJ8" s="61">
        <v>8</v>
      </c>
      <c r="XK8" s="59">
        <v>10</v>
      </c>
      <c r="XL8" s="60">
        <v>10</v>
      </c>
      <c r="XM8" s="60">
        <v>9</v>
      </c>
      <c r="XN8" s="60">
        <v>5</v>
      </c>
      <c r="XO8" s="59">
        <v>10</v>
      </c>
      <c r="XP8" s="60">
        <v>11</v>
      </c>
      <c r="XQ8" s="60">
        <v>9</v>
      </c>
      <c r="XR8" s="60">
        <v>9</v>
      </c>
      <c r="XS8" s="61">
        <v>8</v>
      </c>
      <c r="XT8" s="59">
        <v>10</v>
      </c>
      <c r="XU8" s="60">
        <v>11</v>
      </c>
      <c r="XV8" s="60">
        <v>10</v>
      </c>
      <c r="XW8" s="60">
        <v>11</v>
      </c>
      <c r="XX8" s="61">
        <v>7</v>
      </c>
      <c r="XY8" s="59">
        <v>9</v>
      </c>
      <c r="XZ8" s="60">
        <v>10</v>
      </c>
      <c r="YA8" s="60">
        <v>9</v>
      </c>
      <c r="YB8" s="60">
        <v>10</v>
      </c>
      <c r="YC8" s="61">
        <v>7</v>
      </c>
      <c r="YD8" s="59">
        <v>10</v>
      </c>
      <c r="YE8" s="60">
        <v>10</v>
      </c>
      <c r="YF8" s="60">
        <v>9</v>
      </c>
      <c r="YG8" s="60">
        <v>10</v>
      </c>
      <c r="YH8" s="61">
        <v>2</v>
      </c>
      <c r="YI8" s="59">
        <v>10</v>
      </c>
      <c r="YJ8" s="60">
        <v>10</v>
      </c>
      <c r="YK8" s="60">
        <v>9</v>
      </c>
      <c r="YL8" s="60">
        <v>11</v>
      </c>
      <c r="YM8" s="61">
        <v>7</v>
      </c>
      <c r="YN8" s="59">
        <v>9</v>
      </c>
      <c r="YO8" s="60">
        <v>9</v>
      </c>
      <c r="YP8" s="60">
        <v>9</v>
      </c>
      <c r="YQ8" s="60">
        <v>7</v>
      </c>
      <c r="YR8" s="61">
        <v>4</v>
      </c>
      <c r="YS8" s="59">
        <v>4</v>
      </c>
      <c r="YT8" s="60">
        <v>6</v>
      </c>
      <c r="YU8" s="60">
        <v>5</v>
      </c>
      <c r="YV8" s="60">
        <v>6</v>
      </c>
      <c r="YW8" s="61">
        <v>4</v>
      </c>
      <c r="YX8" s="59">
        <v>7</v>
      </c>
      <c r="YY8" s="60">
        <v>10</v>
      </c>
      <c r="YZ8" s="60">
        <v>10</v>
      </c>
      <c r="ZA8" s="60">
        <v>10</v>
      </c>
      <c r="ZB8" s="61"/>
      <c r="ZC8" s="59">
        <v>11</v>
      </c>
      <c r="ZD8" s="60">
        <v>11</v>
      </c>
      <c r="ZE8" s="60">
        <v>10</v>
      </c>
      <c r="ZF8" s="60">
        <v>10</v>
      </c>
      <c r="ZG8" s="61">
        <v>9</v>
      </c>
      <c r="ZH8" s="59">
        <v>10</v>
      </c>
      <c r="ZI8" s="60">
        <v>10</v>
      </c>
      <c r="ZJ8" s="60">
        <v>9</v>
      </c>
      <c r="ZK8" s="60">
        <v>3</v>
      </c>
      <c r="ZL8" s="61">
        <v>8</v>
      </c>
      <c r="ZM8" s="59">
        <v>11</v>
      </c>
      <c r="ZN8" s="60">
        <v>10</v>
      </c>
      <c r="ZO8" s="60">
        <v>10</v>
      </c>
      <c r="ZP8" s="60">
        <v>11</v>
      </c>
      <c r="ZQ8" s="61">
        <v>9</v>
      </c>
      <c r="ZR8" s="59">
        <v>10</v>
      </c>
      <c r="ZS8" s="60">
        <v>5</v>
      </c>
      <c r="ZT8" s="60">
        <v>10</v>
      </c>
      <c r="ZU8" s="60">
        <v>11</v>
      </c>
      <c r="ZV8" s="61">
        <v>9</v>
      </c>
      <c r="ZW8" s="59">
        <v>10</v>
      </c>
      <c r="ZX8" s="60">
        <v>6</v>
      </c>
      <c r="ZY8" s="60">
        <v>10</v>
      </c>
      <c r="ZZ8" s="60">
        <v>11</v>
      </c>
      <c r="AAA8" s="61">
        <v>8</v>
      </c>
      <c r="AAB8" s="59">
        <v>10</v>
      </c>
      <c r="AAC8" s="60">
        <v>10</v>
      </c>
      <c r="AAD8" s="60">
        <v>10</v>
      </c>
      <c r="AAE8" s="60">
        <v>7</v>
      </c>
      <c r="AAF8" s="61">
        <v>8</v>
      </c>
      <c r="AAG8" s="59">
        <v>9</v>
      </c>
      <c r="AAH8" s="60">
        <v>9</v>
      </c>
      <c r="AAI8" s="60">
        <v>9</v>
      </c>
      <c r="AAJ8" s="60">
        <v>9</v>
      </c>
      <c r="AAK8" s="61">
        <v>7</v>
      </c>
      <c r="AAL8" s="59">
        <v>8</v>
      </c>
      <c r="AAM8" s="60">
        <v>8</v>
      </c>
      <c r="AAN8" s="60">
        <v>8</v>
      </c>
      <c r="AAO8" s="60">
        <v>9</v>
      </c>
      <c r="AAP8" s="61">
        <v>7</v>
      </c>
      <c r="AAQ8" s="59">
        <v>11</v>
      </c>
      <c r="AAR8" s="60">
        <v>5</v>
      </c>
      <c r="AAS8" s="60">
        <v>9</v>
      </c>
      <c r="AAT8" s="60">
        <v>11</v>
      </c>
      <c r="AAU8" s="61">
        <v>9</v>
      </c>
      <c r="AAV8" s="59">
        <v>10</v>
      </c>
      <c r="AAW8" s="60">
        <v>12</v>
      </c>
      <c r="AAX8" s="60">
        <v>8</v>
      </c>
      <c r="AAY8" s="60">
        <v>11</v>
      </c>
      <c r="AAZ8" s="61"/>
      <c r="ABA8" s="59"/>
      <c r="ABB8" s="60"/>
      <c r="ABC8" s="60"/>
      <c r="ABD8" s="60"/>
      <c r="ABE8" s="61"/>
    </row>
    <row r="9" spans="1:733" s="63" customFormat="1" x14ac:dyDescent="0.35">
      <c r="A9" s="57" t="s">
        <v>36</v>
      </c>
      <c r="B9" s="58">
        <v>2</v>
      </c>
      <c r="C9" s="58">
        <v>2</v>
      </c>
      <c r="D9" s="58">
        <v>2</v>
      </c>
      <c r="E9" s="58">
        <v>2</v>
      </c>
      <c r="F9" s="58">
        <v>2</v>
      </c>
      <c r="G9" s="59">
        <v>2</v>
      </c>
      <c r="H9" s="58">
        <v>2</v>
      </c>
      <c r="I9" s="58">
        <v>2</v>
      </c>
      <c r="J9" s="60"/>
      <c r="K9" s="61">
        <v>2</v>
      </c>
      <c r="L9" s="59">
        <v>2</v>
      </c>
      <c r="M9" s="58">
        <v>2</v>
      </c>
      <c r="N9" s="58">
        <v>2</v>
      </c>
      <c r="O9" s="58">
        <v>3</v>
      </c>
      <c r="P9" s="62">
        <v>2</v>
      </c>
      <c r="Q9" s="59"/>
      <c r="R9" s="60">
        <v>3</v>
      </c>
      <c r="S9" s="60">
        <v>3</v>
      </c>
      <c r="T9" s="60">
        <v>3</v>
      </c>
      <c r="U9" s="61">
        <v>2</v>
      </c>
      <c r="V9" s="59">
        <v>3</v>
      </c>
      <c r="W9" s="60">
        <v>3</v>
      </c>
      <c r="X9" s="60">
        <v>3</v>
      </c>
      <c r="Y9" s="60">
        <v>2</v>
      </c>
      <c r="Z9" s="61">
        <v>3</v>
      </c>
      <c r="AA9" s="59">
        <v>3</v>
      </c>
      <c r="AB9" s="60">
        <v>2</v>
      </c>
      <c r="AC9" s="60">
        <v>2</v>
      </c>
      <c r="AD9" s="60">
        <v>3</v>
      </c>
      <c r="AE9" s="61">
        <v>2</v>
      </c>
      <c r="AF9" s="59">
        <v>3</v>
      </c>
      <c r="AG9" s="60">
        <v>3</v>
      </c>
      <c r="AH9" s="60">
        <v>3</v>
      </c>
      <c r="AI9" s="60">
        <v>2</v>
      </c>
      <c r="AJ9" s="61">
        <v>2</v>
      </c>
      <c r="AK9" s="59">
        <v>2</v>
      </c>
      <c r="AL9" s="60">
        <v>2</v>
      </c>
      <c r="AM9" s="60">
        <v>3</v>
      </c>
      <c r="AN9" s="60">
        <v>3</v>
      </c>
      <c r="AO9" s="61">
        <v>3</v>
      </c>
      <c r="AP9" s="59">
        <v>3</v>
      </c>
      <c r="AQ9" s="60">
        <v>3</v>
      </c>
      <c r="AR9" s="60">
        <v>3</v>
      </c>
      <c r="AS9" s="60">
        <v>3</v>
      </c>
      <c r="AT9" s="61">
        <v>3</v>
      </c>
      <c r="AU9" s="59">
        <v>1</v>
      </c>
      <c r="AV9" s="60">
        <v>2</v>
      </c>
      <c r="AW9" s="60">
        <v>2</v>
      </c>
      <c r="AX9" s="61">
        <v>2</v>
      </c>
      <c r="AY9" s="59">
        <v>2</v>
      </c>
      <c r="AZ9" s="60">
        <v>2</v>
      </c>
      <c r="BA9" s="60">
        <v>2</v>
      </c>
      <c r="BB9" s="60">
        <v>2</v>
      </c>
      <c r="BC9" s="61">
        <v>1</v>
      </c>
      <c r="BD9" s="59">
        <v>2</v>
      </c>
      <c r="BE9" s="60">
        <v>2</v>
      </c>
      <c r="BF9" s="60">
        <v>1</v>
      </c>
      <c r="BG9" s="60">
        <v>1</v>
      </c>
      <c r="BH9" s="61">
        <v>1</v>
      </c>
      <c r="BI9" s="59">
        <v>1</v>
      </c>
      <c r="BJ9" s="60">
        <v>1</v>
      </c>
      <c r="BK9" s="60">
        <v>1</v>
      </c>
      <c r="BL9" s="60">
        <v>1</v>
      </c>
      <c r="BM9" s="61">
        <v>1</v>
      </c>
      <c r="BN9" s="59">
        <v>1</v>
      </c>
      <c r="BO9" s="60">
        <v>2</v>
      </c>
      <c r="BP9" s="60">
        <v>1</v>
      </c>
      <c r="BQ9" s="60">
        <v>1</v>
      </c>
      <c r="BR9" s="61">
        <v>1</v>
      </c>
      <c r="BS9" s="59">
        <v>1</v>
      </c>
      <c r="BT9" s="60">
        <v>1</v>
      </c>
      <c r="BU9" s="60">
        <v>1</v>
      </c>
      <c r="BV9" s="60">
        <v>1</v>
      </c>
      <c r="BW9" s="61">
        <v>1</v>
      </c>
      <c r="BX9" s="59">
        <v>2</v>
      </c>
      <c r="BY9" s="60">
        <v>2</v>
      </c>
      <c r="BZ9" s="60">
        <v>2</v>
      </c>
      <c r="CA9" s="60">
        <v>1</v>
      </c>
      <c r="CB9" s="61">
        <v>1</v>
      </c>
      <c r="CC9" s="59">
        <v>2</v>
      </c>
      <c r="CD9" s="60">
        <v>2</v>
      </c>
      <c r="CE9" s="60">
        <v>2</v>
      </c>
      <c r="CF9" s="60">
        <v>2</v>
      </c>
      <c r="CG9" s="61">
        <v>2</v>
      </c>
      <c r="CH9" s="59">
        <v>2</v>
      </c>
      <c r="CI9" s="60">
        <v>2</v>
      </c>
      <c r="CJ9" s="60">
        <v>2</v>
      </c>
      <c r="CK9" s="60">
        <v>2</v>
      </c>
      <c r="CL9" s="61">
        <v>1</v>
      </c>
      <c r="CM9" s="59">
        <v>2</v>
      </c>
      <c r="CN9" s="60">
        <v>2</v>
      </c>
      <c r="CO9" s="60">
        <v>1</v>
      </c>
      <c r="CP9" s="60">
        <v>2</v>
      </c>
      <c r="CQ9" s="61">
        <v>1</v>
      </c>
      <c r="CR9" s="59">
        <v>2</v>
      </c>
      <c r="CS9" s="60">
        <v>2</v>
      </c>
      <c r="CT9" s="60">
        <v>2</v>
      </c>
      <c r="CU9" s="60">
        <v>2</v>
      </c>
      <c r="CV9" s="61">
        <v>1</v>
      </c>
      <c r="CW9" s="59">
        <v>2</v>
      </c>
      <c r="CX9" s="60">
        <v>2</v>
      </c>
      <c r="CY9" s="60">
        <v>2</v>
      </c>
      <c r="CZ9" s="60">
        <v>2</v>
      </c>
      <c r="DA9" s="61">
        <v>2</v>
      </c>
      <c r="DB9" s="59">
        <v>2</v>
      </c>
      <c r="DC9" s="60">
        <v>2</v>
      </c>
      <c r="DD9" s="60">
        <v>2</v>
      </c>
      <c r="DE9" s="60">
        <v>2</v>
      </c>
      <c r="DF9" s="61">
        <v>1</v>
      </c>
      <c r="DG9" s="59">
        <v>2</v>
      </c>
      <c r="DH9" s="60">
        <v>2</v>
      </c>
      <c r="DI9" s="60">
        <v>2</v>
      </c>
      <c r="DJ9" s="60">
        <v>2</v>
      </c>
      <c r="DK9" s="61">
        <v>1</v>
      </c>
      <c r="DL9" s="59">
        <v>3</v>
      </c>
      <c r="DM9" s="60">
        <v>3</v>
      </c>
      <c r="DN9" s="60">
        <v>3</v>
      </c>
      <c r="DO9" s="60">
        <v>3</v>
      </c>
      <c r="DP9" s="61">
        <v>2</v>
      </c>
      <c r="DQ9" s="59">
        <v>4</v>
      </c>
      <c r="DR9" s="60">
        <v>3</v>
      </c>
      <c r="DS9" s="60">
        <v>3</v>
      </c>
      <c r="DT9" s="60">
        <v>3</v>
      </c>
      <c r="DU9" s="61">
        <v>2</v>
      </c>
      <c r="DV9" s="59">
        <v>3</v>
      </c>
      <c r="DW9" s="60">
        <v>3</v>
      </c>
      <c r="DX9" s="60">
        <v>3</v>
      </c>
      <c r="DY9" s="60">
        <v>3</v>
      </c>
      <c r="DZ9" s="61">
        <v>3</v>
      </c>
      <c r="EA9" s="59">
        <v>3</v>
      </c>
      <c r="EB9" s="60">
        <v>3</v>
      </c>
      <c r="EC9" s="60">
        <v>3</v>
      </c>
      <c r="ED9" s="61">
        <v>2</v>
      </c>
      <c r="EE9" s="59">
        <v>3</v>
      </c>
      <c r="EF9" s="60">
        <v>3</v>
      </c>
      <c r="EG9" s="60">
        <v>3</v>
      </c>
      <c r="EH9" s="60">
        <v>3</v>
      </c>
      <c r="EI9" s="61">
        <v>3</v>
      </c>
      <c r="EJ9" s="59">
        <v>3</v>
      </c>
      <c r="EK9" s="60">
        <v>4</v>
      </c>
      <c r="EL9" s="60">
        <v>3</v>
      </c>
      <c r="EM9" s="60">
        <v>3</v>
      </c>
      <c r="EN9" s="61">
        <v>3</v>
      </c>
      <c r="EO9" s="59">
        <v>4</v>
      </c>
      <c r="EP9" s="60">
        <v>4</v>
      </c>
      <c r="EQ9" s="60">
        <v>3</v>
      </c>
      <c r="ER9" s="60">
        <v>3</v>
      </c>
      <c r="ES9" s="61">
        <v>3</v>
      </c>
      <c r="ET9" s="59">
        <v>4</v>
      </c>
      <c r="EU9" s="60">
        <v>4</v>
      </c>
      <c r="EV9" s="60">
        <v>3</v>
      </c>
      <c r="EW9" s="60">
        <v>3</v>
      </c>
      <c r="EX9" s="61">
        <v>3</v>
      </c>
      <c r="EY9" s="59">
        <v>3</v>
      </c>
      <c r="EZ9" s="60">
        <v>4</v>
      </c>
      <c r="FA9" s="60">
        <v>3</v>
      </c>
      <c r="FB9" s="60">
        <v>4</v>
      </c>
      <c r="FC9" s="61">
        <v>3</v>
      </c>
      <c r="FD9" s="59">
        <v>3</v>
      </c>
      <c r="FE9" s="60">
        <v>2</v>
      </c>
      <c r="FF9" s="60">
        <v>2</v>
      </c>
      <c r="FG9" s="60">
        <v>1</v>
      </c>
      <c r="FH9" s="59">
        <v>2</v>
      </c>
      <c r="FI9" s="60">
        <v>3</v>
      </c>
      <c r="FJ9" s="60">
        <v>2</v>
      </c>
      <c r="FK9" s="60">
        <v>2</v>
      </c>
      <c r="FL9" s="59">
        <v>4</v>
      </c>
      <c r="FM9" s="60">
        <v>4</v>
      </c>
      <c r="FN9" s="60">
        <v>3</v>
      </c>
      <c r="FO9" s="60">
        <v>5</v>
      </c>
      <c r="FP9" s="61">
        <v>3</v>
      </c>
      <c r="FQ9" s="59">
        <v>4</v>
      </c>
      <c r="FR9" s="60">
        <v>4</v>
      </c>
      <c r="FS9" s="60">
        <v>4</v>
      </c>
      <c r="FT9" s="60">
        <v>4</v>
      </c>
      <c r="FU9" s="61">
        <v>3</v>
      </c>
      <c r="FV9" s="59">
        <v>4</v>
      </c>
      <c r="FW9" s="60">
        <v>4</v>
      </c>
      <c r="FX9" s="60">
        <v>4</v>
      </c>
      <c r="FY9" s="60">
        <v>4</v>
      </c>
      <c r="FZ9" s="61">
        <v>3</v>
      </c>
      <c r="GA9" s="59">
        <v>3</v>
      </c>
      <c r="GB9" s="60">
        <v>4</v>
      </c>
      <c r="GC9" s="60">
        <v>4</v>
      </c>
      <c r="GD9" s="60">
        <v>4</v>
      </c>
      <c r="GE9" s="61">
        <v>3</v>
      </c>
      <c r="GF9" s="59">
        <v>4</v>
      </c>
      <c r="GG9" s="60">
        <v>3</v>
      </c>
      <c r="GH9" s="60">
        <v>4</v>
      </c>
      <c r="GI9" s="60">
        <v>4</v>
      </c>
      <c r="GJ9" s="61">
        <v>2</v>
      </c>
      <c r="GK9" s="59">
        <v>3</v>
      </c>
      <c r="GL9" s="60">
        <v>3</v>
      </c>
      <c r="GM9" s="60">
        <v>2</v>
      </c>
      <c r="GN9" s="60">
        <v>3</v>
      </c>
      <c r="GO9" s="61">
        <v>2</v>
      </c>
      <c r="GP9" s="59">
        <v>3</v>
      </c>
      <c r="GQ9" s="60">
        <v>3</v>
      </c>
      <c r="GR9" s="60">
        <v>2</v>
      </c>
      <c r="GS9" s="60">
        <v>3</v>
      </c>
      <c r="GT9" s="61">
        <v>2</v>
      </c>
      <c r="GU9" s="59">
        <v>3</v>
      </c>
      <c r="GV9" s="60">
        <v>3</v>
      </c>
      <c r="GW9" s="60">
        <v>2</v>
      </c>
      <c r="GX9" s="60">
        <v>3</v>
      </c>
      <c r="GY9" s="61">
        <v>2</v>
      </c>
      <c r="GZ9" s="59">
        <v>3</v>
      </c>
      <c r="HA9" s="60">
        <v>3</v>
      </c>
      <c r="HB9" s="60">
        <v>3</v>
      </c>
      <c r="HC9" s="60">
        <v>3</v>
      </c>
      <c r="HD9" s="61">
        <v>2</v>
      </c>
      <c r="HE9" s="59">
        <v>3</v>
      </c>
      <c r="HF9" s="60">
        <v>3</v>
      </c>
      <c r="HG9" s="60">
        <v>3</v>
      </c>
      <c r="HH9" s="60">
        <v>3</v>
      </c>
      <c r="HI9" s="61">
        <v>2</v>
      </c>
      <c r="HJ9" s="59">
        <v>3</v>
      </c>
      <c r="HK9" s="60">
        <v>3</v>
      </c>
      <c r="HL9" s="60">
        <v>3</v>
      </c>
      <c r="HM9" s="60">
        <v>3</v>
      </c>
      <c r="HN9" s="61">
        <v>2</v>
      </c>
      <c r="HO9" s="59">
        <v>3</v>
      </c>
      <c r="HP9" s="60">
        <v>3</v>
      </c>
      <c r="HQ9" s="60">
        <v>3</v>
      </c>
      <c r="HR9" s="60">
        <v>3</v>
      </c>
      <c r="HS9" s="61">
        <v>2</v>
      </c>
      <c r="HT9" s="59">
        <v>2</v>
      </c>
      <c r="HU9" s="60">
        <v>2</v>
      </c>
      <c r="HV9" s="60">
        <v>2</v>
      </c>
      <c r="HW9" s="60">
        <v>2</v>
      </c>
      <c r="HX9" s="61">
        <v>2</v>
      </c>
      <c r="HY9" s="60">
        <v>2</v>
      </c>
      <c r="HZ9" s="60">
        <v>2</v>
      </c>
      <c r="IA9" s="60">
        <v>2</v>
      </c>
      <c r="IB9" s="61">
        <v>2</v>
      </c>
      <c r="IC9" s="59">
        <v>2</v>
      </c>
      <c r="ID9" s="60">
        <v>2</v>
      </c>
      <c r="IE9" s="60">
        <v>2</v>
      </c>
      <c r="IF9" s="60">
        <v>2</v>
      </c>
      <c r="IG9" s="61">
        <v>1</v>
      </c>
      <c r="IH9" s="59">
        <v>2</v>
      </c>
      <c r="II9" s="60">
        <v>2</v>
      </c>
      <c r="IJ9" s="60">
        <v>2</v>
      </c>
      <c r="IK9" s="60">
        <v>1</v>
      </c>
      <c r="IL9" s="61">
        <v>1</v>
      </c>
      <c r="IM9" s="59">
        <v>2</v>
      </c>
      <c r="IN9" s="60">
        <v>2</v>
      </c>
      <c r="IO9" s="60">
        <v>2</v>
      </c>
      <c r="IP9" s="60">
        <v>2</v>
      </c>
      <c r="IQ9" s="61">
        <v>1</v>
      </c>
      <c r="IR9" s="59">
        <v>3</v>
      </c>
      <c r="IS9" s="60">
        <v>3</v>
      </c>
      <c r="IT9" s="60">
        <v>2</v>
      </c>
      <c r="IU9" s="60">
        <v>2</v>
      </c>
      <c r="IV9" s="61">
        <v>2</v>
      </c>
      <c r="IW9" s="59">
        <v>3</v>
      </c>
      <c r="IX9" s="60">
        <v>3</v>
      </c>
      <c r="IY9" s="60">
        <v>2</v>
      </c>
      <c r="IZ9" s="61">
        <v>1</v>
      </c>
      <c r="JA9" s="59">
        <v>3</v>
      </c>
      <c r="JB9" s="60">
        <v>3</v>
      </c>
      <c r="JC9" s="60">
        <v>2</v>
      </c>
      <c r="JD9" s="60">
        <v>2</v>
      </c>
      <c r="JE9" s="61">
        <v>2</v>
      </c>
      <c r="JF9" s="59">
        <v>3</v>
      </c>
      <c r="JG9" s="60">
        <v>2</v>
      </c>
      <c r="JH9" s="60">
        <v>3</v>
      </c>
      <c r="JI9" s="61">
        <v>2</v>
      </c>
      <c r="JJ9" s="59">
        <v>3</v>
      </c>
      <c r="JK9" s="60">
        <v>2</v>
      </c>
      <c r="JL9" s="60">
        <v>3</v>
      </c>
      <c r="JM9" s="60">
        <v>3</v>
      </c>
      <c r="JN9" s="61">
        <v>2</v>
      </c>
      <c r="JO9" s="59">
        <v>3</v>
      </c>
      <c r="JP9" s="60">
        <v>3</v>
      </c>
      <c r="JQ9" s="60">
        <v>3</v>
      </c>
      <c r="JR9" s="60">
        <v>3</v>
      </c>
      <c r="JS9" s="61">
        <v>2</v>
      </c>
      <c r="JT9" s="59">
        <v>3</v>
      </c>
      <c r="JU9" s="60">
        <v>3</v>
      </c>
      <c r="JV9" s="60">
        <v>3</v>
      </c>
      <c r="JW9" s="60">
        <v>3</v>
      </c>
      <c r="JX9" s="61">
        <v>2</v>
      </c>
      <c r="JY9" s="59">
        <v>3</v>
      </c>
      <c r="JZ9" s="60">
        <v>4</v>
      </c>
      <c r="KA9" s="60">
        <v>3</v>
      </c>
      <c r="KB9" s="60">
        <v>4</v>
      </c>
      <c r="KC9" s="61">
        <v>2</v>
      </c>
      <c r="KD9" s="59">
        <v>3</v>
      </c>
      <c r="KE9" s="60">
        <v>4</v>
      </c>
      <c r="KF9" s="60">
        <v>4</v>
      </c>
      <c r="KG9" s="60">
        <v>4</v>
      </c>
      <c r="KH9" s="61">
        <v>3</v>
      </c>
      <c r="KI9" s="59">
        <v>3</v>
      </c>
      <c r="KJ9" s="60">
        <v>4</v>
      </c>
      <c r="KK9" s="60">
        <v>4</v>
      </c>
      <c r="KL9" s="60">
        <v>4</v>
      </c>
      <c r="KM9" s="61">
        <v>3</v>
      </c>
      <c r="KN9" s="59">
        <v>4</v>
      </c>
      <c r="KO9" s="60">
        <v>4</v>
      </c>
      <c r="KP9" s="60">
        <v>4</v>
      </c>
      <c r="KQ9" s="61">
        <v>2</v>
      </c>
      <c r="KR9" s="59">
        <v>4</v>
      </c>
      <c r="KS9" s="60">
        <v>3</v>
      </c>
      <c r="KT9" s="60">
        <v>3</v>
      </c>
      <c r="KU9" s="60">
        <v>3</v>
      </c>
      <c r="KV9" s="61">
        <v>3</v>
      </c>
      <c r="KW9" s="59">
        <v>3</v>
      </c>
      <c r="KX9" s="60">
        <v>4</v>
      </c>
      <c r="KY9" s="60">
        <v>3</v>
      </c>
      <c r="KZ9" s="60">
        <v>3</v>
      </c>
      <c r="LA9" s="61">
        <v>2</v>
      </c>
      <c r="LB9" s="59">
        <v>3</v>
      </c>
      <c r="LC9" s="60">
        <v>3</v>
      </c>
      <c r="LD9" s="60">
        <v>3</v>
      </c>
      <c r="LE9" s="60">
        <v>3</v>
      </c>
      <c r="LF9" s="61">
        <v>2</v>
      </c>
      <c r="LG9" s="59">
        <v>3</v>
      </c>
      <c r="LH9" s="60">
        <v>3</v>
      </c>
      <c r="LI9" s="60">
        <v>3</v>
      </c>
      <c r="LJ9" s="60">
        <v>2</v>
      </c>
      <c r="LK9" s="61">
        <v>2</v>
      </c>
      <c r="LL9" s="59">
        <v>2</v>
      </c>
      <c r="LM9" s="60">
        <v>3</v>
      </c>
      <c r="LN9" s="60">
        <v>3</v>
      </c>
      <c r="LO9" s="60">
        <v>3</v>
      </c>
      <c r="LP9" s="61">
        <v>2</v>
      </c>
      <c r="LQ9" s="59">
        <v>3</v>
      </c>
      <c r="LR9" s="60">
        <v>4</v>
      </c>
      <c r="LS9" s="60">
        <v>3</v>
      </c>
      <c r="LT9" s="60">
        <v>4</v>
      </c>
      <c r="LU9" s="61">
        <v>2</v>
      </c>
      <c r="LV9" s="59">
        <v>4</v>
      </c>
      <c r="LW9" s="60">
        <v>4</v>
      </c>
      <c r="LX9" s="60">
        <v>5</v>
      </c>
      <c r="LY9" s="60">
        <v>5</v>
      </c>
      <c r="LZ9" s="61">
        <v>4</v>
      </c>
      <c r="MA9" s="59">
        <v>5</v>
      </c>
      <c r="MB9" s="60"/>
      <c r="MC9" s="60">
        <v>4</v>
      </c>
      <c r="MD9" s="60">
        <v>5</v>
      </c>
      <c r="ME9" s="61"/>
      <c r="MF9" s="59">
        <v>4</v>
      </c>
      <c r="MG9" s="60">
        <v>6</v>
      </c>
      <c r="MH9" s="60">
        <v>5</v>
      </c>
      <c r="MI9" s="60">
        <v>5</v>
      </c>
      <c r="MJ9" s="61">
        <v>4</v>
      </c>
      <c r="MK9" s="59">
        <v>5</v>
      </c>
      <c r="ML9" s="60">
        <v>5</v>
      </c>
      <c r="MM9" s="60">
        <v>5</v>
      </c>
      <c r="MN9" s="60">
        <v>5</v>
      </c>
      <c r="MO9" s="61">
        <v>1</v>
      </c>
      <c r="MP9" s="59">
        <v>5</v>
      </c>
      <c r="MQ9" s="60">
        <v>5</v>
      </c>
      <c r="MR9" s="60">
        <v>4</v>
      </c>
      <c r="MS9" s="60">
        <v>5</v>
      </c>
      <c r="MT9" s="61">
        <v>5</v>
      </c>
      <c r="MU9" s="59">
        <v>5</v>
      </c>
      <c r="MV9" s="60">
        <v>4</v>
      </c>
      <c r="MW9" s="60">
        <v>5</v>
      </c>
      <c r="MX9" s="60">
        <v>5</v>
      </c>
      <c r="MY9" s="61">
        <v>4</v>
      </c>
      <c r="MZ9" s="59">
        <v>4</v>
      </c>
      <c r="NA9" s="60">
        <v>5</v>
      </c>
      <c r="NB9" s="61"/>
      <c r="NC9" s="61"/>
      <c r="ND9" s="61">
        <v>4</v>
      </c>
      <c r="NE9" s="59">
        <v>5</v>
      </c>
      <c r="NF9" s="60">
        <v>6</v>
      </c>
      <c r="NG9" s="60">
        <v>4</v>
      </c>
      <c r="NH9" s="60">
        <v>5</v>
      </c>
      <c r="NI9" s="61">
        <v>4</v>
      </c>
      <c r="NJ9" s="59">
        <v>5</v>
      </c>
      <c r="NK9" s="60">
        <v>5</v>
      </c>
      <c r="NL9" s="60">
        <v>5</v>
      </c>
      <c r="NM9" s="60">
        <v>4</v>
      </c>
      <c r="NN9" s="61">
        <v>3</v>
      </c>
      <c r="NO9" s="60">
        <v>5</v>
      </c>
      <c r="NP9" s="60">
        <v>5</v>
      </c>
      <c r="NQ9" s="60">
        <v>5</v>
      </c>
      <c r="NR9" s="61">
        <v>3</v>
      </c>
      <c r="NS9" s="59">
        <v>5</v>
      </c>
      <c r="NT9" s="60">
        <v>5</v>
      </c>
      <c r="NU9" s="60">
        <v>5</v>
      </c>
      <c r="NV9" s="61">
        <v>2</v>
      </c>
      <c r="NW9" s="59">
        <v>5</v>
      </c>
      <c r="NX9" s="60">
        <v>5</v>
      </c>
      <c r="NY9" s="60">
        <v>5</v>
      </c>
      <c r="NZ9" s="60">
        <v>5</v>
      </c>
      <c r="OA9" s="61">
        <v>4</v>
      </c>
      <c r="OB9" s="59">
        <v>4</v>
      </c>
      <c r="OC9" s="60">
        <v>5</v>
      </c>
      <c r="OD9" s="60">
        <v>5</v>
      </c>
      <c r="OE9" s="60">
        <v>6</v>
      </c>
      <c r="OF9" s="61">
        <v>4</v>
      </c>
      <c r="OG9" s="59">
        <v>5</v>
      </c>
      <c r="OH9" s="60">
        <v>6</v>
      </c>
      <c r="OI9" s="60">
        <v>5</v>
      </c>
      <c r="OJ9" s="60">
        <v>6</v>
      </c>
      <c r="OK9" s="61">
        <v>4</v>
      </c>
      <c r="OL9" s="59">
        <v>5</v>
      </c>
      <c r="OM9" s="60">
        <v>5</v>
      </c>
      <c r="ON9" s="60">
        <v>5</v>
      </c>
      <c r="OO9" s="60">
        <v>7</v>
      </c>
      <c r="OP9" s="61">
        <v>4</v>
      </c>
      <c r="OQ9" s="59">
        <v>4</v>
      </c>
      <c r="OR9" s="60">
        <v>5</v>
      </c>
      <c r="OS9" s="60">
        <v>3</v>
      </c>
      <c r="OT9" s="60">
        <v>4</v>
      </c>
      <c r="OU9" s="61">
        <v>3</v>
      </c>
      <c r="OV9" s="59">
        <v>3</v>
      </c>
      <c r="OW9" s="60">
        <v>3</v>
      </c>
      <c r="OX9" s="60">
        <v>3</v>
      </c>
      <c r="OY9" s="60">
        <v>2</v>
      </c>
      <c r="OZ9" s="61">
        <v>2</v>
      </c>
      <c r="PA9" s="59">
        <v>2</v>
      </c>
      <c r="PB9" s="60">
        <v>3</v>
      </c>
      <c r="PC9" s="60">
        <v>2</v>
      </c>
      <c r="PD9" s="60">
        <v>2</v>
      </c>
      <c r="PE9" s="61">
        <v>2</v>
      </c>
      <c r="PF9" s="59">
        <v>4</v>
      </c>
      <c r="PG9" s="60">
        <v>3</v>
      </c>
      <c r="PH9" s="60">
        <v>3</v>
      </c>
      <c r="PI9" s="60">
        <v>3</v>
      </c>
      <c r="PJ9" s="61">
        <v>3</v>
      </c>
      <c r="PK9" s="59">
        <v>3</v>
      </c>
      <c r="PL9" s="60">
        <v>4</v>
      </c>
      <c r="PM9" s="60">
        <v>3</v>
      </c>
      <c r="PN9" s="60">
        <v>3</v>
      </c>
      <c r="PO9" s="61">
        <v>3</v>
      </c>
      <c r="PP9" s="59">
        <v>3</v>
      </c>
      <c r="PQ9" s="60">
        <v>4</v>
      </c>
      <c r="PR9" s="60">
        <v>3</v>
      </c>
      <c r="PS9" s="60">
        <v>3</v>
      </c>
      <c r="PT9" s="61">
        <v>3</v>
      </c>
      <c r="PU9" s="59">
        <v>4</v>
      </c>
      <c r="PV9" s="60">
        <v>3</v>
      </c>
      <c r="PW9" s="60">
        <v>3</v>
      </c>
      <c r="PX9" s="60">
        <v>4</v>
      </c>
      <c r="PY9" s="61">
        <v>3</v>
      </c>
      <c r="PZ9" s="59">
        <v>4</v>
      </c>
      <c r="QA9" s="60">
        <v>4</v>
      </c>
      <c r="QB9" s="60">
        <v>4</v>
      </c>
      <c r="QC9" s="60">
        <v>4</v>
      </c>
      <c r="QD9" s="61">
        <v>3</v>
      </c>
      <c r="QE9" s="59">
        <v>4</v>
      </c>
      <c r="QF9" s="60">
        <v>4</v>
      </c>
      <c r="QG9" s="60">
        <v>4</v>
      </c>
      <c r="QH9" s="60">
        <v>4</v>
      </c>
      <c r="QI9" s="61">
        <v>3</v>
      </c>
      <c r="QJ9" s="59">
        <v>4</v>
      </c>
      <c r="QK9" s="60">
        <v>4</v>
      </c>
      <c r="QL9" s="60">
        <v>4</v>
      </c>
      <c r="QM9" s="60">
        <v>5</v>
      </c>
      <c r="QN9" s="61">
        <v>2</v>
      </c>
      <c r="QO9" s="59">
        <v>4</v>
      </c>
      <c r="QP9" s="60">
        <v>4</v>
      </c>
      <c r="QQ9" s="60">
        <v>4</v>
      </c>
      <c r="QR9" s="60">
        <v>4</v>
      </c>
      <c r="QS9" s="61">
        <v>3</v>
      </c>
      <c r="QT9" s="59">
        <v>4</v>
      </c>
      <c r="QU9" s="60">
        <v>4</v>
      </c>
      <c r="QV9" s="60">
        <v>4</v>
      </c>
      <c r="QW9" s="60">
        <v>4</v>
      </c>
      <c r="QX9" s="61">
        <v>3</v>
      </c>
      <c r="QY9" s="59">
        <v>5</v>
      </c>
      <c r="QZ9" s="60">
        <v>5</v>
      </c>
      <c r="RA9" s="60">
        <v>5</v>
      </c>
      <c r="RB9" s="60">
        <v>5</v>
      </c>
      <c r="RC9" s="61">
        <v>4</v>
      </c>
      <c r="RD9" s="59">
        <v>5</v>
      </c>
      <c r="RE9" s="60">
        <v>5</v>
      </c>
      <c r="RF9" s="60">
        <v>5</v>
      </c>
      <c r="RG9" s="60">
        <v>5</v>
      </c>
      <c r="RH9" s="61">
        <v>4</v>
      </c>
      <c r="RI9" s="59">
        <v>5</v>
      </c>
      <c r="RJ9" s="60">
        <v>5</v>
      </c>
      <c r="RK9" s="60">
        <v>4</v>
      </c>
      <c r="RL9" s="60">
        <v>4</v>
      </c>
      <c r="RM9" s="61">
        <v>3</v>
      </c>
      <c r="RN9" s="59">
        <v>4</v>
      </c>
      <c r="RO9" s="60">
        <v>4</v>
      </c>
      <c r="RP9" s="60">
        <v>4</v>
      </c>
      <c r="RQ9" s="60">
        <v>5</v>
      </c>
      <c r="RR9" s="61">
        <v>4</v>
      </c>
      <c r="RS9" s="59">
        <v>4</v>
      </c>
      <c r="RT9" s="60">
        <v>5</v>
      </c>
      <c r="RU9" s="60">
        <v>4</v>
      </c>
      <c r="RV9" s="60">
        <v>5</v>
      </c>
      <c r="RW9" s="61">
        <v>4</v>
      </c>
      <c r="RX9" s="59">
        <v>4</v>
      </c>
      <c r="RY9" s="60">
        <v>4</v>
      </c>
      <c r="RZ9" s="60">
        <v>4</v>
      </c>
      <c r="SA9" s="60">
        <v>4</v>
      </c>
      <c r="SB9" s="61">
        <v>4</v>
      </c>
      <c r="SC9" s="60">
        <v>4</v>
      </c>
      <c r="SD9" s="60">
        <v>4</v>
      </c>
      <c r="SE9" s="60">
        <v>4</v>
      </c>
      <c r="SF9" s="61">
        <v>3</v>
      </c>
      <c r="SG9" s="59">
        <v>4</v>
      </c>
      <c r="SH9" s="60">
        <v>5</v>
      </c>
      <c r="SI9" s="60">
        <v>4</v>
      </c>
      <c r="SJ9" s="60">
        <v>5</v>
      </c>
      <c r="SK9" s="61">
        <v>3</v>
      </c>
      <c r="SL9" s="59">
        <v>5</v>
      </c>
      <c r="SM9" s="60">
        <v>5</v>
      </c>
      <c r="SN9" s="60">
        <v>4</v>
      </c>
      <c r="SO9" s="60">
        <v>5</v>
      </c>
      <c r="SP9" s="61">
        <v>4</v>
      </c>
      <c r="SQ9" s="59">
        <v>5</v>
      </c>
      <c r="SR9" s="60">
        <v>5</v>
      </c>
      <c r="SS9" s="60">
        <v>5</v>
      </c>
      <c r="ST9" s="60"/>
      <c r="SU9" s="61">
        <v>5</v>
      </c>
      <c r="SV9" s="59">
        <v>5</v>
      </c>
      <c r="SW9" s="60">
        <v>5</v>
      </c>
      <c r="SX9" s="60">
        <v>5</v>
      </c>
      <c r="SY9" s="60">
        <v>6</v>
      </c>
      <c r="SZ9" s="61">
        <v>4</v>
      </c>
      <c r="TA9" s="59">
        <v>5</v>
      </c>
      <c r="TB9" s="60">
        <v>5</v>
      </c>
      <c r="TC9" s="60">
        <v>4</v>
      </c>
      <c r="TD9" s="61">
        <v>3</v>
      </c>
      <c r="TE9" s="59">
        <v>5</v>
      </c>
      <c r="TF9" s="60">
        <v>5</v>
      </c>
      <c r="TG9" s="60">
        <v>5</v>
      </c>
      <c r="TH9" s="60">
        <v>5</v>
      </c>
      <c r="TI9" s="61">
        <v>4</v>
      </c>
      <c r="TJ9" s="60">
        <v>5</v>
      </c>
      <c r="TK9" s="60">
        <v>5</v>
      </c>
      <c r="TL9" s="60">
        <v>5</v>
      </c>
      <c r="TM9" s="61">
        <v>5</v>
      </c>
      <c r="TN9" s="59">
        <v>5</v>
      </c>
      <c r="TO9" s="60">
        <v>5</v>
      </c>
      <c r="TP9" s="60">
        <v>5</v>
      </c>
      <c r="TQ9" s="60">
        <v>5</v>
      </c>
      <c r="TR9" s="61">
        <v>4</v>
      </c>
      <c r="TS9" s="59">
        <v>5</v>
      </c>
      <c r="TT9" s="60">
        <v>5</v>
      </c>
      <c r="TU9" s="60">
        <v>4</v>
      </c>
      <c r="TV9" s="60">
        <v>5</v>
      </c>
      <c r="TW9" s="61">
        <v>2</v>
      </c>
      <c r="TX9" s="59">
        <v>5</v>
      </c>
      <c r="TY9" s="60">
        <v>5</v>
      </c>
      <c r="TZ9" s="60">
        <v>4</v>
      </c>
      <c r="UA9" s="60">
        <v>5</v>
      </c>
      <c r="UB9" s="61">
        <v>4</v>
      </c>
      <c r="UC9" s="59">
        <v>4</v>
      </c>
      <c r="UD9" s="60">
        <v>5</v>
      </c>
      <c r="UE9" s="60">
        <v>5</v>
      </c>
      <c r="UF9" s="60">
        <v>4</v>
      </c>
      <c r="UG9" s="61">
        <v>4</v>
      </c>
      <c r="UH9" s="59"/>
      <c r="UI9" s="60">
        <v>6</v>
      </c>
      <c r="UJ9" s="60">
        <v>5</v>
      </c>
      <c r="UK9" s="61">
        <v>2</v>
      </c>
      <c r="UL9" s="59">
        <v>5</v>
      </c>
      <c r="UM9" s="60">
        <v>5</v>
      </c>
      <c r="UN9" s="60">
        <v>5</v>
      </c>
      <c r="UO9" s="60">
        <v>6</v>
      </c>
      <c r="UP9" s="61">
        <v>4</v>
      </c>
      <c r="UQ9" s="59">
        <v>5</v>
      </c>
      <c r="UR9" s="60">
        <v>5</v>
      </c>
      <c r="US9" s="60">
        <v>5</v>
      </c>
      <c r="UT9" s="60">
        <v>4</v>
      </c>
      <c r="UU9" s="61">
        <v>4</v>
      </c>
      <c r="UV9" s="59">
        <v>4</v>
      </c>
      <c r="UW9" s="60">
        <v>4</v>
      </c>
      <c r="UX9" s="60">
        <v>4</v>
      </c>
      <c r="UY9" s="60">
        <v>5</v>
      </c>
      <c r="UZ9" s="61">
        <v>3</v>
      </c>
      <c r="VA9" s="59">
        <v>4</v>
      </c>
      <c r="VB9" s="60">
        <v>4</v>
      </c>
      <c r="VC9" s="60">
        <v>4</v>
      </c>
      <c r="VD9" s="60">
        <v>4</v>
      </c>
      <c r="VE9" s="61">
        <v>3</v>
      </c>
      <c r="VF9" s="60">
        <v>4</v>
      </c>
      <c r="VG9" s="60">
        <v>4</v>
      </c>
      <c r="VH9" s="60">
        <v>4</v>
      </c>
      <c r="VI9" s="61">
        <v>3</v>
      </c>
      <c r="VJ9" s="59">
        <v>5</v>
      </c>
      <c r="VK9" s="60">
        <v>5</v>
      </c>
      <c r="VL9" s="60">
        <v>4</v>
      </c>
      <c r="VM9" s="60">
        <v>4</v>
      </c>
      <c r="VN9" s="61">
        <v>4</v>
      </c>
      <c r="VO9" s="59">
        <v>5</v>
      </c>
      <c r="VP9" s="60">
        <v>5</v>
      </c>
      <c r="VQ9" s="60">
        <v>5</v>
      </c>
      <c r="VR9" s="60">
        <v>6</v>
      </c>
      <c r="VS9" s="61">
        <v>4</v>
      </c>
      <c r="VT9" s="59">
        <v>5</v>
      </c>
      <c r="VU9" s="60">
        <v>6</v>
      </c>
      <c r="VV9" s="60">
        <v>5</v>
      </c>
      <c r="VW9" s="60">
        <v>6</v>
      </c>
      <c r="VX9" s="61">
        <v>5</v>
      </c>
      <c r="VY9" s="59">
        <v>6</v>
      </c>
      <c r="VZ9" s="60">
        <v>6</v>
      </c>
      <c r="WA9" s="60">
        <v>5</v>
      </c>
      <c r="WB9" s="60">
        <v>6</v>
      </c>
      <c r="WC9" s="61">
        <v>5</v>
      </c>
      <c r="WD9" s="59">
        <v>6</v>
      </c>
      <c r="WE9" s="60">
        <v>5</v>
      </c>
      <c r="WF9" s="60">
        <v>5</v>
      </c>
      <c r="WG9" s="60">
        <v>6</v>
      </c>
      <c r="WH9" s="61">
        <v>5</v>
      </c>
      <c r="WI9" s="59">
        <v>6</v>
      </c>
      <c r="WJ9" s="60">
        <v>6</v>
      </c>
      <c r="WK9" s="60">
        <v>6</v>
      </c>
      <c r="WL9" s="60">
        <v>6</v>
      </c>
      <c r="WM9" s="61"/>
      <c r="WN9" s="59">
        <v>6</v>
      </c>
      <c r="WO9" s="60">
        <v>6</v>
      </c>
      <c r="WP9" s="60">
        <v>5</v>
      </c>
      <c r="WQ9" s="60">
        <v>2</v>
      </c>
      <c r="WR9" s="61">
        <v>4</v>
      </c>
      <c r="WS9" s="59">
        <v>5</v>
      </c>
      <c r="WT9" s="60">
        <v>6</v>
      </c>
      <c r="WU9" s="60">
        <v>6</v>
      </c>
      <c r="WV9" s="60">
        <v>6</v>
      </c>
      <c r="WW9" s="61">
        <v>5</v>
      </c>
      <c r="WX9" s="59">
        <v>6</v>
      </c>
      <c r="WY9" s="60">
        <v>5</v>
      </c>
      <c r="WZ9" s="60">
        <v>6</v>
      </c>
      <c r="XA9" s="60">
        <v>6</v>
      </c>
      <c r="XB9" s="61">
        <v>5</v>
      </c>
      <c r="XC9" s="59">
        <v>5</v>
      </c>
      <c r="XD9" s="60">
        <v>5</v>
      </c>
      <c r="XE9" s="60">
        <v>5</v>
      </c>
      <c r="XF9" s="60">
        <v>5</v>
      </c>
      <c r="XG9" s="61">
        <v>3</v>
      </c>
      <c r="XH9" s="60">
        <v>6</v>
      </c>
      <c r="XI9" s="60">
        <v>6</v>
      </c>
      <c r="XJ9" s="61">
        <v>5</v>
      </c>
      <c r="XK9" s="59">
        <v>6</v>
      </c>
      <c r="XL9" s="60">
        <v>6</v>
      </c>
      <c r="XM9" s="60">
        <v>5</v>
      </c>
      <c r="XN9" s="60">
        <v>3</v>
      </c>
      <c r="XO9" s="59">
        <v>6</v>
      </c>
      <c r="XP9" s="60">
        <v>7</v>
      </c>
      <c r="XQ9" s="60">
        <v>6</v>
      </c>
      <c r="XR9" s="60">
        <v>5</v>
      </c>
      <c r="XS9" s="61">
        <v>5</v>
      </c>
      <c r="XT9" s="59">
        <v>6</v>
      </c>
      <c r="XU9" s="60">
        <v>6</v>
      </c>
      <c r="XV9" s="60">
        <v>6</v>
      </c>
      <c r="XW9" s="60">
        <v>7</v>
      </c>
      <c r="XX9" s="61">
        <v>4</v>
      </c>
      <c r="XY9" s="59">
        <v>5</v>
      </c>
      <c r="XZ9" s="60">
        <v>6</v>
      </c>
      <c r="YA9" s="60">
        <v>5</v>
      </c>
      <c r="YB9" s="60">
        <v>6</v>
      </c>
      <c r="YC9" s="61">
        <v>4</v>
      </c>
      <c r="YD9" s="59">
        <v>6</v>
      </c>
      <c r="YE9" s="60">
        <v>6</v>
      </c>
      <c r="YF9" s="60">
        <v>6</v>
      </c>
      <c r="YG9" s="60">
        <v>6</v>
      </c>
      <c r="YH9" s="61">
        <v>1</v>
      </c>
      <c r="YI9" s="59">
        <v>6</v>
      </c>
      <c r="YJ9" s="60">
        <v>6</v>
      </c>
      <c r="YK9" s="60">
        <v>6</v>
      </c>
      <c r="YL9" s="60">
        <v>6</v>
      </c>
      <c r="YM9" s="61">
        <v>4</v>
      </c>
      <c r="YN9" s="59">
        <v>5</v>
      </c>
      <c r="YO9" s="60">
        <v>5</v>
      </c>
      <c r="YP9" s="60">
        <v>5</v>
      </c>
      <c r="YQ9" s="60">
        <v>4</v>
      </c>
      <c r="YR9" s="61">
        <v>2</v>
      </c>
      <c r="YS9" s="59">
        <v>3</v>
      </c>
      <c r="YT9" s="60">
        <v>4</v>
      </c>
      <c r="YU9" s="60">
        <v>3</v>
      </c>
      <c r="YV9" s="60">
        <v>3</v>
      </c>
      <c r="YW9" s="61">
        <v>3</v>
      </c>
      <c r="YX9" s="59">
        <v>4</v>
      </c>
      <c r="YY9" s="60">
        <v>6</v>
      </c>
      <c r="YZ9" s="60">
        <v>6</v>
      </c>
      <c r="ZA9" s="60">
        <v>6</v>
      </c>
      <c r="ZB9" s="61"/>
      <c r="ZC9" s="59">
        <v>6</v>
      </c>
      <c r="ZD9" s="60">
        <v>6</v>
      </c>
      <c r="ZE9" s="60">
        <v>6</v>
      </c>
      <c r="ZF9" s="60">
        <v>6</v>
      </c>
      <c r="ZG9" s="61">
        <v>5</v>
      </c>
      <c r="ZH9" s="59">
        <v>6</v>
      </c>
      <c r="ZI9" s="60">
        <v>6</v>
      </c>
      <c r="ZJ9" s="60">
        <v>6</v>
      </c>
      <c r="ZK9" s="60">
        <v>2</v>
      </c>
      <c r="ZL9" s="61">
        <v>5</v>
      </c>
      <c r="ZM9" s="59">
        <v>6</v>
      </c>
      <c r="ZN9" s="60">
        <v>6</v>
      </c>
      <c r="ZO9" s="60">
        <v>6</v>
      </c>
      <c r="ZP9" s="60">
        <v>7</v>
      </c>
      <c r="ZQ9" s="61">
        <v>5</v>
      </c>
      <c r="ZR9" s="59">
        <v>6</v>
      </c>
      <c r="ZS9" s="60">
        <v>3</v>
      </c>
      <c r="ZT9" s="60">
        <v>6</v>
      </c>
      <c r="ZU9" s="60">
        <v>7</v>
      </c>
      <c r="ZV9" s="61">
        <v>5</v>
      </c>
      <c r="ZW9" s="59">
        <v>6</v>
      </c>
      <c r="ZX9" s="60">
        <v>3</v>
      </c>
      <c r="ZY9" s="60">
        <v>6</v>
      </c>
      <c r="ZZ9" s="60">
        <v>7</v>
      </c>
      <c r="AAA9" s="61">
        <v>5</v>
      </c>
      <c r="AAB9" s="59">
        <v>6</v>
      </c>
      <c r="AAC9" s="60">
        <v>6</v>
      </c>
      <c r="AAD9" s="60">
        <v>6</v>
      </c>
      <c r="AAE9" s="60">
        <v>4</v>
      </c>
      <c r="AAF9" s="61">
        <v>5</v>
      </c>
      <c r="AAG9" s="59">
        <v>5</v>
      </c>
      <c r="AAH9" s="60">
        <v>6</v>
      </c>
      <c r="AAI9" s="60">
        <v>5</v>
      </c>
      <c r="AAJ9" s="60">
        <v>5</v>
      </c>
      <c r="AAK9" s="61">
        <v>4</v>
      </c>
      <c r="AAL9" s="59">
        <v>5</v>
      </c>
      <c r="AAM9" s="60">
        <v>5</v>
      </c>
      <c r="AAN9" s="60">
        <v>5</v>
      </c>
      <c r="AAO9" s="60">
        <v>6</v>
      </c>
      <c r="AAP9" s="61">
        <v>4</v>
      </c>
      <c r="AAQ9" s="59">
        <v>7</v>
      </c>
      <c r="AAR9" s="60">
        <v>3</v>
      </c>
      <c r="AAS9" s="60">
        <v>5</v>
      </c>
      <c r="AAT9" s="60">
        <v>6</v>
      </c>
      <c r="AAU9" s="61">
        <v>5</v>
      </c>
      <c r="AAV9" s="59">
        <v>6</v>
      </c>
      <c r="AAW9" s="60">
        <v>7</v>
      </c>
      <c r="AAX9" s="60">
        <v>5</v>
      </c>
      <c r="AAY9" s="60">
        <v>6</v>
      </c>
      <c r="AAZ9" s="61"/>
      <c r="ABA9" s="59"/>
      <c r="ABB9" s="60"/>
      <c r="ABC9" s="60"/>
      <c r="ABD9" s="60"/>
      <c r="ABE9" s="61"/>
    </row>
  </sheetData>
  <conditionalFormatting sqref="YX2:AAU9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AV2:AAZ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BA2:ABE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AI166"/>
  <sheetViews>
    <sheetView showGridLines="0" topLeftCell="Q115" zoomScale="80" zoomScaleNormal="80" workbookViewId="0">
      <selection activeCell="AN158" sqref="AN158"/>
    </sheetView>
  </sheetViews>
  <sheetFormatPr baseColWidth="10" defaultColWidth="9.1796875" defaultRowHeight="13" x14ac:dyDescent="0.35"/>
  <cols>
    <col min="1" max="1" width="24.26953125" style="9" bestFit="1" customWidth="1"/>
    <col min="2" max="2" width="5" style="35" bestFit="1" customWidth="1"/>
    <col min="3" max="3" width="5" style="68" bestFit="1" customWidth="1"/>
    <col min="4" max="4" width="21.453125" style="68" bestFit="1" customWidth="1"/>
    <col min="5" max="5" width="4.453125" style="68" bestFit="1" customWidth="1"/>
    <col min="6" max="6" width="2" style="68" bestFit="1" customWidth="1"/>
    <col min="7" max="7" width="21.453125" style="9" bestFit="1" customWidth="1"/>
    <col min="8" max="8" width="5" style="9" bestFit="1" customWidth="1"/>
    <col min="9" max="9" width="5" style="68" bestFit="1" customWidth="1"/>
    <col min="10" max="10" width="21.453125" style="68" bestFit="1" customWidth="1"/>
    <col min="11" max="11" width="4.453125" style="68" bestFit="1" customWidth="1"/>
    <col min="12" max="12" width="2" style="68" bestFit="1" customWidth="1"/>
    <col min="13" max="13" width="21.453125" style="9" bestFit="1" customWidth="1"/>
    <col min="14" max="14" width="5" style="9" bestFit="1" customWidth="1"/>
    <col min="15" max="15" width="5" style="68" bestFit="1" customWidth="1"/>
    <col min="16" max="16" width="21.453125" style="68" bestFit="1" customWidth="1"/>
    <col min="17" max="17" width="4.453125" style="68" bestFit="1" customWidth="1"/>
    <col min="18" max="18" width="2" style="68" bestFit="1" customWidth="1"/>
    <col min="19" max="19" width="21.453125" style="9" bestFit="1" customWidth="1"/>
    <col min="20" max="20" width="5" style="9" bestFit="1" customWidth="1"/>
    <col min="21" max="21" width="5" style="68" bestFit="1" customWidth="1"/>
    <col min="22" max="22" width="21.453125" style="68" bestFit="1" customWidth="1"/>
    <col min="23" max="23" width="4.453125" style="68" bestFit="1" customWidth="1"/>
    <col min="24" max="24" width="2" style="68" bestFit="1" customWidth="1"/>
    <col min="25" max="25" width="21.453125" style="9" bestFit="1" customWidth="1"/>
    <col min="26" max="26" width="5" style="9" bestFit="1" customWidth="1"/>
    <col min="27" max="27" width="5" style="68" bestFit="1" customWidth="1"/>
    <col min="28" max="28" width="21.453125" style="68" bestFit="1" customWidth="1"/>
    <col min="29" max="29" width="4.453125" style="68" bestFit="1" customWidth="1"/>
    <col min="30" max="30" width="2" style="68" bestFit="1" customWidth="1"/>
    <col min="31" max="35" width="5.1796875" style="9" customWidth="1"/>
    <col min="36" max="136" width="9.1796875" style="9"/>
    <col min="137" max="137" width="21.26953125" style="9" customWidth="1"/>
    <col min="138" max="150" width="9.1796875" style="9" customWidth="1"/>
    <col min="151" max="151" width="10.1796875" style="9" bestFit="1" customWidth="1"/>
    <col min="152" max="152" width="15.81640625" style="9" customWidth="1"/>
    <col min="153" max="392" width="9.1796875" style="9"/>
    <col min="393" max="393" width="21.26953125" style="9" customWidth="1"/>
    <col min="394" max="406" width="9.1796875" style="9" customWidth="1"/>
    <col min="407" max="407" width="10.1796875" style="9" bestFit="1" customWidth="1"/>
    <col min="408" max="408" width="15.81640625" style="9" customWidth="1"/>
    <col min="409" max="648" width="9.1796875" style="9"/>
    <col min="649" max="649" width="21.26953125" style="9" customWidth="1"/>
    <col min="650" max="662" width="9.1796875" style="9" customWidth="1"/>
    <col min="663" max="663" width="10.1796875" style="9" bestFit="1" customWidth="1"/>
    <col min="664" max="664" width="15.81640625" style="9" customWidth="1"/>
    <col min="665" max="904" width="9.1796875" style="9"/>
    <col min="905" max="905" width="21.26953125" style="9" customWidth="1"/>
    <col min="906" max="918" width="9.1796875" style="9" customWidth="1"/>
    <col min="919" max="919" width="10.1796875" style="9" bestFit="1" customWidth="1"/>
    <col min="920" max="920" width="15.81640625" style="9" customWidth="1"/>
    <col min="921" max="1160" width="9.1796875" style="9"/>
    <col min="1161" max="1161" width="21.26953125" style="9" customWidth="1"/>
    <col min="1162" max="1174" width="9.1796875" style="9" customWidth="1"/>
    <col min="1175" max="1175" width="10.1796875" style="9" bestFit="1" customWidth="1"/>
    <col min="1176" max="1176" width="15.81640625" style="9" customWidth="1"/>
    <col min="1177" max="1416" width="9.1796875" style="9"/>
    <col min="1417" max="1417" width="21.26953125" style="9" customWidth="1"/>
    <col min="1418" max="1430" width="9.1796875" style="9" customWidth="1"/>
    <col min="1431" max="1431" width="10.1796875" style="9" bestFit="1" customWidth="1"/>
    <col min="1432" max="1432" width="15.81640625" style="9" customWidth="1"/>
    <col min="1433" max="1672" width="9.1796875" style="9"/>
    <col min="1673" max="1673" width="21.26953125" style="9" customWidth="1"/>
    <col min="1674" max="1686" width="9.1796875" style="9" customWidth="1"/>
    <col min="1687" max="1687" width="10.1796875" style="9" bestFit="1" customWidth="1"/>
    <col min="1688" max="1688" width="15.81640625" style="9" customWidth="1"/>
    <col min="1689" max="1928" width="9.1796875" style="9"/>
    <col min="1929" max="1929" width="21.26953125" style="9" customWidth="1"/>
    <col min="1930" max="1942" width="9.1796875" style="9" customWidth="1"/>
    <col min="1943" max="1943" width="10.1796875" style="9" bestFit="1" customWidth="1"/>
    <col min="1944" max="1944" width="15.81640625" style="9" customWidth="1"/>
    <col min="1945" max="2184" width="9.1796875" style="9"/>
    <col min="2185" max="2185" width="21.26953125" style="9" customWidth="1"/>
    <col min="2186" max="2198" width="9.1796875" style="9" customWidth="1"/>
    <col min="2199" max="2199" width="10.1796875" style="9" bestFit="1" customWidth="1"/>
    <col min="2200" max="2200" width="15.81640625" style="9" customWidth="1"/>
    <col min="2201" max="2440" width="9.1796875" style="9"/>
    <col min="2441" max="2441" width="21.26953125" style="9" customWidth="1"/>
    <col min="2442" max="2454" width="9.1796875" style="9" customWidth="1"/>
    <col min="2455" max="2455" width="10.1796875" style="9" bestFit="1" customWidth="1"/>
    <col min="2456" max="2456" width="15.81640625" style="9" customWidth="1"/>
    <col min="2457" max="2696" width="9.1796875" style="9"/>
    <col min="2697" max="2697" width="21.26953125" style="9" customWidth="1"/>
    <col min="2698" max="2710" width="9.1796875" style="9" customWidth="1"/>
    <col min="2711" max="2711" width="10.1796875" style="9" bestFit="1" customWidth="1"/>
    <col min="2712" max="2712" width="15.81640625" style="9" customWidth="1"/>
    <col min="2713" max="2952" width="9.1796875" style="9"/>
    <col min="2953" max="2953" width="21.26953125" style="9" customWidth="1"/>
    <col min="2954" max="2966" width="9.1796875" style="9" customWidth="1"/>
    <col min="2967" max="2967" width="10.1796875" style="9" bestFit="1" customWidth="1"/>
    <col min="2968" max="2968" width="15.81640625" style="9" customWidth="1"/>
    <col min="2969" max="3208" width="9.1796875" style="9"/>
    <col min="3209" max="3209" width="21.26953125" style="9" customWidth="1"/>
    <col min="3210" max="3222" width="9.1796875" style="9" customWidth="1"/>
    <col min="3223" max="3223" width="10.1796875" style="9" bestFit="1" customWidth="1"/>
    <col min="3224" max="3224" width="15.81640625" style="9" customWidth="1"/>
    <col min="3225" max="3464" width="9.1796875" style="9"/>
    <col min="3465" max="3465" width="21.26953125" style="9" customWidth="1"/>
    <col min="3466" max="3478" width="9.1796875" style="9" customWidth="1"/>
    <col min="3479" max="3479" width="10.1796875" style="9" bestFit="1" customWidth="1"/>
    <col min="3480" max="3480" width="15.81640625" style="9" customWidth="1"/>
    <col min="3481" max="3720" width="9.1796875" style="9"/>
    <col min="3721" max="3721" width="21.26953125" style="9" customWidth="1"/>
    <col min="3722" max="3734" width="9.1796875" style="9" customWidth="1"/>
    <col min="3735" max="3735" width="10.1796875" style="9" bestFit="1" customWidth="1"/>
    <col min="3736" max="3736" width="15.81640625" style="9" customWidth="1"/>
    <col min="3737" max="3976" width="9.1796875" style="9"/>
    <col min="3977" max="3977" width="21.26953125" style="9" customWidth="1"/>
    <col min="3978" max="3990" width="9.1796875" style="9" customWidth="1"/>
    <col min="3991" max="3991" width="10.1796875" style="9" bestFit="1" customWidth="1"/>
    <col min="3992" max="3992" width="15.81640625" style="9" customWidth="1"/>
    <col min="3993" max="4232" width="9.1796875" style="9"/>
    <col min="4233" max="4233" width="21.26953125" style="9" customWidth="1"/>
    <col min="4234" max="4246" width="9.1796875" style="9" customWidth="1"/>
    <col min="4247" max="4247" width="10.1796875" style="9" bestFit="1" customWidth="1"/>
    <col min="4248" max="4248" width="15.81640625" style="9" customWidth="1"/>
    <col min="4249" max="4488" width="9.1796875" style="9"/>
    <col min="4489" max="4489" width="21.26953125" style="9" customWidth="1"/>
    <col min="4490" max="4502" width="9.1796875" style="9" customWidth="1"/>
    <col min="4503" max="4503" width="10.1796875" style="9" bestFit="1" customWidth="1"/>
    <col min="4504" max="4504" width="15.81640625" style="9" customWidth="1"/>
    <col min="4505" max="4744" width="9.1796875" style="9"/>
    <col min="4745" max="4745" width="21.26953125" style="9" customWidth="1"/>
    <col min="4746" max="4758" width="9.1796875" style="9" customWidth="1"/>
    <col min="4759" max="4759" width="10.1796875" style="9" bestFit="1" customWidth="1"/>
    <col min="4760" max="4760" width="15.81640625" style="9" customWidth="1"/>
    <col min="4761" max="5000" width="9.1796875" style="9"/>
    <col min="5001" max="5001" width="21.26953125" style="9" customWidth="1"/>
    <col min="5002" max="5014" width="9.1796875" style="9" customWidth="1"/>
    <col min="5015" max="5015" width="10.1796875" style="9" bestFit="1" customWidth="1"/>
    <col min="5016" max="5016" width="15.81640625" style="9" customWidth="1"/>
    <col min="5017" max="5256" width="9.1796875" style="9"/>
    <col min="5257" max="5257" width="21.26953125" style="9" customWidth="1"/>
    <col min="5258" max="5270" width="9.1796875" style="9" customWidth="1"/>
    <col min="5271" max="5271" width="10.1796875" style="9" bestFit="1" customWidth="1"/>
    <col min="5272" max="5272" width="15.81640625" style="9" customWidth="1"/>
    <col min="5273" max="5512" width="9.1796875" style="9"/>
    <col min="5513" max="5513" width="21.26953125" style="9" customWidth="1"/>
    <col min="5514" max="5526" width="9.1796875" style="9" customWidth="1"/>
    <col min="5527" max="5527" width="10.1796875" style="9" bestFit="1" customWidth="1"/>
    <col min="5528" max="5528" width="15.81640625" style="9" customWidth="1"/>
    <col min="5529" max="5768" width="9.1796875" style="9"/>
    <col min="5769" max="5769" width="21.26953125" style="9" customWidth="1"/>
    <col min="5770" max="5782" width="9.1796875" style="9" customWidth="1"/>
    <col min="5783" max="5783" width="10.1796875" style="9" bestFit="1" customWidth="1"/>
    <col min="5784" max="5784" width="15.81640625" style="9" customWidth="1"/>
    <col min="5785" max="6024" width="9.1796875" style="9"/>
    <col min="6025" max="6025" width="21.26953125" style="9" customWidth="1"/>
    <col min="6026" max="6038" width="9.1796875" style="9" customWidth="1"/>
    <col min="6039" max="6039" width="10.1796875" style="9" bestFit="1" customWidth="1"/>
    <col min="6040" max="6040" width="15.81640625" style="9" customWidth="1"/>
    <col min="6041" max="6280" width="9.1796875" style="9"/>
    <col min="6281" max="6281" width="21.26953125" style="9" customWidth="1"/>
    <col min="6282" max="6294" width="9.1796875" style="9" customWidth="1"/>
    <col min="6295" max="6295" width="10.1796875" style="9" bestFit="1" customWidth="1"/>
    <col min="6296" max="6296" width="15.81640625" style="9" customWidth="1"/>
    <col min="6297" max="6536" width="9.1796875" style="9"/>
    <col min="6537" max="6537" width="21.26953125" style="9" customWidth="1"/>
    <col min="6538" max="6550" width="9.1796875" style="9" customWidth="1"/>
    <col min="6551" max="6551" width="10.1796875" style="9" bestFit="1" customWidth="1"/>
    <col min="6552" max="6552" width="15.81640625" style="9" customWidth="1"/>
    <col min="6553" max="6792" width="9.1796875" style="9"/>
    <col min="6793" max="6793" width="21.26953125" style="9" customWidth="1"/>
    <col min="6794" max="6806" width="9.1796875" style="9" customWidth="1"/>
    <col min="6807" max="6807" width="10.1796875" style="9" bestFit="1" customWidth="1"/>
    <col min="6808" max="6808" width="15.81640625" style="9" customWidth="1"/>
    <col min="6809" max="7048" width="9.1796875" style="9"/>
    <col min="7049" max="7049" width="21.26953125" style="9" customWidth="1"/>
    <col min="7050" max="7062" width="9.1796875" style="9" customWidth="1"/>
    <col min="7063" max="7063" width="10.1796875" style="9" bestFit="1" customWidth="1"/>
    <col min="7064" max="7064" width="15.81640625" style="9" customWidth="1"/>
    <col min="7065" max="7304" width="9.1796875" style="9"/>
    <col min="7305" max="7305" width="21.26953125" style="9" customWidth="1"/>
    <col min="7306" max="7318" width="9.1796875" style="9" customWidth="1"/>
    <col min="7319" max="7319" width="10.1796875" style="9" bestFit="1" customWidth="1"/>
    <col min="7320" max="7320" width="15.81640625" style="9" customWidth="1"/>
    <col min="7321" max="7560" width="9.1796875" style="9"/>
    <col min="7561" max="7561" width="21.26953125" style="9" customWidth="1"/>
    <col min="7562" max="7574" width="9.1796875" style="9" customWidth="1"/>
    <col min="7575" max="7575" width="10.1796875" style="9" bestFit="1" customWidth="1"/>
    <col min="7576" max="7576" width="15.81640625" style="9" customWidth="1"/>
    <col min="7577" max="7816" width="9.1796875" style="9"/>
    <col min="7817" max="7817" width="21.26953125" style="9" customWidth="1"/>
    <col min="7818" max="7830" width="9.1796875" style="9" customWidth="1"/>
    <col min="7831" max="7831" width="10.1796875" style="9" bestFit="1" customWidth="1"/>
    <col min="7832" max="7832" width="15.81640625" style="9" customWidth="1"/>
    <col min="7833" max="8072" width="9.1796875" style="9"/>
    <col min="8073" max="8073" width="21.26953125" style="9" customWidth="1"/>
    <col min="8074" max="8086" width="9.1796875" style="9" customWidth="1"/>
    <col min="8087" max="8087" width="10.1796875" style="9" bestFit="1" customWidth="1"/>
    <col min="8088" max="8088" width="15.81640625" style="9" customWidth="1"/>
    <col min="8089" max="8328" width="9.1796875" style="9"/>
    <col min="8329" max="8329" width="21.26953125" style="9" customWidth="1"/>
    <col min="8330" max="8342" width="9.1796875" style="9" customWidth="1"/>
    <col min="8343" max="8343" width="10.1796875" style="9" bestFit="1" customWidth="1"/>
    <col min="8344" max="8344" width="15.81640625" style="9" customWidth="1"/>
    <col min="8345" max="8584" width="9.1796875" style="9"/>
    <col min="8585" max="8585" width="21.26953125" style="9" customWidth="1"/>
    <col min="8586" max="8598" width="9.1796875" style="9" customWidth="1"/>
    <col min="8599" max="8599" width="10.1796875" style="9" bestFit="1" customWidth="1"/>
    <col min="8600" max="8600" width="15.81640625" style="9" customWidth="1"/>
    <col min="8601" max="8840" width="9.1796875" style="9"/>
    <col min="8841" max="8841" width="21.26953125" style="9" customWidth="1"/>
    <col min="8842" max="8854" width="9.1796875" style="9" customWidth="1"/>
    <col min="8855" max="8855" width="10.1796875" style="9" bestFit="1" customWidth="1"/>
    <col min="8856" max="8856" width="15.81640625" style="9" customWidth="1"/>
    <col min="8857" max="9096" width="9.1796875" style="9"/>
    <col min="9097" max="9097" width="21.26953125" style="9" customWidth="1"/>
    <col min="9098" max="9110" width="9.1796875" style="9" customWidth="1"/>
    <col min="9111" max="9111" width="10.1796875" style="9" bestFit="1" customWidth="1"/>
    <col min="9112" max="9112" width="15.81640625" style="9" customWidth="1"/>
    <col min="9113" max="9352" width="9.1796875" style="9"/>
    <col min="9353" max="9353" width="21.26953125" style="9" customWidth="1"/>
    <col min="9354" max="9366" width="9.1796875" style="9" customWidth="1"/>
    <col min="9367" max="9367" width="10.1796875" style="9" bestFit="1" customWidth="1"/>
    <col min="9368" max="9368" width="15.81640625" style="9" customWidth="1"/>
    <col min="9369" max="9608" width="9.1796875" style="9"/>
    <col min="9609" max="9609" width="21.26953125" style="9" customWidth="1"/>
    <col min="9610" max="9622" width="9.1796875" style="9" customWidth="1"/>
    <col min="9623" max="9623" width="10.1796875" style="9" bestFit="1" customWidth="1"/>
    <col min="9624" max="9624" width="15.81640625" style="9" customWidth="1"/>
    <col min="9625" max="9864" width="9.1796875" style="9"/>
    <col min="9865" max="9865" width="21.26953125" style="9" customWidth="1"/>
    <col min="9866" max="9878" width="9.1796875" style="9" customWidth="1"/>
    <col min="9879" max="9879" width="10.1796875" style="9" bestFit="1" customWidth="1"/>
    <col min="9880" max="9880" width="15.81640625" style="9" customWidth="1"/>
    <col min="9881" max="10120" width="9.1796875" style="9"/>
    <col min="10121" max="10121" width="21.26953125" style="9" customWidth="1"/>
    <col min="10122" max="10134" width="9.1796875" style="9" customWidth="1"/>
    <col min="10135" max="10135" width="10.1796875" style="9" bestFit="1" customWidth="1"/>
    <col min="10136" max="10136" width="15.81640625" style="9" customWidth="1"/>
    <col min="10137" max="10376" width="9.1796875" style="9"/>
    <col min="10377" max="10377" width="21.26953125" style="9" customWidth="1"/>
    <col min="10378" max="10390" width="9.1796875" style="9" customWidth="1"/>
    <col min="10391" max="10391" width="10.1796875" style="9" bestFit="1" customWidth="1"/>
    <col min="10392" max="10392" width="15.81640625" style="9" customWidth="1"/>
    <col min="10393" max="10632" width="9.1796875" style="9"/>
    <col min="10633" max="10633" width="21.26953125" style="9" customWidth="1"/>
    <col min="10634" max="10646" width="9.1796875" style="9" customWidth="1"/>
    <col min="10647" max="10647" width="10.1796875" style="9" bestFit="1" customWidth="1"/>
    <col min="10648" max="10648" width="15.81640625" style="9" customWidth="1"/>
    <col min="10649" max="10888" width="9.1796875" style="9"/>
    <col min="10889" max="10889" width="21.26953125" style="9" customWidth="1"/>
    <col min="10890" max="10902" width="9.1796875" style="9" customWidth="1"/>
    <col min="10903" max="10903" width="10.1796875" style="9" bestFit="1" customWidth="1"/>
    <col min="10904" max="10904" width="15.81640625" style="9" customWidth="1"/>
    <col min="10905" max="11144" width="9.1796875" style="9"/>
    <col min="11145" max="11145" width="21.26953125" style="9" customWidth="1"/>
    <col min="11146" max="11158" width="9.1796875" style="9" customWidth="1"/>
    <col min="11159" max="11159" width="10.1796875" style="9" bestFit="1" customWidth="1"/>
    <col min="11160" max="11160" width="15.81640625" style="9" customWidth="1"/>
    <col min="11161" max="11400" width="9.1796875" style="9"/>
    <col min="11401" max="11401" width="21.26953125" style="9" customWidth="1"/>
    <col min="11402" max="11414" width="9.1796875" style="9" customWidth="1"/>
    <col min="11415" max="11415" width="10.1796875" style="9" bestFit="1" customWidth="1"/>
    <col min="11416" max="11416" width="15.81640625" style="9" customWidth="1"/>
    <col min="11417" max="11656" width="9.1796875" style="9"/>
    <col min="11657" max="11657" width="21.26953125" style="9" customWidth="1"/>
    <col min="11658" max="11670" width="9.1796875" style="9" customWidth="1"/>
    <col min="11671" max="11671" width="10.1796875" style="9" bestFit="1" customWidth="1"/>
    <col min="11672" max="11672" width="15.81640625" style="9" customWidth="1"/>
    <col min="11673" max="11912" width="9.1796875" style="9"/>
    <col min="11913" max="11913" width="21.26953125" style="9" customWidth="1"/>
    <col min="11914" max="11926" width="9.1796875" style="9" customWidth="1"/>
    <col min="11927" max="11927" width="10.1796875" style="9" bestFit="1" customWidth="1"/>
    <col min="11928" max="11928" width="15.81640625" style="9" customWidth="1"/>
    <col min="11929" max="12168" width="9.1796875" style="9"/>
    <col min="12169" max="12169" width="21.26953125" style="9" customWidth="1"/>
    <col min="12170" max="12182" width="9.1796875" style="9" customWidth="1"/>
    <col min="12183" max="12183" width="10.1796875" style="9" bestFit="1" customWidth="1"/>
    <col min="12184" max="12184" width="15.81640625" style="9" customWidth="1"/>
    <col min="12185" max="12424" width="9.1796875" style="9"/>
    <col min="12425" max="12425" width="21.26953125" style="9" customWidth="1"/>
    <col min="12426" max="12438" width="9.1796875" style="9" customWidth="1"/>
    <col min="12439" max="12439" width="10.1796875" style="9" bestFit="1" customWidth="1"/>
    <col min="12440" max="12440" width="15.81640625" style="9" customWidth="1"/>
    <col min="12441" max="12680" width="9.1796875" style="9"/>
    <col min="12681" max="12681" width="21.26953125" style="9" customWidth="1"/>
    <col min="12682" max="12694" width="9.1796875" style="9" customWidth="1"/>
    <col min="12695" max="12695" width="10.1796875" style="9" bestFit="1" customWidth="1"/>
    <col min="12696" max="12696" width="15.81640625" style="9" customWidth="1"/>
    <col min="12697" max="12936" width="9.1796875" style="9"/>
    <col min="12937" max="12937" width="21.26953125" style="9" customWidth="1"/>
    <col min="12938" max="12950" width="9.1796875" style="9" customWidth="1"/>
    <col min="12951" max="12951" width="10.1796875" style="9" bestFit="1" customWidth="1"/>
    <col min="12952" max="12952" width="15.81640625" style="9" customWidth="1"/>
    <col min="12953" max="13192" width="9.1796875" style="9"/>
    <col min="13193" max="13193" width="21.26953125" style="9" customWidth="1"/>
    <col min="13194" max="13206" width="9.1796875" style="9" customWidth="1"/>
    <col min="13207" max="13207" width="10.1796875" style="9" bestFit="1" customWidth="1"/>
    <col min="13208" max="13208" width="15.81640625" style="9" customWidth="1"/>
    <col min="13209" max="13448" width="9.1796875" style="9"/>
    <col min="13449" max="13449" width="21.26953125" style="9" customWidth="1"/>
    <col min="13450" max="13462" width="9.1796875" style="9" customWidth="1"/>
    <col min="13463" max="13463" width="10.1796875" style="9" bestFit="1" customWidth="1"/>
    <col min="13464" max="13464" width="15.81640625" style="9" customWidth="1"/>
    <col min="13465" max="13704" width="9.1796875" style="9"/>
    <col min="13705" max="13705" width="21.26953125" style="9" customWidth="1"/>
    <col min="13706" max="13718" width="9.1796875" style="9" customWidth="1"/>
    <col min="13719" max="13719" width="10.1796875" style="9" bestFit="1" customWidth="1"/>
    <col min="13720" max="13720" width="15.81640625" style="9" customWidth="1"/>
    <col min="13721" max="13960" width="9.1796875" style="9"/>
    <col min="13961" max="13961" width="21.26953125" style="9" customWidth="1"/>
    <col min="13962" max="13974" width="9.1796875" style="9" customWidth="1"/>
    <col min="13975" max="13975" width="10.1796875" style="9" bestFit="1" customWidth="1"/>
    <col min="13976" max="13976" width="15.81640625" style="9" customWidth="1"/>
    <col min="13977" max="14216" width="9.1796875" style="9"/>
    <col min="14217" max="14217" width="21.26953125" style="9" customWidth="1"/>
    <col min="14218" max="14230" width="9.1796875" style="9" customWidth="1"/>
    <col min="14231" max="14231" width="10.1796875" style="9" bestFit="1" customWidth="1"/>
    <col min="14232" max="14232" width="15.81640625" style="9" customWidth="1"/>
    <col min="14233" max="14472" width="9.1796875" style="9"/>
    <col min="14473" max="14473" width="21.26953125" style="9" customWidth="1"/>
    <col min="14474" max="14486" width="9.1796875" style="9" customWidth="1"/>
    <col min="14487" max="14487" width="10.1796875" style="9" bestFit="1" customWidth="1"/>
    <col min="14488" max="14488" width="15.81640625" style="9" customWidth="1"/>
    <col min="14489" max="14728" width="9.1796875" style="9"/>
    <col min="14729" max="14729" width="21.26953125" style="9" customWidth="1"/>
    <col min="14730" max="14742" width="9.1796875" style="9" customWidth="1"/>
    <col min="14743" max="14743" width="10.1796875" style="9" bestFit="1" customWidth="1"/>
    <col min="14744" max="14744" width="15.81640625" style="9" customWidth="1"/>
    <col min="14745" max="14984" width="9.1796875" style="9"/>
    <col min="14985" max="14985" width="21.26953125" style="9" customWidth="1"/>
    <col min="14986" max="14998" width="9.1796875" style="9" customWidth="1"/>
    <col min="14999" max="14999" width="10.1796875" style="9" bestFit="1" customWidth="1"/>
    <col min="15000" max="15000" width="15.81640625" style="9" customWidth="1"/>
    <col min="15001" max="15240" width="9.1796875" style="9"/>
    <col min="15241" max="15241" width="21.26953125" style="9" customWidth="1"/>
    <col min="15242" max="15254" width="9.1796875" style="9" customWidth="1"/>
    <col min="15255" max="15255" width="10.1796875" style="9" bestFit="1" customWidth="1"/>
    <col min="15256" max="15256" width="15.81640625" style="9" customWidth="1"/>
    <col min="15257" max="15496" width="9.1796875" style="9"/>
    <col min="15497" max="15497" width="21.26953125" style="9" customWidth="1"/>
    <col min="15498" max="15510" width="9.1796875" style="9" customWidth="1"/>
    <col min="15511" max="15511" width="10.1796875" style="9" bestFit="1" customWidth="1"/>
    <col min="15512" max="15512" width="15.81640625" style="9" customWidth="1"/>
    <col min="15513" max="15752" width="9.1796875" style="9"/>
    <col min="15753" max="15753" width="21.26953125" style="9" customWidth="1"/>
    <col min="15754" max="15766" width="9.1796875" style="9" customWidth="1"/>
    <col min="15767" max="15767" width="10.1796875" style="9" bestFit="1" customWidth="1"/>
    <col min="15768" max="15768" width="15.81640625" style="9" customWidth="1"/>
    <col min="15769" max="16008" width="9.1796875" style="9"/>
    <col min="16009" max="16009" width="21.26953125" style="9" customWidth="1"/>
    <col min="16010" max="16022" width="9.1796875" style="9" customWidth="1"/>
    <col min="16023" max="16023" width="10.1796875" style="9" bestFit="1" customWidth="1"/>
    <col min="16024" max="16024" width="15.81640625" style="9" customWidth="1"/>
    <col min="16025" max="16384" width="9.1796875" style="9"/>
  </cols>
  <sheetData>
    <row r="1" spans="1:35" ht="25" x14ac:dyDescent="0.35">
      <c r="A1" s="85">
        <f>_xlfn.ISOWEEKNUM(A3)</f>
        <v>32</v>
      </c>
      <c r="B1" s="34"/>
    </row>
    <row r="3" spans="1:35" s="84" customFormat="1" ht="18" x14ac:dyDescent="0.35">
      <c r="A3" s="170">
        <v>44781</v>
      </c>
      <c r="B3" s="171"/>
      <c r="C3" s="171"/>
      <c r="D3" s="171"/>
      <c r="E3" s="172"/>
      <c r="F3" s="83"/>
      <c r="G3" s="170">
        <f>+A3+1</f>
        <v>44782</v>
      </c>
      <c r="H3" s="171"/>
      <c r="I3" s="171"/>
      <c r="J3" s="171"/>
      <c r="K3" s="172"/>
      <c r="L3" s="83"/>
      <c r="M3" s="170">
        <f>+G3+1</f>
        <v>44783</v>
      </c>
      <c r="N3" s="171"/>
      <c r="O3" s="171"/>
      <c r="P3" s="171"/>
      <c r="Q3" s="172"/>
      <c r="R3" s="83"/>
      <c r="S3" s="170">
        <f>+M3+1</f>
        <v>44784</v>
      </c>
      <c r="T3" s="171"/>
      <c r="U3" s="171"/>
      <c r="V3" s="171"/>
      <c r="W3" s="172"/>
      <c r="X3" s="83"/>
      <c r="Y3" s="170">
        <f>+S3+1</f>
        <v>44785</v>
      </c>
      <c r="Z3" s="171"/>
      <c r="AA3" s="171"/>
      <c r="AB3" s="171"/>
      <c r="AC3" s="172"/>
      <c r="AD3" s="83"/>
    </row>
    <row r="4" spans="1:35" s="66" customFormat="1" x14ac:dyDescent="0.3">
      <c r="A4" s="16"/>
      <c r="B4" s="36"/>
      <c r="C4" s="69"/>
      <c r="D4" s="69"/>
      <c r="E4" s="69"/>
      <c r="F4" s="69"/>
      <c r="G4" s="9"/>
      <c r="H4" s="35"/>
      <c r="I4" s="69"/>
      <c r="J4" s="69"/>
      <c r="K4" s="69"/>
      <c r="L4" s="69"/>
      <c r="M4" s="9"/>
      <c r="N4" s="35"/>
      <c r="O4" s="69"/>
      <c r="P4" s="69"/>
      <c r="Q4" s="69"/>
      <c r="R4" s="69"/>
      <c r="S4" s="9"/>
      <c r="T4" s="35"/>
      <c r="U4" s="69"/>
      <c r="V4" s="69"/>
      <c r="W4" s="69"/>
      <c r="X4" s="69"/>
      <c r="Y4" s="9"/>
      <c r="Z4" s="35"/>
      <c r="AA4" s="69"/>
      <c r="AB4" s="69"/>
      <c r="AC4" s="69"/>
      <c r="AD4" s="69"/>
    </row>
    <row r="5" spans="1:35" x14ac:dyDescent="0.25">
      <c r="A5" s="10" t="s">
        <v>0</v>
      </c>
      <c r="B5" s="37" t="s">
        <v>27</v>
      </c>
      <c r="D5" s="70" t="s">
        <v>7</v>
      </c>
      <c r="E5" s="71">
        <f>B6</f>
        <v>44</v>
      </c>
      <c r="G5" s="10" t="s">
        <v>0</v>
      </c>
      <c r="H5" s="37" t="s">
        <v>27</v>
      </c>
      <c r="J5" s="70" t="s">
        <v>7</v>
      </c>
      <c r="K5" s="71">
        <f>H6</f>
        <v>57</v>
      </c>
      <c r="M5" s="10" t="s">
        <v>0</v>
      </c>
      <c r="N5" s="37" t="s">
        <v>27</v>
      </c>
      <c r="P5" s="70" t="s">
        <v>7</v>
      </c>
      <c r="Q5" s="71">
        <f>N6</f>
        <v>37</v>
      </c>
      <c r="S5" s="10" t="s">
        <v>0</v>
      </c>
      <c r="T5" s="37" t="s">
        <v>27</v>
      </c>
      <c r="V5" s="70" t="s">
        <v>7</v>
      </c>
      <c r="W5" s="71">
        <f>T6</f>
        <v>43</v>
      </c>
      <c r="Y5" s="10" t="s">
        <v>0</v>
      </c>
      <c r="Z5" s="37" t="s">
        <v>27</v>
      </c>
      <c r="AB5" s="70" t="s">
        <v>7</v>
      </c>
      <c r="AC5" s="71">
        <f>Z6</f>
        <v>45</v>
      </c>
      <c r="AE5" s="9">
        <f>E5</f>
        <v>44</v>
      </c>
      <c r="AF5" s="9">
        <f>K5</f>
        <v>57</v>
      </c>
      <c r="AG5" s="9">
        <f>Q5</f>
        <v>37</v>
      </c>
      <c r="AH5" s="9">
        <f>W5</f>
        <v>43</v>
      </c>
      <c r="AI5" s="9">
        <f>AC5</f>
        <v>45</v>
      </c>
    </row>
    <row r="6" spans="1:35" x14ac:dyDescent="0.35">
      <c r="A6" s="12" t="s">
        <v>7</v>
      </c>
      <c r="B6" s="37">
        <v>44</v>
      </c>
      <c r="D6" s="72" t="s">
        <v>21</v>
      </c>
      <c r="E6" s="73"/>
      <c r="G6" s="12" t="s">
        <v>7</v>
      </c>
      <c r="H6" s="37">
        <v>57</v>
      </c>
      <c r="J6" s="72" t="s">
        <v>21</v>
      </c>
      <c r="K6" s="73"/>
      <c r="M6" s="12" t="s">
        <v>7</v>
      </c>
      <c r="N6" s="37">
        <v>37</v>
      </c>
      <c r="P6" s="72" t="s">
        <v>21</v>
      </c>
      <c r="Q6" s="73"/>
      <c r="S6" s="12" t="s">
        <v>7</v>
      </c>
      <c r="T6" s="37">
        <v>43</v>
      </c>
      <c r="V6" s="72" t="s">
        <v>21</v>
      </c>
      <c r="W6" s="73"/>
      <c r="Y6" s="12" t="s">
        <v>7</v>
      </c>
      <c r="Z6" s="37">
        <v>45</v>
      </c>
      <c r="AB6" s="72" t="s">
        <v>21</v>
      </c>
      <c r="AC6" s="73"/>
      <c r="AE6" s="9">
        <f t="shared" ref="AE6:AE35" si="0">E6</f>
        <v>0</v>
      </c>
      <c r="AF6" s="9">
        <f t="shared" ref="AF6:AF35" si="1">K6</f>
        <v>0</v>
      </c>
      <c r="AG6" s="9">
        <f t="shared" ref="AG6:AG35" si="2">Q6</f>
        <v>0</v>
      </c>
      <c r="AH6" s="9">
        <f t="shared" ref="AH6:AH35" si="3">W6</f>
        <v>0</v>
      </c>
      <c r="AI6" s="9">
        <f t="shared" ref="AI6:AI35" si="4">AC6</f>
        <v>0</v>
      </c>
    </row>
    <row r="7" spans="1:35" x14ac:dyDescent="0.35">
      <c r="A7" s="13" t="s">
        <v>17</v>
      </c>
      <c r="B7" s="38">
        <v>0</v>
      </c>
      <c r="D7" s="72" t="s">
        <v>18</v>
      </c>
      <c r="E7" s="73"/>
      <c r="G7" s="13" t="s">
        <v>17</v>
      </c>
      <c r="H7" s="38">
        <v>0</v>
      </c>
      <c r="J7" s="72" t="s">
        <v>18</v>
      </c>
      <c r="K7" s="73"/>
      <c r="M7" s="13" t="s">
        <v>17</v>
      </c>
      <c r="N7" s="38">
        <v>0</v>
      </c>
      <c r="P7" s="72" t="s">
        <v>18</v>
      </c>
      <c r="Q7" s="73"/>
      <c r="S7" s="13" t="s">
        <v>17</v>
      </c>
      <c r="T7" s="38">
        <v>0</v>
      </c>
      <c r="V7" s="72" t="s">
        <v>18</v>
      </c>
      <c r="W7" s="73"/>
      <c r="Y7" s="13" t="s">
        <v>17</v>
      </c>
      <c r="Z7" s="38">
        <v>0</v>
      </c>
      <c r="AB7" s="72" t="s">
        <v>18</v>
      </c>
      <c r="AC7" s="73"/>
      <c r="AE7" s="9">
        <f t="shared" si="0"/>
        <v>0</v>
      </c>
      <c r="AF7" s="9">
        <f t="shared" si="1"/>
        <v>0</v>
      </c>
      <c r="AG7" s="9">
        <f t="shared" si="2"/>
        <v>0</v>
      </c>
      <c r="AH7" s="9">
        <f t="shared" si="3"/>
        <v>0</v>
      </c>
      <c r="AI7" s="9">
        <f t="shared" si="4"/>
        <v>0</v>
      </c>
    </row>
    <row r="8" spans="1:35" x14ac:dyDescent="0.25">
      <c r="A8" s="12" t="s">
        <v>12</v>
      </c>
      <c r="B8" s="37">
        <v>8</v>
      </c>
      <c r="D8" s="74" t="s">
        <v>12</v>
      </c>
      <c r="E8" s="73">
        <f>B8</f>
        <v>8</v>
      </c>
      <c r="G8" s="12" t="s">
        <v>12</v>
      </c>
      <c r="H8" s="37">
        <v>7</v>
      </c>
      <c r="J8" s="74" t="s">
        <v>12</v>
      </c>
      <c r="K8" s="73">
        <f>H8</f>
        <v>7</v>
      </c>
      <c r="M8" s="12" t="s">
        <v>12</v>
      </c>
      <c r="N8" s="37">
        <v>6</v>
      </c>
      <c r="P8" s="74" t="s">
        <v>12</v>
      </c>
      <c r="Q8" s="73">
        <f>N8</f>
        <v>6</v>
      </c>
      <c r="S8" s="12" t="s">
        <v>12</v>
      </c>
      <c r="T8" s="37">
        <v>5</v>
      </c>
      <c r="V8" s="74" t="s">
        <v>12</v>
      </c>
      <c r="W8" s="73">
        <f>T8</f>
        <v>5</v>
      </c>
      <c r="Y8" s="12" t="s">
        <v>12</v>
      </c>
      <c r="Z8" s="37">
        <v>2</v>
      </c>
      <c r="AB8" s="74" t="s">
        <v>12</v>
      </c>
      <c r="AC8" s="73">
        <f>Z8</f>
        <v>2</v>
      </c>
      <c r="AE8" s="9">
        <f t="shared" si="0"/>
        <v>8</v>
      </c>
      <c r="AF8" s="9">
        <f t="shared" si="1"/>
        <v>7</v>
      </c>
      <c r="AG8" s="9">
        <f t="shared" si="2"/>
        <v>6</v>
      </c>
      <c r="AH8" s="9">
        <f t="shared" si="3"/>
        <v>5</v>
      </c>
      <c r="AI8" s="9">
        <f t="shared" si="4"/>
        <v>2</v>
      </c>
    </row>
    <row r="9" spans="1:35" x14ac:dyDescent="0.25">
      <c r="A9" s="14" t="s">
        <v>22</v>
      </c>
      <c r="B9" s="39">
        <v>2</v>
      </c>
      <c r="D9" s="74" t="s">
        <v>8</v>
      </c>
      <c r="E9" s="73">
        <f>B12</f>
        <v>6</v>
      </c>
      <c r="G9" s="14" t="s">
        <v>22</v>
      </c>
      <c r="H9" s="39">
        <v>2</v>
      </c>
      <c r="J9" s="74" t="s">
        <v>8</v>
      </c>
      <c r="K9" s="73">
        <f>H12</f>
        <v>7</v>
      </c>
      <c r="M9" s="14" t="s">
        <v>22</v>
      </c>
      <c r="N9" s="39">
        <v>3</v>
      </c>
      <c r="P9" s="74" t="s">
        <v>8</v>
      </c>
      <c r="Q9" s="73">
        <f>N12</f>
        <v>6</v>
      </c>
      <c r="S9" s="14" t="s">
        <v>22</v>
      </c>
      <c r="T9" s="39">
        <v>3</v>
      </c>
      <c r="V9" s="74" t="s">
        <v>8</v>
      </c>
      <c r="W9" s="73">
        <f>T12</f>
        <v>5</v>
      </c>
      <c r="Y9" s="14" t="s">
        <v>22</v>
      </c>
      <c r="Z9" s="39">
        <v>0</v>
      </c>
      <c r="AB9" s="74" t="s">
        <v>8</v>
      </c>
      <c r="AC9" s="73">
        <f>Z12</f>
        <v>4</v>
      </c>
      <c r="AE9" s="9">
        <f t="shared" si="0"/>
        <v>6</v>
      </c>
      <c r="AF9" s="9">
        <f t="shared" si="1"/>
        <v>7</v>
      </c>
      <c r="AG9" s="9">
        <f t="shared" si="2"/>
        <v>6</v>
      </c>
      <c r="AH9" s="9">
        <f t="shared" si="3"/>
        <v>5</v>
      </c>
      <c r="AI9" s="9">
        <f t="shared" si="4"/>
        <v>4</v>
      </c>
    </row>
    <row r="10" spans="1:35" x14ac:dyDescent="0.25">
      <c r="A10" s="14" t="s">
        <v>26</v>
      </c>
      <c r="B10" s="39">
        <v>6</v>
      </c>
      <c r="D10" s="74" t="s">
        <v>11</v>
      </c>
      <c r="E10" s="73">
        <f>B13</f>
        <v>0</v>
      </c>
      <c r="G10" s="14" t="s">
        <v>26</v>
      </c>
      <c r="H10" s="39">
        <v>5</v>
      </c>
      <c r="J10" s="74" t="s">
        <v>11</v>
      </c>
      <c r="K10" s="73">
        <f>H13</f>
        <v>3</v>
      </c>
      <c r="M10" s="14" t="s">
        <v>26</v>
      </c>
      <c r="N10" s="39">
        <v>4</v>
      </c>
      <c r="P10" s="74" t="s">
        <v>11</v>
      </c>
      <c r="Q10" s="73">
        <f>N13</f>
        <v>4</v>
      </c>
      <c r="S10" s="14" t="s">
        <v>26</v>
      </c>
      <c r="T10" s="39">
        <v>5</v>
      </c>
      <c r="V10" s="74" t="s">
        <v>11</v>
      </c>
      <c r="W10" s="73">
        <f>T13</f>
        <v>4</v>
      </c>
      <c r="Y10" s="14" t="s">
        <v>26</v>
      </c>
      <c r="Z10" s="39">
        <v>5</v>
      </c>
      <c r="AB10" s="74" t="s">
        <v>11</v>
      </c>
      <c r="AC10" s="73">
        <f>Z13</f>
        <v>3</v>
      </c>
      <c r="AE10" s="9">
        <f t="shared" si="0"/>
        <v>0</v>
      </c>
      <c r="AF10" s="9">
        <f t="shared" si="1"/>
        <v>3</v>
      </c>
      <c r="AG10" s="9">
        <f t="shared" si="2"/>
        <v>4</v>
      </c>
      <c r="AH10" s="9">
        <f t="shared" si="3"/>
        <v>4</v>
      </c>
      <c r="AI10" s="9">
        <f t="shared" si="4"/>
        <v>3</v>
      </c>
    </row>
    <row r="11" spans="1:35" x14ac:dyDescent="0.25">
      <c r="A11" s="14" t="s">
        <v>23</v>
      </c>
      <c r="B11" s="39">
        <v>0</v>
      </c>
      <c r="D11" s="75" t="s">
        <v>9</v>
      </c>
      <c r="E11" s="73">
        <f>B14</f>
        <v>59</v>
      </c>
      <c r="G11" s="14" t="s">
        <v>23</v>
      </c>
      <c r="H11" s="39">
        <v>1</v>
      </c>
      <c r="J11" s="75" t="s">
        <v>9</v>
      </c>
      <c r="K11" s="73">
        <f>H14</f>
        <v>66</v>
      </c>
      <c r="M11" s="14" t="s">
        <v>23</v>
      </c>
      <c r="N11" s="39">
        <v>1</v>
      </c>
      <c r="P11" s="75" t="s">
        <v>9</v>
      </c>
      <c r="Q11" s="73">
        <f>N14</f>
        <v>78</v>
      </c>
      <c r="S11" s="14" t="s">
        <v>23</v>
      </c>
      <c r="T11" s="39">
        <v>0</v>
      </c>
      <c r="V11" s="75" t="s">
        <v>9</v>
      </c>
      <c r="W11" s="73">
        <f>T14</f>
        <v>69</v>
      </c>
      <c r="Y11" s="14" t="s">
        <v>23</v>
      </c>
      <c r="Z11" s="39">
        <v>0</v>
      </c>
      <c r="AB11" s="75" t="s">
        <v>9</v>
      </c>
      <c r="AC11" s="73">
        <f>Z14</f>
        <v>47</v>
      </c>
      <c r="AE11" s="9">
        <f t="shared" si="0"/>
        <v>59</v>
      </c>
      <c r="AF11" s="9">
        <f t="shared" si="1"/>
        <v>66</v>
      </c>
      <c r="AG11" s="9">
        <f t="shared" si="2"/>
        <v>78</v>
      </c>
      <c r="AH11" s="9">
        <f t="shared" si="3"/>
        <v>69</v>
      </c>
      <c r="AI11" s="9">
        <f t="shared" si="4"/>
        <v>47</v>
      </c>
    </row>
    <row r="12" spans="1:35" x14ac:dyDescent="0.25">
      <c r="A12" s="12" t="s">
        <v>8</v>
      </c>
      <c r="B12" s="37">
        <v>6</v>
      </c>
      <c r="D12" s="75" t="s">
        <v>1</v>
      </c>
      <c r="E12" s="73">
        <f>B16</f>
        <v>47</v>
      </c>
      <c r="G12" s="12" t="s">
        <v>8</v>
      </c>
      <c r="H12" s="37">
        <v>7</v>
      </c>
      <c r="J12" s="75" t="s">
        <v>1</v>
      </c>
      <c r="K12" s="73">
        <f>H16</f>
        <v>50</v>
      </c>
      <c r="M12" s="12" t="s">
        <v>8</v>
      </c>
      <c r="N12" s="37">
        <v>6</v>
      </c>
      <c r="P12" s="75" t="s">
        <v>1</v>
      </c>
      <c r="Q12" s="73">
        <f>N16</f>
        <v>33</v>
      </c>
      <c r="S12" s="12" t="s">
        <v>8</v>
      </c>
      <c r="T12" s="37">
        <v>5</v>
      </c>
      <c r="V12" s="75" t="s">
        <v>1</v>
      </c>
      <c r="W12" s="73">
        <f>T16</f>
        <v>53</v>
      </c>
      <c r="Y12" s="12" t="s">
        <v>8</v>
      </c>
      <c r="Z12" s="37">
        <v>4</v>
      </c>
      <c r="AB12" s="75" t="s">
        <v>1</v>
      </c>
      <c r="AC12" s="73">
        <f>Z16</f>
        <v>26</v>
      </c>
      <c r="AE12" s="9">
        <f t="shared" si="0"/>
        <v>47</v>
      </c>
      <c r="AF12" s="9">
        <f t="shared" si="1"/>
        <v>50</v>
      </c>
      <c r="AG12" s="9">
        <f t="shared" si="2"/>
        <v>33</v>
      </c>
      <c r="AH12" s="9">
        <f t="shared" si="3"/>
        <v>53</v>
      </c>
      <c r="AI12" s="9">
        <f t="shared" si="4"/>
        <v>26</v>
      </c>
    </row>
    <row r="13" spans="1:35" x14ac:dyDescent="0.25">
      <c r="A13" s="12" t="s">
        <v>11</v>
      </c>
      <c r="B13" s="37">
        <v>0</v>
      </c>
      <c r="D13" s="75" t="s">
        <v>4</v>
      </c>
      <c r="E13" s="73"/>
      <c r="G13" s="12" t="s">
        <v>11</v>
      </c>
      <c r="H13" s="37">
        <v>3</v>
      </c>
      <c r="J13" s="75" t="s">
        <v>4</v>
      </c>
      <c r="K13" s="73"/>
      <c r="M13" s="12" t="s">
        <v>11</v>
      </c>
      <c r="N13" s="37">
        <v>4</v>
      </c>
      <c r="P13" s="75" t="s">
        <v>4</v>
      </c>
      <c r="Q13" s="73"/>
      <c r="S13" s="12" t="s">
        <v>11</v>
      </c>
      <c r="T13" s="37">
        <v>4</v>
      </c>
      <c r="V13" s="75" t="s">
        <v>4</v>
      </c>
      <c r="W13" s="73"/>
      <c r="Y13" s="12" t="s">
        <v>11</v>
      </c>
      <c r="Z13" s="37">
        <v>3</v>
      </c>
      <c r="AB13" s="75" t="s">
        <v>4</v>
      </c>
      <c r="AC13" s="73"/>
      <c r="AE13" s="9">
        <f t="shared" si="0"/>
        <v>0</v>
      </c>
      <c r="AF13" s="9">
        <f t="shared" si="1"/>
        <v>0</v>
      </c>
      <c r="AG13" s="9">
        <f t="shared" si="2"/>
        <v>0</v>
      </c>
      <c r="AH13" s="9">
        <f t="shared" si="3"/>
        <v>0</v>
      </c>
      <c r="AI13" s="9">
        <f t="shared" si="4"/>
        <v>0</v>
      </c>
    </row>
    <row r="14" spans="1:35" x14ac:dyDescent="0.25">
      <c r="A14" s="12" t="s">
        <v>9</v>
      </c>
      <c r="B14" s="37">
        <v>59</v>
      </c>
      <c r="D14" s="75" t="s">
        <v>5</v>
      </c>
      <c r="E14" s="73">
        <f>B17</f>
        <v>17</v>
      </c>
      <c r="G14" s="12" t="s">
        <v>9</v>
      </c>
      <c r="H14" s="37">
        <v>66</v>
      </c>
      <c r="J14" s="75" t="s">
        <v>5</v>
      </c>
      <c r="K14" s="73">
        <f>H17</f>
        <v>23</v>
      </c>
      <c r="M14" s="12" t="s">
        <v>9</v>
      </c>
      <c r="N14" s="37">
        <v>78</v>
      </c>
      <c r="P14" s="75" t="s">
        <v>5</v>
      </c>
      <c r="Q14" s="73">
        <f>N17</f>
        <v>3</v>
      </c>
      <c r="S14" s="12" t="s">
        <v>9</v>
      </c>
      <c r="T14" s="37">
        <v>69</v>
      </c>
      <c r="V14" s="75" t="s">
        <v>5</v>
      </c>
      <c r="W14" s="73">
        <f>T17</f>
        <v>10</v>
      </c>
      <c r="Y14" s="12" t="s">
        <v>9</v>
      </c>
      <c r="Z14" s="37">
        <v>47</v>
      </c>
      <c r="AB14" s="75" t="s">
        <v>5</v>
      </c>
      <c r="AC14" s="73">
        <f>Z17</f>
        <v>7</v>
      </c>
      <c r="AE14" s="9">
        <f t="shared" si="0"/>
        <v>17</v>
      </c>
      <c r="AF14" s="9">
        <f t="shared" si="1"/>
        <v>23</v>
      </c>
      <c r="AG14" s="9">
        <f t="shared" si="2"/>
        <v>3</v>
      </c>
      <c r="AH14" s="9">
        <f t="shared" si="3"/>
        <v>10</v>
      </c>
      <c r="AI14" s="9">
        <f t="shared" si="4"/>
        <v>7</v>
      </c>
    </row>
    <row r="15" spans="1:35" x14ac:dyDescent="0.25">
      <c r="A15" s="14" t="s">
        <v>28</v>
      </c>
      <c r="B15" s="39">
        <v>1</v>
      </c>
      <c r="D15" s="75" t="s">
        <v>3</v>
      </c>
      <c r="E15" s="73">
        <f>B18</f>
        <v>15</v>
      </c>
      <c r="G15" s="14" t="s">
        <v>28</v>
      </c>
      <c r="H15" s="39">
        <v>1</v>
      </c>
      <c r="J15" s="75" t="s">
        <v>3</v>
      </c>
      <c r="K15" s="73">
        <f>H18</f>
        <v>21</v>
      </c>
      <c r="M15" s="14" t="s">
        <v>28</v>
      </c>
      <c r="N15" s="39">
        <v>0</v>
      </c>
      <c r="P15" s="75" t="s">
        <v>3</v>
      </c>
      <c r="Q15" s="73">
        <f>N18</f>
        <v>22</v>
      </c>
      <c r="S15" s="14" t="s">
        <v>28</v>
      </c>
      <c r="T15" s="39">
        <v>1</v>
      </c>
      <c r="V15" s="75" t="s">
        <v>3</v>
      </c>
      <c r="W15" s="73">
        <f>T18</f>
        <v>10</v>
      </c>
      <c r="Y15" s="14" t="s">
        <v>28</v>
      </c>
      <c r="Z15" s="39">
        <v>1</v>
      </c>
      <c r="AB15" s="75" t="s">
        <v>3</v>
      </c>
      <c r="AC15" s="73">
        <f>Z18</f>
        <v>3</v>
      </c>
      <c r="AE15" s="9">
        <f t="shared" si="0"/>
        <v>15</v>
      </c>
      <c r="AF15" s="9">
        <f t="shared" si="1"/>
        <v>21</v>
      </c>
      <c r="AG15" s="9">
        <f t="shared" si="2"/>
        <v>22</v>
      </c>
      <c r="AH15" s="9">
        <f t="shared" si="3"/>
        <v>10</v>
      </c>
      <c r="AI15" s="9">
        <f t="shared" si="4"/>
        <v>3</v>
      </c>
    </row>
    <row r="16" spans="1:35" x14ac:dyDescent="0.25">
      <c r="A16" s="12" t="s">
        <v>1</v>
      </c>
      <c r="B16" s="37">
        <v>47</v>
      </c>
      <c r="D16" s="75" t="s">
        <v>6</v>
      </c>
      <c r="E16" s="73">
        <f>B19</f>
        <v>5</v>
      </c>
      <c r="G16" s="12" t="s">
        <v>1</v>
      </c>
      <c r="H16" s="37">
        <v>50</v>
      </c>
      <c r="J16" s="75" t="s">
        <v>6</v>
      </c>
      <c r="K16" s="73">
        <f>H19</f>
        <v>5</v>
      </c>
      <c r="M16" s="12" t="s">
        <v>1</v>
      </c>
      <c r="N16" s="37">
        <v>33</v>
      </c>
      <c r="P16" s="75" t="s">
        <v>6</v>
      </c>
      <c r="Q16" s="73">
        <f>N19</f>
        <v>6</v>
      </c>
      <c r="S16" s="12" t="s">
        <v>1</v>
      </c>
      <c r="T16" s="37">
        <v>53</v>
      </c>
      <c r="V16" s="75" t="s">
        <v>6</v>
      </c>
      <c r="W16" s="73">
        <f>T19</f>
        <v>9</v>
      </c>
      <c r="Y16" s="12" t="s">
        <v>1</v>
      </c>
      <c r="Z16" s="37">
        <v>26</v>
      </c>
      <c r="AB16" s="75" t="s">
        <v>6</v>
      </c>
      <c r="AC16" s="73">
        <f>Z19</f>
        <v>2</v>
      </c>
      <c r="AE16" s="9">
        <f t="shared" si="0"/>
        <v>5</v>
      </c>
      <c r="AF16" s="9">
        <f t="shared" si="1"/>
        <v>5</v>
      </c>
      <c r="AG16" s="9">
        <f t="shared" si="2"/>
        <v>6</v>
      </c>
      <c r="AH16" s="9">
        <f t="shared" si="3"/>
        <v>9</v>
      </c>
      <c r="AI16" s="9">
        <f t="shared" si="4"/>
        <v>2</v>
      </c>
    </row>
    <row r="17" spans="1:35" s="68" customFormat="1" x14ac:dyDescent="0.35">
      <c r="A17" s="12" t="s">
        <v>5</v>
      </c>
      <c r="B17" s="37">
        <v>17</v>
      </c>
      <c r="C17" s="76">
        <v>0.03</v>
      </c>
      <c r="D17" s="77" t="s">
        <v>31</v>
      </c>
      <c r="E17" s="73">
        <f>ROUND(((B20+B21)*C17),0)</f>
        <v>4</v>
      </c>
      <c r="G17" s="12" t="s">
        <v>5</v>
      </c>
      <c r="H17" s="37">
        <v>23</v>
      </c>
      <c r="I17" s="76">
        <v>0.03</v>
      </c>
      <c r="J17" s="77" t="s">
        <v>31</v>
      </c>
      <c r="K17" s="73">
        <f>ROUND(((H20+H21)*I17),0)</f>
        <v>4</v>
      </c>
      <c r="M17" s="12" t="s">
        <v>5</v>
      </c>
      <c r="N17" s="37">
        <v>3</v>
      </c>
      <c r="O17" s="76">
        <v>0.03</v>
      </c>
      <c r="P17" s="77" t="s">
        <v>31</v>
      </c>
      <c r="Q17" s="73">
        <f>ROUND(((N20+N21)*O17),0)</f>
        <v>4</v>
      </c>
      <c r="S17" s="12" t="s">
        <v>5</v>
      </c>
      <c r="T17" s="37">
        <v>10</v>
      </c>
      <c r="U17" s="76">
        <v>0.03</v>
      </c>
      <c r="V17" s="77" t="s">
        <v>31</v>
      </c>
      <c r="W17" s="73">
        <f>ROUND(((T20+T21)*U17),0)</f>
        <v>4</v>
      </c>
      <c r="Y17" s="12" t="s">
        <v>5</v>
      </c>
      <c r="Z17" s="37">
        <v>7</v>
      </c>
      <c r="AA17" s="76">
        <v>0.03</v>
      </c>
      <c r="AB17" s="77" t="s">
        <v>31</v>
      </c>
      <c r="AC17" s="73">
        <f>ROUND(((Z20+Z21)*AA17),0)</f>
        <v>3</v>
      </c>
      <c r="AE17" s="9">
        <f t="shared" si="0"/>
        <v>4</v>
      </c>
      <c r="AF17" s="9">
        <f t="shared" si="1"/>
        <v>4</v>
      </c>
      <c r="AG17" s="9">
        <f t="shared" si="2"/>
        <v>4</v>
      </c>
      <c r="AH17" s="9">
        <f t="shared" si="3"/>
        <v>4</v>
      </c>
      <c r="AI17" s="9">
        <f t="shared" si="4"/>
        <v>3</v>
      </c>
    </row>
    <row r="18" spans="1:35" s="68" customFormat="1" x14ac:dyDescent="0.35">
      <c r="A18" s="12" t="s">
        <v>3</v>
      </c>
      <c r="B18" s="37">
        <v>15</v>
      </c>
      <c r="C18" s="76">
        <v>0.04</v>
      </c>
      <c r="D18" s="77" t="s">
        <v>37</v>
      </c>
      <c r="E18" s="73">
        <f>ROUND(((B20+B21)*C18),0)</f>
        <v>5</v>
      </c>
      <c r="G18" s="12" t="s">
        <v>3</v>
      </c>
      <c r="H18" s="37">
        <v>21</v>
      </c>
      <c r="I18" s="76">
        <v>0.04</v>
      </c>
      <c r="J18" s="77" t="s">
        <v>37</v>
      </c>
      <c r="K18" s="73">
        <f>ROUND(((H20+H21)*I18),0)</f>
        <v>6</v>
      </c>
      <c r="M18" s="12" t="s">
        <v>3</v>
      </c>
      <c r="N18" s="37">
        <v>22</v>
      </c>
      <c r="O18" s="76">
        <v>0.04</v>
      </c>
      <c r="P18" s="77" t="s">
        <v>37</v>
      </c>
      <c r="Q18" s="73">
        <f>ROUND(((N20+N21)*O18),0)</f>
        <v>5</v>
      </c>
      <c r="S18" s="12" t="s">
        <v>3</v>
      </c>
      <c r="T18" s="37">
        <v>10</v>
      </c>
      <c r="U18" s="76">
        <v>0.04</v>
      </c>
      <c r="V18" s="77" t="s">
        <v>37</v>
      </c>
      <c r="W18" s="73">
        <f>ROUND(((T20+T21)*U18),0)</f>
        <v>6</v>
      </c>
      <c r="Y18" s="12" t="s">
        <v>3</v>
      </c>
      <c r="Z18" s="37">
        <v>3</v>
      </c>
      <c r="AA18" s="76">
        <v>0.04</v>
      </c>
      <c r="AB18" s="77" t="s">
        <v>37</v>
      </c>
      <c r="AC18" s="73">
        <f>ROUND(((Z20+Z21)*AA18),0)</f>
        <v>4</v>
      </c>
      <c r="AE18" s="9">
        <f t="shared" si="0"/>
        <v>5</v>
      </c>
      <c r="AF18" s="9">
        <f t="shared" si="1"/>
        <v>6</v>
      </c>
      <c r="AG18" s="9">
        <f t="shared" si="2"/>
        <v>5</v>
      </c>
      <c r="AH18" s="9">
        <f t="shared" si="3"/>
        <v>6</v>
      </c>
      <c r="AI18" s="9">
        <f t="shared" si="4"/>
        <v>4</v>
      </c>
    </row>
    <row r="19" spans="1:35" s="68" customFormat="1" x14ac:dyDescent="0.35">
      <c r="A19" s="12" t="s">
        <v>6</v>
      </c>
      <c r="B19" s="37">
        <v>5</v>
      </c>
      <c r="C19" s="76">
        <v>0.2</v>
      </c>
      <c r="D19" s="77" t="s">
        <v>14</v>
      </c>
      <c r="E19" s="73">
        <f>ROUND(((B20+B21)*C19),0)</f>
        <v>27</v>
      </c>
      <c r="G19" s="12" t="s">
        <v>6</v>
      </c>
      <c r="H19" s="37">
        <v>5</v>
      </c>
      <c r="I19" s="76">
        <v>0.2</v>
      </c>
      <c r="J19" s="77" t="s">
        <v>14</v>
      </c>
      <c r="K19" s="73">
        <f>ROUND(((H20+H21)*I19),0)</f>
        <v>29</v>
      </c>
      <c r="M19" s="12" t="s">
        <v>6</v>
      </c>
      <c r="N19" s="37">
        <v>6</v>
      </c>
      <c r="O19" s="76">
        <v>0.2</v>
      </c>
      <c r="P19" s="77" t="s">
        <v>14</v>
      </c>
      <c r="Q19" s="73">
        <f>ROUND(((N20+N21)*O19),0)</f>
        <v>26</v>
      </c>
      <c r="S19" s="12" t="s">
        <v>6</v>
      </c>
      <c r="T19" s="37">
        <v>9</v>
      </c>
      <c r="U19" s="76">
        <v>0.2</v>
      </c>
      <c r="V19" s="77" t="s">
        <v>14</v>
      </c>
      <c r="W19" s="73">
        <f>ROUND(((T20+T21)*U19),0)</f>
        <v>29</v>
      </c>
      <c r="Y19" s="12" t="s">
        <v>6</v>
      </c>
      <c r="Z19" s="37">
        <v>2</v>
      </c>
      <c r="AA19" s="76">
        <v>0.2</v>
      </c>
      <c r="AB19" s="77" t="s">
        <v>14</v>
      </c>
      <c r="AC19" s="73">
        <f>ROUND(((Z20+Z21)*AA19),0)</f>
        <v>21</v>
      </c>
      <c r="AE19" s="9">
        <f t="shared" si="0"/>
        <v>27</v>
      </c>
      <c r="AF19" s="9">
        <f t="shared" si="1"/>
        <v>29</v>
      </c>
      <c r="AG19" s="9">
        <f t="shared" si="2"/>
        <v>26</v>
      </c>
      <c r="AH19" s="9">
        <f t="shared" si="3"/>
        <v>29</v>
      </c>
      <c r="AI19" s="9">
        <f t="shared" si="4"/>
        <v>21</v>
      </c>
    </row>
    <row r="20" spans="1:35" s="68" customFormat="1" x14ac:dyDescent="0.35">
      <c r="A20" s="11" t="s">
        <v>24</v>
      </c>
      <c r="B20" s="40">
        <v>133</v>
      </c>
      <c r="C20" s="76">
        <v>0.28999999999999998</v>
      </c>
      <c r="D20" s="77" t="s">
        <v>32</v>
      </c>
      <c r="E20" s="73">
        <f>ROUND(((B20+B21)*C20),0)</f>
        <v>39</v>
      </c>
      <c r="G20" s="11" t="s">
        <v>24</v>
      </c>
      <c r="H20" s="40">
        <v>144</v>
      </c>
      <c r="I20" s="76">
        <v>0.28999999999999998</v>
      </c>
      <c r="J20" s="77" t="s">
        <v>32</v>
      </c>
      <c r="K20" s="73">
        <f>ROUND(((H20+H21)*I20),0)</f>
        <v>42</v>
      </c>
      <c r="M20" s="11" t="s">
        <v>24</v>
      </c>
      <c r="N20" s="40">
        <v>130</v>
      </c>
      <c r="O20" s="76">
        <v>0.28999999999999998</v>
      </c>
      <c r="P20" s="77" t="s">
        <v>32</v>
      </c>
      <c r="Q20" s="73">
        <f>ROUND(((N20+N21)*O20),0)</f>
        <v>38</v>
      </c>
      <c r="S20" s="11" t="s">
        <v>24</v>
      </c>
      <c r="T20" s="40">
        <v>144</v>
      </c>
      <c r="U20" s="76">
        <v>0.28999999999999998</v>
      </c>
      <c r="V20" s="77" t="s">
        <v>32</v>
      </c>
      <c r="W20" s="73">
        <f>ROUND(((T20+T21)*U20),0)</f>
        <v>42</v>
      </c>
      <c r="Y20" s="11" t="s">
        <v>24</v>
      </c>
      <c r="Z20" s="40">
        <v>103</v>
      </c>
      <c r="AA20" s="76">
        <v>0.28999999999999998</v>
      </c>
      <c r="AB20" s="77" t="s">
        <v>32</v>
      </c>
      <c r="AC20" s="73">
        <f>ROUND(((Z20+Z21)*AA20),0)</f>
        <v>30</v>
      </c>
      <c r="AE20" s="9">
        <f t="shared" si="0"/>
        <v>39</v>
      </c>
      <c r="AF20" s="9">
        <f t="shared" si="1"/>
        <v>42</v>
      </c>
      <c r="AG20" s="9">
        <f t="shared" si="2"/>
        <v>38</v>
      </c>
      <c r="AH20" s="9">
        <f t="shared" si="3"/>
        <v>42</v>
      </c>
      <c r="AI20" s="9">
        <f t="shared" si="4"/>
        <v>30</v>
      </c>
    </row>
    <row r="21" spans="1:35" s="68" customFormat="1" x14ac:dyDescent="0.35">
      <c r="A21" s="11" t="s">
        <v>25</v>
      </c>
      <c r="B21" s="40">
        <v>0</v>
      </c>
      <c r="C21" s="76">
        <v>0.18</v>
      </c>
      <c r="D21" s="77" t="s">
        <v>33</v>
      </c>
      <c r="E21" s="73">
        <f>ROUND(((B20+B21)*C21),0)</f>
        <v>24</v>
      </c>
      <c r="G21" s="11" t="s">
        <v>25</v>
      </c>
      <c r="H21" s="40">
        <v>1</v>
      </c>
      <c r="I21" s="76">
        <v>0.18</v>
      </c>
      <c r="J21" s="77" t="s">
        <v>33</v>
      </c>
      <c r="K21" s="73">
        <f>ROUND(((H20+H21)*I21),0)</f>
        <v>26</v>
      </c>
      <c r="M21" s="11" t="s">
        <v>25</v>
      </c>
      <c r="N21" s="40">
        <v>1</v>
      </c>
      <c r="O21" s="76">
        <v>0.18</v>
      </c>
      <c r="P21" s="77" t="s">
        <v>33</v>
      </c>
      <c r="Q21" s="73">
        <f>ROUND(((N20+N21)*O21),0)</f>
        <v>24</v>
      </c>
      <c r="S21" s="11" t="s">
        <v>25</v>
      </c>
      <c r="T21" s="40">
        <v>0</v>
      </c>
      <c r="U21" s="76">
        <v>0.18</v>
      </c>
      <c r="V21" s="77" t="s">
        <v>33</v>
      </c>
      <c r="W21" s="73">
        <f>ROUND(((T20+T21)*U21),0)</f>
        <v>26</v>
      </c>
      <c r="Y21" s="11" t="s">
        <v>25</v>
      </c>
      <c r="Z21" s="40">
        <v>0</v>
      </c>
      <c r="AA21" s="76">
        <v>0.18</v>
      </c>
      <c r="AB21" s="77" t="s">
        <v>33</v>
      </c>
      <c r="AC21" s="73">
        <f>ROUND(((Z20+Z21)*AA21),0)</f>
        <v>19</v>
      </c>
      <c r="AE21" s="9">
        <f t="shared" si="0"/>
        <v>24</v>
      </c>
      <c r="AF21" s="9">
        <f t="shared" si="1"/>
        <v>26</v>
      </c>
      <c r="AG21" s="9">
        <f t="shared" si="2"/>
        <v>24</v>
      </c>
      <c r="AH21" s="9">
        <f t="shared" si="3"/>
        <v>26</v>
      </c>
      <c r="AI21" s="9">
        <f t="shared" si="4"/>
        <v>19</v>
      </c>
    </row>
    <row r="22" spans="1:35" s="68" customFormat="1" x14ac:dyDescent="0.35">
      <c r="A22" s="14" t="s">
        <v>20</v>
      </c>
      <c r="B22" s="39">
        <v>14</v>
      </c>
      <c r="C22" s="76">
        <v>0.18</v>
      </c>
      <c r="D22" s="77" t="s">
        <v>34</v>
      </c>
      <c r="E22" s="73">
        <f>ROUND(((B20+B21)*C22),0)</f>
        <v>24</v>
      </c>
      <c r="G22" s="14" t="s">
        <v>20</v>
      </c>
      <c r="H22" s="39">
        <v>14</v>
      </c>
      <c r="I22" s="76">
        <v>0.18</v>
      </c>
      <c r="J22" s="77" t="s">
        <v>34</v>
      </c>
      <c r="K22" s="73">
        <f>ROUND(((H20+H21)*I22),0)</f>
        <v>26</v>
      </c>
      <c r="M22" s="14" t="s">
        <v>20</v>
      </c>
      <c r="N22" s="39">
        <v>8</v>
      </c>
      <c r="O22" s="76">
        <v>0.18</v>
      </c>
      <c r="P22" s="77" t="s">
        <v>34</v>
      </c>
      <c r="Q22" s="73">
        <f>ROUND(((N20+N21)*O22),0)</f>
        <v>24</v>
      </c>
      <c r="S22" s="14" t="s">
        <v>20</v>
      </c>
      <c r="T22" s="39">
        <v>11</v>
      </c>
      <c r="U22" s="76">
        <v>0.18</v>
      </c>
      <c r="V22" s="77" t="s">
        <v>34</v>
      </c>
      <c r="W22" s="73">
        <f>ROUND(((T20+T21)*U22),0)</f>
        <v>26</v>
      </c>
      <c r="Y22" s="14" t="s">
        <v>20</v>
      </c>
      <c r="Z22" s="39">
        <v>4</v>
      </c>
      <c r="AA22" s="76">
        <v>0.18</v>
      </c>
      <c r="AB22" s="77" t="s">
        <v>34</v>
      </c>
      <c r="AC22" s="73">
        <f>ROUND(((Z20+Z21)*AA22),0)</f>
        <v>19</v>
      </c>
      <c r="AE22" s="9">
        <f t="shared" si="0"/>
        <v>24</v>
      </c>
      <c r="AF22" s="9">
        <f t="shared" si="1"/>
        <v>26</v>
      </c>
      <c r="AG22" s="9">
        <f t="shared" si="2"/>
        <v>24</v>
      </c>
      <c r="AH22" s="9">
        <f t="shared" si="3"/>
        <v>26</v>
      </c>
      <c r="AI22" s="9">
        <f t="shared" si="4"/>
        <v>19</v>
      </c>
    </row>
    <row r="23" spans="1:35" s="68" customFormat="1" x14ac:dyDescent="0.35">
      <c r="A23" s="14" t="s">
        <v>20</v>
      </c>
      <c r="B23" s="39">
        <v>5</v>
      </c>
      <c r="C23" s="76">
        <v>0.05</v>
      </c>
      <c r="D23" s="77" t="s">
        <v>35</v>
      </c>
      <c r="E23" s="73">
        <f>ROUND(((B20+B21)*C23),0)</f>
        <v>7</v>
      </c>
      <c r="G23" s="14" t="s">
        <v>20</v>
      </c>
      <c r="H23" s="39">
        <v>8</v>
      </c>
      <c r="I23" s="76">
        <v>0.05</v>
      </c>
      <c r="J23" s="77" t="s">
        <v>35</v>
      </c>
      <c r="K23" s="73">
        <f>ROUND(((H20+H21)*I23),0)</f>
        <v>7</v>
      </c>
      <c r="M23" s="14" t="s">
        <v>20</v>
      </c>
      <c r="N23" s="39">
        <v>9</v>
      </c>
      <c r="O23" s="76">
        <v>0.05</v>
      </c>
      <c r="P23" s="77" t="s">
        <v>35</v>
      </c>
      <c r="Q23" s="73">
        <f>ROUND(((N20+N21)*O23),0)</f>
        <v>7</v>
      </c>
      <c r="S23" s="14" t="s">
        <v>20</v>
      </c>
      <c r="T23" s="39">
        <v>10</v>
      </c>
      <c r="U23" s="76">
        <v>0.05</v>
      </c>
      <c r="V23" s="77" t="s">
        <v>35</v>
      </c>
      <c r="W23" s="73">
        <f>ROUND(((T20+T21)*U23),0)</f>
        <v>7</v>
      </c>
      <c r="Y23" s="14" t="s">
        <v>20</v>
      </c>
      <c r="Z23" s="39">
        <v>3</v>
      </c>
      <c r="AA23" s="76">
        <v>0.05</v>
      </c>
      <c r="AB23" s="77" t="s">
        <v>35</v>
      </c>
      <c r="AC23" s="73">
        <f>ROUND(((Z20+Z21)*AA23),0)</f>
        <v>5</v>
      </c>
      <c r="AE23" s="9">
        <f t="shared" si="0"/>
        <v>7</v>
      </c>
      <c r="AF23" s="9">
        <f t="shared" si="1"/>
        <v>7</v>
      </c>
      <c r="AG23" s="9">
        <f t="shared" si="2"/>
        <v>7</v>
      </c>
      <c r="AH23" s="9">
        <f t="shared" si="3"/>
        <v>7</v>
      </c>
      <c r="AI23" s="9">
        <f t="shared" si="4"/>
        <v>5</v>
      </c>
    </row>
    <row r="24" spans="1:35" s="68" customFormat="1" x14ac:dyDescent="0.35">
      <c r="A24" s="13" t="s">
        <v>16</v>
      </c>
      <c r="B24" s="38">
        <v>0</v>
      </c>
      <c r="C24" s="76">
        <v>0.03</v>
      </c>
      <c r="D24" s="77" t="s">
        <v>36</v>
      </c>
      <c r="E24" s="73">
        <f>ROUND(((B20+B21)*C24),0)</f>
        <v>4</v>
      </c>
      <c r="G24" s="13" t="s">
        <v>16</v>
      </c>
      <c r="H24" s="38">
        <v>0</v>
      </c>
      <c r="I24" s="76">
        <v>0.03</v>
      </c>
      <c r="J24" s="77" t="s">
        <v>36</v>
      </c>
      <c r="K24" s="73">
        <f>ROUND(((H20+H21)*I24),0)</f>
        <v>4</v>
      </c>
      <c r="M24" s="13" t="s">
        <v>16</v>
      </c>
      <c r="N24" s="38">
        <v>0</v>
      </c>
      <c r="O24" s="76">
        <v>0.03</v>
      </c>
      <c r="P24" s="77" t="s">
        <v>36</v>
      </c>
      <c r="Q24" s="73">
        <f>ROUND(((N20+N21)*O24),0)</f>
        <v>4</v>
      </c>
      <c r="S24" s="13" t="s">
        <v>16</v>
      </c>
      <c r="T24" s="38">
        <v>0</v>
      </c>
      <c r="U24" s="76">
        <v>0.03</v>
      </c>
      <c r="V24" s="77" t="s">
        <v>36</v>
      </c>
      <c r="W24" s="73">
        <f>ROUND(((T20+T21)*U24),0)</f>
        <v>4</v>
      </c>
      <c r="Y24" s="13" t="s">
        <v>16</v>
      </c>
      <c r="Z24" s="38">
        <v>0</v>
      </c>
      <c r="AA24" s="76">
        <v>0.03</v>
      </c>
      <c r="AB24" s="77" t="s">
        <v>36</v>
      </c>
      <c r="AC24" s="73">
        <f>ROUND(((Z20+Z21)*AA24),0)</f>
        <v>3</v>
      </c>
      <c r="AE24" s="9">
        <f t="shared" si="0"/>
        <v>4</v>
      </c>
      <c r="AF24" s="9">
        <f t="shared" si="1"/>
        <v>4</v>
      </c>
      <c r="AG24" s="9">
        <f t="shared" si="2"/>
        <v>4</v>
      </c>
      <c r="AH24" s="9">
        <f t="shared" si="3"/>
        <v>4</v>
      </c>
      <c r="AI24" s="9">
        <f t="shared" si="4"/>
        <v>3</v>
      </c>
    </row>
    <row r="25" spans="1:35" s="68" customFormat="1" x14ac:dyDescent="0.35">
      <c r="A25" s="15" t="s">
        <v>30</v>
      </c>
      <c r="B25" s="41">
        <v>13</v>
      </c>
      <c r="D25" s="78" t="s">
        <v>15</v>
      </c>
      <c r="E25" s="73">
        <f>B9+B10+B11+B15+B22+B23</f>
        <v>28</v>
      </c>
      <c r="G25" s="15" t="s">
        <v>30</v>
      </c>
      <c r="H25" s="41">
        <v>17</v>
      </c>
      <c r="J25" s="78" t="s">
        <v>15</v>
      </c>
      <c r="K25" s="73">
        <f>H9+H10+H11+H15+H22+H23</f>
        <v>31</v>
      </c>
      <c r="M25" s="15" t="s">
        <v>30</v>
      </c>
      <c r="N25" s="41">
        <v>13</v>
      </c>
      <c r="P25" s="78" t="s">
        <v>15</v>
      </c>
      <c r="Q25" s="73">
        <f>N9+N10+N11+N15+N22+N23</f>
        <v>25</v>
      </c>
      <c r="S25" s="15" t="s">
        <v>30</v>
      </c>
      <c r="T25" s="41">
        <v>15</v>
      </c>
      <c r="V25" s="78" t="s">
        <v>15</v>
      </c>
      <c r="W25" s="73">
        <f>T9+T10+T11+T15+T22+T23</f>
        <v>30</v>
      </c>
      <c r="Y25" s="15" t="s">
        <v>30</v>
      </c>
      <c r="Z25" s="41">
        <v>9</v>
      </c>
      <c r="AB25" s="78" t="s">
        <v>15</v>
      </c>
      <c r="AC25" s="73">
        <f>Z9+Z10+Z11+Z15+Z22+Z23</f>
        <v>13</v>
      </c>
      <c r="AE25" s="9">
        <f t="shared" si="0"/>
        <v>28</v>
      </c>
      <c r="AF25" s="9">
        <f t="shared" si="1"/>
        <v>31</v>
      </c>
      <c r="AG25" s="9">
        <f t="shared" si="2"/>
        <v>25</v>
      </c>
      <c r="AH25" s="9">
        <f t="shared" si="3"/>
        <v>30</v>
      </c>
      <c r="AI25" s="9">
        <f t="shared" si="4"/>
        <v>13</v>
      </c>
    </row>
    <row r="26" spans="1:35" s="68" customFormat="1" x14ac:dyDescent="0.25">
      <c r="A26" s="12" t="s">
        <v>19</v>
      </c>
      <c r="B26" s="37">
        <v>10</v>
      </c>
      <c r="D26" s="75" t="s">
        <v>29</v>
      </c>
      <c r="E26" s="73"/>
      <c r="G26" s="12" t="s">
        <v>19</v>
      </c>
      <c r="H26" s="37">
        <v>9</v>
      </c>
      <c r="J26" s="75" t="s">
        <v>29</v>
      </c>
      <c r="K26" s="73"/>
      <c r="M26" s="12" t="s">
        <v>19</v>
      </c>
      <c r="N26" s="37">
        <v>7</v>
      </c>
      <c r="P26" s="75" t="s">
        <v>29</v>
      </c>
      <c r="Q26" s="73"/>
      <c r="S26" s="12" t="s">
        <v>19</v>
      </c>
      <c r="T26" s="37">
        <v>15</v>
      </c>
      <c r="V26" s="75" t="s">
        <v>29</v>
      </c>
      <c r="W26" s="73"/>
      <c r="Y26" s="12" t="s">
        <v>19</v>
      </c>
      <c r="Z26" s="37">
        <v>8</v>
      </c>
      <c r="AB26" s="75" t="s">
        <v>29</v>
      </c>
      <c r="AC26" s="73"/>
      <c r="AE26" s="9">
        <f t="shared" si="0"/>
        <v>0</v>
      </c>
      <c r="AF26" s="9">
        <f t="shared" si="1"/>
        <v>0</v>
      </c>
      <c r="AG26" s="9">
        <f t="shared" si="2"/>
        <v>0</v>
      </c>
      <c r="AH26" s="9">
        <f t="shared" si="3"/>
        <v>0</v>
      </c>
      <c r="AI26" s="9">
        <f t="shared" si="4"/>
        <v>0</v>
      </c>
    </row>
    <row r="27" spans="1:35" s="68" customFormat="1" x14ac:dyDescent="0.25">
      <c r="A27" s="12" t="s">
        <v>2</v>
      </c>
      <c r="B27" s="37">
        <v>21</v>
      </c>
      <c r="D27" s="75" t="s">
        <v>13</v>
      </c>
      <c r="E27" s="73">
        <f>B25</f>
        <v>13</v>
      </c>
      <c r="G27" s="12" t="s">
        <v>2</v>
      </c>
      <c r="H27" s="37">
        <v>27</v>
      </c>
      <c r="J27" s="75" t="s">
        <v>13</v>
      </c>
      <c r="K27" s="73">
        <f>H25</f>
        <v>17</v>
      </c>
      <c r="M27" s="12" t="s">
        <v>2</v>
      </c>
      <c r="N27" s="37">
        <v>15</v>
      </c>
      <c r="P27" s="75" t="s">
        <v>13</v>
      </c>
      <c r="Q27" s="73">
        <f>N25</f>
        <v>13</v>
      </c>
      <c r="S27" s="12" t="s">
        <v>2</v>
      </c>
      <c r="T27" s="37">
        <v>27</v>
      </c>
      <c r="V27" s="75" t="s">
        <v>13</v>
      </c>
      <c r="W27" s="73">
        <f>T25</f>
        <v>15</v>
      </c>
      <c r="Y27" s="12" t="s">
        <v>2</v>
      </c>
      <c r="Z27" s="37">
        <v>7</v>
      </c>
      <c r="AB27" s="75" t="s">
        <v>13</v>
      </c>
      <c r="AC27" s="73">
        <f>Z25</f>
        <v>9</v>
      </c>
      <c r="AE27" s="9">
        <f t="shared" si="0"/>
        <v>13</v>
      </c>
      <c r="AF27" s="9">
        <f t="shared" si="1"/>
        <v>17</v>
      </c>
      <c r="AG27" s="9">
        <f t="shared" si="2"/>
        <v>13</v>
      </c>
      <c r="AH27" s="9">
        <f t="shared" si="3"/>
        <v>15</v>
      </c>
      <c r="AI27" s="9">
        <f t="shared" si="4"/>
        <v>9</v>
      </c>
    </row>
    <row r="28" spans="1:35" s="68" customFormat="1" x14ac:dyDescent="0.25">
      <c r="A28" s="17" t="s">
        <v>45</v>
      </c>
      <c r="B28" s="37">
        <v>7</v>
      </c>
      <c r="D28" s="75" t="s">
        <v>10</v>
      </c>
      <c r="E28" s="73">
        <f>B26</f>
        <v>10</v>
      </c>
      <c r="G28" s="17" t="s">
        <v>45</v>
      </c>
      <c r="H28" s="37">
        <v>10</v>
      </c>
      <c r="J28" s="75" t="s">
        <v>10</v>
      </c>
      <c r="K28" s="73">
        <f>H26</f>
        <v>9</v>
      </c>
      <c r="M28" s="17" t="s">
        <v>45</v>
      </c>
      <c r="N28" s="37">
        <v>3</v>
      </c>
      <c r="P28" s="75" t="s">
        <v>10</v>
      </c>
      <c r="Q28" s="73">
        <f>N26</f>
        <v>7</v>
      </c>
      <c r="S28" s="17" t="s">
        <v>45</v>
      </c>
      <c r="T28" s="37">
        <v>7</v>
      </c>
      <c r="V28" s="75" t="s">
        <v>10</v>
      </c>
      <c r="W28" s="73">
        <f>T26</f>
        <v>15</v>
      </c>
      <c r="Y28" s="17" t="s">
        <v>45</v>
      </c>
      <c r="Z28" s="37">
        <v>8</v>
      </c>
      <c r="AB28" s="75" t="s">
        <v>10</v>
      </c>
      <c r="AC28" s="73">
        <f>Z26</f>
        <v>8</v>
      </c>
      <c r="AE28" s="9">
        <f t="shared" si="0"/>
        <v>10</v>
      </c>
      <c r="AF28" s="9">
        <f t="shared" si="1"/>
        <v>9</v>
      </c>
      <c r="AG28" s="9">
        <f t="shared" si="2"/>
        <v>7</v>
      </c>
      <c r="AH28" s="9">
        <f t="shared" si="3"/>
        <v>15</v>
      </c>
      <c r="AI28" s="9">
        <f t="shared" si="4"/>
        <v>8</v>
      </c>
    </row>
    <row r="29" spans="1:35" s="68" customFormat="1" x14ac:dyDescent="0.25">
      <c r="A29" s="17" t="s">
        <v>58</v>
      </c>
      <c r="B29" s="37">
        <v>1</v>
      </c>
      <c r="D29" s="75" t="s">
        <v>2</v>
      </c>
      <c r="E29" s="73">
        <f>B27</f>
        <v>21</v>
      </c>
      <c r="G29" s="17" t="s">
        <v>58</v>
      </c>
      <c r="H29" s="37">
        <v>1</v>
      </c>
      <c r="J29" s="75" t="s">
        <v>2</v>
      </c>
      <c r="K29" s="73">
        <f>H27</f>
        <v>27</v>
      </c>
      <c r="M29" s="17" t="s">
        <v>58</v>
      </c>
      <c r="N29" s="37">
        <v>1</v>
      </c>
      <c r="P29" s="75" t="s">
        <v>2</v>
      </c>
      <c r="Q29" s="73">
        <f>N27</f>
        <v>15</v>
      </c>
      <c r="S29" s="17" t="s">
        <v>58</v>
      </c>
      <c r="T29" s="37">
        <v>1</v>
      </c>
      <c r="V29" s="75" t="s">
        <v>2</v>
      </c>
      <c r="W29" s="73">
        <f>T27</f>
        <v>27</v>
      </c>
      <c r="Y29" s="17" t="s">
        <v>58</v>
      </c>
      <c r="Z29" s="37">
        <v>0</v>
      </c>
      <c r="AB29" s="75" t="s">
        <v>2</v>
      </c>
      <c r="AC29" s="73">
        <f>Z27</f>
        <v>7</v>
      </c>
      <c r="AE29" s="9">
        <f t="shared" si="0"/>
        <v>21</v>
      </c>
      <c r="AF29" s="9">
        <f t="shared" si="1"/>
        <v>27</v>
      </c>
      <c r="AG29" s="9">
        <f t="shared" si="2"/>
        <v>15</v>
      </c>
      <c r="AH29" s="9">
        <f t="shared" si="3"/>
        <v>27</v>
      </c>
      <c r="AI29" s="9">
        <f t="shared" si="4"/>
        <v>7</v>
      </c>
    </row>
    <row r="30" spans="1:35" s="68" customFormat="1" x14ac:dyDescent="0.25">
      <c r="A30" s="17" t="s">
        <v>59</v>
      </c>
      <c r="B30" s="37">
        <v>9</v>
      </c>
      <c r="C30" s="76"/>
      <c r="D30" s="74" t="s">
        <v>45</v>
      </c>
      <c r="E30" s="73">
        <f>B28</f>
        <v>7</v>
      </c>
      <c r="G30" s="17" t="s">
        <v>59</v>
      </c>
      <c r="H30" s="37">
        <v>6</v>
      </c>
      <c r="I30" s="76"/>
      <c r="J30" s="74" t="s">
        <v>45</v>
      </c>
      <c r="K30" s="73">
        <f>H28</f>
        <v>10</v>
      </c>
      <c r="M30" s="17" t="s">
        <v>59</v>
      </c>
      <c r="N30" s="37">
        <v>7</v>
      </c>
      <c r="O30" s="76"/>
      <c r="P30" s="74" t="s">
        <v>45</v>
      </c>
      <c r="Q30" s="73">
        <f>N28</f>
        <v>3</v>
      </c>
      <c r="S30" s="17" t="s">
        <v>59</v>
      </c>
      <c r="T30" s="37">
        <v>6</v>
      </c>
      <c r="U30" s="76"/>
      <c r="V30" s="74" t="s">
        <v>45</v>
      </c>
      <c r="W30" s="73">
        <f>T28</f>
        <v>7</v>
      </c>
      <c r="Y30" s="17" t="s">
        <v>59</v>
      </c>
      <c r="Z30" s="37">
        <v>9</v>
      </c>
      <c r="AA30" s="76"/>
      <c r="AB30" s="74" t="s">
        <v>45</v>
      </c>
      <c r="AC30" s="73">
        <f>Z28</f>
        <v>8</v>
      </c>
      <c r="AE30" s="9">
        <f t="shared" si="0"/>
        <v>7</v>
      </c>
      <c r="AF30" s="9">
        <f t="shared" si="1"/>
        <v>10</v>
      </c>
      <c r="AG30" s="9">
        <f t="shared" si="2"/>
        <v>3</v>
      </c>
      <c r="AH30" s="9">
        <f t="shared" si="3"/>
        <v>7</v>
      </c>
      <c r="AI30" s="9">
        <f t="shared" si="4"/>
        <v>8</v>
      </c>
    </row>
    <row r="31" spans="1:35" s="68" customFormat="1" x14ac:dyDescent="0.25">
      <c r="A31" s="17" t="s">
        <v>60</v>
      </c>
      <c r="B31" s="37">
        <v>0</v>
      </c>
      <c r="C31" s="79"/>
      <c r="D31" s="74" t="s">
        <v>58</v>
      </c>
      <c r="E31" s="73">
        <f>B29</f>
        <v>1</v>
      </c>
      <c r="G31" s="17" t="s">
        <v>60</v>
      </c>
      <c r="H31" s="37">
        <v>0</v>
      </c>
      <c r="I31" s="79"/>
      <c r="J31" s="74" t="s">
        <v>58</v>
      </c>
      <c r="K31" s="73">
        <f>H29</f>
        <v>1</v>
      </c>
      <c r="M31" s="17" t="s">
        <v>60</v>
      </c>
      <c r="N31" s="37">
        <v>0</v>
      </c>
      <c r="O31" s="79"/>
      <c r="P31" s="74" t="s">
        <v>58</v>
      </c>
      <c r="Q31" s="73">
        <f>N29</f>
        <v>1</v>
      </c>
      <c r="S31" s="17" t="s">
        <v>60</v>
      </c>
      <c r="T31" s="37">
        <v>0</v>
      </c>
      <c r="U31" s="79"/>
      <c r="V31" s="74" t="s">
        <v>58</v>
      </c>
      <c r="W31" s="73">
        <f>T29</f>
        <v>1</v>
      </c>
      <c r="Y31" s="17" t="s">
        <v>60</v>
      </c>
      <c r="Z31" s="37">
        <v>0</v>
      </c>
      <c r="AA31" s="79"/>
      <c r="AB31" s="74" t="s">
        <v>58</v>
      </c>
      <c r="AC31" s="73">
        <f>Z29</f>
        <v>0</v>
      </c>
      <c r="AE31" s="9">
        <f t="shared" si="0"/>
        <v>1</v>
      </c>
      <c r="AF31" s="9">
        <f t="shared" si="1"/>
        <v>1</v>
      </c>
      <c r="AG31" s="9">
        <f t="shared" si="2"/>
        <v>1</v>
      </c>
      <c r="AH31" s="9">
        <f t="shared" si="3"/>
        <v>1</v>
      </c>
      <c r="AI31" s="9">
        <f t="shared" si="4"/>
        <v>0</v>
      </c>
    </row>
    <row r="32" spans="1:35" s="68" customFormat="1" x14ac:dyDescent="0.25">
      <c r="A32" s="17" t="s">
        <v>61</v>
      </c>
      <c r="B32" s="37">
        <v>0</v>
      </c>
      <c r="C32" s="79"/>
      <c r="D32" s="74" t="s">
        <v>59</v>
      </c>
      <c r="E32" s="73">
        <f>+B30</f>
        <v>9</v>
      </c>
      <c r="G32" s="17" t="s">
        <v>61</v>
      </c>
      <c r="H32" s="37">
        <v>3</v>
      </c>
      <c r="I32" s="79"/>
      <c r="J32" s="74" t="s">
        <v>59</v>
      </c>
      <c r="K32" s="73">
        <f>+H30</f>
        <v>6</v>
      </c>
      <c r="M32" s="17" t="s">
        <v>61</v>
      </c>
      <c r="N32" s="37">
        <v>0</v>
      </c>
      <c r="O32" s="79"/>
      <c r="P32" s="74" t="s">
        <v>59</v>
      </c>
      <c r="Q32" s="73">
        <f>+N30</f>
        <v>7</v>
      </c>
      <c r="S32" s="17" t="s">
        <v>61</v>
      </c>
      <c r="T32" s="37">
        <v>2</v>
      </c>
      <c r="U32" s="79"/>
      <c r="V32" s="74" t="s">
        <v>59</v>
      </c>
      <c r="W32" s="73">
        <f>+T30</f>
        <v>6</v>
      </c>
      <c r="Y32" s="17" t="s">
        <v>61</v>
      </c>
      <c r="Z32" s="37">
        <v>0</v>
      </c>
      <c r="AA32" s="79"/>
      <c r="AB32" s="74" t="s">
        <v>59</v>
      </c>
      <c r="AC32" s="73">
        <f>+Z30</f>
        <v>9</v>
      </c>
      <c r="AE32" s="9">
        <f t="shared" si="0"/>
        <v>9</v>
      </c>
      <c r="AF32" s="9">
        <f t="shared" si="1"/>
        <v>6</v>
      </c>
      <c r="AG32" s="9">
        <f t="shared" si="2"/>
        <v>7</v>
      </c>
      <c r="AH32" s="9">
        <f t="shared" si="3"/>
        <v>6</v>
      </c>
      <c r="AI32" s="9">
        <f t="shared" si="4"/>
        <v>9</v>
      </c>
    </row>
    <row r="33" spans="1:35" s="68" customFormat="1" x14ac:dyDescent="0.25">
      <c r="A33" s="17" t="s">
        <v>62</v>
      </c>
      <c r="B33" s="37">
        <v>5</v>
      </c>
      <c r="C33" s="79"/>
      <c r="D33" s="74" t="s">
        <v>60</v>
      </c>
      <c r="E33" s="73">
        <f>+B31</f>
        <v>0</v>
      </c>
      <c r="G33" s="17" t="s">
        <v>62</v>
      </c>
      <c r="H33" s="37">
        <v>4</v>
      </c>
      <c r="I33" s="79"/>
      <c r="J33" s="74" t="s">
        <v>60</v>
      </c>
      <c r="K33" s="73">
        <f>+H31</f>
        <v>0</v>
      </c>
      <c r="M33" s="17" t="s">
        <v>62</v>
      </c>
      <c r="N33" s="37">
        <v>2</v>
      </c>
      <c r="O33" s="79"/>
      <c r="P33" s="74" t="s">
        <v>60</v>
      </c>
      <c r="Q33" s="73">
        <f>+N31</f>
        <v>0</v>
      </c>
      <c r="S33" s="17" t="s">
        <v>62</v>
      </c>
      <c r="T33" s="37">
        <v>7</v>
      </c>
      <c r="U33" s="79"/>
      <c r="V33" s="74" t="s">
        <v>60</v>
      </c>
      <c r="W33" s="73">
        <f>+T31</f>
        <v>0</v>
      </c>
      <c r="Y33" s="17" t="s">
        <v>62</v>
      </c>
      <c r="Z33" s="37">
        <v>6</v>
      </c>
      <c r="AA33" s="79"/>
      <c r="AB33" s="74" t="s">
        <v>60</v>
      </c>
      <c r="AC33" s="73">
        <f>+Z31</f>
        <v>0</v>
      </c>
      <c r="AE33" s="9">
        <f t="shared" si="0"/>
        <v>0</v>
      </c>
      <c r="AF33" s="9">
        <f t="shared" si="1"/>
        <v>0</v>
      </c>
      <c r="AG33" s="9">
        <f t="shared" si="2"/>
        <v>0</v>
      </c>
      <c r="AH33" s="9">
        <f t="shared" si="3"/>
        <v>0</v>
      </c>
      <c r="AI33" s="9">
        <f t="shared" si="4"/>
        <v>0</v>
      </c>
    </row>
    <row r="34" spans="1:35" s="68" customFormat="1" x14ac:dyDescent="0.25">
      <c r="A34" s="17"/>
      <c r="B34" s="37"/>
      <c r="C34" s="79"/>
      <c r="D34" s="74" t="s">
        <v>61</v>
      </c>
      <c r="E34" s="73">
        <f>+B32</f>
        <v>0</v>
      </c>
      <c r="G34" s="17"/>
      <c r="H34" s="37"/>
      <c r="I34" s="79"/>
      <c r="J34" s="74" t="s">
        <v>61</v>
      </c>
      <c r="K34" s="73">
        <f>+H32</f>
        <v>3</v>
      </c>
      <c r="M34" s="17"/>
      <c r="N34" s="37"/>
      <c r="O34" s="79"/>
      <c r="P34" s="74" t="s">
        <v>61</v>
      </c>
      <c r="Q34" s="73">
        <f>+N32</f>
        <v>0</v>
      </c>
      <c r="S34" s="17"/>
      <c r="T34" s="37"/>
      <c r="U34" s="79"/>
      <c r="V34" s="74" t="s">
        <v>61</v>
      </c>
      <c r="W34" s="73">
        <f>+T32</f>
        <v>2</v>
      </c>
      <c r="Y34" s="17"/>
      <c r="Z34" s="37"/>
      <c r="AA34" s="79"/>
      <c r="AB34" s="74" t="s">
        <v>61</v>
      </c>
      <c r="AC34" s="73">
        <f>+Z32</f>
        <v>0</v>
      </c>
      <c r="AE34" s="9">
        <f t="shared" si="0"/>
        <v>0</v>
      </c>
      <c r="AF34" s="9">
        <f t="shared" si="1"/>
        <v>3</v>
      </c>
      <c r="AG34" s="9">
        <f t="shared" si="2"/>
        <v>0</v>
      </c>
      <c r="AH34" s="9">
        <f t="shared" si="3"/>
        <v>2</v>
      </c>
      <c r="AI34" s="9">
        <f t="shared" si="4"/>
        <v>0</v>
      </c>
    </row>
    <row r="35" spans="1:35" s="68" customFormat="1" x14ac:dyDescent="0.25">
      <c r="A35" s="17"/>
      <c r="B35" s="37"/>
      <c r="C35" s="79"/>
      <c r="D35" s="74" t="s">
        <v>62</v>
      </c>
      <c r="E35" s="81">
        <f>+B33</f>
        <v>5</v>
      </c>
      <c r="G35" s="17"/>
      <c r="H35" s="37"/>
      <c r="I35" s="79"/>
      <c r="J35" s="74" t="s">
        <v>62</v>
      </c>
      <c r="K35" s="81">
        <f>+H33</f>
        <v>4</v>
      </c>
      <c r="M35" s="17"/>
      <c r="N35" s="37"/>
      <c r="O35" s="79"/>
      <c r="P35" s="74" t="s">
        <v>62</v>
      </c>
      <c r="Q35" s="81">
        <f>+N33</f>
        <v>2</v>
      </c>
      <c r="S35" s="17"/>
      <c r="T35" s="37"/>
      <c r="U35" s="79"/>
      <c r="V35" s="74" t="s">
        <v>62</v>
      </c>
      <c r="W35" s="81">
        <f>+T33</f>
        <v>7</v>
      </c>
      <c r="Y35" s="17"/>
      <c r="Z35" s="37"/>
      <c r="AA35" s="79"/>
      <c r="AB35" s="74" t="s">
        <v>62</v>
      </c>
      <c r="AC35" s="81">
        <f>+Z33</f>
        <v>6</v>
      </c>
      <c r="AE35" s="9">
        <f t="shared" si="0"/>
        <v>5</v>
      </c>
      <c r="AF35" s="9">
        <f t="shared" si="1"/>
        <v>4</v>
      </c>
      <c r="AG35" s="9">
        <f t="shared" si="2"/>
        <v>2</v>
      </c>
      <c r="AH35" s="9">
        <f t="shared" si="3"/>
        <v>7</v>
      </c>
      <c r="AI35" s="9">
        <f t="shared" si="4"/>
        <v>6</v>
      </c>
    </row>
    <row r="36" spans="1:35" s="68" customFormat="1" x14ac:dyDescent="0.25">
      <c r="A36" s="17"/>
      <c r="B36" s="37"/>
      <c r="C36" s="79"/>
      <c r="D36" s="74"/>
      <c r="E36" s="81"/>
      <c r="G36" s="17"/>
      <c r="H36" s="37"/>
      <c r="I36" s="79"/>
      <c r="J36" s="74"/>
      <c r="K36" s="81"/>
      <c r="M36" s="17"/>
      <c r="N36" s="37"/>
      <c r="O36" s="79"/>
      <c r="P36" s="74"/>
      <c r="Q36" s="81"/>
      <c r="S36" s="17"/>
      <c r="T36" s="37"/>
      <c r="U36" s="79"/>
      <c r="V36" s="74"/>
      <c r="W36" s="81"/>
      <c r="Y36" s="17"/>
      <c r="Z36" s="37"/>
      <c r="AA36" s="79"/>
      <c r="AB36" s="74"/>
      <c r="AC36" s="81"/>
    </row>
    <row r="37" spans="1:35" s="68" customFormat="1" x14ac:dyDescent="0.25">
      <c r="A37" s="17"/>
      <c r="B37" s="37"/>
      <c r="C37" s="79"/>
      <c r="D37" s="74"/>
      <c r="E37" s="81"/>
      <c r="G37" s="17"/>
      <c r="H37" s="37"/>
      <c r="I37" s="79"/>
      <c r="J37" s="74"/>
      <c r="K37" s="81"/>
      <c r="M37" s="17"/>
      <c r="N37" s="37"/>
      <c r="O37" s="79"/>
      <c r="P37" s="74"/>
      <c r="Q37" s="81"/>
      <c r="S37" s="17"/>
      <c r="T37" s="37"/>
      <c r="U37" s="79"/>
      <c r="V37" s="74"/>
      <c r="W37" s="81"/>
      <c r="Y37" s="17"/>
      <c r="Z37" s="37"/>
      <c r="AA37" s="79"/>
      <c r="AB37" s="74"/>
      <c r="AC37" s="81"/>
    </row>
    <row r="38" spans="1:35" s="68" customFormat="1" x14ac:dyDescent="0.25">
      <c r="A38" s="17"/>
      <c r="B38" s="37"/>
      <c r="C38" s="79"/>
      <c r="D38" s="80"/>
      <c r="E38" s="82"/>
      <c r="G38" s="17"/>
      <c r="H38" s="37"/>
      <c r="I38" s="79"/>
      <c r="J38" s="80"/>
      <c r="K38" s="82"/>
      <c r="M38" s="17"/>
      <c r="N38" s="37"/>
      <c r="O38" s="79"/>
      <c r="P38" s="80"/>
      <c r="Q38" s="82"/>
      <c r="S38" s="17"/>
      <c r="T38" s="37"/>
      <c r="U38" s="79"/>
      <c r="V38" s="80"/>
      <c r="W38" s="82"/>
      <c r="Y38" s="17"/>
      <c r="Z38" s="37"/>
      <c r="AA38" s="79"/>
      <c r="AB38" s="80"/>
      <c r="AC38" s="82"/>
    </row>
    <row r="40" spans="1:35" s="68" customFormat="1" x14ac:dyDescent="0.35">
      <c r="A40" s="9"/>
      <c r="B40" s="18">
        <f>SUM(B5:B38)</f>
        <v>428</v>
      </c>
      <c r="E40" s="18">
        <f>SUM(E5:E38)</f>
        <v>429</v>
      </c>
      <c r="G40" s="9"/>
      <c r="H40" s="18">
        <f>SUM(H5:H38)</f>
        <v>492</v>
      </c>
      <c r="K40" s="18">
        <f>SUM(K5:K38)</f>
        <v>491</v>
      </c>
      <c r="M40" s="9"/>
      <c r="N40" s="18">
        <f>SUM(N5:N38)</f>
        <v>399</v>
      </c>
      <c r="Q40" s="18">
        <f>SUM(Q5:Q38)</f>
        <v>400</v>
      </c>
      <c r="S40" s="9"/>
      <c r="T40" s="18">
        <f>SUM(T5:T38)</f>
        <v>462</v>
      </c>
      <c r="W40" s="18">
        <f>SUM(W5:W38)</f>
        <v>462</v>
      </c>
      <c r="Y40" s="9"/>
      <c r="Z40" s="18">
        <f>SUM(Z5:Z38)</f>
        <v>302</v>
      </c>
      <c r="AC40" s="18">
        <f>SUM(AC5:AC38)</f>
        <v>303</v>
      </c>
    </row>
    <row r="41" spans="1:35" ht="12.5" x14ac:dyDescent="0.35">
      <c r="B41" s="9"/>
    </row>
    <row r="42" spans="1:35" ht="12.5" x14ac:dyDescent="0.35">
      <c r="B42" s="9"/>
    </row>
    <row r="43" spans="1:35" ht="25" x14ac:dyDescent="0.35">
      <c r="A43" s="85">
        <f>_xlfn.ISOWEEKNUM(A45)</f>
        <v>33</v>
      </c>
      <c r="B43" s="34"/>
    </row>
    <row r="45" spans="1:35" s="84" customFormat="1" ht="18" x14ac:dyDescent="0.35">
      <c r="A45" s="170">
        <f>Y3+3</f>
        <v>44788</v>
      </c>
      <c r="B45" s="171"/>
      <c r="C45" s="171"/>
      <c r="D45" s="171"/>
      <c r="E45" s="172"/>
      <c r="F45" s="83"/>
      <c r="G45" s="170">
        <f>+A45+1</f>
        <v>44789</v>
      </c>
      <c r="H45" s="171"/>
      <c r="I45" s="171"/>
      <c r="J45" s="171"/>
      <c r="K45" s="172"/>
      <c r="L45" s="83"/>
      <c r="M45" s="170">
        <f>+G45+1</f>
        <v>44790</v>
      </c>
      <c r="N45" s="171"/>
      <c r="O45" s="171"/>
      <c r="P45" s="171"/>
      <c r="Q45" s="172"/>
      <c r="R45" s="83"/>
      <c r="S45" s="170">
        <f>+M45+1</f>
        <v>44791</v>
      </c>
      <c r="T45" s="171"/>
      <c r="U45" s="171"/>
      <c r="V45" s="171"/>
      <c r="W45" s="172"/>
      <c r="X45" s="83"/>
      <c r="Y45" s="170">
        <f>+S45+1</f>
        <v>44792</v>
      </c>
      <c r="Z45" s="171"/>
      <c r="AA45" s="171"/>
      <c r="AB45" s="171"/>
      <c r="AC45" s="172"/>
      <c r="AD45" s="83"/>
    </row>
    <row r="46" spans="1:35" s="66" customFormat="1" x14ac:dyDescent="0.3">
      <c r="A46" s="16"/>
      <c r="B46" s="36"/>
      <c r="C46" s="69"/>
      <c r="D46" s="69"/>
      <c r="E46" s="69"/>
      <c r="F46" s="69"/>
      <c r="G46" s="9"/>
      <c r="H46" s="35"/>
      <c r="I46" s="69"/>
      <c r="J46" s="69"/>
      <c r="K46" s="69"/>
      <c r="L46" s="69"/>
      <c r="M46" s="9"/>
      <c r="N46" s="35"/>
      <c r="O46" s="69"/>
      <c r="P46" s="69"/>
      <c r="Q46" s="69"/>
      <c r="R46" s="69"/>
      <c r="S46" s="9"/>
      <c r="T46" s="35"/>
      <c r="U46" s="69"/>
      <c r="V46" s="69"/>
      <c r="W46" s="69"/>
      <c r="X46" s="69"/>
      <c r="Y46" s="9"/>
      <c r="Z46" s="35"/>
      <c r="AA46" s="69"/>
      <c r="AB46" s="69"/>
      <c r="AC46" s="69"/>
      <c r="AD46" s="69"/>
    </row>
    <row r="47" spans="1:35" x14ac:dyDescent="0.25">
      <c r="A47" s="10" t="s">
        <v>0</v>
      </c>
      <c r="B47" s="37" t="s">
        <v>27</v>
      </c>
      <c r="D47" s="70" t="s">
        <v>7</v>
      </c>
      <c r="E47" s="71">
        <f>B48</f>
        <v>0</v>
      </c>
      <c r="G47" s="10" t="s">
        <v>0</v>
      </c>
      <c r="H47" s="37" t="s">
        <v>27</v>
      </c>
      <c r="J47" s="70" t="s">
        <v>7</v>
      </c>
      <c r="K47" s="71">
        <f>H48</f>
        <v>57</v>
      </c>
      <c r="M47" s="10" t="s">
        <v>0</v>
      </c>
      <c r="N47" s="37" t="s">
        <v>27</v>
      </c>
      <c r="P47" s="70" t="s">
        <v>7</v>
      </c>
      <c r="Q47" s="71">
        <f>N48</f>
        <v>51</v>
      </c>
      <c r="S47" s="10" t="s">
        <v>0</v>
      </c>
      <c r="T47" s="37" t="s">
        <v>27</v>
      </c>
      <c r="V47" s="70" t="s">
        <v>7</v>
      </c>
      <c r="W47" s="71">
        <f>T48</f>
        <v>57</v>
      </c>
      <c r="Y47" s="10" t="s">
        <v>0</v>
      </c>
      <c r="Z47" s="37" t="s">
        <v>27</v>
      </c>
      <c r="AB47" s="70" t="s">
        <v>7</v>
      </c>
      <c r="AC47" s="71">
        <f>Z48</f>
        <v>31</v>
      </c>
      <c r="AE47" s="9">
        <f>E47</f>
        <v>0</v>
      </c>
      <c r="AF47" s="9">
        <f>K47</f>
        <v>57</v>
      </c>
      <c r="AG47" s="9">
        <f>Q47</f>
        <v>51</v>
      </c>
      <c r="AH47" s="9">
        <f>W47</f>
        <v>57</v>
      </c>
      <c r="AI47" s="9">
        <f>AC47</f>
        <v>31</v>
      </c>
    </row>
    <row r="48" spans="1:35" x14ac:dyDescent="0.35">
      <c r="A48" s="12" t="s">
        <v>7</v>
      </c>
      <c r="B48" s="37"/>
      <c r="D48" s="72" t="s">
        <v>21</v>
      </c>
      <c r="E48" s="73"/>
      <c r="G48" s="12" t="s">
        <v>7</v>
      </c>
      <c r="H48" s="37">
        <v>57</v>
      </c>
      <c r="J48" s="72" t="s">
        <v>21</v>
      </c>
      <c r="K48" s="73"/>
      <c r="M48" s="12" t="s">
        <v>7</v>
      </c>
      <c r="N48" s="37">
        <v>51</v>
      </c>
      <c r="P48" s="72" t="s">
        <v>21</v>
      </c>
      <c r="Q48" s="73"/>
      <c r="S48" s="12" t="s">
        <v>7</v>
      </c>
      <c r="T48" s="37">
        <v>57</v>
      </c>
      <c r="V48" s="72" t="s">
        <v>21</v>
      </c>
      <c r="W48" s="73"/>
      <c r="Y48" s="12" t="s">
        <v>7</v>
      </c>
      <c r="Z48" s="37">
        <v>31</v>
      </c>
      <c r="AB48" s="72" t="s">
        <v>21</v>
      </c>
      <c r="AC48" s="73"/>
      <c r="AE48" s="9">
        <f t="shared" ref="AE48:AE77" si="5">E48</f>
        <v>0</v>
      </c>
      <c r="AF48" s="9">
        <f t="shared" ref="AF48:AF77" si="6">K48</f>
        <v>0</v>
      </c>
      <c r="AG48" s="9">
        <f t="shared" ref="AG48:AG77" si="7">Q48</f>
        <v>0</v>
      </c>
      <c r="AH48" s="9">
        <f t="shared" ref="AH48:AH77" si="8">W48</f>
        <v>0</v>
      </c>
      <c r="AI48" s="9">
        <f t="shared" ref="AI48:AI77" si="9">AC48</f>
        <v>0</v>
      </c>
    </row>
    <row r="49" spans="1:35" x14ac:dyDescent="0.35">
      <c r="A49" s="13" t="s">
        <v>17</v>
      </c>
      <c r="B49" s="38"/>
      <c r="D49" s="72" t="s">
        <v>18</v>
      </c>
      <c r="E49" s="73"/>
      <c r="G49" s="13" t="s">
        <v>17</v>
      </c>
      <c r="H49" s="38">
        <v>0</v>
      </c>
      <c r="J49" s="72" t="s">
        <v>18</v>
      </c>
      <c r="K49" s="73"/>
      <c r="M49" s="13" t="s">
        <v>17</v>
      </c>
      <c r="N49" s="38">
        <v>0</v>
      </c>
      <c r="P49" s="72" t="s">
        <v>18</v>
      </c>
      <c r="Q49" s="73"/>
      <c r="S49" s="13" t="s">
        <v>17</v>
      </c>
      <c r="T49" s="38">
        <v>0</v>
      </c>
      <c r="V49" s="72" t="s">
        <v>18</v>
      </c>
      <c r="W49" s="73"/>
      <c r="Y49" s="13" t="s">
        <v>17</v>
      </c>
      <c r="Z49" s="38">
        <v>0</v>
      </c>
      <c r="AB49" s="72" t="s">
        <v>18</v>
      </c>
      <c r="AC49" s="73"/>
      <c r="AE49" s="9">
        <f t="shared" si="5"/>
        <v>0</v>
      </c>
      <c r="AF49" s="9">
        <f t="shared" si="6"/>
        <v>0</v>
      </c>
      <c r="AG49" s="9">
        <f t="shared" si="7"/>
        <v>0</v>
      </c>
      <c r="AH49" s="9">
        <f t="shared" si="8"/>
        <v>0</v>
      </c>
      <c r="AI49" s="9">
        <f t="shared" si="9"/>
        <v>0</v>
      </c>
    </row>
    <row r="50" spans="1:35" x14ac:dyDescent="0.25">
      <c r="A50" s="12" t="s">
        <v>12</v>
      </c>
      <c r="B50" s="37"/>
      <c r="D50" s="74" t="s">
        <v>12</v>
      </c>
      <c r="E50" s="73">
        <f>B50</f>
        <v>0</v>
      </c>
      <c r="G50" s="12" t="s">
        <v>12</v>
      </c>
      <c r="H50" s="37">
        <v>6</v>
      </c>
      <c r="J50" s="74" t="s">
        <v>12</v>
      </c>
      <c r="K50" s="73">
        <f>H50</f>
        <v>6</v>
      </c>
      <c r="M50" s="12" t="s">
        <v>12</v>
      </c>
      <c r="N50" s="37">
        <v>5</v>
      </c>
      <c r="P50" s="74" t="s">
        <v>12</v>
      </c>
      <c r="Q50" s="73">
        <f>N50</f>
        <v>5</v>
      </c>
      <c r="S50" s="12" t="s">
        <v>12</v>
      </c>
      <c r="T50" s="37">
        <v>6</v>
      </c>
      <c r="V50" s="74" t="s">
        <v>12</v>
      </c>
      <c r="W50" s="73">
        <f>T50</f>
        <v>6</v>
      </c>
      <c r="Y50" s="12" t="s">
        <v>12</v>
      </c>
      <c r="Z50" s="37">
        <v>2</v>
      </c>
      <c r="AB50" s="74" t="s">
        <v>12</v>
      </c>
      <c r="AC50" s="73">
        <f>Z50</f>
        <v>2</v>
      </c>
      <c r="AE50" s="9">
        <f t="shared" si="5"/>
        <v>0</v>
      </c>
      <c r="AF50" s="9">
        <f t="shared" si="6"/>
        <v>6</v>
      </c>
      <c r="AG50" s="9">
        <f t="shared" si="7"/>
        <v>5</v>
      </c>
      <c r="AH50" s="9">
        <f t="shared" si="8"/>
        <v>6</v>
      </c>
      <c r="AI50" s="9">
        <f t="shared" si="9"/>
        <v>2</v>
      </c>
    </row>
    <row r="51" spans="1:35" x14ac:dyDescent="0.25">
      <c r="A51" s="14" t="s">
        <v>22</v>
      </c>
      <c r="B51" s="39"/>
      <c r="D51" s="74" t="s">
        <v>8</v>
      </c>
      <c r="E51" s="73">
        <f>B54</f>
        <v>0</v>
      </c>
      <c r="G51" s="14" t="s">
        <v>22</v>
      </c>
      <c r="H51" s="39">
        <v>1</v>
      </c>
      <c r="J51" s="74" t="s">
        <v>8</v>
      </c>
      <c r="K51" s="73">
        <f>H54</f>
        <v>2</v>
      </c>
      <c r="M51" s="14" t="s">
        <v>22</v>
      </c>
      <c r="N51" s="39">
        <v>1</v>
      </c>
      <c r="P51" s="74" t="s">
        <v>8</v>
      </c>
      <c r="Q51" s="73">
        <f>N54</f>
        <v>2</v>
      </c>
      <c r="S51" s="14" t="s">
        <v>22</v>
      </c>
      <c r="T51" s="39">
        <v>2</v>
      </c>
      <c r="V51" s="74" t="s">
        <v>8</v>
      </c>
      <c r="W51" s="73">
        <f>T54</f>
        <v>2</v>
      </c>
      <c r="Y51" s="14" t="s">
        <v>22</v>
      </c>
      <c r="Z51" s="39">
        <v>2</v>
      </c>
      <c r="AB51" s="74" t="s">
        <v>8</v>
      </c>
      <c r="AC51" s="73">
        <f>Z54</f>
        <v>2</v>
      </c>
      <c r="AE51" s="9">
        <f t="shared" si="5"/>
        <v>0</v>
      </c>
      <c r="AF51" s="9">
        <f t="shared" si="6"/>
        <v>2</v>
      </c>
      <c r="AG51" s="9">
        <f t="shared" si="7"/>
        <v>2</v>
      </c>
      <c r="AH51" s="9">
        <f t="shared" si="8"/>
        <v>2</v>
      </c>
      <c r="AI51" s="9">
        <f t="shared" si="9"/>
        <v>2</v>
      </c>
    </row>
    <row r="52" spans="1:35" x14ac:dyDescent="0.25">
      <c r="A52" s="14" t="s">
        <v>26</v>
      </c>
      <c r="B52" s="39"/>
      <c r="D52" s="74" t="s">
        <v>11</v>
      </c>
      <c r="E52" s="73">
        <f>B55</f>
        <v>0</v>
      </c>
      <c r="G52" s="14" t="s">
        <v>26</v>
      </c>
      <c r="H52" s="39">
        <v>3</v>
      </c>
      <c r="J52" s="74" t="s">
        <v>11</v>
      </c>
      <c r="K52" s="73">
        <f>H55</f>
        <v>2</v>
      </c>
      <c r="M52" s="14" t="s">
        <v>26</v>
      </c>
      <c r="N52" s="39">
        <v>3</v>
      </c>
      <c r="P52" s="74" t="s">
        <v>11</v>
      </c>
      <c r="Q52" s="73">
        <f>N55</f>
        <v>0</v>
      </c>
      <c r="S52" s="14" t="s">
        <v>26</v>
      </c>
      <c r="T52" s="39">
        <v>8</v>
      </c>
      <c r="V52" s="74" t="s">
        <v>11</v>
      </c>
      <c r="W52" s="73">
        <f>T55</f>
        <v>0</v>
      </c>
      <c r="Y52" s="14" t="s">
        <v>26</v>
      </c>
      <c r="Z52" s="39">
        <v>3</v>
      </c>
      <c r="AB52" s="74" t="s">
        <v>11</v>
      </c>
      <c r="AC52" s="73">
        <f>Z55</f>
        <v>0</v>
      </c>
      <c r="AE52" s="9">
        <f t="shared" si="5"/>
        <v>0</v>
      </c>
      <c r="AF52" s="9">
        <f t="shared" si="6"/>
        <v>2</v>
      </c>
      <c r="AG52" s="9">
        <f t="shared" si="7"/>
        <v>0</v>
      </c>
      <c r="AH52" s="9">
        <f t="shared" si="8"/>
        <v>0</v>
      </c>
      <c r="AI52" s="9">
        <f t="shared" si="9"/>
        <v>0</v>
      </c>
    </row>
    <row r="53" spans="1:35" x14ac:dyDescent="0.25">
      <c r="A53" s="14" t="s">
        <v>23</v>
      </c>
      <c r="B53" s="39"/>
      <c r="D53" s="75" t="s">
        <v>9</v>
      </c>
      <c r="E53" s="73">
        <f>B56</f>
        <v>0</v>
      </c>
      <c r="G53" s="14" t="s">
        <v>23</v>
      </c>
      <c r="H53" s="39">
        <v>1</v>
      </c>
      <c r="J53" s="75" t="s">
        <v>9</v>
      </c>
      <c r="K53" s="73">
        <f>H56</f>
        <v>67</v>
      </c>
      <c r="M53" s="14" t="s">
        <v>23</v>
      </c>
      <c r="N53" s="39">
        <v>0</v>
      </c>
      <c r="P53" s="75" t="s">
        <v>9</v>
      </c>
      <c r="Q53" s="73">
        <f>N56</f>
        <v>65</v>
      </c>
      <c r="S53" s="14" t="s">
        <v>23</v>
      </c>
      <c r="T53" s="39">
        <v>0</v>
      </c>
      <c r="V53" s="75" t="s">
        <v>9</v>
      </c>
      <c r="W53" s="73">
        <f>T56</f>
        <v>54</v>
      </c>
      <c r="Y53" s="14" t="s">
        <v>23</v>
      </c>
      <c r="Z53" s="39">
        <v>0</v>
      </c>
      <c r="AB53" s="75" t="s">
        <v>9</v>
      </c>
      <c r="AC53" s="73">
        <f>Z56</f>
        <v>48</v>
      </c>
      <c r="AE53" s="9">
        <f t="shared" si="5"/>
        <v>0</v>
      </c>
      <c r="AF53" s="9">
        <f t="shared" si="6"/>
        <v>67</v>
      </c>
      <c r="AG53" s="9">
        <f t="shared" si="7"/>
        <v>65</v>
      </c>
      <c r="AH53" s="9">
        <f t="shared" si="8"/>
        <v>54</v>
      </c>
      <c r="AI53" s="9">
        <f t="shared" si="9"/>
        <v>48</v>
      </c>
    </row>
    <row r="54" spans="1:35" x14ac:dyDescent="0.25">
      <c r="A54" s="12" t="s">
        <v>8</v>
      </c>
      <c r="B54" s="37"/>
      <c r="D54" s="75" t="s">
        <v>1</v>
      </c>
      <c r="E54" s="73">
        <f>B58</f>
        <v>0</v>
      </c>
      <c r="G54" s="12" t="s">
        <v>8</v>
      </c>
      <c r="H54" s="37">
        <v>2</v>
      </c>
      <c r="J54" s="75" t="s">
        <v>1</v>
      </c>
      <c r="K54" s="73">
        <f>H58</f>
        <v>51</v>
      </c>
      <c r="M54" s="12" t="s">
        <v>8</v>
      </c>
      <c r="N54" s="37">
        <v>2</v>
      </c>
      <c r="P54" s="75" t="s">
        <v>1</v>
      </c>
      <c r="Q54" s="73">
        <f>N58</f>
        <v>55</v>
      </c>
      <c r="S54" s="12" t="s">
        <v>8</v>
      </c>
      <c r="T54" s="37">
        <v>2</v>
      </c>
      <c r="V54" s="75" t="s">
        <v>1</v>
      </c>
      <c r="W54" s="73">
        <f>T58</f>
        <v>54</v>
      </c>
      <c r="Y54" s="12" t="s">
        <v>8</v>
      </c>
      <c r="Z54" s="37">
        <v>2</v>
      </c>
      <c r="AB54" s="75" t="s">
        <v>1</v>
      </c>
      <c r="AC54" s="73">
        <f>Z58</f>
        <v>33</v>
      </c>
      <c r="AE54" s="9">
        <f t="shared" si="5"/>
        <v>0</v>
      </c>
      <c r="AF54" s="9">
        <f t="shared" si="6"/>
        <v>51</v>
      </c>
      <c r="AG54" s="9">
        <f t="shared" si="7"/>
        <v>55</v>
      </c>
      <c r="AH54" s="9">
        <f t="shared" si="8"/>
        <v>54</v>
      </c>
      <c r="AI54" s="9">
        <f t="shared" si="9"/>
        <v>33</v>
      </c>
    </row>
    <row r="55" spans="1:35" x14ac:dyDescent="0.25">
      <c r="A55" s="12" t="s">
        <v>11</v>
      </c>
      <c r="B55" s="37"/>
      <c r="D55" s="75" t="s">
        <v>4</v>
      </c>
      <c r="E55" s="73"/>
      <c r="G55" s="12" t="s">
        <v>11</v>
      </c>
      <c r="H55" s="37">
        <v>2</v>
      </c>
      <c r="J55" s="75" t="s">
        <v>4</v>
      </c>
      <c r="K55" s="73"/>
      <c r="M55" s="12" t="s">
        <v>11</v>
      </c>
      <c r="N55" s="37">
        <v>0</v>
      </c>
      <c r="P55" s="75" t="s">
        <v>4</v>
      </c>
      <c r="Q55" s="73"/>
      <c r="S55" s="12" t="s">
        <v>11</v>
      </c>
      <c r="T55" s="37">
        <v>0</v>
      </c>
      <c r="V55" s="75" t="s">
        <v>4</v>
      </c>
      <c r="W55" s="73"/>
      <c r="Y55" s="12" t="s">
        <v>11</v>
      </c>
      <c r="Z55" s="37">
        <v>0</v>
      </c>
      <c r="AB55" s="75" t="s">
        <v>4</v>
      </c>
      <c r="AC55" s="73"/>
      <c r="AE55" s="9">
        <f t="shared" si="5"/>
        <v>0</v>
      </c>
      <c r="AF55" s="9">
        <f t="shared" si="6"/>
        <v>0</v>
      </c>
      <c r="AG55" s="9">
        <f t="shared" si="7"/>
        <v>0</v>
      </c>
      <c r="AH55" s="9">
        <f t="shared" si="8"/>
        <v>0</v>
      </c>
      <c r="AI55" s="9">
        <f t="shared" si="9"/>
        <v>0</v>
      </c>
    </row>
    <row r="56" spans="1:35" x14ac:dyDescent="0.25">
      <c r="A56" s="12" t="s">
        <v>9</v>
      </c>
      <c r="B56" s="37"/>
      <c r="D56" s="75" t="s">
        <v>5</v>
      </c>
      <c r="E56" s="73">
        <f>B59</f>
        <v>0</v>
      </c>
      <c r="G56" s="12" t="s">
        <v>9</v>
      </c>
      <c r="H56" s="37">
        <v>67</v>
      </c>
      <c r="J56" s="75" t="s">
        <v>5</v>
      </c>
      <c r="K56" s="73">
        <f>H59</f>
        <v>22</v>
      </c>
      <c r="M56" s="12" t="s">
        <v>9</v>
      </c>
      <c r="N56" s="37">
        <v>65</v>
      </c>
      <c r="P56" s="75" t="s">
        <v>5</v>
      </c>
      <c r="Q56" s="73">
        <f>N59</f>
        <v>19</v>
      </c>
      <c r="S56" s="12" t="s">
        <v>9</v>
      </c>
      <c r="T56" s="37">
        <v>54</v>
      </c>
      <c r="V56" s="75" t="s">
        <v>5</v>
      </c>
      <c r="W56" s="73">
        <f>T59</f>
        <v>21</v>
      </c>
      <c r="Y56" s="12" t="s">
        <v>9</v>
      </c>
      <c r="Z56" s="37">
        <v>48</v>
      </c>
      <c r="AB56" s="75" t="s">
        <v>5</v>
      </c>
      <c r="AC56" s="73">
        <f>Z59</f>
        <v>14</v>
      </c>
      <c r="AE56" s="9">
        <f t="shared" si="5"/>
        <v>0</v>
      </c>
      <c r="AF56" s="9">
        <f t="shared" si="6"/>
        <v>22</v>
      </c>
      <c r="AG56" s="9">
        <f t="shared" si="7"/>
        <v>19</v>
      </c>
      <c r="AH56" s="9">
        <f t="shared" si="8"/>
        <v>21</v>
      </c>
      <c r="AI56" s="9">
        <f t="shared" si="9"/>
        <v>14</v>
      </c>
    </row>
    <row r="57" spans="1:35" x14ac:dyDescent="0.25">
      <c r="A57" s="14" t="s">
        <v>28</v>
      </c>
      <c r="B57" s="39"/>
      <c r="D57" s="75" t="s">
        <v>3</v>
      </c>
      <c r="E57" s="73">
        <f>B60</f>
        <v>0</v>
      </c>
      <c r="G57" s="14" t="s">
        <v>28</v>
      </c>
      <c r="H57" s="39">
        <v>2</v>
      </c>
      <c r="J57" s="75" t="s">
        <v>3</v>
      </c>
      <c r="K57" s="73">
        <f>H60</f>
        <v>28</v>
      </c>
      <c r="M57" s="14" t="s">
        <v>28</v>
      </c>
      <c r="N57" s="39">
        <v>1</v>
      </c>
      <c r="P57" s="75" t="s">
        <v>3</v>
      </c>
      <c r="Q57" s="73">
        <f>N60</f>
        <v>15</v>
      </c>
      <c r="S57" s="14" t="s">
        <v>28</v>
      </c>
      <c r="T57" s="39">
        <v>0</v>
      </c>
      <c r="V57" s="75" t="s">
        <v>3</v>
      </c>
      <c r="W57" s="73">
        <f>T60</f>
        <v>20</v>
      </c>
      <c r="Y57" s="14" t="s">
        <v>28</v>
      </c>
      <c r="Z57" s="39">
        <v>1</v>
      </c>
      <c r="AB57" s="75" t="s">
        <v>3</v>
      </c>
      <c r="AC57" s="73">
        <f>Z60</f>
        <v>14</v>
      </c>
      <c r="AE57" s="9">
        <f t="shared" si="5"/>
        <v>0</v>
      </c>
      <c r="AF57" s="9">
        <f t="shared" si="6"/>
        <v>28</v>
      </c>
      <c r="AG57" s="9">
        <f t="shared" si="7"/>
        <v>15</v>
      </c>
      <c r="AH57" s="9">
        <f t="shared" si="8"/>
        <v>20</v>
      </c>
      <c r="AI57" s="9">
        <f t="shared" si="9"/>
        <v>14</v>
      </c>
    </row>
    <row r="58" spans="1:35" x14ac:dyDescent="0.25">
      <c r="A58" s="12" t="s">
        <v>1</v>
      </c>
      <c r="B58" s="37"/>
      <c r="D58" s="75" t="s">
        <v>6</v>
      </c>
      <c r="E58" s="73">
        <f>B61</f>
        <v>0</v>
      </c>
      <c r="G58" s="12" t="s">
        <v>1</v>
      </c>
      <c r="H58" s="37">
        <v>51</v>
      </c>
      <c r="J58" s="75" t="s">
        <v>6</v>
      </c>
      <c r="K58" s="73">
        <f>H61</f>
        <v>5</v>
      </c>
      <c r="M58" s="12" t="s">
        <v>1</v>
      </c>
      <c r="N58" s="37">
        <v>55</v>
      </c>
      <c r="P58" s="75" t="s">
        <v>6</v>
      </c>
      <c r="Q58" s="73">
        <f>N61</f>
        <v>6</v>
      </c>
      <c r="S58" s="12" t="s">
        <v>1</v>
      </c>
      <c r="T58" s="37">
        <v>54</v>
      </c>
      <c r="V58" s="75" t="s">
        <v>6</v>
      </c>
      <c r="W58" s="73">
        <f>T61</f>
        <v>7</v>
      </c>
      <c r="Y58" s="12" t="s">
        <v>1</v>
      </c>
      <c r="Z58" s="37">
        <v>33</v>
      </c>
      <c r="AB58" s="75" t="s">
        <v>6</v>
      </c>
      <c r="AC58" s="73">
        <f>Z61</f>
        <v>1</v>
      </c>
      <c r="AE58" s="9">
        <f t="shared" si="5"/>
        <v>0</v>
      </c>
      <c r="AF58" s="9">
        <f t="shared" si="6"/>
        <v>5</v>
      </c>
      <c r="AG58" s="9">
        <f t="shared" si="7"/>
        <v>6</v>
      </c>
      <c r="AH58" s="9">
        <f t="shared" si="8"/>
        <v>7</v>
      </c>
      <c r="AI58" s="9">
        <f t="shared" si="9"/>
        <v>1</v>
      </c>
    </row>
    <row r="59" spans="1:35" s="68" customFormat="1" x14ac:dyDescent="0.35">
      <c r="A59" s="12" t="s">
        <v>5</v>
      </c>
      <c r="B59" s="37"/>
      <c r="C59" s="76">
        <v>0.03</v>
      </c>
      <c r="D59" s="77" t="s">
        <v>31</v>
      </c>
      <c r="E59" s="73">
        <f>ROUND(((B62+B63)*C59),0)</f>
        <v>0</v>
      </c>
      <c r="G59" s="12" t="s">
        <v>5</v>
      </c>
      <c r="H59" s="37">
        <v>22</v>
      </c>
      <c r="I59" s="76">
        <v>0.03</v>
      </c>
      <c r="J59" s="77" t="s">
        <v>31</v>
      </c>
      <c r="K59" s="73">
        <f>ROUND(((H62+H63)*I59),0)</f>
        <v>4</v>
      </c>
      <c r="M59" s="12" t="s">
        <v>5</v>
      </c>
      <c r="N59" s="37">
        <v>19</v>
      </c>
      <c r="O59" s="76">
        <v>0.03</v>
      </c>
      <c r="P59" s="77" t="s">
        <v>31</v>
      </c>
      <c r="Q59" s="73">
        <f>ROUND(((N62+N63)*O59),0)</f>
        <v>4</v>
      </c>
      <c r="S59" s="12" t="s">
        <v>5</v>
      </c>
      <c r="T59" s="37">
        <v>21</v>
      </c>
      <c r="U59" s="76">
        <v>0.03</v>
      </c>
      <c r="V59" s="77" t="s">
        <v>31</v>
      </c>
      <c r="W59" s="73">
        <f>ROUND(((T62+T63)*U59),0)</f>
        <v>4</v>
      </c>
      <c r="Y59" s="12" t="s">
        <v>5</v>
      </c>
      <c r="Z59" s="37">
        <v>14</v>
      </c>
      <c r="AA59" s="76">
        <v>0.03</v>
      </c>
      <c r="AB59" s="77" t="s">
        <v>31</v>
      </c>
      <c r="AC59" s="73">
        <f>ROUND(((Z62+Z63)*AA59),0)</f>
        <v>3</v>
      </c>
      <c r="AE59" s="9">
        <f t="shared" si="5"/>
        <v>0</v>
      </c>
      <c r="AF59" s="9">
        <f t="shared" si="6"/>
        <v>4</v>
      </c>
      <c r="AG59" s="9">
        <f t="shared" si="7"/>
        <v>4</v>
      </c>
      <c r="AH59" s="9">
        <f t="shared" si="8"/>
        <v>4</v>
      </c>
      <c r="AI59" s="9">
        <f t="shared" si="9"/>
        <v>3</v>
      </c>
    </row>
    <row r="60" spans="1:35" s="68" customFormat="1" x14ac:dyDescent="0.35">
      <c r="A60" s="12" t="s">
        <v>3</v>
      </c>
      <c r="B60" s="37"/>
      <c r="C60" s="76">
        <v>0.04</v>
      </c>
      <c r="D60" s="77" t="s">
        <v>37</v>
      </c>
      <c r="E60" s="73">
        <f>ROUND(((B62+B63)*C60),0)</f>
        <v>0</v>
      </c>
      <c r="G60" s="12" t="s">
        <v>3</v>
      </c>
      <c r="H60" s="37">
        <v>28</v>
      </c>
      <c r="I60" s="76">
        <v>0.04</v>
      </c>
      <c r="J60" s="77" t="s">
        <v>37</v>
      </c>
      <c r="K60" s="73">
        <f>ROUND(((H62+H63)*I60),0)</f>
        <v>6</v>
      </c>
      <c r="M60" s="12" t="s">
        <v>3</v>
      </c>
      <c r="N60" s="37">
        <v>15</v>
      </c>
      <c r="O60" s="76">
        <v>0.04</v>
      </c>
      <c r="P60" s="77" t="s">
        <v>37</v>
      </c>
      <c r="Q60" s="73">
        <f>ROUND(((N62+N63)*O60),0)</f>
        <v>6</v>
      </c>
      <c r="S60" s="12" t="s">
        <v>3</v>
      </c>
      <c r="T60" s="37">
        <v>20</v>
      </c>
      <c r="U60" s="76">
        <v>0.04</v>
      </c>
      <c r="V60" s="77" t="s">
        <v>37</v>
      </c>
      <c r="W60" s="73">
        <f>ROUND(((T62+T63)*U60),0)</f>
        <v>6</v>
      </c>
      <c r="Y60" s="12" t="s">
        <v>3</v>
      </c>
      <c r="Z60" s="37">
        <v>14</v>
      </c>
      <c r="AA60" s="76">
        <v>0.04</v>
      </c>
      <c r="AB60" s="77" t="s">
        <v>37</v>
      </c>
      <c r="AC60" s="73">
        <f>ROUND(((Z62+Z63)*AA60),0)</f>
        <v>5</v>
      </c>
      <c r="AE60" s="9">
        <f t="shared" si="5"/>
        <v>0</v>
      </c>
      <c r="AF60" s="9">
        <f t="shared" si="6"/>
        <v>6</v>
      </c>
      <c r="AG60" s="9">
        <f t="shared" si="7"/>
        <v>6</v>
      </c>
      <c r="AH60" s="9">
        <f t="shared" si="8"/>
        <v>6</v>
      </c>
      <c r="AI60" s="9">
        <f t="shared" si="9"/>
        <v>5</v>
      </c>
    </row>
    <row r="61" spans="1:35" s="68" customFormat="1" x14ac:dyDescent="0.35">
      <c r="A61" s="12" t="s">
        <v>6</v>
      </c>
      <c r="B61" s="37"/>
      <c r="C61" s="76">
        <v>0.2</v>
      </c>
      <c r="D61" s="77" t="s">
        <v>14</v>
      </c>
      <c r="E61" s="73">
        <f>ROUND(((B62+B63)*C61),0)</f>
        <v>0</v>
      </c>
      <c r="G61" s="12" t="s">
        <v>6</v>
      </c>
      <c r="H61" s="37">
        <v>5</v>
      </c>
      <c r="I61" s="76">
        <v>0.2</v>
      </c>
      <c r="J61" s="77" t="s">
        <v>14</v>
      </c>
      <c r="K61" s="73">
        <f>ROUND(((H62+H63)*I61),0)</f>
        <v>28</v>
      </c>
      <c r="M61" s="12" t="s">
        <v>6</v>
      </c>
      <c r="N61" s="37">
        <v>6</v>
      </c>
      <c r="O61" s="76">
        <v>0.2</v>
      </c>
      <c r="P61" s="77" t="s">
        <v>14</v>
      </c>
      <c r="Q61" s="73">
        <f>ROUND(((N62+N63)*O61),0)</f>
        <v>29</v>
      </c>
      <c r="S61" s="12" t="s">
        <v>6</v>
      </c>
      <c r="T61" s="37">
        <v>7</v>
      </c>
      <c r="U61" s="76">
        <v>0.2</v>
      </c>
      <c r="V61" s="77" t="s">
        <v>14</v>
      </c>
      <c r="W61" s="73">
        <f>ROUND(((T62+T63)*U61),0)</f>
        <v>29</v>
      </c>
      <c r="Y61" s="12" t="s">
        <v>6</v>
      </c>
      <c r="Z61" s="37">
        <v>1</v>
      </c>
      <c r="AA61" s="76">
        <v>0.2</v>
      </c>
      <c r="AB61" s="77" t="s">
        <v>14</v>
      </c>
      <c r="AC61" s="73">
        <f>ROUND(((Z62+Z63)*AA61),0)</f>
        <v>23</v>
      </c>
      <c r="AE61" s="9">
        <f t="shared" si="5"/>
        <v>0</v>
      </c>
      <c r="AF61" s="9">
        <f t="shared" si="6"/>
        <v>28</v>
      </c>
      <c r="AG61" s="9">
        <f t="shared" si="7"/>
        <v>29</v>
      </c>
      <c r="AH61" s="9">
        <f t="shared" si="8"/>
        <v>29</v>
      </c>
      <c r="AI61" s="9">
        <f t="shared" si="9"/>
        <v>23</v>
      </c>
    </row>
    <row r="62" spans="1:35" s="68" customFormat="1" x14ac:dyDescent="0.35">
      <c r="A62" s="11" t="s">
        <v>24</v>
      </c>
      <c r="B62" s="40"/>
      <c r="C62" s="76">
        <v>0.28999999999999998</v>
      </c>
      <c r="D62" s="77" t="s">
        <v>32</v>
      </c>
      <c r="E62" s="73">
        <f>ROUND(((B62+B63)*C62),0)</f>
        <v>0</v>
      </c>
      <c r="G62" s="11" t="s">
        <v>24</v>
      </c>
      <c r="H62" s="40">
        <v>141</v>
      </c>
      <c r="I62" s="76">
        <v>0.28999999999999998</v>
      </c>
      <c r="J62" s="77" t="s">
        <v>32</v>
      </c>
      <c r="K62" s="73">
        <f>ROUND(((H62+H63)*I62),0)</f>
        <v>41</v>
      </c>
      <c r="M62" s="11" t="s">
        <v>24</v>
      </c>
      <c r="N62" s="40">
        <v>144</v>
      </c>
      <c r="O62" s="76">
        <v>0.28999999999999998</v>
      </c>
      <c r="P62" s="77" t="s">
        <v>32</v>
      </c>
      <c r="Q62" s="73">
        <f>ROUND(((N62+N63)*O62),0)</f>
        <v>42</v>
      </c>
      <c r="S62" s="11" t="s">
        <v>24</v>
      </c>
      <c r="T62" s="40">
        <v>146</v>
      </c>
      <c r="U62" s="76">
        <v>0.28999999999999998</v>
      </c>
      <c r="V62" s="77" t="s">
        <v>32</v>
      </c>
      <c r="W62" s="73">
        <f>ROUND(((T62+T63)*U62),0)</f>
        <v>42</v>
      </c>
      <c r="Y62" s="11" t="s">
        <v>24</v>
      </c>
      <c r="Z62" s="40">
        <v>115</v>
      </c>
      <c r="AA62" s="76">
        <v>0.28999999999999998</v>
      </c>
      <c r="AB62" s="77" t="s">
        <v>32</v>
      </c>
      <c r="AC62" s="73">
        <f>ROUND(((Z62+Z63)*AA62),0)</f>
        <v>34</v>
      </c>
      <c r="AE62" s="9">
        <f t="shared" si="5"/>
        <v>0</v>
      </c>
      <c r="AF62" s="9">
        <f t="shared" si="6"/>
        <v>41</v>
      </c>
      <c r="AG62" s="9">
        <f t="shared" si="7"/>
        <v>42</v>
      </c>
      <c r="AH62" s="9">
        <f t="shared" si="8"/>
        <v>42</v>
      </c>
      <c r="AI62" s="9">
        <f t="shared" si="9"/>
        <v>34</v>
      </c>
    </row>
    <row r="63" spans="1:35" s="68" customFormat="1" x14ac:dyDescent="0.35">
      <c r="A63" s="11" t="s">
        <v>25</v>
      </c>
      <c r="B63" s="40"/>
      <c r="C63" s="76">
        <v>0.18</v>
      </c>
      <c r="D63" s="77" t="s">
        <v>33</v>
      </c>
      <c r="E63" s="73">
        <f>ROUND(((B62+B63)*C63),0)</f>
        <v>0</v>
      </c>
      <c r="G63" s="11" t="s">
        <v>25</v>
      </c>
      <c r="H63" s="40">
        <v>0</v>
      </c>
      <c r="I63" s="76">
        <v>0.18</v>
      </c>
      <c r="J63" s="77" t="s">
        <v>33</v>
      </c>
      <c r="K63" s="73">
        <f>ROUND(((H62+H63)*I63),0)</f>
        <v>25</v>
      </c>
      <c r="M63" s="11" t="s">
        <v>25</v>
      </c>
      <c r="N63" s="40">
        <v>1</v>
      </c>
      <c r="O63" s="76">
        <v>0.18</v>
      </c>
      <c r="P63" s="77" t="s">
        <v>33</v>
      </c>
      <c r="Q63" s="73">
        <f>ROUND(((N62+N63)*O63),0)</f>
        <v>26</v>
      </c>
      <c r="S63" s="11" t="s">
        <v>25</v>
      </c>
      <c r="T63" s="40">
        <v>0</v>
      </c>
      <c r="U63" s="76">
        <v>0.18</v>
      </c>
      <c r="V63" s="77" t="s">
        <v>33</v>
      </c>
      <c r="W63" s="73">
        <f>ROUND(((T62+T63)*U63),0)</f>
        <v>26</v>
      </c>
      <c r="Y63" s="11" t="s">
        <v>25</v>
      </c>
      <c r="Z63" s="40">
        <v>1</v>
      </c>
      <c r="AA63" s="76">
        <v>0.18</v>
      </c>
      <c r="AB63" s="77" t="s">
        <v>33</v>
      </c>
      <c r="AC63" s="73">
        <f>ROUND(((Z62+Z63)*AA63),0)</f>
        <v>21</v>
      </c>
      <c r="AE63" s="9">
        <f t="shared" si="5"/>
        <v>0</v>
      </c>
      <c r="AF63" s="9">
        <f t="shared" si="6"/>
        <v>25</v>
      </c>
      <c r="AG63" s="9">
        <f t="shared" si="7"/>
        <v>26</v>
      </c>
      <c r="AH63" s="9">
        <f t="shared" si="8"/>
        <v>26</v>
      </c>
      <c r="AI63" s="9">
        <f t="shared" si="9"/>
        <v>21</v>
      </c>
    </row>
    <row r="64" spans="1:35" s="68" customFormat="1" x14ac:dyDescent="0.35">
      <c r="A64" s="14" t="s">
        <v>20</v>
      </c>
      <c r="B64" s="39"/>
      <c r="C64" s="76">
        <v>0.18</v>
      </c>
      <c r="D64" s="77" t="s">
        <v>34</v>
      </c>
      <c r="E64" s="73">
        <f>ROUND(((B62+B63)*C64),0)</f>
        <v>0</v>
      </c>
      <c r="G64" s="14" t="s">
        <v>20</v>
      </c>
      <c r="H64" s="39">
        <v>14</v>
      </c>
      <c r="I64" s="76">
        <v>0.18</v>
      </c>
      <c r="J64" s="77" t="s">
        <v>34</v>
      </c>
      <c r="K64" s="73">
        <f>ROUND(((H62+H63)*I64),0)</f>
        <v>25</v>
      </c>
      <c r="M64" s="14" t="s">
        <v>20</v>
      </c>
      <c r="N64" s="39">
        <v>11</v>
      </c>
      <c r="O64" s="76">
        <v>0.18</v>
      </c>
      <c r="P64" s="77" t="s">
        <v>34</v>
      </c>
      <c r="Q64" s="73">
        <f>ROUND(((N62+N63)*O64),0)</f>
        <v>26</v>
      </c>
      <c r="S64" s="14" t="s">
        <v>20</v>
      </c>
      <c r="T64" s="39">
        <v>12</v>
      </c>
      <c r="U64" s="76">
        <v>0.18</v>
      </c>
      <c r="V64" s="77" t="s">
        <v>34</v>
      </c>
      <c r="W64" s="73">
        <f>ROUND(((T62+T63)*U64),0)</f>
        <v>26</v>
      </c>
      <c r="Y64" s="14" t="s">
        <v>20</v>
      </c>
      <c r="Z64" s="39">
        <v>9</v>
      </c>
      <c r="AA64" s="76">
        <v>0.18</v>
      </c>
      <c r="AB64" s="77" t="s">
        <v>34</v>
      </c>
      <c r="AC64" s="73">
        <f>ROUND(((Z62+Z63)*AA64),0)</f>
        <v>21</v>
      </c>
      <c r="AE64" s="9">
        <f t="shared" si="5"/>
        <v>0</v>
      </c>
      <c r="AF64" s="9">
        <f t="shared" si="6"/>
        <v>25</v>
      </c>
      <c r="AG64" s="9">
        <f t="shared" si="7"/>
        <v>26</v>
      </c>
      <c r="AH64" s="9">
        <f t="shared" si="8"/>
        <v>26</v>
      </c>
      <c r="AI64" s="9">
        <f t="shared" si="9"/>
        <v>21</v>
      </c>
    </row>
    <row r="65" spans="1:35" s="68" customFormat="1" x14ac:dyDescent="0.35">
      <c r="A65" s="14" t="s">
        <v>20</v>
      </c>
      <c r="B65" s="39"/>
      <c r="C65" s="76">
        <v>0.05</v>
      </c>
      <c r="D65" s="77" t="s">
        <v>35</v>
      </c>
      <c r="E65" s="73">
        <f>ROUND(((B62+B63)*C65),0)</f>
        <v>0</v>
      </c>
      <c r="G65" s="14" t="s">
        <v>20</v>
      </c>
      <c r="H65" s="39">
        <v>4</v>
      </c>
      <c r="I65" s="76">
        <v>0.05</v>
      </c>
      <c r="J65" s="77" t="s">
        <v>35</v>
      </c>
      <c r="K65" s="73">
        <f>ROUND(((H62+H63)*I65),0)</f>
        <v>7</v>
      </c>
      <c r="M65" s="14" t="s">
        <v>20</v>
      </c>
      <c r="N65" s="39">
        <v>4</v>
      </c>
      <c r="O65" s="76">
        <v>0.05</v>
      </c>
      <c r="P65" s="77" t="s">
        <v>35</v>
      </c>
      <c r="Q65" s="73">
        <f>ROUND(((N62+N63)*O65),0)</f>
        <v>7</v>
      </c>
      <c r="S65" s="14" t="s">
        <v>20</v>
      </c>
      <c r="T65" s="39">
        <v>7</v>
      </c>
      <c r="U65" s="76">
        <v>0.05</v>
      </c>
      <c r="V65" s="77" t="s">
        <v>35</v>
      </c>
      <c r="W65" s="73">
        <f>ROUND(((T62+T63)*U65),0)</f>
        <v>7</v>
      </c>
      <c r="Y65" s="14" t="s">
        <v>20</v>
      </c>
      <c r="Z65" s="39">
        <v>3</v>
      </c>
      <c r="AA65" s="76">
        <v>0.05</v>
      </c>
      <c r="AB65" s="77" t="s">
        <v>35</v>
      </c>
      <c r="AC65" s="73">
        <f>ROUND(((Z62+Z63)*AA65),0)</f>
        <v>6</v>
      </c>
      <c r="AE65" s="9">
        <f t="shared" si="5"/>
        <v>0</v>
      </c>
      <c r="AF65" s="9">
        <f t="shared" si="6"/>
        <v>7</v>
      </c>
      <c r="AG65" s="9">
        <f t="shared" si="7"/>
        <v>7</v>
      </c>
      <c r="AH65" s="9">
        <f t="shared" si="8"/>
        <v>7</v>
      </c>
      <c r="AI65" s="9">
        <f t="shared" si="9"/>
        <v>6</v>
      </c>
    </row>
    <row r="66" spans="1:35" s="68" customFormat="1" x14ac:dyDescent="0.35">
      <c r="A66" s="13" t="s">
        <v>16</v>
      </c>
      <c r="B66" s="38"/>
      <c r="C66" s="76">
        <v>0.03</v>
      </c>
      <c r="D66" s="77" t="s">
        <v>36</v>
      </c>
      <c r="E66" s="73">
        <f>ROUND(((B62+B63)*C66),0)</f>
        <v>0</v>
      </c>
      <c r="G66" s="13" t="s">
        <v>16</v>
      </c>
      <c r="H66" s="38">
        <v>0</v>
      </c>
      <c r="I66" s="76">
        <v>0.03</v>
      </c>
      <c r="J66" s="77" t="s">
        <v>36</v>
      </c>
      <c r="K66" s="73">
        <f>ROUND(((H62+H63)*I66),0)</f>
        <v>4</v>
      </c>
      <c r="M66" s="13" t="s">
        <v>16</v>
      </c>
      <c r="N66" s="38">
        <v>0</v>
      </c>
      <c r="O66" s="76">
        <v>0.03</v>
      </c>
      <c r="P66" s="77" t="s">
        <v>36</v>
      </c>
      <c r="Q66" s="73">
        <f>ROUND(((N62+N63)*O66),0)</f>
        <v>4</v>
      </c>
      <c r="S66" s="13" t="s">
        <v>16</v>
      </c>
      <c r="T66" s="38">
        <v>0</v>
      </c>
      <c r="U66" s="76">
        <v>0.03</v>
      </c>
      <c r="V66" s="77" t="s">
        <v>36</v>
      </c>
      <c r="W66" s="73">
        <f>ROUND(((T62+T63)*U66),0)</f>
        <v>4</v>
      </c>
      <c r="Y66" s="13" t="s">
        <v>16</v>
      </c>
      <c r="Z66" s="38">
        <v>0</v>
      </c>
      <c r="AA66" s="76">
        <v>0.03</v>
      </c>
      <c r="AB66" s="77" t="s">
        <v>36</v>
      </c>
      <c r="AC66" s="73">
        <f>ROUND(((Z62+Z63)*AA66),0)</f>
        <v>3</v>
      </c>
      <c r="AE66" s="9">
        <f t="shared" si="5"/>
        <v>0</v>
      </c>
      <c r="AF66" s="9">
        <f t="shared" si="6"/>
        <v>4</v>
      </c>
      <c r="AG66" s="9">
        <f t="shared" si="7"/>
        <v>4</v>
      </c>
      <c r="AH66" s="9">
        <f t="shared" si="8"/>
        <v>4</v>
      </c>
      <c r="AI66" s="9">
        <f t="shared" si="9"/>
        <v>3</v>
      </c>
    </row>
    <row r="67" spans="1:35" s="68" customFormat="1" x14ac:dyDescent="0.35">
      <c r="A67" s="15" t="s">
        <v>30</v>
      </c>
      <c r="B67" s="41"/>
      <c r="D67" s="78" t="s">
        <v>15</v>
      </c>
      <c r="E67" s="73">
        <f>B51+B52+B53+B57+B64+B65</f>
        <v>0</v>
      </c>
      <c r="G67" s="15" t="s">
        <v>30</v>
      </c>
      <c r="H67" s="41">
        <v>13</v>
      </c>
      <c r="J67" s="78" t="s">
        <v>15</v>
      </c>
      <c r="K67" s="73">
        <f>H51+H52+H53+H57+H64+H65</f>
        <v>25</v>
      </c>
      <c r="M67" s="15" t="s">
        <v>30</v>
      </c>
      <c r="N67" s="41">
        <v>23</v>
      </c>
      <c r="P67" s="78" t="s">
        <v>15</v>
      </c>
      <c r="Q67" s="73">
        <f>N51+N52+N53+N57+N64+N65</f>
        <v>20</v>
      </c>
      <c r="S67" s="15" t="s">
        <v>30</v>
      </c>
      <c r="T67" s="41">
        <v>19</v>
      </c>
      <c r="V67" s="78" t="s">
        <v>15</v>
      </c>
      <c r="W67" s="73">
        <f>T51+T52+T53+T57+T64+T65</f>
        <v>29</v>
      </c>
      <c r="Y67" s="15" t="s">
        <v>30</v>
      </c>
      <c r="Z67" s="41">
        <v>13</v>
      </c>
      <c r="AB67" s="78" t="s">
        <v>15</v>
      </c>
      <c r="AC67" s="73">
        <f>Z51+Z52+Z53+Z57+Z64+Z65</f>
        <v>18</v>
      </c>
      <c r="AE67" s="9">
        <f t="shared" si="5"/>
        <v>0</v>
      </c>
      <c r="AF67" s="9">
        <f t="shared" si="6"/>
        <v>25</v>
      </c>
      <c r="AG67" s="9">
        <f t="shared" si="7"/>
        <v>20</v>
      </c>
      <c r="AH67" s="9">
        <f t="shared" si="8"/>
        <v>29</v>
      </c>
      <c r="AI67" s="9">
        <f t="shared" si="9"/>
        <v>18</v>
      </c>
    </row>
    <row r="68" spans="1:35" s="68" customFormat="1" x14ac:dyDescent="0.25">
      <c r="A68" s="12" t="s">
        <v>19</v>
      </c>
      <c r="B68" s="37"/>
      <c r="D68" s="75" t="s">
        <v>29</v>
      </c>
      <c r="E68" s="73"/>
      <c r="G68" s="12" t="s">
        <v>19</v>
      </c>
      <c r="H68" s="37">
        <v>9</v>
      </c>
      <c r="J68" s="75" t="s">
        <v>29</v>
      </c>
      <c r="K68" s="73"/>
      <c r="M68" s="12" t="s">
        <v>19</v>
      </c>
      <c r="N68" s="37">
        <v>6</v>
      </c>
      <c r="P68" s="75" t="s">
        <v>29</v>
      </c>
      <c r="Q68" s="73"/>
      <c r="S68" s="12" t="s">
        <v>19</v>
      </c>
      <c r="T68" s="37">
        <v>9</v>
      </c>
      <c r="V68" s="75" t="s">
        <v>29</v>
      </c>
      <c r="W68" s="73"/>
      <c r="Y68" s="12" t="s">
        <v>19</v>
      </c>
      <c r="Z68" s="37">
        <v>5</v>
      </c>
      <c r="AB68" s="75" t="s">
        <v>29</v>
      </c>
      <c r="AC68" s="73"/>
      <c r="AE68" s="9">
        <f t="shared" si="5"/>
        <v>0</v>
      </c>
      <c r="AF68" s="9">
        <f t="shared" si="6"/>
        <v>0</v>
      </c>
      <c r="AG68" s="9">
        <f t="shared" si="7"/>
        <v>0</v>
      </c>
      <c r="AH68" s="9">
        <f t="shared" si="8"/>
        <v>0</v>
      </c>
      <c r="AI68" s="9">
        <f t="shared" si="9"/>
        <v>0</v>
      </c>
    </row>
    <row r="69" spans="1:35" s="68" customFormat="1" x14ac:dyDescent="0.25">
      <c r="A69" s="12" t="s">
        <v>2</v>
      </c>
      <c r="B69" s="37"/>
      <c r="D69" s="75" t="s">
        <v>13</v>
      </c>
      <c r="E69" s="73">
        <f>B67</f>
        <v>0</v>
      </c>
      <c r="G69" s="12" t="s">
        <v>2</v>
      </c>
      <c r="H69" s="37">
        <v>27</v>
      </c>
      <c r="J69" s="75" t="s">
        <v>13</v>
      </c>
      <c r="K69" s="73">
        <f>H67</f>
        <v>13</v>
      </c>
      <c r="M69" s="12" t="s">
        <v>2</v>
      </c>
      <c r="N69" s="37">
        <v>23</v>
      </c>
      <c r="P69" s="75" t="s">
        <v>13</v>
      </c>
      <c r="Q69" s="73">
        <f>N67</f>
        <v>23</v>
      </c>
      <c r="S69" s="12" t="s">
        <v>2</v>
      </c>
      <c r="T69" s="37">
        <v>20</v>
      </c>
      <c r="V69" s="75" t="s">
        <v>13</v>
      </c>
      <c r="W69" s="73">
        <f>T67</f>
        <v>19</v>
      </c>
      <c r="Y69" s="12" t="s">
        <v>2</v>
      </c>
      <c r="Z69" s="37">
        <v>19</v>
      </c>
      <c r="AB69" s="75" t="s">
        <v>13</v>
      </c>
      <c r="AC69" s="73">
        <f>Z67</f>
        <v>13</v>
      </c>
      <c r="AE69" s="9">
        <f t="shared" si="5"/>
        <v>0</v>
      </c>
      <c r="AF69" s="9">
        <f t="shared" si="6"/>
        <v>13</v>
      </c>
      <c r="AG69" s="9">
        <f t="shared" si="7"/>
        <v>23</v>
      </c>
      <c r="AH69" s="9">
        <f t="shared" si="8"/>
        <v>19</v>
      </c>
      <c r="AI69" s="9">
        <f t="shared" si="9"/>
        <v>13</v>
      </c>
    </row>
    <row r="70" spans="1:35" s="68" customFormat="1" x14ac:dyDescent="0.25">
      <c r="A70" s="17" t="s">
        <v>45</v>
      </c>
      <c r="B70" s="37"/>
      <c r="D70" s="75" t="s">
        <v>10</v>
      </c>
      <c r="E70" s="73">
        <f>B68</f>
        <v>0</v>
      </c>
      <c r="G70" s="17" t="s">
        <v>45</v>
      </c>
      <c r="H70" s="37">
        <v>9</v>
      </c>
      <c r="J70" s="75" t="s">
        <v>10</v>
      </c>
      <c r="K70" s="73">
        <f>H68</f>
        <v>9</v>
      </c>
      <c r="M70" s="17" t="s">
        <v>45</v>
      </c>
      <c r="N70" s="37">
        <v>10</v>
      </c>
      <c r="P70" s="75" t="s">
        <v>10</v>
      </c>
      <c r="Q70" s="73">
        <f>N68</f>
        <v>6</v>
      </c>
      <c r="S70" s="17" t="s">
        <v>45</v>
      </c>
      <c r="T70" s="37">
        <v>9</v>
      </c>
      <c r="V70" s="75" t="s">
        <v>10</v>
      </c>
      <c r="W70" s="73">
        <f>T68</f>
        <v>9</v>
      </c>
      <c r="Y70" s="17" t="s">
        <v>45</v>
      </c>
      <c r="Z70" s="37">
        <v>8</v>
      </c>
      <c r="AB70" s="75" t="s">
        <v>10</v>
      </c>
      <c r="AC70" s="73">
        <f>Z68</f>
        <v>5</v>
      </c>
      <c r="AE70" s="9">
        <f t="shared" si="5"/>
        <v>0</v>
      </c>
      <c r="AF70" s="9">
        <f t="shared" si="6"/>
        <v>9</v>
      </c>
      <c r="AG70" s="9">
        <f t="shared" si="7"/>
        <v>6</v>
      </c>
      <c r="AH70" s="9">
        <f t="shared" si="8"/>
        <v>9</v>
      </c>
      <c r="AI70" s="9">
        <f t="shared" si="9"/>
        <v>5</v>
      </c>
    </row>
    <row r="71" spans="1:35" s="68" customFormat="1" x14ac:dyDescent="0.25">
      <c r="A71" s="17" t="s">
        <v>58</v>
      </c>
      <c r="B71" s="37"/>
      <c r="D71" s="75" t="s">
        <v>2</v>
      </c>
      <c r="E71" s="73">
        <f>B69</f>
        <v>0</v>
      </c>
      <c r="G71" s="17" t="s">
        <v>58</v>
      </c>
      <c r="H71" s="37">
        <v>4</v>
      </c>
      <c r="J71" s="75" t="s">
        <v>2</v>
      </c>
      <c r="K71" s="73">
        <f>H69</f>
        <v>27</v>
      </c>
      <c r="M71" s="17" t="s">
        <v>58</v>
      </c>
      <c r="N71" s="37">
        <v>1</v>
      </c>
      <c r="P71" s="75" t="s">
        <v>2</v>
      </c>
      <c r="Q71" s="73">
        <f>N69</f>
        <v>23</v>
      </c>
      <c r="S71" s="17" t="s">
        <v>58</v>
      </c>
      <c r="T71" s="37">
        <v>3</v>
      </c>
      <c r="V71" s="75" t="s">
        <v>2</v>
      </c>
      <c r="W71" s="73">
        <f>T69</f>
        <v>20</v>
      </c>
      <c r="Y71" s="17" t="s">
        <v>58</v>
      </c>
      <c r="Z71" s="37">
        <v>1</v>
      </c>
      <c r="AB71" s="75" t="s">
        <v>2</v>
      </c>
      <c r="AC71" s="73">
        <f>Z69</f>
        <v>19</v>
      </c>
      <c r="AE71" s="9">
        <f t="shared" si="5"/>
        <v>0</v>
      </c>
      <c r="AF71" s="9">
        <f t="shared" si="6"/>
        <v>27</v>
      </c>
      <c r="AG71" s="9">
        <f t="shared" si="7"/>
        <v>23</v>
      </c>
      <c r="AH71" s="9">
        <f t="shared" si="8"/>
        <v>20</v>
      </c>
      <c r="AI71" s="9">
        <f t="shared" si="9"/>
        <v>19</v>
      </c>
    </row>
    <row r="72" spans="1:35" s="68" customFormat="1" x14ac:dyDescent="0.25">
      <c r="A72" s="17" t="s">
        <v>59</v>
      </c>
      <c r="B72" s="37"/>
      <c r="C72" s="76"/>
      <c r="D72" s="74" t="s">
        <v>45</v>
      </c>
      <c r="E72" s="73">
        <f>B70</f>
        <v>0</v>
      </c>
      <c r="G72" s="17" t="s">
        <v>59</v>
      </c>
      <c r="H72" s="37">
        <v>6</v>
      </c>
      <c r="I72" s="76"/>
      <c r="J72" s="74" t="s">
        <v>45</v>
      </c>
      <c r="K72" s="73">
        <f>H70</f>
        <v>9</v>
      </c>
      <c r="M72" s="17" t="s">
        <v>59</v>
      </c>
      <c r="N72" s="37">
        <v>7</v>
      </c>
      <c r="O72" s="76"/>
      <c r="P72" s="74" t="s">
        <v>45</v>
      </c>
      <c r="Q72" s="73">
        <f>N70</f>
        <v>10</v>
      </c>
      <c r="S72" s="17" t="s">
        <v>59</v>
      </c>
      <c r="T72" s="37">
        <v>6</v>
      </c>
      <c r="U72" s="76"/>
      <c r="V72" s="74" t="s">
        <v>45</v>
      </c>
      <c r="W72" s="73">
        <f>T70</f>
        <v>9</v>
      </c>
      <c r="Y72" s="17" t="s">
        <v>59</v>
      </c>
      <c r="Z72" s="37">
        <v>7</v>
      </c>
      <c r="AA72" s="76"/>
      <c r="AB72" s="74" t="s">
        <v>45</v>
      </c>
      <c r="AC72" s="73">
        <f>Z70</f>
        <v>8</v>
      </c>
      <c r="AE72" s="9">
        <f t="shared" si="5"/>
        <v>0</v>
      </c>
      <c r="AF72" s="9">
        <f t="shared" si="6"/>
        <v>9</v>
      </c>
      <c r="AG72" s="9">
        <f t="shared" si="7"/>
        <v>10</v>
      </c>
      <c r="AH72" s="9">
        <f t="shared" si="8"/>
        <v>9</v>
      </c>
      <c r="AI72" s="9">
        <f t="shared" si="9"/>
        <v>8</v>
      </c>
    </row>
    <row r="73" spans="1:35" s="68" customFormat="1" x14ac:dyDescent="0.25">
      <c r="A73" s="17" t="s">
        <v>60</v>
      </c>
      <c r="B73" s="37"/>
      <c r="C73" s="79"/>
      <c r="D73" s="74" t="s">
        <v>58</v>
      </c>
      <c r="E73" s="73">
        <f>B71</f>
        <v>0</v>
      </c>
      <c r="G73" s="17" t="s">
        <v>60</v>
      </c>
      <c r="H73" s="37">
        <v>0</v>
      </c>
      <c r="I73" s="79"/>
      <c r="J73" s="74" t="s">
        <v>58</v>
      </c>
      <c r="K73" s="73">
        <f>H71</f>
        <v>4</v>
      </c>
      <c r="M73" s="17" t="s">
        <v>60</v>
      </c>
      <c r="N73" s="37">
        <v>0</v>
      </c>
      <c r="O73" s="79"/>
      <c r="P73" s="74" t="s">
        <v>58</v>
      </c>
      <c r="Q73" s="73">
        <f>N71</f>
        <v>1</v>
      </c>
      <c r="S73" s="17" t="s">
        <v>60</v>
      </c>
      <c r="T73" s="37">
        <v>0</v>
      </c>
      <c r="U73" s="79"/>
      <c r="V73" s="74" t="s">
        <v>58</v>
      </c>
      <c r="W73" s="73">
        <f>T71</f>
        <v>3</v>
      </c>
      <c r="Y73" s="17" t="s">
        <v>60</v>
      </c>
      <c r="Z73" s="37">
        <v>0</v>
      </c>
      <c r="AA73" s="79"/>
      <c r="AB73" s="74" t="s">
        <v>58</v>
      </c>
      <c r="AC73" s="73">
        <f>Z71</f>
        <v>1</v>
      </c>
      <c r="AE73" s="9">
        <f t="shared" si="5"/>
        <v>0</v>
      </c>
      <c r="AF73" s="9">
        <f t="shared" si="6"/>
        <v>4</v>
      </c>
      <c r="AG73" s="9">
        <f t="shared" si="7"/>
        <v>1</v>
      </c>
      <c r="AH73" s="9">
        <f t="shared" si="8"/>
        <v>3</v>
      </c>
      <c r="AI73" s="9">
        <f t="shared" si="9"/>
        <v>1</v>
      </c>
    </row>
    <row r="74" spans="1:35" s="68" customFormat="1" x14ac:dyDescent="0.25">
      <c r="A74" s="17" t="s">
        <v>61</v>
      </c>
      <c r="B74" s="37"/>
      <c r="C74" s="79"/>
      <c r="D74" s="74" t="s">
        <v>59</v>
      </c>
      <c r="E74" s="73">
        <f>+B72</f>
        <v>0</v>
      </c>
      <c r="G74" s="17" t="s">
        <v>61</v>
      </c>
      <c r="H74" s="37">
        <v>0</v>
      </c>
      <c r="I74" s="79"/>
      <c r="J74" s="74" t="s">
        <v>59</v>
      </c>
      <c r="K74" s="73">
        <f>+H72</f>
        <v>6</v>
      </c>
      <c r="M74" s="17" t="s">
        <v>61</v>
      </c>
      <c r="N74" s="37">
        <v>0</v>
      </c>
      <c r="O74" s="79"/>
      <c r="P74" s="74" t="s">
        <v>59</v>
      </c>
      <c r="Q74" s="73">
        <f>+N72</f>
        <v>7</v>
      </c>
      <c r="S74" s="17" t="s">
        <v>61</v>
      </c>
      <c r="T74" s="37">
        <v>0</v>
      </c>
      <c r="U74" s="79"/>
      <c r="V74" s="74" t="s">
        <v>59</v>
      </c>
      <c r="W74" s="73">
        <f>+T72</f>
        <v>6</v>
      </c>
      <c r="Y74" s="17" t="s">
        <v>61</v>
      </c>
      <c r="Z74" s="37">
        <v>0</v>
      </c>
      <c r="AA74" s="79"/>
      <c r="AB74" s="74" t="s">
        <v>59</v>
      </c>
      <c r="AC74" s="73">
        <f>+Z72</f>
        <v>7</v>
      </c>
      <c r="AE74" s="9">
        <f t="shared" si="5"/>
        <v>0</v>
      </c>
      <c r="AF74" s="9">
        <f t="shared" si="6"/>
        <v>6</v>
      </c>
      <c r="AG74" s="9">
        <f t="shared" si="7"/>
        <v>7</v>
      </c>
      <c r="AH74" s="9">
        <f t="shared" si="8"/>
        <v>6</v>
      </c>
      <c r="AI74" s="9">
        <f t="shared" si="9"/>
        <v>7</v>
      </c>
    </row>
    <row r="75" spans="1:35" s="68" customFormat="1" x14ac:dyDescent="0.25">
      <c r="A75" s="17" t="s">
        <v>62</v>
      </c>
      <c r="B75" s="37"/>
      <c r="C75" s="79"/>
      <c r="D75" s="74" t="s">
        <v>60</v>
      </c>
      <c r="E75" s="73">
        <f>+B73</f>
        <v>0</v>
      </c>
      <c r="G75" s="17" t="s">
        <v>62</v>
      </c>
      <c r="H75" s="37">
        <v>5</v>
      </c>
      <c r="I75" s="79"/>
      <c r="J75" s="74" t="s">
        <v>60</v>
      </c>
      <c r="K75" s="73">
        <f>+H73</f>
        <v>0</v>
      </c>
      <c r="M75" s="17" t="s">
        <v>62</v>
      </c>
      <c r="N75" s="37">
        <v>3</v>
      </c>
      <c r="O75" s="79"/>
      <c r="P75" s="74" t="s">
        <v>60</v>
      </c>
      <c r="Q75" s="73">
        <f>+N73</f>
        <v>0</v>
      </c>
      <c r="S75" s="17" t="s">
        <v>62</v>
      </c>
      <c r="T75" s="37">
        <v>5</v>
      </c>
      <c r="U75" s="79"/>
      <c r="V75" s="74" t="s">
        <v>60</v>
      </c>
      <c r="W75" s="73">
        <f>+T73</f>
        <v>0</v>
      </c>
      <c r="Y75" s="17" t="s">
        <v>62</v>
      </c>
      <c r="Z75" s="37">
        <v>5</v>
      </c>
      <c r="AA75" s="79"/>
      <c r="AB75" s="74" t="s">
        <v>60</v>
      </c>
      <c r="AC75" s="73">
        <f>+Z73</f>
        <v>0</v>
      </c>
      <c r="AE75" s="9">
        <f t="shared" si="5"/>
        <v>0</v>
      </c>
      <c r="AF75" s="9">
        <f t="shared" si="6"/>
        <v>0</v>
      </c>
      <c r="AG75" s="9">
        <f t="shared" si="7"/>
        <v>0</v>
      </c>
      <c r="AH75" s="9">
        <f t="shared" si="8"/>
        <v>0</v>
      </c>
      <c r="AI75" s="9">
        <f t="shared" si="9"/>
        <v>0</v>
      </c>
    </row>
    <row r="76" spans="1:35" s="68" customFormat="1" x14ac:dyDescent="0.25">
      <c r="A76" s="17"/>
      <c r="B76" s="37"/>
      <c r="C76" s="79"/>
      <c r="D76" s="74" t="s">
        <v>61</v>
      </c>
      <c r="E76" s="73">
        <f>+B74</f>
        <v>0</v>
      </c>
      <c r="G76" s="17"/>
      <c r="H76" s="37"/>
      <c r="I76" s="79"/>
      <c r="J76" s="74" t="s">
        <v>61</v>
      </c>
      <c r="K76" s="73">
        <f>+H74</f>
        <v>0</v>
      </c>
      <c r="M76" s="17"/>
      <c r="N76" s="37"/>
      <c r="O76" s="79"/>
      <c r="P76" s="74" t="s">
        <v>61</v>
      </c>
      <c r="Q76" s="73">
        <f>+N74</f>
        <v>0</v>
      </c>
      <c r="S76" s="17"/>
      <c r="T76" s="37"/>
      <c r="U76" s="79"/>
      <c r="V76" s="74" t="s">
        <v>61</v>
      </c>
      <c r="W76" s="73">
        <f>+T74</f>
        <v>0</v>
      </c>
      <c r="Y76" s="17"/>
      <c r="Z76" s="37"/>
      <c r="AA76" s="79"/>
      <c r="AB76" s="74" t="s">
        <v>61</v>
      </c>
      <c r="AC76" s="73">
        <f>+Z74</f>
        <v>0</v>
      </c>
      <c r="AE76" s="9">
        <f t="shared" si="5"/>
        <v>0</v>
      </c>
      <c r="AF76" s="9">
        <f t="shared" si="6"/>
        <v>0</v>
      </c>
      <c r="AG76" s="9">
        <f t="shared" si="7"/>
        <v>0</v>
      </c>
      <c r="AH76" s="9">
        <f t="shared" si="8"/>
        <v>0</v>
      </c>
      <c r="AI76" s="9">
        <f t="shared" si="9"/>
        <v>0</v>
      </c>
    </row>
    <row r="77" spans="1:35" s="68" customFormat="1" x14ac:dyDescent="0.25">
      <c r="A77" s="17"/>
      <c r="B77" s="37"/>
      <c r="C77" s="79"/>
      <c r="D77" s="74" t="s">
        <v>62</v>
      </c>
      <c r="E77" s="81">
        <f>+B75</f>
        <v>0</v>
      </c>
      <c r="G77" s="17"/>
      <c r="H77" s="37"/>
      <c r="I77" s="79"/>
      <c r="J77" s="74" t="s">
        <v>62</v>
      </c>
      <c r="K77" s="81">
        <f>+H75</f>
        <v>5</v>
      </c>
      <c r="M77" s="17"/>
      <c r="N77" s="37"/>
      <c r="O77" s="79"/>
      <c r="P77" s="74" t="s">
        <v>62</v>
      </c>
      <c r="Q77" s="81">
        <f>+N75</f>
        <v>3</v>
      </c>
      <c r="S77" s="17"/>
      <c r="T77" s="37"/>
      <c r="U77" s="79"/>
      <c r="V77" s="74" t="s">
        <v>62</v>
      </c>
      <c r="W77" s="81">
        <f>+T75</f>
        <v>5</v>
      </c>
      <c r="Y77" s="17"/>
      <c r="Z77" s="37"/>
      <c r="AA77" s="79"/>
      <c r="AB77" s="74" t="s">
        <v>62</v>
      </c>
      <c r="AC77" s="81">
        <f>+Z75</f>
        <v>5</v>
      </c>
      <c r="AE77" s="9">
        <f t="shared" si="5"/>
        <v>0</v>
      </c>
      <c r="AF77" s="9">
        <f t="shared" si="6"/>
        <v>5</v>
      </c>
      <c r="AG77" s="9">
        <f t="shared" si="7"/>
        <v>3</v>
      </c>
      <c r="AH77" s="9">
        <f t="shared" si="8"/>
        <v>5</v>
      </c>
      <c r="AI77" s="9">
        <f t="shared" si="9"/>
        <v>5</v>
      </c>
    </row>
    <row r="78" spans="1:35" s="68" customFormat="1" x14ac:dyDescent="0.25">
      <c r="A78" s="17"/>
      <c r="B78" s="37"/>
      <c r="C78" s="79"/>
      <c r="D78" s="74"/>
      <c r="E78" s="81"/>
      <c r="G78" s="17"/>
      <c r="H78" s="37"/>
      <c r="I78" s="79"/>
      <c r="J78" s="74"/>
      <c r="K78" s="81"/>
      <c r="M78" s="17"/>
      <c r="N78" s="37"/>
      <c r="O78" s="79"/>
      <c r="P78" s="74"/>
      <c r="Q78" s="81"/>
      <c r="S78" s="17"/>
      <c r="T78" s="37"/>
      <c r="U78" s="79"/>
      <c r="V78" s="74"/>
      <c r="W78" s="81"/>
      <c r="Y78" s="17"/>
      <c r="Z78" s="37"/>
      <c r="AA78" s="79"/>
      <c r="AB78" s="74"/>
      <c r="AC78" s="81"/>
    </row>
    <row r="79" spans="1:35" s="68" customFormat="1" x14ac:dyDescent="0.25">
      <c r="A79" s="17"/>
      <c r="B79" s="37"/>
      <c r="C79" s="79"/>
      <c r="D79" s="74"/>
      <c r="E79" s="81"/>
      <c r="G79" s="17"/>
      <c r="H79" s="37"/>
      <c r="I79" s="79"/>
      <c r="J79" s="74"/>
      <c r="K79" s="81"/>
      <c r="M79" s="17"/>
      <c r="N79" s="37"/>
      <c r="O79" s="79"/>
      <c r="P79" s="74"/>
      <c r="Q79" s="81"/>
      <c r="S79" s="17"/>
      <c r="T79" s="37"/>
      <c r="U79" s="79"/>
      <c r="V79" s="74"/>
      <c r="W79" s="81"/>
      <c r="Y79" s="17"/>
      <c r="Z79" s="37"/>
      <c r="AA79" s="79"/>
      <c r="AB79" s="74"/>
      <c r="AC79" s="81"/>
    </row>
    <row r="80" spans="1:35" s="68" customFormat="1" x14ac:dyDescent="0.25">
      <c r="A80" s="17"/>
      <c r="B80" s="37"/>
      <c r="C80" s="79"/>
      <c r="D80" s="80"/>
      <c r="E80" s="82"/>
      <c r="G80" s="17"/>
      <c r="H80" s="37"/>
      <c r="I80" s="79"/>
      <c r="J80" s="80"/>
      <c r="K80" s="82"/>
      <c r="M80" s="17"/>
      <c r="N80" s="37"/>
      <c r="O80" s="79"/>
      <c r="P80" s="80"/>
      <c r="Q80" s="82"/>
      <c r="S80" s="17"/>
      <c r="T80" s="37"/>
      <c r="U80" s="79"/>
      <c r="V80" s="80"/>
      <c r="W80" s="82"/>
      <c r="Y80" s="17"/>
      <c r="Z80" s="37"/>
      <c r="AA80" s="79"/>
      <c r="AB80" s="80"/>
      <c r="AC80" s="82"/>
    </row>
    <row r="82" spans="1:35" s="68" customFormat="1" x14ac:dyDescent="0.35">
      <c r="A82" s="9"/>
      <c r="B82" s="18">
        <f>SUM(B47:B80)</f>
        <v>0</v>
      </c>
      <c r="E82" s="18">
        <f>SUM(E47:E80)</f>
        <v>0</v>
      </c>
      <c r="G82" s="9"/>
      <c r="H82" s="18">
        <f>SUM(H47:H80)</f>
        <v>479</v>
      </c>
      <c r="K82" s="18">
        <f>SUM(K47:K80)</f>
        <v>478</v>
      </c>
      <c r="M82" s="9"/>
      <c r="N82" s="18">
        <f>SUM(N47:N80)</f>
        <v>456</v>
      </c>
      <c r="Q82" s="18">
        <f>SUM(Q47:Q80)</f>
        <v>455</v>
      </c>
      <c r="S82" s="9"/>
      <c r="T82" s="18">
        <f>SUM(T47:T80)</f>
        <v>467</v>
      </c>
      <c r="W82" s="18">
        <f>SUM(W47:W80)</f>
        <v>465</v>
      </c>
      <c r="Y82" s="9"/>
      <c r="Z82" s="18">
        <f>SUM(Z47:Z80)</f>
        <v>337</v>
      </c>
      <c r="AC82" s="18">
        <f>SUM(AC47:AC80)</f>
        <v>337</v>
      </c>
    </row>
    <row r="83" spans="1:35" ht="12.5" x14ac:dyDescent="0.35">
      <c r="B83" s="9"/>
    </row>
    <row r="84" spans="1:35" ht="12.5" x14ac:dyDescent="0.35">
      <c r="B84" s="9"/>
    </row>
    <row r="85" spans="1:35" ht="25" x14ac:dyDescent="0.35">
      <c r="A85" s="85">
        <f>_xlfn.ISOWEEKNUM(A87)</f>
        <v>34</v>
      </c>
      <c r="B85" s="34"/>
    </row>
    <row r="87" spans="1:35" s="84" customFormat="1" ht="18" x14ac:dyDescent="0.35">
      <c r="A87" s="170">
        <f>Y45+3</f>
        <v>44795</v>
      </c>
      <c r="B87" s="171"/>
      <c r="C87" s="171"/>
      <c r="D87" s="171"/>
      <c r="E87" s="172"/>
      <c r="F87" s="83"/>
      <c r="G87" s="170">
        <f>+A87+1</f>
        <v>44796</v>
      </c>
      <c r="H87" s="171"/>
      <c r="I87" s="171"/>
      <c r="J87" s="171"/>
      <c r="K87" s="172"/>
      <c r="L87" s="83"/>
      <c r="M87" s="170">
        <f>+G87+1</f>
        <v>44797</v>
      </c>
      <c r="N87" s="171"/>
      <c r="O87" s="171"/>
      <c r="P87" s="171"/>
      <c r="Q87" s="172"/>
      <c r="R87" s="83"/>
      <c r="S87" s="170">
        <f>+M87+1</f>
        <v>44798</v>
      </c>
      <c r="T87" s="171"/>
      <c r="U87" s="171"/>
      <c r="V87" s="171"/>
      <c r="W87" s="172"/>
      <c r="X87" s="83"/>
      <c r="Y87" s="170">
        <f>+S87+1</f>
        <v>44799</v>
      </c>
      <c r="Z87" s="171"/>
      <c r="AA87" s="171"/>
      <c r="AB87" s="171"/>
      <c r="AC87" s="172"/>
      <c r="AD87" s="83"/>
    </row>
    <row r="88" spans="1:35" s="66" customFormat="1" x14ac:dyDescent="0.3">
      <c r="A88" s="16"/>
      <c r="B88" s="36"/>
      <c r="C88" s="69"/>
      <c r="D88" s="69"/>
      <c r="E88" s="69"/>
      <c r="F88" s="69"/>
      <c r="G88" s="9"/>
      <c r="H88" s="35"/>
      <c r="I88" s="69"/>
      <c r="J88" s="69"/>
      <c r="K88" s="69"/>
      <c r="L88" s="69"/>
      <c r="M88" s="9"/>
      <c r="N88" s="35"/>
      <c r="O88" s="69"/>
      <c r="P88" s="69"/>
      <c r="Q88" s="69"/>
      <c r="R88" s="69"/>
      <c r="S88" s="9"/>
      <c r="T88" s="35"/>
      <c r="U88" s="69"/>
      <c r="V88" s="69"/>
      <c r="W88" s="69"/>
      <c r="X88" s="69"/>
      <c r="Y88" s="9"/>
      <c r="Z88" s="35"/>
      <c r="AA88" s="69"/>
      <c r="AB88" s="69"/>
      <c r="AC88" s="69"/>
      <c r="AD88" s="69"/>
    </row>
    <row r="89" spans="1:35" x14ac:dyDescent="0.25">
      <c r="A89" s="10" t="s">
        <v>0</v>
      </c>
      <c r="B89" s="37" t="s">
        <v>27</v>
      </c>
      <c r="D89" s="70" t="s">
        <v>7</v>
      </c>
      <c r="E89" s="71">
        <f>B90</f>
        <v>50</v>
      </c>
      <c r="G89" s="10" t="s">
        <v>0</v>
      </c>
      <c r="H89" s="37" t="s">
        <v>27</v>
      </c>
      <c r="J89" s="70" t="s">
        <v>7</v>
      </c>
      <c r="K89" s="71">
        <f>H90</f>
        <v>80</v>
      </c>
      <c r="M89" s="10" t="s">
        <v>0</v>
      </c>
      <c r="N89" s="37" t="s">
        <v>27</v>
      </c>
      <c r="P89" s="70" t="s">
        <v>7</v>
      </c>
      <c r="Q89" s="71">
        <f>N90</f>
        <v>72</v>
      </c>
      <c r="S89" s="10" t="s">
        <v>0</v>
      </c>
      <c r="T89" s="37" t="s">
        <v>27</v>
      </c>
      <c r="V89" s="70" t="s">
        <v>7</v>
      </c>
      <c r="W89" s="71">
        <f>T90</f>
        <v>61</v>
      </c>
      <c r="Y89" s="10" t="s">
        <v>0</v>
      </c>
      <c r="Z89" s="37" t="s">
        <v>27</v>
      </c>
      <c r="AB89" s="70" t="s">
        <v>7</v>
      </c>
      <c r="AC89" s="71">
        <f>Z90</f>
        <v>29</v>
      </c>
      <c r="AE89" s="9">
        <f>E89</f>
        <v>50</v>
      </c>
      <c r="AF89" s="9">
        <f>K89</f>
        <v>80</v>
      </c>
      <c r="AG89" s="9">
        <f>Q89</f>
        <v>72</v>
      </c>
      <c r="AH89" s="9">
        <f>W89</f>
        <v>61</v>
      </c>
      <c r="AI89" s="9">
        <f>AC89</f>
        <v>29</v>
      </c>
    </row>
    <row r="90" spans="1:35" x14ac:dyDescent="0.35">
      <c r="A90" s="12" t="s">
        <v>7</v>
      </c>
      <c r="B90" s="37">
        <v>50</v>
      </c>
      <c r="D90" s="72" t="s">
        <v>21</v>
      </c>
      <c r="E90" s="73"/>
      <c r="G90" s="12" t="s">
        <v>7</v>
      </c>
      <c r="H90" s="37">
        <v>80</v>
      </c>
      <c r="J90" s="72" t="s">
        <v>21</v>
      </c>
      <c r="K90" s="73"/>
      <c r="M90" s="12" t="s">
        <v>7</v>
      </c>
      <c r="N90" s="37">
        <v>72</v>
      </c>
      <c r="P90" s="72" t="s">
        <v>21</v>
      </c>
      <c r="Q90" s="73"/>
      <c r="S90" s="12" t="s">
        <v>7</v>
      </c>
      <c r="T90" s="37">
        <v>61</v>
      </c>
      <c r="V90" s="72" t="s">
        <v>21</v>
      </c>
      <c r="W90" s="73"/>
      <c r="Y90" s="12" t="s">
        <v>7</v>
      </c>
      <c r="Z90" s="37">
        <v>29</v>
      </c>
      <c r="AB90" s="72" t="s">
        <v>21</v>
      </c>
      <c r="AC90" s="73"/>
      <c r="AE90" s="9">
        <f t="shared" ref="AE90:AE119" si="10">E90</f>
        <v>0</v>
      </c>
      <c r="AF90" s="9">
        <f t="shared" ref="AF90:AF119" si="11">K90</f>
        <v>0</v>
      </c>
      <c r="AG90" s="9">
        <f t="shared" ref="AG90:AG119" si="12">Q90</f>
        <v>0</v>
      </c>
      <c r="AH90" s="9">
        <f t="shared" ref="AH90:AH119" si="13">W90</f>
        <v>0</v>
      </c>
      <c r="AI90" s="9">
        <f t="shared" ref="AI90:AI119" si="14">AC90</f>
        <v>0</v>
      </c>
    </row>
    <row r="91" spans="1:35" x14ac:dyDescent="0.35">
      <c r="A91" s="13" t="s">
        <v>17</v>
      </c>
      <c r="B91" s="38">
        <v>0</v>
      </c>
      <c r="D91" s="72" t="s">
        <v>18</v>
      </c>
      <c r="E91" s="73"/>
      <c r="G91" s="13" t="s">
        <v>17</v>
      </c>
      <c r="H91" s="38">
        <v>0</v>
      </c>
      <c r="J91" s="72" t="s">
        <v>18</v>
      </c>
      <c r="K91" s="73"/>
      <c r="M91" s="13" t="s">
        <v>17</v>
      </c>
      <c r="N91" s="38">
        <v>0</v>
      </c>
      <c r="P91" s="72" t="s">
        <v>18</v>
      </c>
      <c r="Q91" s="73"/>
      <c r="S91" s="13" t="s">
        <v>17</v>
      </c>
      <c r="T91" s="38">
        <v>0</v>
      </c>
      <c r="V91" s="72" t="s">
        <v>18</v>
      </c>
      <c r="W91" s="73"/>
      <c r="Y91" s="13" t="s">
        <v>17</v>
      </c>
      <c r="Z91" s="38">
        <v>0</v>
      </c>
      <c r="AB91" s="72" t="s">
        <v>18</v>
      </c>
      <c r="AC91" s="73"/>
      <c r="AE91" s="9">
        <f t="shared" si="10"/>
        <v>0</v>
      </c>
      <c r="AF91" s="9">
        <f t="shared" si="11"/>
        <v>0</v>
      </c>
      <c r="AG91" s="9">
        <f t="shared" si="12"/>
        <v>0</v>
      </c>
      <c r="AH91" s="9">
        <f t="shared" si="13"/>
        <v>0</v>
      </c>
      <c r="AI91" s="9">
        <f t="shared" si="14"/>
        <v>0</v>
      </c>
    </row>
    <row r="92" spans="1:35" x14ac:dyDescent="0.25">
      <c r="A92" s="12" t="s">
        <v>12</v>
      </c>
      <c r="B92" s="37">
        <v>9</v>
      </c>
      <c r="D92" s="74" t="s">
        <v>12</v>
      </c>
      <c r="E92" s="73">
        <f>B92</f>
        <v>9</v>
      </c>
      <c r="G92" s="12" t="s">
        <v>12</v>
      </c>
      <c r="H92" s="37">
        <v>9</v>
      </c>
      <c r="J92" s="74" t="s">
        <v>12</v>
      </c>
      <c r="K92" s="73">
        <f>H92</f>
        <v>9</v>
      </c>
      <c r="M92" s="12" t="s">
        <v>12</v>
      </c>
      <c r="N92" s="37">
        <v>7</v>
      </c>
      <c r="P92" s="74" t="s">
        <v>12</v>
      </c>
      <c r="Q92" s="73">
        <f>N92</f>
        <v>7</v>
      </c>
      <c r="S92" s="12" t="s">
        <v>12</v>
      </c>
      <c r="T92" s="37">
        <v>8</v>
      </c>
      <c r="V92" s="74" t="s">
        <v>12</v>
      </c>
      <c r="W92" s="73">
        <f>T92</f>
        <v>8</v>
      </c>
      <c r="Y92" s="12" t="s">
        <v>12</v>
      </c>
      <c r="Z92" s="37">
        <v>2</v>
      </c>
      <c r="AB92" s="74" t="s">
        <v>12</v>
      </c>
      <c r="AC92" s="73">
        <f>Z92</f>
        <v>2</v>
      </c>
      <c r="AE92" s="9">
        <f t="shared" si="10"/>
        <v>9</v>
      </c>
      <c r="AF92" s="9">
        <f t="shared" si="11"/>
        <v>9</v>
      </c>
      <c r="AG92" s="9">
        <f t="shared" si="12"/>
        <v>7</v>
      </c>
      <c r="AH92" s="9">
        <f t="shared" si="13"/>
        <v>8</v>
      </c>
      <c r="AI92" s="9">
        <f t="shared" si="14"/>
        <v>2</v>
      </c>
    </row>
    <row r="93" spans="1:35" x14ac:dyDescent="0.25">
      <c r="A93" s="14" t="s">
        <v>22</v>
      </c>
      <c r="B93" s="39">
        <v>1</v>
      </c>
      <c r="D93" s="74" t="s">
        <v>8</v>
      </c>
      <c r="E93" s="73">
        <f>B96</f>
        <v>1</v>
      </c>
      <c r="G93" s="14" t="s">
        <v>22</v>
      </c>
      <c r="H93" s="39">
        <v>2</v>
      </c>
      <c r="J93" s="74" t="s">
        <v>8</v>
      </c>
      <c r="K93" s="73">
        <f>H96</f>
        <v>6</v>
      </c>
      <c r="M93" s="14" t="s">
        <v>22</v>
      </c>
      <c r="N93" s="39">
        <v>2</v>
      </c>
      <c r="P93" s="74" t="s">
        <v>8</v>
      </c>
      <c r="Q93" s="73">
        <f>N96</f>
        <v>5</v>
      </c>
      <c r="S93" s="14" t="s">
        <v>22</v>
      </c>
      <c r="T93" s="39">
        <v>0</v>
      </c>
      <c r="V93" s="74" t="s">
        <v>8</v>
      </c>
      <c r="W93" s="73">
        <f>T96</f>
        <v>4</v>
      </c>
      <c r="Y93" s="14" t="s">
        <v>22</v>
      </c>
      <c r="Z93" s="39">
        <v>3</v>
      </c>
      <c r="AB93" s="74" t="s">
        <v>8</v>
      </c>
      <c r="AC93" s="73">
        <f>Z96</f>
        <v>6</v>
      </c>
      <c r="AE93" s="9">
        <f t="shared" si="10"/>
        <v>1</v>
      </c>
      <c r="AF93" s="9">
        <f t="shared" si="11"/>
        <v>6</v>
      </c>
      <c r="AG93" s="9">
        <f t="shared" si="12"/>
        <v>5</v>
      </c>
      <c r="AH93" s="9">
        <f t="shared" si="13"/>
        <v>4</v>
      </c>
      <c r="AI93" s="9">
        <f t="shared" si="14"/>
        <v>6</v>
      </c>
    </row>
    <row r="94" spans="1:35" x14ac:dyDescent="0.25">
      <c r="A94" s="14" t="s">
        <v>26</v>
      </c>
      <c r="B94" s="39">
        <v>5</v>
      </c>
      <c r="D94" s="74" t="s">
        <v>11</v>
      </c>
      <c r="E94" s="73">
        <f>B97</f>
        <v>3</v>
      </c>
      <c r="G94" s="14" t="s">
        <v>26</v>
      </c>
      <c r="H94" s="39">
        <v>9</v>
      </c>
      <c r="J94" s="74" t="s">
        <v>11</v>
      </c>
      <c r="K94" s="73">
        <f>H97</f>
        <v>3</v>
      </c>
      <c r="M94" s="14" t="s">
        <v>26</v>
      </c>
      <c r="N94" s="39">
        <v>12</v>
      </c>
      <c r="P94" s="74" t="s">
        <v>11</v>
      </c>
      <c r="Q94" s="73">
        <f>N97</f>
        <v>3</v>
      </c>
      <c r="S94" s="14" t="s">
        <v>26</v>
      </c>
      <c r="T94" s="39">
        <v>10</v>
      </c>
      <c r="V94" s="74" t="s">
        <v>11</v>
      </c>
      <c r="W94" s="73">
        <f>T97</f>
        <v>5</v>
      </c>
      <c r="Y94" s="14" t="s">
        <v>26</v>
      </c>
      <c r="Z94" s="39">
        <v>6</v>
      </c>
      <c r="AB94" s="74" t="s">
        <v>11</v>
      </c>
      <c r="AC94" s="73">
        <f>Z97</f>
        <v>2</v>
      </c>
      <c r="AE94" s="9">
        <f t="shared" si="10"/>
        <v>3</v>
      </c>
      <c r="AF94" s="9">
        <f t="shared" si="11"/>
        <v>3</v>
      </c>
      <c r="AG94" s="9">
        <f t="shared" si="12"/>
        <v>3</v>
      </c>
      <c r="AH94" s="9">
        <f t="shared" si="13"/>
        <v>5</v>
      </c>
      <c r="AI94" s="9">
        <f t="shared" si="14"/>
        <v>2</v>
      </c>
    </row>
    <row r="95" spans="1:35" x14ac:dyDescent="0.25">
      <c r="A95" s="14" t="s">
        <v>23</v>
      </c>
      <c r="B95" s="39">
        <v>0</v>
      </c>
      <c r="D95" s="75" t="s">
        <v>9</v>
      </c>
      <c r="E95" s="73">
        <f>B98</f>
        <v>65</v>
      </c>
      <c r="G95" s="14" t="s">
        <v>23</v>
      </c>
      <c r="H95" s="39">
        <v>2</v>
      </c>
      <c r="J95" s="75" t="s">
        <v>9</v>
      </c>
      <c r="K95" s="73">
        <f>H98</f>
        <v>82</v>
      </c>
      <c r="M95" s="14" t="s">
        <v>23</v>
      </c>
      <c r="N95" s="39">
        <v>0</v>
      </c>
      <c r="P95" s="75" t="s">
        <v>9</v>
      </c>
      <c r="Q95" s="73">
        <f>N98</f>
        <v>78</v>
      </c>
      <c r="S95" s="14" t="s">
        <v>23</v>
      </c>
      <c r="T95" s="39">
        <v>1</v>
      </c>
      <c r="V95" s="75" t="s">
        <v>9</v>
      </c>
      <c r="W95" s="73">
        <f>T98</f>
        <v>85</v>
      </c>
      <c r="Y95" s="14" t="s">
        <v>23</v>
      </c>
      <c r="Z95" s="39">
        <v>0</v>
      </c>
      <c r="AB95" s="75" t="s">
        <v>9</v>
      </c>
      <c r="AC95" s="73">
        <f>Z98</f>
        <v>51</v>
      </c>
      <c r="AE95" s="9">
        <f t="shared" si="10"/>
        <v>65</v>
      </c>
      <c r="AF95" s="9">
        <f t="shared" si="11"/>
        <v>82</v>
      </c>
      <c r="AG95" s="9">
        <f t="shared" si="12"/>
        <v>78</v>
      </c>
      <c r="AH95" s="9">
        <f t="shared" si="13"/>
        <v>85</v>
      </c>
      <c r="AI95" s="9">
        <f t="shared" si="14"/>
        <v>51</v>
      </c>
    </row>
    <row r="96" spans="1:35" x14ac:dyDescent="0.25">
      <c r="A96" s="12" t="s">
        <v>8</v>
      </c>
      <c r="B96" s="37">
        <v>1</v>
      </c>
      <c r="D96" s="75" t="s">
        <v>1</v>
      </c>
      <c r="E96" s="73">
        <f>B100</f>
        <v>72</v>
      </c>
      <c r="G96" s="12" t="s">
        <v>8</v>
      </c>
      <c r="H96" s="37">
        <v>6</v>
      </c>
      <c r="J96" s="75" t="s">
        <v>1</v>
      </c>
      <c r="K96" s="73">
        <f>H100</f>
        <v>87</v>
      </c>
      <c r="M96" s="12" t="s">
        <v>8</v>
      </c>
      <c r="N96" s="37">
        <v>5</v>
      </c>
      <c r="P96" s="75" t="s">
        <v>1</v>
      </c>
      <c r="Q96" s="73">
        <f>N100</f>
        <v>73</v>
      </c>
      <c r="S96" s="12" t="s">
        <v>8</v>
      </c>
      <c r="T96" s="37">
        <v>4</v>
      </c>
      <c r="V96" s="75" t="s">
        <v>1</v>
      </c>
      <c r="W96" s="73">
        <f>T100</f>
        <v>77</v>
      </c>
      <c r="Y96" s="12" t="s">
        <v>8</v>
      </c>
      <c r="Z96" s="37">
        <v>6</v>
      </c>
      <c r="AB96" s="75" t="s">
        <v>1</v>
      </c>
      <c r="AC96" s="73">
        <f>Z100</f>
        <v>41</v>
      </c>
      <c r="AE96" s="9">
        <f t="shared" si="10"/>
        <v>72</v>
      </c>
      <c r="AF96" s="9">
        <f t="shared" si="11"/>
        <v>87</v>
      </c>
      <c r="AG96" s="9">
        <f t="shared" si="12"/>
        <v>73</v>
      </c>
      <c r="AH96" s="9">
        <f t="shared" si="13"/>
        <v>77</v>
      </c>
      <c r="AI96" s="9">
        <f t="shared" si="14"/>
        <v>41</v>
      </c>
    </row>
    <row r="97" spans="1:35" x14ac:dyDescent="0.25">
      <c r="A97" s="12" t="s">
        <v>11</v>
      </c>
      <c r="B97" s="37">
        <v>3</v>
      </c>
      <c r="D97" s="75" t="s">
        <v>4</v>
      </c>
      <c r="E97" s="73"/>
      <c r="G97" s="12" t="s">
        <v>11</v>
      </c>
      <c r="H97" s="37">
        <v>3</v>
      </c>
      <c r="J97" s="75" t="s">
        <v>4</v>
      </c>
      <c r="K97" s="73"/>
      <c r="M97" s="12" t="s">
        <v>11</v>
      </c>
      <c r="N97" s="37">
        <v>3</v>
      </c>
      <c r="P97" s="75" t="s">
        <v>4</v>
      </c>
      <c r="Q97" s="73"/>
      <c r="S97" s="12" t="s">
        <v>11</v>
      </c>
      <c r="T97" s="37">
        <v>5</v>
      </c>
      <c r="V97" s="75" t="s">
        <v>4</v>
      </c>
      <c r="W97" s="73"/>
      <c r="Y97" s="12" t="s">
        <v>11</v>
      </c>
      <c r="Z97" s="37">
        <v>2</v>
      </c>
      <c r="AB97" s="75" t="s">
        <v>4</v>
      </c>
      <c r="AC97" s="73"/>
      <c r="AE97" s="9">
        <f t="shared" si="10"/>
        <v>0</v>
      </c>
      <c r="AF97" s="9">
        <f t="shared" si="11"/>
        <v>0</v>
      </c>
      <c r="AG97" s="9">
        <f t="shared" si="12"/>
        <v>0</v>
      </c>
      <c r="AH97" s="9">
        <f t="shared" si="13"/>
        <v>0</v>
      </c>
      <c r="AI97" s="9">
        <f t="shared" si="14"/>
        <v>0</v>
      </c>
    </row>
    <row r="98" spans="1:35" x14ac:dyDescent="0.25">
      <c r="A98" s="12" t="s">
        <v>9</v>
      </c>
      <c r="B98" s="37">
        <v>65</v>
      </c>
      <c r="D98" s="75" t="s">
        <v>5</v>
      </c>
      <c r="E98" s="73">
        <f>B101</f>
        <v>25</v>
      </c>
      <c r="G98" s="12" t="s">
        <v>9</v>
      </c>
      <c r="H98" s="37">
        <v>82</v>
      </c>
      <c r="J98" s="75" t="s">
        <v>5</v>
      </c>
      <c r="K98" s="73">
        <f>H101</f>
        <v>30</v>
      </c>
      <c r="M98" s="12" t="s">
        <v>9</v>
      </c>
      <c r="N98" s="37">
        <v>78</v>
      </c>
      <c r="P98" s="75" t="s">
        <v>5</v>
      </c>
      <c r="Q98" s="73">
        <f>N101</f>
        <v>23</v>
      </c>
      <c r="S98" s="12" t="s">
        <v>9</v>
      </c>
      <c r="T98" s="37">
        <v>85</v>
      </c>
      <c r="V98" s="75" t="s">
        <v>5</v>
      </c>
      <c r="W98" s="73">
        <f>T101</f>
        <v>27</v>
      </c>
      <c r="Y98" s="12" t="s">
        <v>9</v>
      </c>
      <c r="Z98" s="37">
        <v>51</v>
      </c>
      <c r="AB98" s="75" t="s">
        <v>5</v>
      </c>
      <c r="AC98" s="73">
        <f>Z101</f>
        <v>14</v>
      </c>
      <c r="AE98" s="9">
        <f t="shared" si="10"/>
        <v>25</v>
      </c>
      <c r="AF98" s="9">
        <f t="shared" si="11"/>
        <v>30</v>
      </c>
      <c r="AG98" s="9">
        <f t="shared" si="12"/>
        <v>23</v>
      </c>
      <c r="AH98" s="9">
        <f t="shared" si="13"/>
        <v>27</v>
      </c>
      <c r="AI98" s="9">
        <f t="shared" si="14"/>
        <v>14</v>
      </c>
    </row>
    <row r="99" spans="1:35" x14ac:dyDescent="0.25">
      <c r="A99" s="14" t="s">
        <v>28</v>
      </c>
      <c r="B99" s="39">
        <v>1</v>
      </c>
      <c r="D99" s="75" t="s">
        <v>3</v>
      </c>
      <c r="E99" s="73">
        <f>B102</f>
        <v>40</v>
      </c>
      <c r="G99" s="14" t="s">
        <v>28</v>
      </c>
      <c r="H99" s="39">
        <v>3</v>
      </c>
      <c r="J99" s="75" t="s">
        <v>3</v>
      </c>
      <c r="K99" s="73">
        <f>H102</f>
        <v>43</v>
      </c>
      <c r="M99" s="14" t="s">
        <v>28</v>
      </c>
      <c r="N99" s="39">
        <v>3</v>
      </c>
      <c r="P99" s="75" t="s">
        <v>3</v>
      </c>
      <c r="Q99" s="73">
        <f>N102</f>
        <v>48</v>
      </c>
      <c r="S99" s="14" t="s">
        <v>28</v>
      </c>
      <c r="T99" s="39">
        <v>3</v>
      </c>
      <c r="V99" s="75" t="s">
        <v>3</v>
      </c>
      <c r="W99" s="73">
        <f>T102</f>
        <v>34</v>
      </c>
      <c r="Y99" s="14" t="s">
        <v>28</v>
      </c>
      <c r="Z99" s="39">
        <v>0</v>
      </c>
      <c r="AB99" s="75" t="s">
        <v>3</v>
      </c>
      <c r="AC99" s="73">
        <f>Z102</f>
        <v>17</v>
      </c>
      <c r="AE99" s="9">
        <f t="shared" si="10"/>
        <v>40</v>
      </c>
      <c r="AF99" s="9">
        <f t="shared" si="11"/>
        <v>43</v>
      </c>
      <c r="AG99" s="9">
        <f t="shared" si="12"/>
        <v>48</v>
      </c>
      <c r="AH99" s="9">
        <f t="shared" si="13"/>
        <v>34</v>
      </c>
      <c r="AI99" s="9">
        <f t="shared" si="14"/>
        <v>17</v>
      </c>
    </row>
    <row r="100" spans="1:35" x14ac:dyDescent="0.25">
      <c r="A100" s="12" t="s">
        <v>1</v>
      </c>
      <c r="B100" s="37">
        <v>72</v>
      </c>
      <c r="D100" s="75" t="s">
        <v>6</v>
      </c>
      <c r="E100" s="73">
        <f>B103</f>
        <v>28</v>
      </c>
      <c r="G100" s="12" t="s">
        <v>1</v>
      </c>
      <c r="H100" s="37">
        <v>87</v>
      </c>
      <c r="J100" s="75" t="s">
        <v>6</v>
      </c>
      <c r="K100" s="73">
        <f>H103</f>
        <v>31</v>
      </c>
      <c r="M100" s="12" t="s">
        <v>1</v>
      </c>
      <c r="N100" s="37">
        <v>73</v>
      </c>
      <c r="P100" s="75" t="s">
        <v>6</v>
      </c>
      <c r="Q100" s="73">
        <f>N103</f>
        <v>15</v>
      </c>
      <c r="S100" s="12" t="s">
        <v>1</v>
      </c>
      <c r="T100" s="37">
        <v>77</v>
      </c>
      <c r="V100" s="75" t="s">
        <v>6</v>
      </c>
      <c r="W100" s="73">
        <f>T103</f>
        <v>26</v>
      </c>
      <c r="Y100" s="12" t="s">
        <v>1</v>
      </c>
      <c r="Z100" s="37">
        <v>41</v>
      </c>
      <c r="AB100" s="75" t="s">
        <v>6</v>
      </c>
      <c r="AC100" s="73">
        <f>Z103</f>
        <v>16</v>
      </c>
      <c r="AE100" s="9">
        <f t="shared" si="10"/>
        <v>28</v>
      </c>
      <c r="AF100" s="9">
        <f t="shared" si="11"/>
        <v>31</v>
      </c>
      <c r="AG100" s="9">
        <f t="shared" si="12"/>
        <v>15</v>
      </c>
      <c r="AH100" s="9">
        <f t="shared" si="13"/>
        <v>26</v>
      </c>
      <c r="AI100" s="9">
        <f t="shared" si="14"/>
        <v>16</v>
      </c>
    </row>
    <row r="101" spans="1:35" s="68" customFormat="1" x14ac:dyDescent="0.35">
      <c r="A101" s="12" t="s">
        <v>5</v>
      </c>
      <c r="B101" s="37">
        <v>25</v>
      </c>
      <c r="C101" s="76">
        <v>0.03</v>
      </c>
      <c r="D101" s="77" t="s">
        <v>31</v>
      </c>
      <c r="E101" s="73">
        <f>ROUND(((B104+B105)*C101),0)</f>
        <v>5</v>
      </c>
      <c r="G101" s="12" t="s">
        <v>5</v>
      </c>
      <c r="H101" s="37">
        <v>30</v>
      </c>
      <c r="I101" s="76">
        <v>0.03</v>
      </c>
      <c r="J101" s="77" t="s">
        <v>31</v>
      </c>
      <c r="K101" s="73">
        <f>ROUND(((H104+H105)*I101),0)</f>
        <v>5</v>
      </c>
      <c r="M101" s="12" t="s">
        <v>5</v>
      </c>
      <c r="N101" s="37">
        <v>23</v>
      </c>
      <c r="O101" s="76">
        <v>0.03</v>
      </c>
      <c r="P101" s="77" t="s">
        <v>31</v>
      </c>
      <c r="Q101" s="73">
        <f>ROUND(((N104+N105)*O101),0)</f>
        <v>4</v>
      </c>
      <c r="S101" s="12" t="s">
        <v>5</v>
      </c>
      <c r="T101" s="37">
        <v>27</v>
      </c>
      <c r="U101" s="76">
        <v>0.03</v>
      </c>
      <c r="V101" s="77" t="s">
        <v>31</v>
      </c>
      <c r="W101" s="73">
        <f>ROUND(((T104+T105)*U101),0)</f>
        <v>4</v>
      </c>
      <c r="Y101" s="12" t="s">
        <v>5</v>
      </c>
      <c r="Z101" s="37">
        <v>14</v>
      </c>
      <c r="AA101" s="76">
        <v>0.03</v>
      </c>
      <c r="AB101" s="77" t="s">
        <v>31</v>
      </c>
      <c r="AC101" s="73">
        <f>ROUND(((Z104+Z105)*AA101),0)</f>
        <v>4</v>
      </c>
      <c r="AE101" s="9">
        <f t="shared" si="10"/>
        <v>5</v>
      </c>
      <c r="AF101" s="9">
        <f t="shared" si="11"/>
        <v>5</v>
      </c>
      <c r="AG101" s="9">
        <f t="shared" si="12"/>
        <v>4</v>
      </c>
      <c r="AH101" s="9">
        <f t="shared" si="13"/>
        <v>4</v>
      </c>
      <c r="AI101" s="9">
        <f t="shared" si="14"/>
        <v>4</v>
      </c>
    </row>
    <row r="102" spans="1:35" s="68" customFormat="1" x14ac:dyDescent="0.35">
      <c r="A102" s="12" t="s">
        <v>3</v>
      </c>
      <c r="B102" s="37">
        <v>40</v>
      </c>
      <c r="C102" s="76">
        <v>0.04</v>
      </c>
      <c r="D102" s="77" t="s">
        <v>37</v>
      </c>
      <c r="E102" s="73">
        <f>ROUND(((B104+B105)*C102),0)</f>
        <v>6</v>
      </c>
      <c r="G102" s="12" t="s">
        <v>3</v>
      </c>
      <c r="H102" s="37">
        <v>43</v>
      </c>
      <c r="I102" s="76">
        <v>0.04</v>
      </c>
      <c r="J102" s="77" t="s">
        <v>37</v>
      </c>
      <c r="K102" s="73">
        <f>ROUND(((H104+H105)*I102),0)</f>
        <v>6</v>
      </c>
      <c r="M102" s="12" t="s">
        <v>3</v>
      </c>
      <c r="N102" s="37">
        <v>48</v>
      </c>
      <c r="O102" s="76">
        <v>0.04</v>
      </c>
      <c r="P102" s="77" t="s">
        <v>37</v>
      </c>
      <c r="Q102" s="73">
        <f>ROUND(((N104+N105)*O102),0)</f>
        <v>5</v>
      </c>
      <c r="S102" s="12" t="s">
        <v>3</v>
      </c>
      <c r="T102" s="37">
        <v>34</v>
      </c>
      <c r="U102" s="76">
        <v>0.04</v>
      </c>
      <c r="V102" s="77" t="s">
        <v>37</v>
      </c>
      <c r="W102" s="73">
        <f>ROUND(((T104+T105)*U102),0)</f>
        <v>6</v>
      </c>
      <c r="Y102" s="12" t="s">
        <v>3</v>
      </c>
      <c r="Z102" s="37">
        <v>17</v>
      </c>
      <c r="AA102" s="76">
        <v>0.04</v>
      </c>
      <c r="AB102" s="77" t="s">
        <v>37</v>
      </c>
      <c r="AC102" s="73">
        <f>ROUND(((Z104+Z105)*AA102),0)</f>
        <v>5</v>
      </c>
      <c r="AE102" s="9">
        <f t="shared" si="10"/>
        <v>6</v>
      </c>
      <c r="AF102" s="9">
        <f t="shared" si="11"/>
        <v>6</v>
      </c>
      <c r="AG102" s="9">
        <f t="shared" si="12"/>
        <v>5</v>
      </c>
      <c r="AH102" s="9">
        <f t="shared" si="13"/>
        <v>6</v>
      </c>
      <c r="AI102" s="9">
        <f t="shared" si="14"/>
        <v>5</v>
      </c>
    </row>
    <row r="103" spans="1:35" s="68" customFormat="1" x14ac:dyDescent="0.35">
      <c r="A103" s="12" t="s">
        <v>6</v>
      </c>
      <c r="B103" s="37">
        <v>28</v>
      </c>
      <c r="C103" s="76">
        <v>0.2</v>
      </c>
      <c r="D103" s="77" t="s">
        <v>14</v>
      </c>
      <c r="E103" s="73">
        <f>ROUND(((B104+B105)*C103),0)</f>
        <v>30</v>
      </c>
      <c r="G103" s="12" t="s">
        <v>6</v>
      </c>
      <c r="H103" s="37">
        <v>31</v>
      </c>
      <c r="I103" s="76">
        <v>0.2</v>
      </c>
      <c r="J103" s="77" t="s">
        <v>14</v>
      </c>
      <c r="K103" s="73">
        <f>ROUND(((H104+H105)*I103),0)</f>
        <v>31</v>
      </c>
      <c r="M103" s="12" t="s">
        <v>6</v>
      </c>
      <c r="N103" s="37">
        <v>15</v>
      </c>
      <c r="O103" s="76">
        <v>0.2</v>
      </c>
      <c r="P103" s="77" t="s">
        <v>14</v>
      </c>
      <c r="Q103" s="73">
        <f>ROUND(((N104+N105)*O103),0)</f>
        <v>27</v>
      </c>
      <c r="S103" s="12" t="s">
        <v>6</v>
      </c>
      <c r="T103" s="37">
        <v>26</v>
      </c>
      <c r="U103" s="76">
        <v>0.2</v>
      </c>
      <c r="V103" s="77" t="s">
        <v>14</v>
      </c>
      <c r="W103" s="73">
        <f>ROUND(((T104+T105)*U103),0)</f>
        <v>29</v>
      </c>
      <c r="Y103" s="12" t="s">
        <v>6</v>
      </c>
      <c r="Z103" s="37">
        <v>16</v>
      </c>
      <c r="AA103" s="76">
        <v>0.2</v>
      </c>
      <c r="AB103" s="77" t="s">
        <v>14</v>
      </c>
      <c r="AC103" s="73">
        <f>ROUND(((Z104+Z105)*AA103),0)</f>
        <v>24</v>
      </c>
      <c r="AE103" s="9">
        <f t="shared" si="10"/>
        <v>30</v>
      </c>
      <c r="AF103" s="9">
        <f t="shared" si="11"/>
        <v>31</v>
      </c>
      <c r="AG103" s="9">
        <f t="shared" si="12"/>
        <v>27</v>
      </c>
      <c r="AH103" s="9">
        <f t="shared" si="13"/>
        <v>29</v>
      </c>
      <c r="AI103" s="9">
        <f t="shared" si="14"/>
        <v>24</v>
      </c>
    </row>
    <row r="104" spans="1:35" s="68" customFormat="1" x14ac:dyDescent="0.35">
      <c r="A104" s="11" t="s">
        <v>24</v>
      </c>
      <c r="B104" s="40">
        <v>150</v>
      </c>
      <c r="C104" s="76">
        <v>0.28999999999999998</v>
      </c>
      <c r="D104" s="77" t="s">
        <v>32</v>
      </c>
      <c r="E104" s="73">
        <f>ROUND(((B104+B105)*C104),0)</f>
        <v>44</v>
      </c>
      <c r="G104" s="11" t="s">
        <v>24</v>
      </c>
      <c r="H104" s="40">
        <v>155</v>
      </c>
      <c r="I104" s="76">
        <v>0.28999999999999998</v>
      </c>
      <c r="J104" s="77" t="s">
        <v>32</v>
      </c>
      <c r="K104" s="73">
        <f>ROUND(((H104+H105)*I104),0)</f>
        <v>45</v>
      </c>
      <c r="M104" s="11" t="s">
        <v>24</v>
      </c>
      <c r="N104" s="40">
        <v>136</v>
      </c>
      <c r="O104" s="76">
        <v>0.28999999999999998</v>
      </c>
      <c r="P104" s="77" t="s">
        <v>32</v>
      </c>
      <c r="Q104" s="73">
        <f>ROUND(((N104+N105)*O104),0)</f>
        <v>39</v>
      </c>
      <c r="S104" s="11" t="s">
        <v>24</v>
      </c>
      <c r="T104" s="40">
        <v>143</v>
      </c>
      <c r="U104" s="76">
        <v>0.28999999999999998</v>
      </c>
      <c r="V104" s="77" t="s">
        <v>32</v>
      </c>
      <c r="W104" s="73">
        <f>ROUND(((T104+T105)*U104),0)</f>
        <v>41</v>
      </c>
      <c r="Y104" s="11" t="s">
        <v>24</v>
      </c>
      <c r="Z104" s="40">
        <v>118</v>
      </c>
      <c r="AA104" s="76">
        <v>0.28999999999999998</v>
      </c>
      <c r="AB104" s="77" t="s">
        <v>32</v>
      </c>
      <c r="AC104" s="73">
        <f>ROUND(((Z104+Z105)*AA104),0)</f>
        <v>34</v>
      </c>
      <c r="AE104" s="9">
        <f t="shared" si="10"/>
        <v>44</v>
      </c>
      <c r="AF104" s="9">
        <f t="shared" si="11"/>
        <v>45</v>
      </c>
      <c r="AG104" s="9">
        <f t="shared" si="12"/>
        <v>39</v>
      </c>
      <c r="AH104" s="9">
        <f t="shared" si="13"/>
        <v>41</v>
      </c>
      <c r="AI104" s="9">
        <f t="shared" si="14"/>
        <v>34</v>
      </c>
    </row>
    <row r="105" spans="1:35" s="68" customFormat="1" x14ac:dyDescent="0.35">
      <c r="A105" s="11" t="s">
        <v>25</v>
      </c>
      <c r="B105" s="40">
        <v>0</v>
      </c>
      <c r="C105" s="76">
        <v>0.18</v>
      </c>
      <c r="D105" s="77" t="s">
        <v>33</v>
      </c>
      <c r="E105" s="73">
        <f>ROUND(((B104+B105)*C105),0)</f>
        <v>27</v>
      </c>
      <c r="G105" s="11" t="s">
        <v>25</v>
      </c>
      <c r="H105" s="40">
        <v>0</v>
      </c>
      <c r="I105" s="76">
        <v>0.18</v>
      </c>
      <c r="J105" s="77" t="s">
        <v>33</v>
      </c>
      <c r="K105" s="73">
        <f>ROUND(((H104+H105)*I105),0)</f>
        <v>28</v>
      </c>
      <c r="M105" s="11" t="s">
        <v>25</v>
      </c>
      <c r="N105" s="40">
        <v>0</v>
      </c>
      <c r="O105" s="76">
        <v>0.18</v>
      </c>
      <c r="P105" s="77" t="s">
        <v>33</v>
      </c>
      <c r="Q105" s="73">
        <f>ROUND(((N104+N105)*O105),0)</f>
        <v>24</v>
      </c>
      <c r="S105" s="11" t="s">
        <v>25</v>
      </c>
      <c r="T105" s="40">
        <v>0</v>
      </c>
      <c r="U105" s="76">
        <v>0.18</v>
      </c>
      <c r="V105" s="77" t="s">
        <v>33</v>
      </c>
      <c r="W105" s="73">
        <f>ROUND(((T104+T105)*U105),0)</f>
        <v>26</v>
      </c>
      <c r="Y105" s="11" t="s">
        <v>25</v>
      </c>
      <c r="Z105" s="40">
        <v>0</v>
      </c>
      <c r="AA105" s="76">
        <v>0.18</v>
      </c>
      <c r="AB105" s="77" t="s">
        <v>33</v>
      </c>
      <c r="AC105" s="73">
        <f>ROUND(((Z104+Z105)*AA105),0)</f>
        <v>21</v>
      </c>
      <c r="AE105" s="9">
        <f t="shared" si="10"/>
        <v>27</v>
      </c>
      <c r="AF105" s="9">
        <f t="shared" si="11"/>
        <v>28</v>
      </c>
      <c r="AG105" s="9">
        <f t="shared" si="12"/>
        <v>24</v>
      </c>
      <c r="AH105" s="9">
        <f t="shared" si="13"/>
        <v>26</v>
      </c>
      <c r="AI105" s="9">
        <f t="shared" si="14"/>
        <v>21</v>
      </c>
    </row>
    <row r="106" spans="1:35" s="68" customFormat="1" x14ac:dyDescent="0.35">
      <c r="A106" s="14" t="s">
        <v>20</v>
      </c>
      <c r="B106" s="39">
        <v>17</v>
      </c>
      <c r="C106" s="76">
        <v>0.18</v>
      </c>
      <c r="D106" s="77" t="s">
        <v>34</v>
      </c>
      <c r="E106" s="73">
        <f>ROUND(((B104+B105)*C106),0)</f>
        <v>27</v>
      </c>
      <c r="G106" s="14" t="s">
        <v>20</v>
      </c>
      <c r="H106" s="39">
        <v>20</v>
      </c>
      <c r="I106" s="76">
        <v>0.18</v>
      </c>
      <c r="J106" s="77" t="s">
        <v>34</v>
      </c>
      <c r="K106" s="73">
        <f>ROUND(((H104+H105)*I106),0)</f>
        <v>28</v>
      </c>
      <c r="M106" s="14" t="s">
        <v>20</v>
      </c>
      <c r="N106" s="39">
        <v>9</v>
      </c>
      <c r="O106" s="76">
        <v>0.18</v>
      </c>
      <c r="P106" s="77" t="s">
        <v>34</v>
      </c>
      <c r="Q106" s="73">
        <f>ROUND(((N104+N105)*O106),0)</f>
        <v>24</v>
      </c>
      <c r="S106" s="14" t="s">
        <v>20</v>
      </c>
      <c r="T106" s="39">
        <v>12</v>
      </c>
      <c r="U106" s="76">
        <v>0.18</v>
      </c>
      <c r="V106" s="77" t="s">
        <v>34</v>
      </c>
      <c r="W106" s="73">
        <f>ROUND(((T104+T105)*U106),0)</f>
        <v>26</v>
      </c>
      <c r="Y106" s="14" t="s">
        <v>20</v>
      </c>
      <c r="Z106" s="39">
        <v>9</v>
      </c>
      <c r="AA106" s="76">
        <v>0.18</v>
      </c>
      <c r="AB106" s="77" t="s">
        <v>34</v>
      </c>
      <c r="AC106" s="73">
        <f>ROUND(((Z104+Z105)*AA106),0)</f>
        <v>21</v>
      </c>
      <c r="AE106" s="9">
        <f t="shared" si="10"/>
        <v>27</v>
      </c>
      <c r="AF106" s="9">
        <f t="shared" si="11"/>
        <v>28</v>
      </c>
      <c r="AG106" s="9">
        <f t="shared" si="12"/>
        <v>24</v>
      </c>
      <c r="AH106" s="9">
        <f t="shared" si="13"/>
        <v>26</v>
      </c>
      <c r="AI106" s="9">
        <f t="shared" si="14"/>
        <v>21</v>
      </c>
    </row>
    <row r="107" spans="1:35" s="68" customFormat="1" x14ac:dyDescent="0.35">
      <c r="A107" s="14" t="s">
        <v>20</v>
      </c>
      <c r="B107" s="39">
        <v>10</v>
      </c>
      <c r="C107" s="76">
        <v>0.05</v>
      </c>
      <c r="D107" s="77" t="s">
        <v>35</v>
      </c>
      <c r="E107" s="73">
        <f>ROUND(((B104+B105)*C107),0)</f>
        <v>8</v>
      </c>
      <c r="G107" s="14" t="s">
        <v>20</v>
      </c>
      <c r="H107" s="39">
        <v>12</v>
      </c>
      <c r="I107" s="76">
        <v>0.05</v>
      </c>
      <c r="J107" s="77" t="s">
        <v>35</v>
      </c>
      <c r="K107" s="73">
        <f>ROUND(((H104+H105)*I107),0)</f>
        <v>8</v>
      </c>
      <c r="M107" s="14" t="s">
        <v>20</v>
      </c>
      <c r="N107" s="39">
        <v>11</v>
      </c>
      <c r="O107" s="76">
        <v>0.05</v>
      </c>
      <c r="P107" s="77" t="s">
        <v>35</v>
      </c>
      <c r="Q107" s="73">
        <f>ROUND(((N104+N105)*O107),0)</f>
        <v>7</v>
      </c>
      <c r="S107" s="14" t="s">
        <v>20</v>
      </c>
      <c r="T107" s="39">
        <v>12</v>
      </c>
      <c r="U107" s="76">
        <v>0.05</v>
      </c>
      <c r="V107" s="77" t="s">
        <v>35</v>
      </c>
      <c r="W107" s="73">
        <f>ROUND(((T104+T105)*U107),0)</f>
        <v>7</v>
      </c>
      <c r="Y107" s="14" t="s">
        <v>20</v>
      </c>
      <c r="Z107" s="39">
        <v>6</v>
      </c>
      <c r="AA107" s="76">
        <v>0.05</v>
      </c>
      <c r="AB107" s="77" t="s">
        <v>35</v>
      </c>
      <c r="AC107" s="73">
        <f>ROUND(((Z104+Z105)*AA107),0)</f>
        <v>6</v>
      </c>
      <c r="AE107" s="9">
        <f t="shared" si="10"/>
        <v>8</v>
      </c>
      <c r="AF107" s="9">
        <f t="shared" si="11"/>
        <v>8</v>
      </c>
      <c r="AG107" s="9">
        <f t="shared" si="12"/>
        <v>7</v>
      </c>
      <c r="AH107" s="9">
        <f t="shared" si="13"/>
        <v>7</v>
      </c>
      <c r="AI107" s="9">
        <f t="shared" si="14"/>
        <v>6</v>
      </c>
    </row>
    <row r="108" spans="1:35" s="68" customFormat="1" x14ac:dyDescent="0.35">
      <c r="A108" s="13" t="s">
        <v>16</v>
      </c>
      <c r="B108" s="38">
        <v>0</v>
      </c>
      <c r="C108" s="76">
        <v>0.03</v>
      </c>
      <c r="D108" s="77" t="s">
        <v>36</v>
      </c>
      <c r="E108" s="73">
        <f>ROUND(((B104+B105)*C108),0)</f>
        <v>5</v>
      </c>
      <c r="G108" s="13" t="s">
        <v>16</v>
      </c>
      <c r="H108" s="38">
        <v>0</v>
      </c>
      <c r="I108" s="76">
        <v>0.03</v>
      </c>
      <c r="J108" s="77" t="s">
        <v>36</v>
      </c>
      <c r="K108" s="73">
        <f>ROUND(((H104+H105)*I108),0)</f>
        <v>5</v>
      </c>
      <c r="M108" s="13" t="s">
        <v>16</v>
      </c>
      <c r="N108" s="38">
        <v>0</v>
      </c>
      <c r="O108" s="76">
        <v>0.03</v>
      </c>
      <c r="P108" s="77" t="s">
        <v>36</v>
      </c>
      <c r="Q108" s="73">
        <f>ROUND(((N104+N105)*O108),0)</f>
        <v>4</v>
      </c>
      <c r="S108" s="13" t="s">
        <v>16</v>
      </c>
      <c r="T108" s="38">
        <v>0</v>
      </c>
      <c r="U108" s="76">
        <v>0.03</v>
      </c>
      <c r="V108" s="77" t="s">
        <v>36</v>
      </c>
      <c r="W108" s="73">
        <f>ROUND(((T104+T105)*U108),0)</f>
        <v>4</v>
      </c>
      <c r="Y108" s="13" t="s">
        <v>16</v>
      </c>
      <c r="Z108" s="38">
        <v>0</v>
      </c>
      <c r="AA108" s="76">
        <v>0.03</v>
      </c>
      <c r="AB108" s="77" t="s">
        <v>36</v>
      </c>
      <c r="AC108" s="73">
        <f>ROUND(((Z104+Z105)*AA108),0)</f>
        <v>4</v>
      </c>
      <c r="AE108" s="9">
        <f t="shared" si="10"/>
        <v>5</v>
      </c>
      <c r="AF108" s="9">
        <f t="shared" si="11"/>
        <v>5</v>
      </c>
      <c r="AG108" s="9">
        <f t="shared" si="12"/>
        <v>4</v>
      </c>
      <c r="AH108" s="9">
        <f t="shared" si="13"/>
        <v>4</v>
      </c>
      <c r="AI108" s="9">
        <f t="shared" si="14"/>
        <v>4</v>
      </c>
    </row>
    <row r="109" spans="1:35" s="68" customFormat="1" x14ac:dyDescent="0.35">
      <c r="A109" s="15" t="s">
        <v>30</v>
      </c>
      <c r="B109" s="41">
        <v>14</v>
      </c>
      <c r="D109" s="78" t="s">
        <v>15</v>
      </c>
      <c r="E109" s="73">
        <f>B93+B94+B95+B99+B106+B107</f>
        <v>34</v>
      </c>
      <c r="G109" s="15" t="s">
        <v>30</v>
      </c>
      <c r="H109" s="41">
        <v>16</v>
      </c>
      <c r="J109" s="78" t="s">
        <v>15</v>
      </c>
      <c r="K109" s="73">
        <f>H93+H94+H95+H99+H106+H107</f>
        <v>48</v>
      </c>
      <c r="M109" s="15" t="s">
        <v>30</v>
      </c>
      <c r="N109" s="41">
        <v>11</v>
      </c>
      <c r="P109" s="78" t="s">
        <v>15</v>
      </c>
      <c r="Q109" s="73">
        <f>N93+N94+N95+N99+N106+N107</f>
        <v>37</v>
      </c>
      <c r="S109" s="15" t="s">
        <v>30</v>
      </c>
      <c r="T109" s="41">
        <v>13</v>
      </c>
      <c r="V109" s="78" t="s">
        <v>15</v>
      </c>
      <c r="W109" s="73">
        <f>T93+T94+T95+T99+T106+T107</f>
        <v>38</v>
      </c>
      <c r="Y109" s="15" t="s">
        <v>30</v>
      </c>
      <c r="Z109" s="41">
        <v>23</v>
      </c>
      <c r="AB109" s="78" t="s">
        <v>15</v>
      </c>
      <c r="AC109" s="73">
        <f>Z93+Z94+Z95+Z99+Z106+Z107</f>
        <v>24</v>
      </c>
      <c r="AE109" s="9">
        <f t="shared" si="10"/>
        <v>34</v>
      </c>
      <c r="AF109" s="9">
        <f t="shared" si="11"/>
        <v>48</v>
      </c>
      <c r="AG109" s="9">
        <f t="shared" si="12"/>
        <v>37</v>
      </c>
      <c r="AH109" s="9">
        <f t="shared" si="13"/>
        <v>38</v>
      </c>
      <c r="AI109" s="9">
        <f t="shared" si="14"/>
        <v>24</v>
      </c>
    </row>
    <row r="110" spans="1:35" s="68" customFormat="1" x14ac:dyDescent="0.25">
      <c r="A110" s="12" t="s">
        <v>19</v>
      </c>
      <c r="B110" s="37">
        <v>8</v>
      </c>
      <c r="D110" s="75" t="s">
        <v>29</v>
      </c>
      <c r="E110" s="73"/>
      <c r="G110" s="12" t="s">
        <v>19</v>
      </c>
      <c r="H110" s="37">
        <v>6</v>
      </c>
      <c r="J110" s="75" t="s">
        <v>29</v>
      </c>
      <c r="K110" s="73"/>
      <c r="M110" s="12" t="s">
        <v>19</v>
      </c>
      <c r="N110" s="37">
        <v>9</v>
      </c>
      <c r="P110" s="75" t="s">
        <v>29</v>
      </c>
      <c r="Q110" s="73"/>
      <c r="S110" s="12" t="s">
        <v>19</v>
      </c>
      <c r="T110" s="37">
        <v>9</v>
      </c>
      <c r="V110" s="75" t="s">
        <v>29</v>
      </c>
      <c r="W110" s="73"/>
      <c r="Y110" s="12" t="s">
        <v>19</v>
      </c>
      <c r="Z110" s="37">
        <v>10</v>
      </c>
      <c r="AB110" s="75" t="s">
        <v>29</v>
      </c>
      <c r="AC110" s="73"/>
      <c r="AE110" s="9">
        <f t="shared" si="10"/>
        <v>0</v>
      </c>
      <c r="AF110" s="9">
        <f t="shared" si="11"/>
        <v>0</v>
      </c>
      <c r="AG110" s="9">
        <f t="shared" si="12"/>
        <v>0</v>
      </c>
      <c r="AH110" s="9">
        <f t="shared" si="13"/>
        <v>0</v>
      </c>
      <c r="AI110" s="9">
        <f t="shared" si="14"/>
        <v>0</v>
      </c>
    </row>
    <row r="111" spans="1:35" s="68" customFormat="1" x14ac:dyDescent="0.25">
      <c r="A111" s="12" t="s">
        <v>2</v>
      </c>
      <c r="B111" s="37">
        <v>30</v>
      </c>
      <c r="D111" s="75" t="s">
        <v>13</v>
      </c>
      <c r="E111" s="73">
        <f>B109</f>
        <v>14</v>
      </c>
      <c r="G111" s="12" t="s">
        <v>2</v>
      </c>
      <c r="H111" s="37">
        <v>30</v>
      </c>
      <c r="J111" s="75" t="s">
        <v>13</v>
      </c>
      <c r="K111" s="73">
        <f>H109</f>
        <v>16</v>
      </c>
      <c r="M111" s="12" t="s">
        <v>2</v>
      </c>
      <c r="N111" s="37">
        <v>22</v>
      </c>
      <c r="P111" s="75" t="s">
        <v>13</v>
      </c>
      <c r="Q111" s="73">
        <f>N109</f>
        <v>11</v>
      </c>
      <c r="S111" s="12" t="s">
        <v>2</v>
      </c>
      <c r="T111" s="37">
        <v>22</v>
      </c>
      <c r="V111" s="75" t="s">
        <v>13</v>
      </c>
      <c r="W111" s="73">
        <f>T109</f>
        <v>13</v>
      </c>
      <c r="Y111" s="12" t="s">
        <v>2</v>
      </c>
      <c r="Z111" s="37">
        <v>21</v>
      </c>
      <c r="AB111" s="75" t="s">
        <v>13</v>
      </c>
      <c r="AC111" s="73">
        <f>Z109</f>
        <v>23</v>
      </c>
      <c r="AE111" s="9">
        <f t="shared" si="10"/>
        <v>14</v>
      </c>
      <c r="AF111" s="9">
        <f t="shared" si="11"/>
        <v>16</v>
      </c>
      <c r="AG111" s="9">
        <f t="shared" si="12"/>
        <v>11</v>
      </c>
      <c r="AH111" s="9">
        <f t="shared" si="13"/>
        <v>13</v>
      </c>
      <c r="AI111" s="9">
        <f t="shared" si="14"/>
        <v>23</v>
      </c>
    </row>
    <row r="112" spans="1:35" s="68" customFormat="1" x14ac:dyDescent="0.25">
      <c r="A112" s="17" t="s">
        <v>45</v>
      </c>
      <c r="B112" s="37">
        <v>6</v>
      </c>
      <c r="D112" s="75" t="s">
        <v>10</v>
      </c>
      <c r="E112" s="73">
        <f>B110</f>
        <v>8</v>
      </c>
      <c r="G112" s="17" t="s">
        <v>45</v>
      </c>
      <c r="H112" s="37">
        <v>9</v>
      </c>
      <c r="J112" s="75" t="s">
        <v>10</v>
      </c>
      <c r="K112" s="73">
        <f>H110</f>
        <v>6</v>
      </c>
      <c r="M112" s="17" t="s">
        <v>45</v>
      </c>
      <c r="N112" s="37">
        <v>9</v>
      </c>
      <c r="P112" s="75" t="s">
        <v>10</v>
      </c>
      <c r="Q112" s="73">
        <f>N110</f>
        <v>9</v>
      </c>
      <c r="S112" s="17" t="s">
        <v>45</v>
      </c>
      <c r="T112" s="37">
        <v>7</v>
      </c>
      <c r="V112" s="75" t="s">
        <v>10</v>
      </c>
      <c r="W112" s="73">
        <f>T110</f>
        <v>9</v>
      </c>
      <c r="Y112" s="17" t="s">
        <v>45</v>
      </c>
      <c r="Z112" s="37">
        <v>9</v>
      </c>
      <c r="AB112" s="75" t="s">
        <v>10</v>
      </c>
      <c r="AC112" s="73">
        <f>Z110</f>
        <v>10</v>
      </c>
      <c r="AE112" s="9">
        <f t="shared" si="10"/>
        <v>8</v>
      </c>
      <c r="AF112" s="9">
        <f t="shared" si="11"/>
        <v>6</v>
      </c>
      <c r="AG112" s="9">
        <f t="shared" si="12"/>
        <v>9</v>
      </c>
      <c r="AH112" s="9">
        <f t="shared" si="13"/>
        <v>9</v>
      </c>
      <c r="AI112" s="9">
        <f t="shared" si="14"/>
        <v>10</v>
      </c>
    </row>
    <row r="113" spans="1:35" s="68" customFormat="1" x14ac:dyDescent="0.25">
      <c r="A113" s="17" t="s">
        <v>58</v>
      </c>
      <c r="B113" s="37">
        <v>3</v>
      </c>
      <c r="D113" s="75" t="s">
        <v>2</v>
      </c>
      <c r="E113" s="73">
        <f>B111</f>
        <v>30</v>
      </c>
      <c r="G113" s="17" t="s">
        <v>58</v>
      </c>
      <c r="H113" s="37">
        <v>4</v>
      </c>
      <c r="J113" s="75" t="s">
        <v>2</v>
      </c>
      <c r="K113" s="73">
        <f>H111</f>
        <v>30</v>
      </c>
      <c r="M113" s="17" t="s">
        <v>58</v>
      </c>
      <c r="N113" s="37">
        <v>0</v>
      </c>
      <c r="P113" s="75" t="s">
        <v>2</v>
      </c>
      <c r="Q113" s="73">
        <f>N111</f>
        <v>22</v>
      </c>
      <c r="S113" s="17" t="s">
        <v>58</v>
      </c>
      <c r="T113" s="37">
        <v>6</v>
      </c>
      <c r="V113" s="75" t="s">
        <v>2</v>
      </c>
      <c r="W113" s="73">
        <f>T111</f>
        <v>22</v>
      </c>
      <c r="Y113" s="17" t="s">
        <v>58</v>
      </c>
      <c r="Z113" s="37">
        <v>1</v>
      </c>
      <c r="AB113" s="75" t="s">
        <v>2</v>
      </c>
      <c r="AC113" s="73">
        <f>Z111</f>
        <v>21</v>
      </c>
      <c r="AE113" s="9">
        <f t="shared" si="10"/>
        <v>30</v>
      </c>
      <c r="AF113" s="9">
        <f t="shared" si="11"/>
        <v>30</v>
      </c>
      <c r="AG113" s="9">
        <f t="shared" si="12"/>
        <v>22</v>
      </c>
      <c r="AH113" s="9">
        <f t="shared" si="13"/>
        <v>22</v>
      </c>
      <c r="AI113" s="9">
        <f t="shared" si="14"/>
        <v>21</v>
      </c>
    </row>
    <row r="114" spans="1:35" s="68" customFormat="1" x14ac:dyDescent="0.25">
      <c r="A114" s="17" t="s">
        <v>59</v>
      </c>
      <c r="B114" s="37">
        <v>11</v>
      </c>
      <c r="C114" s="76"/>
      <c r="D114" s="74" t="s">
        <v>45</v>
      </c>
      <c r="E114" s="73">
        <f>B112</f>
        <v>6</v>
      </c>
      <c r="G114" s="17" t="s">
        <v>59</v>
      </c>
      <c r="H114" s="37">
        <v>13</v>
      </c>
      <c r="I114" s="76"/>
      <c r="J114" s="74" t="s">
        <v>45</v>
      </c>
      <c r="K114" s="73">
        <f>H112</f>
        <v>9</v>
      </c>
      <c r="M114" s="17" t="s">
        <v>59</v>
      </c>
      <c r="N114" s="37">
        <v>7</v>
      </c>
      <c r="O114" s="76"/>
      <c r="P114" s="74" t="s">
        <v>45</v>
      </c>
      <c r="Q114" s="73">
        <f>N112</f>
        <v>9</v>
      </c>
      <c r="S114" s="17" t="s">
        <v>59</v>
      </c>
      <c r="T114" s="37">
        <v>9</v>
      </c>
      <c r="U114" s="76"/>
      <c r="V114" s="74" t="s">
        <v>45</v>
      </c>
      <c r="W114" s="73">
        <f>T112</f>
        <v>7</v>
      </c>
      <c r="Y114" s="17" t="s">
        <v>59</v>
      </c>
      <c r="Z114" s="37">
        <v>10</v>
      </c>
      <c r="AA114" s="76"/>
      <c r="AB114" s="74" t="s">
        <v>45</v>
      </c>
      <c r="AC114" s="73">
        <f>Z112</f>
        <v>9</v>
      </c>
      <c r="AE114" s="9">
        <f t="shared" si="10"/>
        <v>6</v>
      </c>
      <c r="AF114" s="9">
        <f t="shared" si="11"/>
        <v>9</v>
      </c>
      <c r="AG114" s="9">
        <f t="shared" si="12"/>
        <v>9</v>
      </c>
      <c r="AH114" s="9">
        <f t="shared" si="13"/>
        <v>7</v>
      </c>
      <c r="AI114" s="9">
        <f t="shared" si="14"/>
        <v>9</v>
      </c>
    </row>
    <row r="115" spans="1:35" s="68" customFormat="1" x14ac:dyDescent="0.25">
      <c r="A115" s="17" t="s">
        <v>60</v>
      </c>
      <c r="B115" s="37">
        <v>0</v>
      </c>
      <c r="C115" s="79"/>
      <c r="D115" s="74" t="s">
        <v>58</v>
      </c>
      <c r="E115" s="73">
        <f>B113</f>
        <v>3</v>
      </c>
      <c r="G115" s="17" t="s">
        <v>60</v>
      </c>
      <c r="H115" s="37">
        <v>0</v>
      </c>
      <c r="I115" s="79"/>
      <c r="J115" s="74" t="s">
        <v>58</v>
      </c>
      <c r="K115" s="73">
        <f>H113</f>
        <v>4</v>
      </c>
      <c r="M115" s="17" t="s">
        <v>60</v>
      </c>
      <c r="N115" s="37">
        <v>0</v>
      </c>
      <c r="O115" s="79"/>
      <c r="P115" s="74" t="s">
        <v>58</v>
      </c>
      <c r="Q115" s="73">
        <f>N113</f>
        <v>0</v>
      </c>
      <c r="S115" s="17" t="s">
        <v>60</v>
      </c>
      <c r="T115" s="37">
        <v>0</v>
      </c>
      <c r="U115" s="79"/>
      <c r="V115" s="74" t="s">
        <v>58</v>
      </c>
      <c r="W115" s="73">
        <f>T113</f>
        <v>6</v>
      </c>
      <c r="Y115" s="17" t="s">
        <v>60</v>
      </c>
      <c r="Z115" s="37">
        <v>0</v>
      </c>
      <c r="AA115" s="79"/>
      <c r="AB115" s="74" t="s">
        <v>58</v>
      </c>
      <c r="AC115" s="73">
        <f>Z113</f>
        <v>1</v>
      </c>
      <c r="AE115" s="9">
        <f t="shared" si="10"/>
        <v>3</v>
      </c>
      <c r="AF115" s="9">
        <f t="shared" si="11"/>
        <v>4</v>
      </c>
      <c r="AG115" s="9">
        <f t="shared" si="12"/>
        <v>0</v>
      </c>
      <c r="AH115" s="9">
        <f t="shared" si="13"/>
        <v>6</v>
      </c>
      <c r="AI115" s="9">
        <f t="shared" si="14"/>
        <v>1</v>
      </c>
    </row>
    <row r="116" spans="1:35" s="68" customFormat="1" x14ac:dyDescent="0.25">
      <c r="A116" s="17" t="s">
        <v>61</v>
      </c>
      <c r="B116" s="37">
        <v>0</v>
      </c>
      <c r="C116" s="79"/>
      <c r="D116" s="74" t="s">
        <v>59</v>
      </c>
      <c r="E116" s="73">
        <f>+B114</f>
        <v>11</v>
      </c>
      <c r="G116" s="17" t="s">
        <v>61</v>
      </c>
      <c r="H116" s="37">
        <v>4</v>
      </c>
      <c r="I116" s="79"/>
      <c r="J116" s="74" t="s">
        <v>59</v>
      </c>
      <c r="K116" s="73">
        <f>+H114</f>
        <v>13</v>
      </c>
      <c r="M116" s="17" t="s">
        <v>61</v>
      </c>
      <c r="N116" s="37">
        <v>1</v>
      </c>
      <c r="O116" s="79"/>
      <c r="P116" s="74" t="s">
        <v>59</v>
      </c>
      <c r="Q116" s="73">
        <f>+N114</f>
        <v>7</v>
      </c>
      <c r="S116" s="17" t="s">
        <v>61</v>
      </c>
      <c r="T116" s="37">
        <v>3</v>
      </c>
      <c r="U116" s="79"/>
      <c r="V116" s="74" t="s">
        <v>59</v>
      </c>
      <c r="W116" s="73">
        <f>+T114</f>
        <v>9</v>
      </c>
      <c r="Y116" s="17" t="s">
        <v>61</v>
      </c>
      <c r="Z116" s="37">
        <v>0</v>
      </c>
      <c r="AA116" s="79"/>
      <c r="AB116" s="74" t="s">
        <v>59</v>
      </c>
      <c r="AC116" s="73">
        <f>+Z114</f>
        <v>10</v>
      </c>
      <c r="AE116" s="9">
        <f t="shared" si="10"/>
        <v>11</v>
      </c>
      <c r="AF116" s="9">
        <f t="shared" si="11"/>
        <v>13</v>
      </c>
      <c r="AG116" s="9">
        <f t="shared" si="12"/>
        <v>7</v>
      </c>
      <c r="AH116" s="9">
        <f t="shared" si="13"/>
        <v>9</v>
      </c>
      <c r="AI116" s="9">
        <f t="shared" si="14"/>
        <v>10</v>
      </c>
    </row>
    <row r="117" spans="1:35" s="68" customFormat="1" x14ac:dyDescent="0.25">
      <c r="A117" s="17" t="s">
        <v>62</v>
      </c>
      <c r="B117" s="37">
        <v>9</v>
      </c>
      <c r="C117" s="79"/>
      <c r="D117" s="74" t="s">
        <v>60</v>
      </c>
      <c r="E117" s="73">
        <f>+B115</f>
        <v>0</v>
      </c>
      <c r="G117" s="17" t="s">
        <v>62</v>
      </c>
      <c r="H117" s="37">
        <v>8</v>
      </c>
      <c r="I117" s="79"/>
      <c r="J117" s="74" t="s">
        <v>60</v>
      </c>
      <c r="K117" s="73">
        <f>+H115</f>
        <v>0</v>
      </c>
      <c r="M117" s="17" t="s">
        <v>62</v>
      </c>
      <c r="N117" s="37">
        <v>13</v>
      </c>
      <c r="O117" s="79"/>
      <c r="P117" s="74" t="s">
        <v>60</v>
      </c>
      <c r="Q117" s="73">
        <f>+N115</f>
        <v>0</v>
      </c>
      <c r="S117" s="17" t="s">
        <v>62</v>
      </c>
      <c r="T117" s="37">
        <v>4</v>
      </c>
      <c r="U117" s="79"/>
      <c r="V117" s="74" t="s">
        <v>60</v>
      </c>
      <c r="W117" s="73">
        <f>+T115</f>
        <v>0</v>
      </c>
      <c r="Y117" s="17" t="s">
        <v>62</v>
      </c>
      <c r="Z117" s="37">
        <v>1</v>
      </c>
      <c r="AA117" s="79"/>
      <c r="AB117" s="74" t="s">
        <v>60</v>
      </c>
      <c r="AC117" s="73">
        <f>+Z115</f>
        <v>0</v>
      </c>
      <c r="AE117" s="9">
        <f t="shared" si="10"/>
        <v>0</v>
      </c>
      <c r="AF117" s="9">
        <f t="shared" si="11"/>
        <v>0</v>
      </c>
      <c r="AG117" s="9">
        <f t="shared" si="12"/>
        <v>0</v>
      </c>
      <c r="AH117" s="9">
        <f t="shared" si="13"/>
        <v>0</v>
      </c>
      <c r="AI117" s="9">
        <f t="shared" si="14"/>
        <v>0</v>
      </c>
    </row>
    <row r="118" spans="1:35" s="68" customFormat="1" x14ac:dyDescent="0.25">
      <c r="A118" s="17"/>
      <c r="B118" s="37"/>
      <c r="C118" s="79"/>
      <c r="D118" s="74" t="s">
        <v>61</v>
      </c>
      <c r="E118" s="73">
        <f>+B116</f>
        <v>0</v>
      </c>
      <c r="G118" s="17"/>
      <c r="H118" s="37"/>
      <c r="I118" s="79"/>
      <c r="J118" s="74" t="s">
        <v>61</v>
      </c>
      <c r="K118" s="73">
        <f>+H116</f>
        <v>4</v>
      </c>
      <c r="M118" s="17"/>
      <c r="N118" s="37"/>
      <c r="O118" s="79"/>
      <c r="P118" s="74" t="s">
        <v>61</v>
      </c>
      <c r="Q118" s="73">
        <f>+N116</f>
        <v>1</v>
      </c>
      <c r="S118" s="17"/>
      <c r="T118" s="37"/>
      <c r="U118" s="79"/>
      <c r="V118" s="74" t="s">
        <v>61</v>
      </c>
      <c r="W118" s="73">
        <f>+T116</f>
        <v>3</v>
      </c>
      <c r="Y118" s="17"/>
      <c r="Z118" s="37"/>
      <c r="AA118" s="79"/>
      <c r="AB118" s="74" t="s">
        <v>61</v>
      </c>
      <c r="AC118" s="73">
        <f>+Z116</f>
        <v>0</v>
      </c>
      <c r="AE118" s="9">
        <f t="shared" si="10"/>
        <v>0</v>
      </c>
      <c r="AF118" s="9">
        <f t="shared" si="11"/>
        <v>4</v>
      </c>
      <c r="AG118" s="9">
        <f t="shared" si="12"/>
        <v>1</v>
      </c>
      <c r="AH118" s="9">
        <f t="shared" si="13"/>
        <v>3</v>
      </c>
      <c r="AI118" s="9">
        <f t="shared" si="14"/>
        <v>0</v>
      </c>
    </row>
    <row r="119" spans="1:35" s="68" customFormat="1" x14ac:dyDescent="0.25">
      <c r="A119" s="17"/>
      <c r="B119" s="37"/>
      <c r="C119" s="79"/>
      <c r="D119" s="74" t="s">
        <v>62</v>
      </c>
      <c r="E119" s="81">
        <f>+B117</f>
        <v>9</v>
      </c>
      <c r="G119" s="17"/>
      <c r="H119" s="37"/>
      <c r="I119" s="79"/>
      <c r="J119" s="74" t="s">
        <v>62</v>
      </c>
      <c r="K119" s="81">
        <f>+H117</f>
        <v>8</v>
      </c>
      <c r="M119" s="17"/>
      <c r="N119" s="37"/>
      <c r="O119" s="79"/>
      <c r="P119" s="74" t="s">
        <v>62</v>
      </c>
      <c r="Q119" s="81">
        <f>+N117</f>
        <v>13</v>
      </c>
      <c r="S119" s="17"/>
      <c r="T119" s="37"/>
      <c r="U119" s="79"/>
      <c r="V119" s="74" t="s">
        <v>62</v>
      </c>
      <c r="W119" s="81">
        <f>+T117</f>
        <v>4</v>
      </c>
      <c r="Y119" s="17"/>
      <c r="Z119" s="37"/>
      <c r="AA119" s="79"/>
      <c r="AB119" s="74" t="s">
        <v>62</v>
      </c>
      <c r="AC119" s="81">
        <f>+Z117</f>
        <v>1</v>
      </c>
      <c r="AE119" s="9">
        <f t="shared" si="10"/>
        <v>9</v>
      </c>
      <c r="AF119" s="9">
        <f t="shared" si="11"/>
        <v>8</v>
      </c>
      <c r="AG119" s="9">
        <f t="shared" si="12"/>
        <v>13</v>
      </c>
      <c r="AH119" s="9">
        <f t="shared" si="13"/>
        <v>4</v>
      </c>
      <c r="AI119" s="9">
        <f t="shared" si="14"/>
        <v>1</v>
      </c>
    </row>
    <row r="120" spans="1:35" s="68" customFormat="1" x14ac:dyDescent="0.25">
      <c r="A120" s="17"/>
      <c r="B120" s="37"/>
      <c r="C120" s="79"/>
      <c r="D120" s="74"/>
      <c r="E120" s="81"/>
      <c r="G120" s="17"/>
      <c r="H120" s="37"/>
      <c r="I120" s="79"/>
      <c r="J120" s="74"/>
      <c r="K120" s="81"/>
      <c r="M120" s="17"/>
      <c r="N120" s="37"/>
      <c r="O120" s="79"/>
      <c r="P120" s="74"/>
      <c r="Q120" s="81"/>
      <c r="S120" s="17"/>
      <c r="T120" s="37"/>
      <c r="U120" s="79"/>
      <c r="V120" s="74"/>
      <c r="W120" s="81"/>
      <c r="Y120" s="17"/>
      <c r="Z120" s="37"/>
      <c r="AA120" s="79"/>
      <c r="AB120" s="74"/>
      <c r="AC120" s="81"/>
    </row>
    <row r="121" spans="1:35" s="68" customFormat="1" x14ac:dyDescent="0.25">
      <c r="A121" s="17"/>
      <c r="B121" s="37"/>
      <c r="C121" s="79"/>
      <c r="D121" s="74"/>
      <c r="E121" s="81"/>
      <c r="G121" s="17"/>
      <c r="H121" s="37"/>
      <c r="I121" s="79"/>
      <c r="J121" s="74"/>
      <c r="K121" s="81"/>
      <c r="M121" s="17"/>
      <c r="N121" s="37"/>
      <c r="O121" s="79"/>
      <c r="P121" s="74"/>
      <c r="Q121" s="81"/>
      <c r="S121" s="17"/>
      <c r="T121" s="37"/>
      <c r="U121" s="79"/>
      <c r="V121" s="74"/>
      <c r="W121" s="81"/>
      <c r="Y121" s="17"/>
      <c r="Z121" s="37"/>
      <c r="AA121" s="79"/>
      <c r="AB121" s="74"/>
      <c r="AC121" s="81"/>
    </row>
    <row r="122" spans="1:35" s="68" customFormat="1" x14ac:dyDescent="0.25">
      <c r="A122" s="17"/>
      <c r="B122" s="37"/>
      <c r="C122" s="79"/>
      <c r="D122" s="80"/>
      <c r="E122" s="82"/>
      <c r="G122" s="17"/>
      <c r="H122" s="37"/>
      <c r="I122" s="79"/>
      <c r="J122" s="80"/>
      <c r="K122" s="82"/>
      <c r="M122" s="17"/>
      <c r="N122" s="37"/>
      <c r="O122" s="79"/>
      <c r="P122" s="80"/>
      <c r="Q122" s="82"/>
      <c r="S122" s="17"/>
      <c r="T122" s="37"/>
      <c r="U122" s="79"/>
      <c r="V122" s="80"/>
      <c r="W122" s="82"/>
      <c r="Y122" s="17"/>
      <c r="Z122" s="37"/>
      <c r="AA122" s="79"/>
      <c r="AB122" s="80"/>
      <c r="AC122" s="82"/>
    </row>
    <row r="124" spans="1:35" s="68" customFormat="1" x14ac:dyDescent="0.35">
      <c r="A124" s="9"/>
      <c r="B124" s="18">
        <f>SUM(B89:B122)</f>
        <v>558</v>
      </c>
      <c r="E124" s="18">
        <f>SUM(E89:E122)</f>
        <v>560</v>
      </c>
      <c r="G124" s="9"/>
      <c r="H124" s="18">
        <f>SUM(H89:H122)</f>
        <v>664</v>
      </c>
      <c r="K124" s="18">
        <f>SUM(K89:K122)</f>
        <v>665</v>
      </c>
      <c r="M124" s="9"/>
      <c r="N124" s="18">
        <f>SUM(N89:N122)</f>
        <v>569</v>
      </c>
      <c r="Q124" s="18">
        <f>SUM(Q89:Q122)</f>
        <v>567</v>
      </c>
      <c r="S124" s="9"/>
      <c r="T124" s="18">
        <f>SUM(T89:T122)</f>
        <v>581</v>
      </c>
      <c r="W124" s="18">
        <f>SUM(W89:W122)</f>
        <v>581</v>
      </c>
      <c r="Y124" s="9"/>
      <c r="Z124" s="18">
        <f>SUM(Z89:Z122)</f>
        <v>395</v>
      </c>
      <c r="AC124" s="18">
        <f>SUM(AC89:AC122)</f>
        <v>396</v>
      </c>
    </row>
    <row r="125" spans="1:35" ht="12.5" x14ac:dyDescent="0.35">
      <c r="B125" s="9"/>
    </row>
    <row r="126" spans="1:35" ht="12.5" x14ac:dyDescent="0.35">
      <c r="B126" s="9"/>
    </row>
    <row r="127" spans="1:35" ht="25" x14ac:dyDescent="0.35">
      <c r="A127" s="85">
        <f>_xlfn.ISOWEEKNUM(A129)</f>
        <v>35</v>
      </c>
      <c r="B127" s="34"/>
    </row>
    <row r="129" spans="1:35" s="84" customFormat="1" ht="18" x14ac:dyDescent="0.35">
      <c r="A129" s="170">
        <f>Y87+3</f>
        <v>44802</v>
      </c>
      <c r="B129" s="171"/>
      <c r="C129" s="171"/>
      <c r="D129" s="171"/>
      <c r="E129" s="172"/>
      <c r="F129" s="83"/>
      <c r="G129" s="170">
        <f>+A129+1</f>
        <v>44803</v>
      </c>
      <c r="H129" s="171"/>
      <c r="I129" s="171"/>
      <c r="J129" s="171"/>
      <c r="K129" s="172"/>
      <c r="L129" s="83"/>
      <c r="M129" s="170">
        <f>+G129+1</f>
        <v>44804</v>
      </c>
      <c r="N129" s="171"/>
      <c r="O129" s="171"/>
      <c r="P129" s="171"/>
      <c r="Q129" s="172"/>
      <c r="R129" s="83"/>
      <c r="S129" s="170">
        <f>+M129+1</f>
        <v>44805</v>
      </c>
      <c r="T129" s="171"/>
      <c r="U129" s="171"/>
      <c r="V129" s="171"/>
      <c r="W129" s="172"/>
      <c r="X129" s="83"/>
      <c r="Y129" s="170">
        <f>+S129+1</f>
        <v>44806</v>
      </c>
      <c r="Z129" s="171"/>
      <c r="AA129" s="171"/>
      <c r="AB129" s="171"/>
      <c r="AC129" s="172"/>
      <c r="AD129" s="83"/>
    </row>
    <row r="130" spans="1:35" s="66" customFormat="1" x14ac:dyDescent="0.3">
      <c r="A130" s="16"/>
      <c r="B130" s="36"/>
      <c r="C130" s="69"/>
      <c r="D130" s="69"/>
      <c r="E130" s="69"/>
      <c r="F130" s="69"/>
      <c r="G130" s="9"/>
      <c r="H130" s="35"/>
      <c r="I130" s="69"/>
      <c r="J130" s="69"/>
      <c r="K130" s="69"/>
      <c r="L130" s="69"/>
      <c r="M130" s="9"/>
      <c r="N130" s="35"/>
      <c r="O130" s="69"/>
      <c r="P130" s="69"/>
      <c r="Q130" s="69"/>
      <c r="R130" s="69"/>
      <c r="S130" s="9"/>
      <c r="T130" s="35"/>
      <c r="U130" s="69"/>
      <c r="V130" s="69"/>
      <c r="W130" s="69"/>
      <c r="X130" s="69"/>
      <c r="Y130" s="9"/>
      <c r="Z130" s="35"/>
      <c r="AA130" s="69"/>
      <c r="AB130" s="69"/>
      <c r="AC130" s="69"/>
      <c r="AD130" s="69"/>
    </row>
    <row r="131" spans="1:35" x14ac:dyDescent="0.25">
      <c r="A131" s="10" t="s">
        <v>0</v>
      </c>
      <c r="B131" s="37" t="s">
        <v>27</v>
      </c>
      <c r="D131" s="70" t="s">
        <v>7</v>
      </c>
      <c r="E131" s="71">
        <f>B132</f>
        <v>73</v>
      </c>
      <c r="G131" s="10" t="s">
        <v>0</v>
      </c>
      <c r="H131" s="37" t="s">
        <v>27</v>
      </c>
      <c r="J131" s="70" t="s">
        <v>7</v>
      </c>
      <c r="K131" s="71">
        <f>H132</f>
        <v>114</v>
      </c>
      <c r="M131" s="10" t="s">
        <v>0</v>
      </c>
      <c r="N131" s="37" t="s">
        <v>27</v>
      </c>
      <c r="P131" s="70" t="s">
        <v>7</v>
      </c>
      <c r="Q131" s="71">
        <f>N132</f>
        <v>75</v>
      </c>
      <c r="S131" s="10" t="s">
        <v>0</v>
      </c>
      <c r="T131" s="37" t="s">
        <v>27</v>
      </c>
      <c r="V131" s="70" t="s">
        <v>7</v>
      </c>
      <c r="W131" s="71">
        <f>T132</f>
        <v>119</v>
      </c>
      <c r="Y131" s="10" t="s">
        <v>0</v>
      </c>
      <c r="Z131" s="37" t="s">
        <v>27</v>
      </c>
      <c r="AB131" s="70" t="s">
        <v>7</v>
      </c>
      <c r="AC131" s="71">
        <f>Z132</f>
        <v>55</v>
      </c>
      <c r="AE131" s="9">
        <f>E131</f>
        <v>73</v>
      </c>
      <c r="AF131" s="9">
        <f>K131</f>
        <v>114</v>
      </c>
      <c r="AG131" s="9">
        <f>Q131</f>
        <v>75</v>
      </c>
      <c r="AH131" s="9">
        <f>W131</f>
        <v>119</v>
      </c>
      <c r="AI131" s="9">
        <f>AC131</f>
        <v>55</v>
      </c>
    </row>
    <row r="132" spans="1:35" x14ac:dyDescent="0.35">
      <c r="A132" s="12" t="s">
        <v>7</v>
      </c>
      <c r="B132" s="37">
        <v>73</v>
      </c>
      <c r="D132" s="72" t="s">
        <v>21</v>
      </c>
      <c r="E132" s="73"/>
      <c r="G132" s="12" t="s">
        <v>7</v>
      </c>
      <c r="H132" s="37">
        <v>114</v>
      </c>
      <c r="J132" s="72" t="s">
        <v>21</v>
      </c>
      <c r="K132" s="73"/>
      <c r="M132" s="12" t="s">
        <v>7</v>
      </c>
      <c r="N132" s="37">
        <v>75</v>
      </c>
      <c r="P132" s="72" t="s">
        <v>21</v>
      </c>
      <c r="Q132" s="73"/>
      <c r="S132" s="12" t="s">
        <v>7</v>
      </c>
      <c r="T132" s="37">
        <v>119</v>
      </c>
      <c r="V132" s="72" t="s">
        <v>21</v>
      </c>
      <c r="W132" s="73"/>
      <c r="Y132" s="12" t="s">
        <v>7</v>
      </c>
      <c r="Z132" s="37">
        <v>55</v>
      </c>
      <c r="AB132" s="72" t="s">
        <v>21</v>
      </c>
      <c r="AC132" s="73"/>
      <c r="AE132" s="9">
        <f t="shared" ref="AE132:AE161" si="15">E132</f>
        <v>0</v>
      </c>
      <c r="AF132" s="9">
        <f t="shared" ref="AF132:AF161" si="16">K132</f>
        <v>0</v>
      </c>
      <c r="AG132" s="9">
        <f t="shared" ref="AG132:AG161" si="17">Q132</f>
        <v>0</v>
      </c>
      <c r="AH132" s="9">
        <f t="shared" ref="AH132:AH161" si="18">W132</f>
        <v>0</v>
      </c>
      <c r="AI132" s="9">
        <f t="shared" ref="AI132:AI161" si="19">AC132</f>
        <v>0</v>
      </c>
    </row>
    <row r="133" spans="1:35" x14ac:dyDescent="0.35">
      <c r="A133" s="13" t="s">
        <v>17</v>
      </c>
      <c r="B133" s="38">
        <v>0</v>
      </c>
      <c r="D133" s="72" t="s">
        <v>18</v>
      </c>
      <c r="E133" s="73"/>
      <c r="G133" s="13" t="s">
        <v>17</v>
      </c>
      <c r="H133" s="38">
        <v>0</v>
      </c>
      <c r="J133" s="72" t="s">
        <v>18</v>
      </c>
      <c r="K133" s="73"/>
      <c r="M133" s="13" t="s">
        <v>17</v>
      </c>
      <c r="N133" s="38">
        <v>0</v>
      </c>
      <c r="P133" s="72" t="s">
        <v>18</v>
      </c>
      <c r="Q133" s="73"/>
      <c r="S133" s="13" t="s">
        <v>17</v>
      </c>
      <c r="T133" s="38">
        <v>0</v>
      </c>
      <c r="V133" s="72" t="s">
        <v>18</v>
      </c>
      <c r="W133" s="73"/>
      <c r="Y133" s="13" t="s">
        <v>17</v>
      </c>
      <c r="Z133" s="38">
        <v>0</v>
      </c>
      <c r="AB133" s="72" t="s">
        <v>18</v>
      </c>
      <c r="AC133" s="73"/>
      <c r="AE133" s="9">
        <f t="shared" si="15"/>
        <v>0</v>
      </c>
      <c r="AF133" s="9">
        <f t="shared" si="16"/>
        <v>0</v>
      </c>
      <c r="AG133" s="9">
        <f t="shared" si="17"/>
        <v>0</v>
      </c>
      <c r="AH133" s="9">
        <f t="shared" si="18"/>
        <v>0</v>
      </c>
      <c r="AI133" s="9">
        <f t="shared" si="19"/>
        <v>0</v>
      </c>
    </row>
    <row r="134" spans="1:35" x14ac:dyDescent="0.25">
      <c r="A134" s="12" t="s">
        <v>12</v>
      </c>
      <c r="B134" s="37">
        <v>6</v>
      </c>
      <c r="D134" s="74" t="s">
        <v>12</v>
      </c>
      <c r="E134" s="73">
        <f>B134</f>
        <v>6</v>
      </c>
      <c r="G134" s="12" t="s">
        <v>12</v>
      </c>
      <c r="H134" s="37">
        <v>6</v>
      </c>
      <c r="J134" s="74" t="s">
        <v>12</v>
      </c>
      <c r="K134" s="73">
        <f>H134</f>
        <v>6</v>
      </c>
      <c r="M134" s="12" t="s">
        <v>12</v>
      </c>
      <c r="N134" s="37">
        <v>4</v>
      </c>
      <c r="P134" s="74" t="s">
        <v>12</v>
      </c>
      <c r="Q134" s="73">
        <f>N134</f>
        <v>4</v>
      </c>
      <c r="S134" s="12" t="s">
        <v>12</v>
      </c>
      <c r="T134" s="37">
        <v>6</v>
      </c>
      <c r="V134" s="74" t="s">
        <v>12</v>
      </c>
      <c r="W134" s="73">
        <f>T134</f>
        <v>6</v>
      </c>
      <c r="Y134" s="12" t="s">
        <v>12</v>
      </c>
      <c r="Z134" s="37">
        <v>3</v>
      </c>
      <c r="AB134" s="74" t="s">
        <v>12</v>
      </c>
      <c r="AC134" s="73">
        <f>Z134</f>
        <v>3</v>
      </c>
      <c r="AE134" s="9">
        <f t="shared" si="15"/>
        <v>6</v>
      </c>
      <c r="AF134" s="9">
        <f t="shared" si="16"/>
        <v>6</v>
      </c>
      <c r="AG134" s="9">
        <f t="shared" si="17"/>
        <v>4</v>
      </c>
      <c r="AH134" s="9">
        <f t="shared" si="18"/>
        <v>6</v>
      </c>
      <c r="AI134" s="9">
        <f t="shared" si="19"/>
        <v>3</v>
      </c>
    </row>
    <row r="135" spans="1:35" x14ac:dyDescent="0.25">
      <c r="A135" s="14" t="s">
        <v>22</v>
      </c>
      <c r="B135" s="39">
        <v>2</v>
      </c>
      <c r="D135" s="74" t="s">
        <v>8</v>
      </c>
      <c r="E135" s="73">
        <f>B138</f>
        <v>5</v>
      </c>
      <c r="G135" s="14" t="s">
        <v>22</v>
      </c>
      <c r="H135" s="39">
        <v>2</v>
      </c>
      <c r="J135" s="74" t="s">
        <v>8</v>
      </c>
      <c r="K135" s="73">
        <f>H138</f>
        <v>5</v>
      </c>
      <c r="M135" s="14" t="s">
        <v>22</v>
      </c>
      <c r="N135" s="39">
        <v>1</v>
      </c>
      <c r="P135" s="74" t="s">
        <v>8</v>
      </c>
      <c r="Q135" s="73">
        <f>N138</f>
        <v>5</v>
      </c>
      <c r="S135" s="14" t="s">
        <v>22</v>
      </c>
      <c r="T135" s="39">
        <v>2</v>
      </c>
      <c r="V135" s="74" t="s">
        <v>8</v>
      </c>
      <c r="W135" s="73">
        <f>T138</f>
        <v>7</v>
      </c>
      <c r="Y135" s="14" t="s">
        <v>22</v>
      </c>
      <c r="Z135" s="39">
        <v>2</v>
      </c>
      <c r="AB135" s="74" t="s">
        <v>8</v>
      </c>
      <c r="AC135" s="73">
        <f>Z138</f>
        <v>7</v>
      </c>
      <c r="AE135" s="9">
        <f t="shared" si="15"/>
        <v>5</v>
      </c>
      <c r="AF135" s="9">
        <f t="shared" si="16"/>
        <v>5</v>
      </c>
      <c r="AG135" s="9">
        <f t="shared" si="17"/>
        <v>5</v>
      </c>
      <c r="AH135" s="9">
        <f t="shared" si="18"/>
        <v>7</v>
      </c>
      <c r="AI135" s="9">
        <f t="shared" si="19"/>
        <v>7</v>
      </c>
    </row>
    <row r="136" spans="1:35" x14ac:dyDescent="0.25">
      <c r="A136" s="14" t="s">
        <v>26</v>
      </c>
      <c r="B136" s="39">
        <v>13</v>
      </c>
      <c r="D136" s="74" t="s">
        <v>11</v>
      </c>
      <c r="E136" s="73">
        <f>B139</f>
        <v>6</v>
      </c>
      <c r="G136" s="14" t="s">
        <v>26</v>
      </c>
      <c r="H136" s="39">
        <v>17</v>
      </c>
      <c r="J136" s="74" t="s">
        <v>11</v>
      </c>
      <c r="K136" s="73">
        <f>H139</f>
        <v>0</v>
      </c>
      <c r="M136" s="14" t="s">
        <v>26</v>
      </c>
      <c r="N136" s="39">
        <v>9</v>
      </c>
      <c r="P136" s="74" t="s">
        <v>11</v>
      </c>
      <c r="Q136" s="73">
        <f>N139</f>
        <v>4</v>
      </c>
      <c r="S136" s="14" t="s">
        <v>26</v>
      </c>
      <c r="T136" s="39">
        <v>13</v>
      </c>
      <c r="V136" s="74" t="s">
        <v>11</v>
      </c>
      <c r="W136" s="73">
        <f>T139</f>
        <v>0</v>
      </c>
      <c r="Y136" s="14" t="s">
        <v>26</v>
      </c>
      <c r="Z136" s="39">
        <v>18</v>
      </c>
      <c r="AB136" s="74" t="s">
        <v>11</v>
      </c>
      <c r="AC136" s="73">
        <f>Z139</f>
        <v>2</v>
      </c>
      <c r="AE136" s="9">
        <f t="shared" si="15"/>
        <v>6</v>
      </c>
      <c r="AF136" s="9">
        <f t="shared" si="16"/>
        <v>0</v>
      </c>
      <c r="AG136" s="9">
        <f t="shared" si="17"/>
        <v>4</v>
      </c>
      <c r="AH136" s="9">
        <f t="shared" si="18"/>
        <v>0</v>
      </c>
      <c r="AI136" s="9">
        <f t="shared" si="19"/>
        <v>2</v>
      </c>
    </row>
    <row r="137" spans="1:35" x14ac:dyDescent="0.25">
      <c r="A137" s="14" t="s">
        <v>23</v>
      </c>
      <c r="B137" s="39">
        <v>0</v>
      </c>
      <c r="D137" s="75" t="s">
        <v>9</v>
      </c>
      <c r="E137" s="73">
        <f>B140</f>
        <v>67</v>
      </c>
      <c r="G137" s="14" t="s">
        <v>23</v>
      </c>
      <c r="H137" s="39">
        <v>1</v>
      </c>
      <c r="J137" s="75" t="s">
        <v>9</v>
      </c>
      <c r="K137" s="73">
        <f>H140</f>
        <v>96</v>
      </c>
      <c r="M137" s="14" t="s">
        <v>23</v>
      </c>
      <c r="N137" s="39">
        <v>0</v>
      </c>
      <c r="P137" s="75" t="s">
        <v>9</v>
      </c>
      <c r="Q137" s="73">
        <f>N140</f>
        <v>72</v>
      </c>
      <c r="S137" s="14" t="s">
        <v>23</v>
      </c>
      <c r="T137" s="39">
        <v>0</v>
      </c>
      <c r="V137" s="75" t="s">
        <v>9</v>
      </c>
      <c r="W137" s="73">
        <f>T140</f>
        <v>106</v>
      </c>
      <c r="Y137" s="14" t="s">
        <v>23</v>
      </c>
      <c r="Z137" s="39">
        <v>0</v>
      </c>
      <c r="AB137" s="75" t="s">
        <v>9</v>
      </c>
      <c r="AC137" s="73">
        <f>Z140</f>
        <v>55</v>
      </c>
      <c r="AE137" s="9">
        <f t="shared" si="15"/>
        <v>67</v>
      </c>
      <c r="AF137" s="9">
        <f t="shared" si="16"/>
        <v>96</v>
      </c>
      <c r="AG137" s="9">
        <f t="shared" si="17"/>
        <v>72</v>
      </c>
      <c r="AH137" s="9">
        <f t="shared" si="18"/>
        <v>106</v>
      </c>
      <c r="AI137" s="9">
        <f t="shared" si="19"/>
        <v>55</v>
      </c>
    </row>
    <row r="138" spans="1:35" x14ac:dyDescent="0.25">
      <c r="A138" s="12" t="s">
        <v>8</v>
      </c>
      <c r="B138" s="37">
        <v>5</v>
      </c>
      <c r="D138" s="75" t="s">
        <v>1</v>
      </c>
      <c r="E138" s="73">
        <f>B142</f>
        <v>85</v>
      </c>
      <c r="G138" s="12" t="s">
        <v>8</v>
      </c>
      <c r="H138" s="37">
        <v>5</v>
      </c>
      <c r="J138" s="75" t="s">
        <v>1</v>
      </c>
      <c r="K138" s="73">
        <f>H142</f>
        <v>107</v>
      </c>
      <c r="M138" s="12" t="s">
        <v>8</v>
      </c>
      <c r="N138" s="37">
        <v>5</v>
      </c>
      <c r="P138" s="75" t="s">
        <v>1</v>
      </c>
      <c r="Q138" s="73">
        <f>N142</f>
        <v>72</v>
      </c>
      <c r="S138" s="12" t="s">
        <v>8</v>
      </c>
      <c r="T138" s="37">
        <v>7</v>
      </c>
      <c r="V138" s="75" t="s">
        <v>1</v>
      </c>
      <c r="W138" s="73">
        <f>T142</f>
        <v>93</v>
      </c>
      <c r="Y138" s="12" t="s">
        <v>8</v>
      </c>
      <c r="Z138" s="37">
        <v>7</v>
      </c>
      <c r="AB138" s="75" t="s">
        <v>1</v>
      </c>
      <c r="AC138" s="73">
        <f>Z142</f>
        <v>54</v>
      </c>
      <c r="AE138" s="9">
        <f t="shared" si="15"/>
        <v>85</v>
      </c>
      <c r="AF138" s="9">
        <f t="shared" si="16"/>
        <v>107</v>
      </c>
      <c r="AG138" s="9">
        <f t="shared" si="17"/>
        <v>72</v>
      </c>
      <c r="AH138" s="9">
        <f t="shared" si="18"/>
        <v>93</v>
      </c>
      <c r="AI138" s="9">
        <f t="shared" si="19"/>
        <v>54</v>
      </c>
    </row>
    <row r="139" spans="1:35" x14ac:dyDescent="0.25">
      <c r="A139" s="12" t="s">
        <v>11</v>
      </c>
      <c r="B139" s="37">
        <v>6</v>
      </c>
      <c r="D139" s="75" t="s">
        <v>4</v>
      </c>
      <c r="E139" s="73"/>
      <c r="G139" s="12" t="s">
        <v>11</v>
      </c>
      <c r="H139" s="37">
        <v>0</v>
      </c>
      <c r="J139" s="75" t="s">
        <v>4</v>
      </c>
      <c r="K139" s="73"/>
      <c r="M139" s="12" t="s">
        <v>11</v>
      </c>
      <c r="N139" s="37">
        <v>4</v>
      </c>
      <c r="P139" s="75" t="s">
        <v>4</v>
      </c>
      <c r="Q139" s="73"/>
      <c r="S139" s="12" t="s">
        <v>11</v>
      </c>
      <c r="T139" s="37">
        <v>0</v>
      </c>
      <c r="V139" s="75" t="s">
        <v>4</v>
      </c>
      <c r="W139" s="73"/>
      <c r="Y139" s="12" t="s">
        <v>11</v>
      </c>
      <c r="Z139" s="37">
        <v>2</v>
      </c>
      <c r="AB139" s="75" t="s">
        <v>4</v>
      </c>
      <c r="AC139" s="73"/>
      <c r="AE139" s="9">
        <f t="shared" si="15"/>
        <v>0</v>
      </c>
      <c r="AF139" s="9">
        <f t="shared" si="16"/>
        <v>0</v>
      </c>
      <c r="AG139" s="9">
        <f t="shared" si="17"/>
        <v>0</v>
      </c>
      <c r="AH139" s="9">
        <f t="shared" si="18"/>
        <v>0</v>
      </c>
      <c r="AI139" s="9">
        <f t="shared" si="19"/>
        <v>0</v>
      </c>
    </row>
    <row r="140" spans="1:35" x14ac:dyDescent="0.25">
      <c r="A140" s="12" t="s">
        <v>9</v>
      </c>
      <c r="B140" s="37">
        <v>67</v>
      </c>
      <c r="D140" s="75" t="s">
        <v>5</v>
      </c>
      <c r="E140" s="73">
        <f>B143</f>
        <v>22</v>
      </c>
      <c r="G140" s="12" t="s">
        <v>9</v>
      </c>
      <c r="H140" s="37">
        <v>96</v>
      </c>
      <c r="J140" s="75" t="s">
        <v>5</v>
      </c>
      <c r="K140" s="73">
        <f>H143</f>
        <v>27</v>
      </c>
      <c r="M140" s="12" t="s">
        <v>9</v>
      </c>
      <c r="N140" s="37">
        <v>72</v>
      </c>
      <c r="P140" s="75" t="s">
        <v>5</v>
      </c>
      <c r="Q140" s="73">
        <f>N143</f>
        <v>23</v>
      </c>
      <c r="S140" s="12" t="s">
        <v>9</v>
      </c>
      <c r="T140" s="37">
        <v>106</v>
      </c>
      <c r="V140" s="75" t="s">
        <v>5</v>
      </c>
      <c r="W140" s="73">
        <f>T143</f>
        <v>23</v>
      </c>
      <c r="Y140" s="12" t="s">
        <v>9</v>
      </c>
      <c r="Z140" s="37">
        <v>55</v>
      </c>
      <c r="AB140" s="75" t="s">
        <v>5</v>
      </c>
      <c r="AC140" s="73">
        <f>Z143</f>
        <v>15</v>
      </c>
      <c r="AE140" s="9">
        <f t="shared" si="15"/>
        <v>22</v>
      </c>
      <c r="AF140" s="9">
        <f t="shared" si="16"/>
        <v>27</v>
      </c>
      <c r="AG140" s="9">
        <f t="shared" si="17"/>
        <v>23</v>
      </c>
      <c r="AH140" s="9">
        <f t="shared" si="18"/>
        <v>23</v>
      </c>
      <c r="AI140" s="9">
        <f t="shared" si="19"/>
        <v>15</v>
      </c>
    </row>
    <row r="141" spans="1:35" x14ac:dyDescent="0.25">
      <c r="A141" s="14" t="s">
        <v>28</v>
      </c>
      <c r="B141" s="39">
        <v>0</v>
      </c>
      <c r="D141" s="75" t="s">
        <v>3</v>
      </c>
      <c r="E141" s="73">
        <f>B144</f>
        <v>38</v>
      </c>
      <c r="G141" s="14" t="s">
        <v>28</v>
      </c>
      <c r="H141" s="39">
        <v>2</v>
      </c>
      <c r="J141" s="75" t="s">
        <v>3</v>
      </c>
      <c r="K141" s="73">
        <f>H144</f>
        <v>34</v>
      </c>
      <c r="M141" s="14" t="s">
        <v>28</v>
      </c>
      <c r="N141" s="39">
        <v>2</v>
      </c>
      <c r="P141" s="75" t="s">
        <v>3</v>
      </c>
      <c r="Q141" s="73">
        <f>N144</f>
        <v>42</v>
      </c>
      <c r="S141" s="14" t="s">
        <v>28</v>
      </c>
      <c r="T141" s="39">
        <v>3</v>
      </c>
      <c r="V141" s="75" t="s">
        <v>3</v>
      </c>
      <c r="W141" s="73">
        <f>T144</f>
        <v>40</v>
      </c>
      <c r="Y141" s="14" t="s">
        <v>28</v>
      </c>
      <c r="Z141" s="39">
        <v>0</v>
      </c>
      <c r="AB141" s="75" t="s">
        <v>3</v>
      </c>
      <c r="AC141" s="73">
        <f>Z144</f>
        <v>26</v>
      </c>
      <c r="AE141" s="9">
        <f t="shared" si="15"/>
        <v>38</v>
      </c>
      <c r="AF141" s="9">
        <f t="shared" si="16"/>
        <v>34</v>
      </c>
      <c r="AG141" s="9">
        <f t="shared" si="17"/>
        <v>42</v>
      </c>
      <c r="AH141" s="9">
        <f t="shared" si="18"/>
        <v>40</v>
      </c>
      <c r="AI141" s="9">
        <f t="shared" si="19"/>
        <v>26</v>
      </c>
    </row>
    <row r="142" spans="1:35" x14ac:dyDescent="0.25">
      <c r="A142" s="12" t="s">
        <v>1</v>
      </c>
      <c r="B142" s="37">
        <v>85</v>
      </c>
      <c r="D142" s="75" t="s">
        <v>6</v>
      </c>
      <c r="E142" s="73">
        <f>B145</f>
        <v>43</v>
      </c>
      <c r="G142" s="12" t="s">
        <v>1</v>
      </c>
      <c r="H142" s="37">
        <v>107</v>
      </c>
      <c r="J142" s="75" t="s">
        <v>6</v>
      </c>
      <c r="K142" s="73">
        <f>H145</f>
        <v>47</v>
      </c>
      <c r="M142" s="12" t="s">
        <v>1</v>
      </c>
      <c r="N142" s="37">
        <v>72</v>
      </c>
      <c r="P142" s="75" t="s">
        <v>6</v>
      </c>
      <c r="Q142" s="73">
        <f>N145</f>
        <v>30</v>
      </c>
      <c r="S142" s="12" t="s">
        <v>1</v>
      </c>
      <c r="T142" s="37">
        <v>93</v>
      </c>
      <c r="V142" s="75" t="s">
        <v>6</v>
      </c>
      <c r="W142" s="73">
        <f>T145</f>
        <v>61</v>
      </c>
      <c r="Y142" s="12" t="s">
        <v>1</v>
      </c>
      <c r="Z142" s="37">
        <v>54</v>
      </c>
      <c r="AB142" s="75" t="s">
        <v>6</v>
      </c>
      <c r="AC142" s="73">
        <f>Z145</f>
        <v>32</v>
      </c>
      <c r="AE142" s="9">
        <f t="shared" si="15"/>
        <v>43</v>
      </c>
      <c r="AF142" s="9">
        <f t="shared" si="16"/>
        <v>47</v>
      </c>
      <c r="AG142" s="9">
        <f t="shared" si="17"/>
        <v>30</v>
      </c>
      <c r="AH142" s="9">
        <f t="shared" si="18"/>
        <v>61</v>
      </c>
      <c r="AI142" s="9">
        <f t="shared" si="19"/>
        <v>32</v>
      </c>
    </row>
    <row r="143" spans="1:35" s="68" customFormat="1" x14ac:dyDescent="0.35">
      <c r="A143" s="12" t="s">
        <v>5</v>
      </c>
      <c r="B143" s="37">
        <v>22</v>
      </c>
      <c r="C143" s="76">
        <v>0.03</v>
      </c>
      <c r="D143" s="77" t="s">
        <v>31</v>
      </c>
      <c r="E143" s="73">
        <f>ROUND(((B146+B147)*C143),0)</f>
        <v>5</v>
      </c>
      <c r="G143" s="12" t="s">
        <v>5</v>
      </c>
      <c r="H143" s="37">
        <v>27</v>
      </c>
      <c r="I143" s="76">
        <v>0.03</v>
      </c>
      <c r="J143" s="77" t="s">
        <v>31</v>
      </c>
      <c r="K143" s="73">
        <f>ROUND(((H146+H147)*I143),0)</f>
        <v>5</v>
      </c>
      <c r="M143" s="12" t="s">
        <v>5</v>
      </c>
      <c r="N143" s="37">
        <v>23</v>
      </c>
      <c r="O143" s="76">
        <v>0.03</v>
      </c>
      <c r="P143" s="77" t="s">
        <v>31</v>
      </c>
      <c r="Q143" s="73">
        <f>ROUND(((N146+N147)*O143),0)</f>
        <v>5</v>
      </c>
      <c r="S143" s="12" t="s">
        <v>5</v>
      </c>
      <c r="T143" s="37">
        <v>23</v>
      </c>
      <c r="U143" s="76">
        <v>0.03</v>
      </c>
      <c r="V143" s="77" t="s">
        <v>31</v>
      </c>
      <c r="W143" s="73">
        <f>ROUND(((T146+T147)*U143),0)</f>
        <v>6</v>
      </c>
      <c r="Y143" s="12" t="s">
        <v>5</v>
      </c>
      <c r="Z143" s="37">
        <v>15</v>
      </c>
      <c r="AA143" s="76">
        <v>0.03</v>
      </c>
      <c r="AB143" s="77" t="s">
        <v>31</v>
      </c>
      <c r="AC143" s="73">
        <f>ROUND(((Z146+Z147)*AA143),0)</f>
        <v>4</v>
      </c>
      <c r="AE143" s="9">
        <f t="shared" si="15"/>
        <v>5</v>
      </c>
      <c r="AF143" s="9">
        <f t="shared" si="16"/>
        <v>5</v>
      </c>
      <c r="AG143" s="9">
        <f t="shared" si="17"/>
        <v>5</v>
      </c>
      <c r="AH143" s="9">
        <f t="shared" si="18"/>
        <v>6</v>
      </c>
      <c r="AI143" s="9">
        <f t="shared" si="19"/>
        <v>4</v>
      </c>
    </row>
    <row r="144" spans="1:35" s="68" customFormat="1" x14ac:dyDescent="0.35">
      <c r="A144" s="12" t="s">
        <v>3</v>
      </c>
      <c r="B144" s="37">
        <v>38</v>
      </c>
      <c r="C144" s="76">
        <v>0.04</v>
      </c>
      <c r="D144" s="77" t="s">
        <v>37</v>
      </c>
      <c r="E144" s="73">
        <f>ROUND(((B146+B147)*C144),0)</f>
        <v>6</v>
      </c>
      <c r="G144" s="12" t="s">
        <v>3</v>
      </c>
      <c r="H144" s="37">
        <v>34</v>
      </c>
      <c r="I144" s="76">
        <v>0.04</v>
      </c>
      <c r="J144" s="77" t="s">
        <v>37</v>
      </c>
      <c r="K144" s="73">
        <f>ROUND(((H146+H147)*I144),0)</f>
        <v>7</v>
      </c>
      <c r="M144" s="12" t="s">
        <v>3</v>
      </c>
      <c r="N144" s="37">
        <v>42</v>
      </c>
      <c r="O144" s="76">
        <v>0.04</v>
      </c>
      <c r="P144" s="77" t="s">
        <v>37</v>
      </c>
      <c r="Q144" s="73">
        <f>ROUND(((N146+N147)*O144),0)</f>
        <v>7</v>
      </c>
      <c r="S144" s="12" t="s">
        <v>3</v>
      </c>
      <c r="T144" s="37">
        <v>40</v>
      </c>
      <c r="U144" s="76">
        <v>0.04</v>
      </c>
      <c r="V144" s="77" t="s">
        <v>37</v>
      </c>
      <c r="W144" s="73">
        <f>ROUND(((T146+T147)*U144),0)</f>
        <v>7</v>
      </c>
      <c r="Y144" s="12" t="s">
        <v>3</v>
      </c>
      <c r="Z144" s="37">
        <v>26</v>
      </c>
      <c r="AA144" s="76">
        <v>0.04</v>
      </c>
      <c r="AB144" s="77" t="s">
        <v>37</v>
      </c>
      <c r="AC144" s="73">
        <f>ROUND(((Z146+Z147)*AA144),0)</f>
        <v>6</v>
      </c>
      <c r="AE144" s="9">
        <f t="shared" si="15"/>
        <v>6</v>
      </c>
      <c r="AF144" s="9">
        <f t="shared" si="16"/>
        <v>7</v>
      </c>
      <c r="AG144" s="9">
        <f t="shared" si="17"/>
        <v>7</v>
      </c>
      <c r="AH144" s="9">
        <f t="shared" si="18"/>
        <v>7</v>
      </c>
      <c r="AI144" s="9">
        <f t="shared" si="19"/>
        <v>6</v>
      </c>
    </row>
    <row r="145" spans="1:35" s="68" customFormat="1" x14ac:dyDescent="0.35">
      <c r="A145" s="12" t="s">
        <v>6</v>
      </c>
      <c r="B145" s="37">
        <v>43</v>
      </c>
      <c r="C145" s="76">
        <v>0.2</v>
      </c>
      <c r="D145" s="77" t="s">
        <v>14</v>
      </c>
      <c r="E145" s="73">
        <f>ROUND(((B146+B147)*C145),0)</f>
        <v>32</v>
      </c>
      <c r="G145" s="12" t="s">
        <v>6</v>
      </c>
      <c r="H145" s="37">
        <v>47</v>
      </c>
      <c r="I145" s="76">
        <v>0.2</v>
      </c>
      <c r="J145" s="77" t="s">
        <v>14</v>
      </c>
      <c r="K145" s="73">
        <f>ROUND(((H146+H147)*I145),0)</f>
        <v>34</v>
      </c>
      <c r="M145" s="12" t="s">
        <v>6</v>
      </c>
      <c r="N145" s="37">
        <v>30</v>
      </c>
      <c r="O145" s="76">
        <v>0.2</v>
      </c>
      <c r="P145" s="77" t="s">
        <v>14</v>
      </c>
      <c r="Q145" s="73">
        <f>ROUND(((N146+N147)*O145),0)</f>
        <v>33</v>
      </c>
      <c r="S145" s="12" t="s">
        <v>6</v>
      </c>
      <c r="T145" s="37">
        <v>61</v>
      </c>
      <c r="U145" s="76">
        <v>0.2</v>
      </c>
      <c r="V145" s="77" t="s">
        <v>14</v>
      </c>
      <c r="W145" s="73">
        <f>ROUND(((T146+T147)*U145),0)</f>
        <v>37</v>
      </c>
      <c r="Y145" s="12" t="s">
        <v>6</v>
      </c>
      <c r="Z145" s="37">
        <v>32</v>
      </c>
      <c r="AA145" s="76">
        <v>0.2</v>
      </c>
      <c r="AB145" s="77" t="s">
        <v>14</v>
      </c>
      <c r="AC145" s="73">
        <f>ROUND(((Z146+Z147)*AA145),0)</f>
        <v>29</v>
      </c>
      <c r="AE145" s="9">
        <f t="shared" si="15"/>
        <v>32</v>
      </c>
      <c r="AF145" s="9">
        <f t="shared" si="16"/>
        <v>34</v>
      </c>
      <c r="AG145" s="9">
        <f t="shared" si="17"/>
        <v>33</v>
      </c>
      <c r="AH145" s="9">
        <f t="shared" si="18"/>
        <v>37</v>
      </c>
      <c r="AI145" s="9">
        <f t="shared" si="19"/>
        <v>29</v>
      </c>
    </row>
    <row r="146" spans="1:35" s="68" customFormat="1" x14ac:dyDescent="0.35">
      <c r="A146" s="11" t="s">
        <v>24</v>
      </c>
      <c r="B146" s="40">
        <v>158</v>
      </c>
      <c r="C146" s="76">
        <v>0.28999999999999998</v>
      </c>
      <c r="D146" s="77" t="s">
        <v>32</v>
      </c>
      <c r="E146" s="73">
        <f>ROUND(((B146+B147)*C146),0)</f>
        <v>46</v>
      </c>
      <c r="G146" s="11" t="s">
        <v>24</v>
      </c>
      <c r="H146" s="40">
        <v>168</v>
      </c>
      <c r="I146" s="76">
        <v>0.28999999999999998</v>
      </c>
      <c r="J146" s="77" t="s">
        <v>32</v>
      </c>
      <c r="K146" s="73">
        <f>ROUND(((H146+H147)*I146),0)</f>
        <v>49</v>
      </c>
      <c r="M146" s="11" t="s">
        <v>24</v>
      </c>
      <c r="N146" s="40">
        <v>160</v>
      </c>
      <c r="O146" s="76">
        <v>0.28999999999999998</v>
      </c>
      <c r="P146" s="77" t="s">
        <v>32</v>
      </c>
      <c r="Q146" s="73">
        <f>ROUND(((N146+N147)*O146),0)</f>
        <v>47</v>
      </c>
      <c r="S146" s="11" t="s">
        <v>24</v>
      </c>
      <c r="T146" s="40">
        <v>184</v>
      </c>
      <c r="U146" s="76">
        <v>0.28999999999999998</v>
      </c>
      <c r="V146" s="77" t="s">
        <v>32</v>
      </c>
      <c r="W146" s="73">
        <f>ROUND(((T146+T147)*U146),0)</f>
        <v>54</v>
      </c>
      <c r="Y146" s="11" t="s">
        <v>24</v>
      </c>
      <c r="Z146" s="40">
        <v>142</v>
      </c>
      <c r="AA146" s="76">
        <v>0.28999999999999998</v>
      </c>
      <c r="AB146" s="77" t="s">
        <v>32</v>
      </c>
      <c r="AC146" s="73">
        <f>ROUND(((Z146+Z147)*AA146),0)</f>
        <v>42</v>
      </c>
      <c r="AE146" s="9">
        <f t="shared" si="15"/>
        <v>46</v>
      </c>
      <c r="AF146" s="9">
        <f t="shared" si="16"/>
        <v>49</v>
      </c>
      <c r="AG146" s="9">
        <f t="shared" si="17"/>
        <v>47</v>
      </c>
      <c r="AH146" s="9">
        <f t="shared" si="18"/>
        <v>54</v>
      </c>
      <c r="AI146" s="9">
        <f t="shared" si="19"/>
        <v>42</v>
      </c>
    </row>
    <row r="147" spans="1:35" s="68" customFormat="1" x14ac:dyDescent="0.35">
      <c r="A147" s="11" t="s">
        <v>25</v>
      </c>
      <c r="B147" s="40">
        <v>1</v>
      </c>
      <c r="C147" s="76">
        <v>0.18</v>
      </c>
      <c r="D147" s="77" t="s">
        <v>33</v>
      </c>
      <c r="E147" s="73">
        <f>ROUND(((B146+B147)*C147),0)</f>
        <v>29</v>
      </c>
      <c r="G147" s="11" t="s">
        <v>25</v>
      </c>
      <c r="H147" s="40">
        <v>1</v>
      </c>
      <c r="I147" s="76">
        <v>0.18</v>
      </c>
      <c r="J147" s="77" t="s">
        <v>33</v>
      </c>
      <c r="K147" s="73">
        <f>ROUND(((H146+H147)*I147),0)</f>
        <v>30</v>
      </c>
      <c r="M147" s="11" t="s">
        <v>25</v>
      </c>
      <c r="N147" s="40">
        <v>3</v>
      </c>
      <c r="O147" s="76">
        <v>0.18</v>
      </c>
      <c r="P147" s="77" t="s">
        <v>33</v>
      </c>
      <c r="Q147" s="73">
        <f>ROUND(((N146+N147)*O147),0)</f>
        <v>29</v>
      </c>
      <c r="S147" s="11" t="s">
        <v>25</v>
      </c>
      <c r="T147" s="40">
        <v>1</v>
      </c>
      <c r="U147" s="76">
        <v>0.18</v>
      </c>
      <c r="V147" s="77" t="s">
        <v>33</v>
      </c>
      <c r="W147" s="73">
        <f>ROUND(((T146+T147)*U147),0)</f>
        <v>33</v>
      </c>
      <c r="Y147" s="11" t="s">
        <v>25</v>
      </c>
      <c r="Z147" s="40">
        <v>2</v>
      </c>
      <c r="AA147" s="76">
        <v>0.18</v>
      </c>
      <c r="AB147" s="77" t="s">
        <v>33</v>
      </c>
      <c r="AC147" s="73">
        <f>ROUND(((Z146+Z147)*AA147),0)</f>
        <v>26</v>
      </c>
      <c r="AE147" s="9">
        <f t="shared" si="15"/>
        <v>29</v>
      </c>
      <c r="AF147" s="9">
        <f t="shared" si="16"/>
        <v>30</v>
      </c>
      <c r="AG147" s="9">
        <f t="shared" si="17"/>
        <v>29</v>
      </c>
      <c r="AH147" s="9">
        <f t="shared" si="18"/>
        <v>33</v>
      </c>
      <c r="AI147" s="9">
        <f t="shared" si="19"/>
        <v>26</v>
      </c>
    </row>
    <row r="148" spans="1:35" s="68" customFormat="1" x14ac:dyDescent="0.35">
      <c r="A148" s="14" t="s">
        <v>20</v>
      </c>
      <c r="B148" s="39">
        <v>26</v>
      </c>
      <c r="C148" s="76">
        <v>0.18</v>
      </c>
      <c r="D148" s="77" t="s">
        <v>34</v>
      </c>
      <c r="E148" s="73">
        <f>ROUND(((B146+B147)*C148),0)</f>
        <v>29</v>
      </c>
      <c r="G148" s="14" t="s">
        <v>20</v>
      </c>
      <c r="H148" s="39">
        <v>22</v>
      </c>
      <c r="I148" s="76">
        <v>0.18</v>
      </c>
      <c r="J148" s="77" t="s">
        <v>34</v>
      </c>
      <c r="K148" s="73">
        <f>ROUND(((H146+H147)*I148),0)</f>
        <v>30</v>
      </c>
      <c r="M148" s="14" t="s">
        <v>20</v>
      </c>
      <c r="N148" s="39">
        <v>19</v>
      </c>
      <c r="O148" s="76">
        <v>0.18</v>
      </c>
      <c r="P148" s="77" t="s">
        <v>34</v>
      </c>
      <c r="Q148" s="73">
        <f>ROUND(((N146+N147)*O148),0)</f>
        <v>29</v>
      </c>
      <c r="S148" s="14" t="s">
        <v>20</v>
      </c>
      <c r="T148" s="39">
        <v>24</v>
      </c>
      <c r="U148" s="76">
        <v>0.18</v>
      </c>
      <c r="V148" s="77" t="s">
        <v>34</v>
      </c>
      <c r="W148" s="73">
        <f>ROUND(((T146+T147)*U148),0)</f>
        <v>33</v>
      </c>
      <c r="Y148" s="14" t="s">
        <v>20</v>
      </c>
      <c r="Z148" s="39">
        <v>8</v>
      </c>
      <c r="AA148" s="76">
        <v>0.18</v>
      </c>
      <c r="AB148" s="77" t="s">
        <v>34</v>
      </c>
      <c r="AC148" s="73">
        <f>ROUND(((Z146+Z147)*AA148),0)</f>
        <v>26</v>
      </c>
      <c r="AE148" s="9">
        <f t="shared" si="15"/>
        <v>29</v>
      </c>
      <c r="AF148" s="9">
        <f t="shared" si="16"/>
        <v>30</v>
      </c>
      <c r="AG148" s="9">
        <f t="shared" si="17"/>
        <v>29</v>
      </c>
      <c r="AH148" s="9">
        <f t="shared" si="18"/>
        <v>33</v>
      </c>
      <c r="AI148" s="9">
        <f t="shared" si="19"/>
        <v>26</v>
      </c>
    </row>
    <row r="149" spans="1:35" s="68" customFormat="1" x14ac:dyDescent="0.35">
      <c r="A149" s="14" t="s">
        <v>20</v>
      </c>
      <c r="B149" s="39">
        <v>13</v>
      </c>
      <c r="C149" s="76">
        <v>0.05</v>
      </c>
      <c r="D149" s="77" t="s">
        <v>35</v>
      </c>
      <c r="E149" s="73">
        <f>ROUND(((B146+B147)*C149),0)</f>
        <v>8</v>
      </c>
      <c r="G149" s="14" t="s">
        <v>20</v>
      </c>
      <c r="H149" s="39">
        <v>18</v>
      </c>
      <c r="I149" s="76">
        <v>0.05</v>
      </c>
      <c r="J149" s="77" t="s">
        <v>35</v>
      </c>
      <c r="K149" s="73">
        <f>ROUND(((H146+H147)*I149),0)</f>
        <v>8</v>
      </c>
      <c r="M149" s="14" t="s">
        <v>20</v>
      </c>
      <c r="N149" s="39">
        <v>12</v>
      </c>
      <c r="O149" s="76">
        <v>0.05</v>
      </c>
      <c r="P149" s="77" t="s">
        <v>35</v>
      </c>
      <c r="Q149" s="73">
        <f>ROUND(((N146+N147)*O149),0)</f>
        <v>8</v>
      </c>
      <c r="S149" s="14" t="s">
        <v>20</v>
      </c>
      <c r="T149" s="39">
        <v>24</v>
      </c>
      <c r="U149" s="76">
        <v>0.05</v>
      </c>
      <c r="V149" s="77" t="s">
        <v>35</v>
      </c>
      <c r="W149" s="73">
        <f>ROUND(((T146+T147)*U149),0)</f>
        <v>9</v>
      </c>
      <c r="Y149" s="14" t="s">
        <v>20</v>
      </c>
      <c r="Z149" s="39">
        <v>9</v>
      </c>
      <c r="AA149" s="76">
        <v>0.05</v>
      </c>
      <c r="AB149" s="77" t="s">
        <v>35</v>
      </c>
      <c r="AC149" s="73">
        <f>ROUND(((Z146+Z147)*AA149),0)</f>
        <v>7</v>
      </c>
      <c r="AE149" s="9">
        <f t="shared" si="15"/>
        <v>8</v>
      </c>
      <c r="AF149" s="9">
        <f t="shared" si="16"/>
        <v>8</v>
      </c>
      <c r="AG149" s="9">
        <f t="shared" si="17"/>
        <v>8</v>
      </c>
      <c r="AH149" s="9">
        <f t="shared" si="18"/>
        <v>9</v>
      </c>
      <c r="AI149" s="9">
        <f t="shared" si="19"/>
        <v>7</v>
      </c>
    </row>
    <row r="150" spans="1:35" s="68" customFormat="1" x14ac:dyDescent="0.35">
      <c r="A150" s="13" t="s">
        <v>16</v>
      </c>
      <c r="B150" s="38">
        <v>0</v>
      </c>
      <c r="C150" s="76">
        <v>0.03</v>
      </c>
      <c r="D150" s="77" t="s">
        <v>36</v>
      </c>
      <c r="E150" s="73">
        <f>ROUND(((B146+B147)*C150),0)</f>
        <v>5</v>
      </c>
      <c r="G150" s="13" t="s">
        <v>16</v>
      </c>
      <c r="H150" s="38">
        <v>0</v>
      </c>
      <c r="I150" s="76">
        <v>0.03</v>
      </c>
      <c r="J150" s="77" t="s">
        <v>36</v>
      </c>
      <c r="K150" s="73">
        <f>ROUND(((H146+H147)*I150),0)</f>
        <v>5</v>
      </c>
      <c r="M150" s="13" t="s">
        <v>16</v>
      </c>
      <c r="N150" s="38">
        <v>0</v>
      </c>
      <c r="O150" s="76">
        <v>0.03</v>
      </c>
      <c r="P150" s="77" t="s">
        <v>36</v>
      </c>
      <c r="Q150" s="73">
        <f>ROUND(((N146+N147)*O150),0)</f>
        <v>5</v>
      </c>
      <c r="S150" s="13" t="s">
        <v>16</v>
      </c>
      <c r="T150" s="38">
        <v>0</v>
      </c>
      <c r="U150" s="76">
        <v>0.03</v>
      </c>
      <c r="V150" s="77" t="s">
        <v>36</v>
      </c>
      <c r="W150" s="73">
        <f>ROUND(((T146+T147)*U150),0)</f>
        <v>6</v>
      </c>
      <c r="Y150" s="13" t="s">
        <v>16</v>
      </c>
      <c r="Z150" s="38">
        <v>0</v>
      </c>
      <c r="AA150" s="76">
        <v>0.03</v>
      </c>
      <c r="AB150" s="77" t="s">
        <v>36</v>
      </c>
      <c r="AC150" s="73">
        <f>ROUND(((Z146+Z147)*AA150),0)</f>
        <v>4</v>
      </c>
      <c r="AE150" s="9">
        <f t="shared" si="15"/>
        <v>5</v>
      </c>
      <c r="AF150" s="9">
        <f t="shared" si="16"/>
        <v>5</v>
      </c>
      <c r="AG150" s="9">
        <f t="shared" si="17"/>
        <v>5</v>
      </c>
      <c r="AH150" s="9">
        <f t="shared" si="18"/>
        <v>6</v>
      </c>
      <c r="AI150" s="9">
        <f t="shared" si="19"/>
        <v>4</v>
      </c>
    </row>
    <row r="151" spans="1:35" s="68" customFormat="1" x14ac:dyDescent="0.35">
      <c r="A151" s="15" t="s">
        <v>30</v>
      </c>
      <c r="B151" s="41">
        <v>12</v>
      </c>
      <c r="D151" s="78" t="s">
        <v>15</v>
      </c>
      <c r="E151" s="73">
        <f>B135+B136+B137+B141+B148+B149</f>
        <v>54</v>
      </c>
      <c r="G151" s="15" t="s">
        <v>30</v>
      </c>
      <c r="H151" s="41">
        <v>11</v>
      </c>
      <c r="J151" s="78" t="s">
        <v>15</v>
      </c>
      <c r="K151" s="73">
        <f>H135+H136+H137+H141+H148+H149</f>
        <v>62</v>
      </c>
      <c r="M151" s="15" t="s">
        <v>30</v>
      </c>
      <c r="N151" s="41">
        <v>17</v>
      </c>
      <c r="P151" s="78" t="s">
        <v>15</v>
      </c>
      <c r="Q151" s="73">
        <f>N135+N136+N137+N141+N148+N149</f>
        <v>43</v>
      </c>
      <c r="S151" s="15" t="s">
        <v>30</v>
      </c>
      <c r="T151" s="41">
        <v>23</v>
      </c>
      <c r="V151" s="78" t="s">
        <v>15</v>
      </c>
      <c r="W151" s="73">
        <f>T135+T136+T137+T141+T148+T149</f>
        <v>66</v>
      </c>
      <c r="Y151" s="15" t="s">
        <v>30</v>
      </c>
      <c r="Z151" s="41">
        <v>18</v>
      </c>
      <c r="AB151" s="78" t="s">
        <v>15</v>
      </c>
      <c r="AC151" s="73">
        <f>Z135+Z136+Z137+Z141+Z148+Z149</f>
        <v>37</v>
      </c>
      <c r="AE151" s="9">
        <f t="shared" si="15"/>
        <v>54</v>
      </c>
      <c r="AF151" s="9">
        <f t="shared" si="16"/>
        <v>62</v>
      </c>
      <c r="AG151" s="9">
        <f t="shared" si="17"/>
        <v>43</v>
      </c>
      <c r="AH151" s="9">
        <f t="shared" si="18"/>
        <v>66</v>
      </c>
      <c r="AI151" s="9">
        <f t="shared" si="19"/>
        <v>37</v>
      </c>
    </row>
    <row r="152" spans="1:35" s="68" customFormat="1" x14ac:dyDescent="0.25">
      <c r="A152" s="12" t="s">
        <v>19</v>
      </c>
      <c r="B152" s="37">
        <v>20</v>
      </c>
      <c r="D152" s="75" t="s">
        <v>29</v>
      </c>
      <c r="E152" s="73"/>
      <c r="G152" s="12" t="s">
        <v>19</v>
      </c>
      <c r="H152" s="37">
        <v>19</v>
      </c>
      <c r="J152" s="75" t="s">
        <v>29</v>
      </c>
      <c r="K152" s="73"/>
      <c r="M152" s="12" t="s">
        <v>19</v>
      </c>
      <c r="N152" s="37">
        <v>22</v>
      </c>
      <c r="P152" s="75" t="s">
        <v>29</v>
      </c>
      <c r="Q152" s="73"/>
      <c r="S152" s="12" t="s">
        <v>19</v>
      </c>
      <c r="T152" s="37">
        <v>16</v>
      </c>
      <c r="V152" s="75" t="s">
        <v>29</v>
      </c>
      <c r="W152" s="73"/>
      <c r="Y152" s="12" t="s">
        <v>19</v>
      </c>
      <c r="Z152" s="37">
        <v>18</v>
      </c>
      <c r="AB152" s="75" t="s">
        <v>29</v>
      </c>
      <c r="AC152" s="73"/>
      <c r="AE152" s="9">
        <f t="shared" si="15"/>
        <v>0</v>
      </c>
      <c r="AF152" s="9">
        <f t="shared" si="16"/>
        <v>0</v>
      </c>
      <c r="AG152" s="9">
        <f t="shared" si="17"/>
        <v>0</v>
      </c>
      <c r="AH152" s="9">
        <f t="shared" si="18"/>
        <v>0</v>
      </c>
      <c r="AI152" s="9">
        <f t="shared" si="19"/>
        <v>0</v>
      </c>
    </row>
    <row r="153" spans="1:35" s="68" customFormat="1" x14ac:dyDescent="0.25">
      <c r="A153" s="12" t="s">
        <v>2</v>
      </c>
      <c r="B153" s="37">
        <v>32</v>
      </c>
      <c r="D153" s="75" t="s">
        <v>13</v>
      </c>
      <c r="E153" s="73">
        <f>B151</f>
        <v>12</v>
      </c>
      <c r="G153" s="12" t="s">
        <v>2</v>
      </c>
      <c r="H153" s="37">
        <v>27</v>
      </c>
      <c r="J153" s="75" t="s">
        <v>13</v>
      </c>
      <c r="K153" s="73">
        <f>H151</f>
        <v>11</v>
      </c>
      <c r="M153" s="12" t="s">
        <v>2</v>
      </c>
      <c r="N153" s="37">
        <v>37</v>
      </c>
      <c r="P153" s="75" t="s">
        <v>13</v>
      </c>
      <c r="Q153" s="73">
        <f>N151</f>
        <v>17</v>
      </c>
      <c r="S153" s="12" t="s">
        <v>2</v>
      </c>
      <c r="T153" s="37">
        <v>22</v>
      </c>
      <c r="V153" s="75" t="s">
        <v>13</v>
      </c>
      <c r="W153" s="73">
        <f>T151</f>
        <v>23</v>
      </c>
      <c r="Y153" s="12" t="s">
        <v>2</v>
      </c>
      <c r="Z153" s="37">
        <v>31</v>
      </c>
      <c r="AB153" s="75" t="s">
        <v>13</v>
      </c>
      <c r="AC153" s="73">
        <f>Z151</f>
        <v>18</v>
      </c>
      <c r="AE153" s="9">
        <f t="shared" si="15"/>
        <v>12</v>
      </c>
      <c r="AF153" s="9">
        <f t="shared" si="16"/>
        <v>11</v>
      </c>
      <c r="AG153" s="9">
        <f t="shared" si="17"/>
        <v>17</v>
      </c>
      <c r="AH153" s="9">
        <f t="shared" si="18"/>
        <v>23</v>
      </c>
      <c r="AI153" s="9">
        <f t="shared" si="19"/>
        <v>18</v>
      </c>
    </row>
    <row r="154" spans="1:35" s="68" customFormat="1" x14ac:dyDescent="0.25">
      <c r="A154" s="17" t="s">
        <v>45</v>
      </c>
      <c r="B154" s="37">
        <v>11</v>
      </c>
      <c r="D154" s="75" t="s">
        <v>10</v>
      </c>
      <c r="E154" s="73">
        <f>B152</f>
        <v>20</v>
      </c>
      <c r="G154" s="17" t="s">
        <v>45</v>
      </c>
      <c r="H154" s="37">
        <v>9</v>
      </c>
      <c r="J154" s="75" t="s">
        <v>10</v>
      </c>
      <c r="K154" s="73">
        <f>H152</f>
        <v>19</v>
      </c>
      <c r="M154" s="17" t="s">
        <v>45</v>
      </c>
      <c r="N154" s="37">
        <v>10</v>
      </c>
      <c r="P154" s="75" t="s">
        <v>10</v>
      </c>
      <c r="Q154" s="73">
        <f>N152</f>
        <v>22</v>
      </c>
      <c r="S154" s="17" t="s">
        <v>45</v>
      </c>
      <c r="T154" s="37">
        <v>7</v>
      </c>
      <c r="V154" s="75" t="s">
        <v>10</v>
      </c>
      <c r="W154" s="73">
        <f>T152</f>
        <v>16</v>
      </c>
      <c r="Y154" s="17" t="s">
        <v>45</v>
      </c>
      <c r="Z154" s="37">
        <v>10</v>
      </c>
      <c r="AB154" s="75" t="s">
        <v>10</v>
      </c>
      <c r="AC154" s="73">
        <f>Z152</f>
        <v>18</v>
      </c>
      <c r="AE154" s="9">
        <f t="shared" si="15"/>
        <v>20</v>
      </c>
      <c r="AF154" s="9">
        <f t="shared" si="16"/>
        <v>19</v>
      </c>
      <c r="AG154" s="9">
        <f t="shared" si="17"/>
        <v>22</v>
      </c>
      <c r="AH154" s="9">
        <f t="shared" si="18"/>
        <v>16</v>
      </c>
      <c r="AI154" s="9">
        <f t="shared" si="19"/>
        <v>18</v>
      </c>
    </row>
    <row r="155" spans="1:35" s="68" customFormat="1" x14ac:dyDescent="0.25">
      <c r="A155" s="17" t="s">
        <v>58</v>
      </c>
      <c r="B155" s="37">
        <v>6</v>
      </c>
      <c r="D155" s="75" t="s">
        <v>2</v>
      </c>
      <c r="E155" s="73">
        <f>B153</f>
        <v>32</v>
      </c>
      <c r="G155" s="17" t="s">
        <v>58</v>
      </c>
      <c r="H155" s="37">
        <v>4</v>
      </c>
      <c r="J155" s="75" t="s">
        <v>2</v>
      </c>
      <c r="K155" s="73">
        <f>H153</f>
        <v>27</v>
      </c>
      <c r="M155" s="17" t="s">
        <v>58</v>
      </c>
      <c r="N155" s="37">
        <v>2</v>
      </c>
      <c r="P155" s="75" t="s">
        <v>2</v>
      </c>
      <c r="Q155" s="73">
        <f>N153</f>
        <v>37</v>
      </c>
      <c r="S155" s="17" t="s">
        <v>58</v>
      </c>
      <c r="T155" s="37">
        <v>8</v>
      </c>
      <c r="V155" s="75" t="s">
        <v>2</v>
      </c>
      <c r="W155" s="73">
        <f>T153</f>
        <v>22</v>
      </c>
      <c r="Y155" s="17" t="s">
        <v>58</v>
      </c>
      <c r="Z155" s="37">
        <v>5</v>
      </c>
      <c r="AB155" s="75" t="s">
        <v>2</v>
      </c>
      <c r="AC155" s="73">
        <f>Z153</f>
        <v>31</v>
      </c>
      <c r="AE155" s="9">
        <f t="shared" si="15"/>
        <v>32</v>
      </c>
      <c r="AF155" s="9">
        <f t="shared" si="16"/>
        <v>27</v>
      </c>
      <c r="AG155" s="9">
        <f t="shared" si="17"/>
        <v>37</v>
      </c>
      <c r="AH155" s="9">
        <f t="shared" si="18"/>
        <v>22</v>
      </c>
      <c r="AI155" s="9">
        <f t="shared" si="19"/>
        <v>31</v>
      </c>
    </row>
    <row r="156" spans="1:35" s="68" customFormat="1" x14ac:dyDescent="0.25">
      <c r="A156" s="17" t="s">
        <v>59</v>
      </c>
      <c r="B156" s="37">
        <v>9</v>
      </c>
      <c r="C156" s="76"/>
      <c r="D156" s="74" t="s">
        <v>45</v>
      </c>
      <c r="E156" s="73">
        <f>B154</f>
        <v>11</v>
      </c>
      <c r="G156" s="17" t="s">
        <v>59</v>
      </c>
      <c r="H156" s="37">
        <v>12</v>
      </c>
      <c r="I156" s="76"/>
      <c r="J156" s="74" t="s">
        <v>45</v>
      </c>
      <c r="K156" s="73">
        <f>H154</f>
        <v>9</v>
      </c>
      <c r="M156" s="17" t="s">
        <v>59</v>
      </c>
      <c r="N156" s="37">
        <v>14</v>
      </c>
      <c r="O156" s="76"/>
      <c r="P156" s="74" t="s">
        <v>45</v>
      </c>
      <c r="Q156" s="73">
        <f>N154</f>
        <v>10</v>
      </c>
      <c r="S156" s="17" t="s">
        <v>59</v>
      </c>
      <c r="T156" s="37">
        <v>8</v>
      </c>
      <c r="U156" s="76"/>
      <c r="V156" s="74" t="s">
        <v>45</v>
      </c>
      <c r="W156" s="73">
        <f>T154</f>
        <v>7</v>
      </c>
      <c r="Y156" s="17" t="s">
        <v>59</v>
      </c>
      <c r="Z156" s="37">
        <v>11</v>
      </c>
      <c r="AA156" s="76"/>
      <c r="AB156" s="74" t="s">
        <v>45</v>
      </c>
      <c r="AC156" s="73">
        <f>Z154</f>
        <v>10</v>
      </c>
      <c r="AE156" s="9">
        <f t="shared" si="15"/>
        <v>11</v>
      </c>
      <c r="AF156" s="9">
        <f t="shared" si="16"/>
        <v>9</v>
      </c>
      <c r="AG156" s="9">
        <f t="shared" si="17"/>
        <v>10</v>
      </c>
      <c r="AH156" s="9">
        <f t="shared" si="18"/>
        <v>7</v>
      </c>
      <c r="AI156" s="9">
        <f t="shared" si="19"/>
        <v>10</v>
      </c>
    </row>
    <row r="157" spans="1:35" s="68" customFormat="1" x14ac:dyDescent="0.25">
      <c r="A157" s="17" t="s">
        <v>60</v>
      </c>
      <c r="B157" s="37">
        <v>0</v>
      </c>
      <c r="C157" s="79"/>
      <c r="D157" s="74" t="s">
        <v>58</v>
      </c>
      <c r="E157" s="73">
        <f>B155</f>
        <v>6</v>
      </c>
      <c r="G157" s="17" t="s">
        <v>60</v>
      </c>
      <c r="H157" s="37">
        <v>0</v>
      </c>
      <c r="I157" s="79"/>
      <c r="J157" s="74" t="s">
        <v>58</v>
      </c>
      <c r="K157" s="73">
        <f>H155</f>
        <v>4</v>
      </c>
      <c r="M157" s="17" t="s">
        <v>60</v>
      </c>
      <c r="N157" s="37">
        <v>0</v>
      </c>
      <c r="O157" s="79"/>
      <c r="P157" s="74" t="s">
        <v>58</v>
      </c>
      <c r="Q157" s="73">
        <f>N155</f>
        <v>2</v>
      </c>
      <c r="S157" s="17" t="s">
        <v>60</v>
      </c>
      <c r="T157" s="37">
        <v>0</v>
      </c>
      <c r="U157" s="79"/>
      <c r="V157" s="74" t="s">
        <v>58</v>
      </c>
      <c r="W157" s="73">
        <f>T155</f>
        <v>8</v>
      </c>
      <c r="Y157" s="17" t="s">
        <v>60</v>
      </c>
      <c r="Z157" s="37">
        <v>0</v>
      </c>
      <c r="AA157" s="79"/>
      <c r="AB157" s="74" t="s">
        <v>58</v>
      </c>
      <c r="AC157" s="73">
        <f>Z155</f>
        <v>5</v>
      </c>
      <c r="AE157" s="9">
        <f t="shared" si="15"/>
        <v>6</v>
      </c>
      <c r="AF157" s="9">
        <f t="shared" si="16"/>
        <v>4</v>
      </c>
      <c r="AG157" s="9">
        <f t="shared" si="17"/>
        <v>2</v>
      </c>
      <c r="AH157" s="9">
        <f t="shared" si="18"/>
        <v>8</v>
      </c>
      <c r="AI157" s="9">
        <f t="shared" si="19"/>
        <v>5</v>
      </c>
    </row>
    <row r="158" spans="1:35" s="68" customFormat="1" x14ac:dyDescent="0.25">
      <c r="A158" s="17" t="s">
        <v>61</v>
      </c>
      <c r="B158" s="37">
        <v>0</v>
      </c>
      <c r="C158" s="79"/>
      <c r="D158" s="74" t="s">
        <v>59</v>
      </c>
      <c r="E158" s="73">
        <f>+B156</f>
        <v>9</v>
      </c>
      <c r="G158" s="17" t="s">
        <v>61</v>
      </c>
      <c r="H158" s="37">
        <v>3</v>
      </c>
      <c r="I158" s="79"/>
      <c r="J158" s="74" t="s">
        <v>59</v>
      </c>
      <c r="K158" s="73">
        <f>+H156</f>
        <v>12</v>
      </c>
      <c r="M158" s="17" t="s">
        <v>61</v>
      </c>
      <c r="N158" s="37">
        <v>1</v>
      </c>
      <c r="O158" s="79"/>
      <c r="P158" s="74" t="s">
        <v>59</v>
      </c>
      <c r="Q158" s="73">
        <f>+N156</f>
        <v>14</v>
      </c>
      <c r="S158" s="17" t="s">
        <v>61</v>
      </c>
      <c r="T158" s="37">
        <v>4</v>
      </c>
      <c r="U158" s="79"/>
      <c r="V158" s="74" t="s">
        <v>59</v>
      </c>
      <c r="W158" s="73">
        <f>+T156</f>
        <v>8</v>
      </c>
      <c r="Y158" s="17" t="s">
        <v>61</v>
      </c>
      <c r="Z158" s="37">
        <v>3</v>
      </c>
      <c r="AA158" s="79"/>
      <c r="AB158" s="74" t="s">
        <v>59</v>
      </c>
      <c r="AC158" s="73">
        <f>+Z156</f>
        <v>11</v>
      </c>
      <c r="AE158" s="9">
        <f t="shared" si="15"/>
        <v>9</v>
      </c>
      <c r="AF158" s="9">
        <f t="shared" si="16"/>
        <v>12</v>
      </c>
      <c r="AG158" s="9">
        <f t="shared" si="17"/>
        <v>14</v>
      </c>
      <c r="AH158" s="9">
        <f t="shared" si="18"/>
        <v>8</v>
      </c>
      <c r="AI158" s="9">
        <f t="shared" si="19"/>
        <v>11</v>
      </c>
    </row>
    <row r="159" spans="1:35" s="68" customFormat="1" x14ac:dyDescent="0.25">
      <c r="A159" s="17" t="s">
        <v>62</v>
      </c>
      <c r="B159" s="37">
        <v>1</v>
      </c>
      <c r="C159" s="79"/>
      <c r="D159" s="74" t="s">
        <v>60</v>
      </c>
      <c r="E159" s="73">
        <f>+B157</f>
        <v>0</v>
      </c>
      <c r="G159" s="17" t="s">
        <v>62</v>
      </c>
      <c r="H159" s="37">
        <v>0</v>
      </c>
      <c r="I159" s="79"/>
      <c r="J159" s="74" t="s">
        <v>60</v>
      </c>
      <c r="K159" s="73">
        <f>+H157</f>
        <v>0</v>
      </c>
      <c r="M159" s="17" t="s">
        <v>62</v>
      </c>
      <c r="N159" s="37">
        <v>1</v>
      </c>
      <c r="O159" s="79"/>
      <c r="P159" s="74" t="s">
        <v>60</v>
      </c>
      <c r="Q159" s="73">
        <f>+N157</f>
        <v>0</v>
      </c>
      <c r="S159" s="17" t="s">
        <v>62</v>
      </c>
      <c r="T159" s="37">
        <v>0</v>
      </c>
      <c r="U159" s="79"/>
      <c r="V159" s="74" t="s">
        <v>60</v>
      </c>
      <c r="W159" s="73">
        <f>+T157</f>
        <v>0</v>
      </c>
      <c r="Y159" s="17" t="s">
        <v>62</v>
      </c>
      <c r="Z159" s="37">
        <v>0</v>
      </c>
      <c r="AA159" s="79"/>
      <c r="AB159" s="74" t="s">
        <v>60</v>
      </c>
      <c r="AC159" s="73">
        <f>+Z157</f>
        <v>0</v>
      </c>
      <c r="AE159" s="9">
        <f t="shared" si="15"/>
        <v>0</v>
      </c>
      <c r="AF159" s="9">
        <f t="shared" si="16"/>
        <v>0</v>
      </c>
      <c r="AG159" s="9">
        <f t="shared" si="17"/>
        <v>0</v>
      </c>
      <c r="AH159" s="9">
        <f t="shared" si="18"/>
        <v>0</v>
      </c>
      <c r="AI159" s="9">
        <f t="shared" si="19"/>
        <v>0</v>
      </c>
    </row>
    <row r="160" spans="1:35" s="68" customFormat="1" x14ac:dyDescent="0.25">
      <c r="A160" s="17"/>
      <c r="B160" s="37"/>
      <c r="C160" s="79"/>
      <c r="D160" s="74" t="s">
        <v>61</v>
      </c>
      <c r="E160" s="73">
        <f>+B158</f>
        <v>0</v>
      </c>
      <c r="G160" s="17"/>
      <c r="H160" s="37"/>
      <c r="I160" s="79"/>
      <c r="J160" s="74" t="s">
        <v>61</v>
      </c>
      <c r="K160" s="73">
        <f>+H158</f>
        <v>3</v>
      </c>
      <c r="M160" s="17"/>
      <c r="N160" s="37"/>
      <c r="O160" s="79"/>
      <c r="P160" s="74" t="s">
        <v>61</v>
      </c>
      <c r="Q160" s="73">
        <f>+N158</f>
        <v>1</v>
      </c>
      <c r="S160" s="17"/>
      <c r="T160" s="37"/>
      <c r="U160" s="79"/>
      <c r="V160" s="74" t="s">
        <v>61</v>
      </c>
      <c r="W160" s="73">
        <f>+T158</f>
        <v>4</v>
      </c>
      <c r="Y160" s="17"/>
      <c r="Z160" s="37"/>
      <c r="AA160" s="79"/>
      <c r="AB160" s="74" t="s">
        <v>61</v>
      </c>
      <c r="AC160" s="73">
        <f>+Z158</f>
        <v>3</v>
      </c>
      <c r="AE160" s="9">
        <f t="shared" si="15"/>
        <v>0</v>
      </c>
      <c r="AF160" s="9">
        <f t="shared" si="16"/>
        <v>3</v>
      </c>
      <c r="AG160" s="9">
        <f t="shared" si="17"/>
        <v>1</v>
      </c>
      <c r="AH160" s="9">
        <f t="shared" si="18"/>
        <v>4</v>
      </c>
      <c r="AI160" s="9">
        <f t="shared" si="19"/>
        <v>3</v>
      </c>
    </row>
    <row r="161" spans="1:35" s="68" customFormat="1" x14ac:dyDescent="0.25">
      <c r="A161" s="17"/>
      <c r="B161" s="37"/>
      <c r="C161" s="79"/>
      <c r="D161" s="74" t="s">
        <v>62</v>
      </c>
      <c r="E161" s="81">
        <f>+B159</f>
        <v>1</v>
      </c>
      <c r="G161" s="17"/>
      <c r="H161" s="37"/>
      <c r="I161" s="79"/>
      <c r="J161" s="74" t="s">
        <v>62</v>
      </c>
      <c r="K161" s="81">
        <f>+H159</f>
        <v>0</v>
      </c>
      <c r="M161" s="17"/>
      <c r="N161" s="37"/>
      <c r="O161" s="79"/>
      <c r="P161" s="74" t="s">
        <v>62</v>
      </c>
      <c r="Q161" s="81">
        <f>+N159</f>
        <v>1</v>
      </c>
      <c r="S161" s="17"/>
      <c r="T161" s="37"/>
      <c r="U161" s="79"/>
      <c r="V161" s="74" t="s">
        <v>62</v>
      </c>
      <c r="W161" s="81">
        <f>+T159</f>
        <v>0</v>
      </c>
      <c r="Y161" s="17"/>
      <c r="Z161" s="37"/>
      <c r="AA161" s="79"/>
      <c r="AB161" s="74" t="s">
        <v>62</v>
      </c>
      <c r="AC161" s="81">
        <f>+Z159</f>
        <v>0</v>
      </c>
      <c r="AE161" s="9">
        <f t="shared" si="15"/>
        <v>1</v>
      </c>
      <c r="AF161" s="9">
        <f t="shared" si="16"/>
        <v>0</v>
      </c>
      <c r="AG161" s="9">
        <f t="shared" si="17"/>
        <v>1</v>
      </c>
      <c r="AH161" s="9">
        <f t="shared" si="18"/>
        <v>0</v>
      </c>
      <c r="AI161" s="9">
        <f t="shared" si="19"/>
        <v>0</v>
      </c>
    </row>
    <row r="162" spans="1:35" s="68" customFormat="1" x14ac:dyDescent="0.25">
      <c r="A162" s="17"/>
      <c r="B162" s="37"/>
      <c r="C162" s="79"/>
      <c r="D162" s="74"/>
      <c r="E162" s="81"/>
      <c r="G162" s="17"/>
      <c r="H162" s="37"/>
      <c r="I162" s="79"/>
      <c r="J162" s="74"/>
      <c r="K162" s="81"/>
      <c r="M162" s="17"/>
      <c r="N162" s="37"/>
      <c r="O162" s="79"/>
      <c r="P162" s="74"/>
      <c r="Q162" s="81"/>
      <c r="S162" s="17"/>
      <c r="T162" s="37"/>
      <c r="U162" s="79"/>
      <c r="V162" s="74"/>
      <c r="W162" s="81"/>
      <c r="Y162" s="17"/>
      <c r="Z162" s="37"/>
      <c r="AA162" s="79"/>
      <c r="AB162" s="74"/>
      <c r="AC162" s="81"/>
    </row>
    <row r="163" spans="1:35" s="68" customFormat="1" x14ac:dyDescent="0.25">
      <c r="A163" s="17"/>
      <c r="B163" s="37"/>
      <c r="C163" s="79"/>
      <c r="D163" s="74"/>
      <c r="E163" s="81"/>
      <c r="G163" s="17"/>
      <c r="H163" s="37"/>
      <c r="I163" s="79"/>
      <c r="J163" s="74"/>
      <c r="K163" s="81"/>
      <c r="M163" s="17"/>
      <c r="N163" s="37"/>
      <c r="O163" s="79"/>
      <c r="P163" s="74"/>
      <c r="Q163" s="81"/>
      <c r="S163" s="17"/>
      <c r="T163" s="37"/>
      <c r="U163" s="79"/>
      <c r="V163" s="74"/>
      <c r="W163" s="81"/>
      <c r="Y163" s="17"/>
      <c r="Z163" s="37"/>
      <c r="AA163" s="79"/>
      <c r="AB163" s="74"/>
      <c r="AC163" s="81"/>
    </row>
    <row r="164" spans="1:35" s="68" customFormat="1" x14ac:dyDescent="0.25">
      <c r="A164" s="17"/>
      <c r="B164" s="37"/>
      <c r="C164" s="79"/>
      <c r="D164" s="80"/>
      <c r="E164" s="82"/>
      <c r="G164" s="17"/>
      <c r="H164" s="37"/>
      <c r="I164" s="79"/>
      <c r="J164" s="80"/>
      <c r="K164" s="82"/>
      <c r="M164" s="17"/>
      <c r="N164" s="37"/>
      <c r="O164" s="79"/>
      <c r="P164" s="80"/>
      <c r="Q164" s="82"/>
      <c r="S164" s="17"/>
      <c r="T164" s="37"/>
      <c r="U164" s="79"/>
      <c r="V164" s="80"/>
      <c r="W164" s="82"/>
      <c r="Y164" s="17"/>
      <c r="Z164" s="37"/>
      <c r="AA164" s="79"/>
      <c r="AB164" s="80"/>
      <c r="AC164" s="82"/>
    </row>
    <row r="166" spans="1:35" s="68" customFormat="1" x14ac:dyDescent="0.35">
      <c r="A166" s="9"/>
      <c r="B166" s="18">
        <f>SUM(B131:B164)</f>
        <v>649</v>
      </c>
      <c r="E166" s="18">
        <f>SUM(E131:E164)</f>
        <v>650</v>
      </c>
      <c r="G166" s="9"/>
      <c r="H166" s="18">
        <f>SUM(H131:H164)</f>
        <v>752</v>
      </c>
      <c r="K166" s="18">
        <f>SUM(K131:K164)</f>
        <v>751</v>
      </c>
      <c r="M166" s="9"/>
      <c r="N166" s="18">
        <f>SUM(N131:N164)</f>
        <v>637</v>
      </c>
      <c r="Q166" s="18">
        <f>SUM(Q131:Q164)</f>
        <v>637</v>
      </c>
      <c r="S166" s="9"/>
      <c r="T166" s="18">
        <f>SUM(T131:T164)</f>
        <v>794</v>
      </c>
      <c r="W166" s="18">
        <f>SUM(W131:W164)</f>
        <v>794</v>
      </c>
      <c r="Y166" s="9"/>
      <c r="Z166" s="18">
        <f>SUM(Z131:Z164)</f>
        <v>526</v>
      </c>
      <c r="AC166" s="18">
        <f>SUM(AC131:AC164)</f>
        <v>526</v>
      </c>
    </row>
  </sheetData>
  <mergeCells count="20">
    <mergeCell ref="A87:E87"/>
    <mergeCell ref="G87:K87"/>
    <mergeCell ref="M87:Q87"/>
    <mergeCell ref="S87:W87"/>
    <mergeCell ref="Y87:AC87"/>
    <mergeCell ref="A129:E129"/>
    <mergeCell ref="G129:K129"/>
    <mergeCell ref="M129:Q129"/>
    <mergeCell ref="S129:W129"/>
    <mergeCell ref="Y129:AC129"/>
    <mergeCell ref="A3:E3"/>
    <mergeCell ref="G3:K3"/>
    <mergeCell ref="M3:Q3"/>
    <mergeCell ref="S3:W3"/>
    <mergeCell ref="Y3:AC3"/>
    <mergeCell ref="A45:E45"/>
    <mergeCell ref="G45:K45"/>
    <mergeCell ref="M45:Q45"/>
    <mergeCell ref="S45:W45"/>
    <mergeCell ref="Y45:AC45"/>
  </mergeCells>
  <printOptions horizontalCentered="1" verticalCentered="1"/>
  <pageMargins left="0.25" right="0.25" top="0.75" bottom="0.75" header="0.3" footer="0.3"/>
  <pageSetup paperSize="9" scale="23" orientation="landscape" r:id="rId1"/>
  <headerFooter>
    <oddFooter>&amp;L&amp;F&amp;R&amp;D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pageSetUpPr fitToPage="1"/>
  </sheetPr>
  <dimension ref="A1:AI168"/>
  <sheetViews>
    <sheetView showGridLines="0" topLeftCell="L105" zoomScale="80" zoomScaleNormal="80" workbookViewId="0">
      <selection activeCell="AH166" sqref="AH166"/>
    </sheetView>
  </sheetViews>
  <sheetFormatPr baseColWidth="10" defaultColWidth="9.1796875" defaultRowHeight="13" x14ac:dyDescent="0.35"/>
  <cols>
    <col min="1" max="1" width="24.26953125" style="9" bestFit="1" customWidth="1"/>
    <col min="2" max="2" width="5" style="35" bestFit="1" customWidth="1"/>
    <col min="3" max="3" width="5" style="68" bestFit="1" customWidth="1"/>
    <col min="4" max="4" width="21.453125" style="68" bestFit="1" customWidth="1"/>
    <col min="5" max="5" width="4.453125" style="68" bestFit="1" customWidth="1"/>
    <col min="6" max="6" width="2" style="68" bestFit="1" customWidth="1"/>
    <col min="7" max="7" width="21.453125" style="9" bestFit="1" customWidth="1"/>
    <col min="8" max="8" width="5" style="9" bestFit="1" customWidth="1"/>
    <col min="9" max="9" width="5" style="68" bestFit="1" customWidth="1"/>
    <col min="10" max="10" width="21.453125" style="68" bestFit="1" customWidth="1"/>
    <col min="11" max="11" width="4.453125" style="68" bestFit="1" customWidth="1"/>
    <col min="12" max="12" width="2" style="68" bestFit="1" customWidth="1"/>
    <col min="13" max="13" width="21.453125" style="9" bestFit="1" customWidth="1"/>
    <col min="14" max="14" width="5" style="9" bestFit="1" customWidth="1"/>
    <col min="15" max="15" width="5" style="68" bestFit="1" customWidth="1"/>
    <col min="16" max="16" width="21.453125" style="68" bestFit="1" customWidth="1"/>
    <col min="17" max="17" width="4.453125" style="68" bestFit="1" customWidth="1"/>
    <col min="18" max="18" width="2" style="68" bestFit="1" customWidth="1"/>
    <col min="19" max="19" width="21.453125" style="9" bestFit="1" customWidth="1"/>
    <col min="20" max="20" width="5" style="9" bestFit="1" customWidth="1"/>
    <col min="21" max="21" width="5" style="68" bestFit="1" customWidth="1"/>
    <col min="22" max="22" width="21.453125" style="68" bestFit="1" customWidth="1"/>
    <col min="23" max="23" width="4.453125" style="68" bestFit="1" customWidth="1"/>
    <col min="24" max="24" width="2" style="68" bestFit="1" customWidth="1"/>
    <col min="25" max="25" width="21.453125" style="9" bestFit="1" customWidth="1"/>
    <col min="26" max="26" width="5" style="9" bestFit="1" customWidth="1"/>
    <col min="27" max="27" width="5" style="68" bestFit="1" customWidth="1"/>
    <col min="28" max="28" width="21.453125" style="68" bestFit="1" customWidth="1"/>
    <col min="29" max="29" width="4.453125" style="68" bestFit="1" customWidth="1"/>
    <col min="30" max="30" width="2" style="68" bestFit="1" customWidth="1"/>
    <col min="31" max="35" width="5.1796875" style="9" customWidth="1"/>
    <col min="36" max="136" width="9.1796875" style="9"/>
    <col min="137" max="137" width="21.26953125" style="9" customWidth="1"/>
    <col min="138" max="150" width="9.1796875" style="9" customWidth="1"/>
    <col min="151" max="151" width="10.1796875" style="9" bestFit="1" customWidth="1"/>
    <col min="152" max="152" width="15.81640625" style="9" customWidth="1"/>
    <col min="153" max="392" width="9.1796875" style="9"/>
    <col min="393" max="393" width="21.26953125" style="9" customWidth="1"/>
    <col min="394" max="406" width="9.1796875" style="9" customWidth="1"/>
    <col min="407" max="407" width="10.1796875" style="9" bestFit="1" customWidth="1"/>
    <col min="408" max="408" width="15.81640625" style="9" customWidth="1"/>
    <col min="409" max="648" width="9.1796875" style="9"/>
    <col min="649" max="649" width="21.26953125" style="9" customWidth="1"/>
    <col min="650" max="662" width="9.1796875" style="9" customWidth="1"/>
    <col min="663" max="663" width="10.1796875" style="9" bestFit="1" customWidth="1"/>
    <col min="664" max="664" width="15.81640625" style="9" customWidth="1"/>
    <col min="665" max="904" width="9.1796875" style="9"/>
    <col min="905" max="905" width="21.26953125" style="9" customWidth="1"/>
    <col min="906" max="918" width="9.1796875" style="9" customWidth="1"/>
    <col min="919" max="919" width="10.1796875" style="9" bestFit="1" customWidth="1"/>
    <col min="920" max="920" width="15.81640625" style="9" customWidth="1"/>
    <col min="921" max="1160" width="9.1796875" style="9"/>
    <col min="1161" max="1161" width="21.26953125" style="9" customWidth="1"/>
    <col min="1162" max="1174" width="9.1796875" style="9" customWidth="1"/>
    <col min="1175" max="1175" width="10.1796875" style="9" bestFit="1" customWidth="1"/>
    <col min="1176" max="1176" width="15.81640625" style="9" customWidth="1"/>
    <col min="1177" max="1416" width="9.1796875" style="9"/>
    <col min="1417" max="1417" width="21.26953125" style="9" customWidth="1"/>
    <col min="1418" max="1430" width="9.1796875" style="9" customWidth="1"/>
    <col min="1431" max="1431" width="10.1796875" style="9" bestFit="1" customWidth="1"/>
    <col min="1432" max="1432" width="15.81640625" style="9" customWidth="1"/>
    <col min="1433" max="1672" width="9.1796875" style="9"/>
    <col min="1673" max="1673" width="21.26953125" style="9" customWidth="1"/>
    <col min="1674" max="1686" width="9.1796875" style="9" customWidth="1"/>
    <col min="1687" max="1687" width="10.1796875" style="9" bestFit="1" customWidth="1"/>
    <col min="1688" max="1688" width="15.81640625" style="9" customWidth="1"/>
    <col min="1689" max="1928" width="9.1796875" style="9"/>
    <col min="1929" max="1929" width="21.26953125" style="9" customWidth="1"/>
    <col min="1930" max="1942" width="9.1796875" style="9" customWidth="1"/>
    <col min="1943" max="1943" width="10.1796875" style="9" bestFit="1" customWidth="1"/>
    <col min="1944" max="1944" width="15.81640625" style="9" customWidth="1"/>
    <col min="1945" max="2184" width="9.1796875" style="9"/>
    <col min="2185" max="2185" width="21.26953125" style="9" customWidth="1"/>
    <col min="2186" max="2198" width="9.1796875" style="9" customWidth="1"/>
    <col min="2199" max="2199" width="10.1796875" style="9" bestFit="1" customWidth="1"/>
    <col min="2200" max="2200" width="15.81640625" style="9" customWidth="1"/>
    <col min="2201" max="2440" width="9.1796875" style="9"/>
    <col min="2441" max="2441" width="21.26953125" style="9" customWidth="1"/>
    <col min="2442" max="2454" width="9.1796875" style="9" customWidth="1"/>
    <col min="2455" max="2455" width="10.1796875" style="9" bestFit="1" customWidth="1"/>
    <col min="2456" max="2456" width="15.81640625" style="9" customWidth="1"/>
    <col min="2457" max="2696" width="9.1796875" style="9"/>
    <col min="2697" max="2697" width="21.26953125" style="9" customWidth="1"/>
    <col min="2698" max="2710" width="9.1796875" style="9" customWidth="1"/>
    <col min="2711" max="2711" width="10.1796875" style="9" bestFit="1" customWidth="1"/>
    <col min="2712" max="2712" width="15.81640625" style="9" customWidth="1"/>
    <col min="2713" max="2952" width="9.1796875" style="9"/>
    <col min="2953" max="2953" width="21.26953125" style="9" customWidth="1"/>
    <col min="2954" max="2966" width="9.1796875" style="9" customWidth="1"/>
    <col min="2967" max="2967" width="10.1796875" style="9" bestFit="1" customWidth="1"/>
    <col min="2968" max="2968" width="15.81640625" style="9" customWidth="1"/>
    <col min="2969" max="3208" width="9.1796875" style="9"/>
    <col min="3209" max="3209" width="21.26953125" style="9" customWidth="1"/>
    <col min="3210" max="3222" width="9.1796875" style="9" customWidth="1"/>
    <col min="3223" max="3223" width="10.1796875" style="9" bestFit="1" customWidth="1"/>
    <col min="3224" max="3224" width="15.81640625" style="9" customWidth="1"/>
    <col min="3225" max="3464" width="9.1796875" style="9"/>
    <col min="3465" max="3465" width="21.26953125" style="9" customWidth="1"/>
    <col min="3466" max="3478" width="9.1796875" style="9" customWidth="1"/>
    <col min="3479" max="3479" width="10.1796875" style="9" bestFit="1" customWidth="1"/>
    <col min="3480" max="3480" width="15.81640625" style="9" customWidth="1"/>
    <col min="3481" max="3720" width="9.1796875" style="9"/>
    <col min="3721" max="3721" width="21.26953125" style="9" customWidth="1"/>
    <col min="3722" max="3734" width="9.1796875" style="9" customWidth="1"/>
    <col min="3735" max="3735" width="10.1796875" style="9" bestFit="1" customWidth="1"/>
    <col min="3736" max="3736" width="15.81640625" style="9" customWidth="1"/>
    <col min="3737" max="3976" width="9.1796875" style="9"/>
    <col min="3977" max="3977" width="21.26953125" style="9" customWidth="1"/>
    <col min="3978" max="3990" width="9.1796875" style="9" customWidth="1"/>
    <col min="3991" max="3991" width="10.1796875" style="9" bestFit="1" customWidth="1"/>
    <col min="3992" max="3992" width="15.81640625" style="9" customWidth="1"/>
    <col min="3993" max="4232" width="9.1796875" style="9"/>
    <col min="4233" max="4233" width="21.26953125" style="9" customWidth="1"/>
    <col min="4234" max="4246" width="9.1796875" style="9" customWidth="1"/>
    <col min="4247" max="4247" width="10.1796875" style="9" bestFit="1" customWidth="1"/>
    <col min="4248" max="4248" width="15.81640625" style="9" customWidth="1"/>
    <col min="4249" max="4488" width="9.1796875" style="9"/>
    <col min="4489" max="4489" width="21.26953125" style="9" customWidth="1"/>
    <col min="4490" max="4502" width="9.1796875" style="9" customWidth="1"/>
    <col min="4503" max="4503" width="10.1796875" style="9" bestFit="1" customWidth="1"/>
    <col min="4504" max="4504" width="15.81640625" style="9" customWidth="1"/>
    <col min="4505" max="4744" width="9.1796875" style="9"/>
    <col min="4745" max="4745" width="21.26953125" style="9" customWidth="1"/>
    <col min="4746" max="4758" width="9.1796875" style="9" customWidth="1"/>
    <col min="4759" max="4759" width="10.1796875" style="9" bestFit="1" customWidth="1"/>
    <col min="4760" max="4760" width="15.81640625" style="9" customWidth="1"/>
    <col min="4761" max="5000" width="9.1796875" style="9"/>
    <col min="5001" max="5001" width="21.26953125" style="9" customWidth="1"/>
    <col min="5002" max="5014" width="9.1796875" style="9" customWidth="1"/>
    <col min="5015" max="5015" width="10.1796875" style="9" bestFit="1" customWidth="1"/>
    <col min="5016" max="5016" width="15.81640625" style="9" customWidth="1"/>
    <col min="5017" max="5256" width="9.1796875" style="9"/>
    <col min="5257" max="5257" width="21.26953125" style="9" customWidth="1"/>
    <col min="5258" max="5270" width="9.1796875" style="9" customWidth="1"/>
    <col min="5271" max="5271" width="10.1796875" style="9" bestFit="1" customWidth="1"/>
    <col min="5272" max="5272" width="15.81640625" style="9" customWidth="1"/>
    <col min="5273" max="5512" width="9.1796875" style="9"/>
    <col min="5513" max="5513" width="21.26953125" style="9" customWidth="1"/>
    <col min="5514" max="5526" width="9.1796875" style="9" customWidth="1"/>
    <col min="5527" max="5527" width="10.1796875" style="9" bestFit="1" customWidth="1"/>
    <col min="5528" max="5528" width="15.81640625" style="9" customWidth="1"/>
    <col min="5529" max="5768" width="9.1796875" style="9"/>
    <col min="5769" max="5769" width="21.26953125" style="9" customWidth="1"/>
    <col min="5770" max="5782" width="9.1796875" style="9" customWidth="1"/>
    <col min="5783" max="5783" width="10.1796875" style="9" bestFit="1" customWidth="1"/>
    <col min="5784" max="5784" width="15.81640625" style="9" customWidth="1"/>
    <col min="5785" max="6024" width="9.1796875" style="9"/>
    <col min="6025" max="6025" width="21.26953125" style="9" customWidth="1"/>
    <col min="6026" max="6038" width="9.1796875" style="9" customWidth="1"/>
    <col min="6039" max="6039" width="10.1796875" style="9" bestFit="1" customWidth="1"/>
    <col min="6040" max="6040" width="15.81640625" style="9" customWidth="1"/>
    <col min="6041" max="6280" width="9.1796875" style="9"/>
    <col min="6281" max="6281" width="21.26953125" style="9" customWidth="1"/>
    <col min="6282" max="6294" width="9.1796875" style="9" customWidth="1"/>
    <col min="6295" max="6295" width="10.1796875" style="9" bestFit="1" customWidth="1"/>
    <col min="6296" max="6296" width="15.81640625" style="9" customWidth="1"/>
    <col min="6297" max="6536" width="9.1796875" style="9"/>
    <col min="6537" max="6537" width="21.26953125" style="9" customWidth="1"/>
    <col min="6538" max="6550" width="9.1796875" style="9" customWidth="1"/>
    <col min="6551" max="6551" width="10.1796875" style="9" bestFit="1" customWidth="1"/>
    <col min="6552" max="6552" width="15.81640625" style="9" customWidth="1"/>
    <col min="6553" max="6792" width="9.1796875" style="9"/>
    <col min="6793" max="6793" width="21.26953125" style="9" customWidth="1"/>
    <col min="6794" max="6806" width="9.1796875" style="9" customWidth="1"/>
    <col min="6807" max="6807" width="10.1796875" style="9" bestFit="1" customWidth="1"/>
    <col min="6808" max="6808" width="15.81640625" style="9" customWidth="1"/>
    <col min="6809" max="7048" width="9.1796875" style="9"/>
    <col min="7049" max="7049" width="21.26953125" style="9" customWidth="1"/>
    <col min="7050" max="7062" width="9.1796875" style="9" customWidth="1"/>
    <col min="7063" max="7063" width="10.1796875" style="9" bestFit="1" customWidth="1"/>
    <col min="7064" max="7064" width="15.81640625" style="9" customWidth="1"/>
    <col min="7065" max="7304" width="9.1796875" style="9"/>
    <col min="7305" max="7305" width="21.26953125" style="9" customWidth="1"/>
    <col min="7306" max="7318" width="9.1796875" style="9" customWidth="1"/>
    <col min="7319" max="7319" width="10.1796875" style="9" bestFit="1" customWidth="1"/>
    <col min="7320" max="7320" width="15.81640625" style="9" customWidth="1"/>
    <col min="7321" max="7560" width="9.1796875" style="9"/>
    <col min="7561" max="7561" width="21.26953125" style="9" customWidth="1"/>
    <col min="7562" max="7574" width="9.1796875" style="9" customWidth="1"/>
    <col min="7575" max="7575" width="10.1796875" style="9" bestFit="1" customWidth="1"/>
    <col min="7576" max="7576" width="15.81640625" style="9" customWidth="1"/>
    <col min="7577" max="7816" width="9.1796875" style="9"/>
    <col min="7817" max="7817" width="21.26953125" style="9" customWidth="1"/>
    <col min="7818" max="7830" width="9.1796875" style="9" customWidth="1"/>
    <col min="7831" max="7831" width="10.1796875" style="9" bestFit="1" customWidth="1"/>
    <col min="7832" max="7832" width="15.81640625" style="9" customWidth="1"/>
    <col min="7833" max="8072" width="9.1796875" style="9"/>
    <col min="8073" max="8073" width="21.26953125" style="9" customWidth="1"/>
    <col min="8074" max="8086" width="9.1796875" style="9" customWidth="1"/>
    <col min="8087" max="8087" width="10.1796875" style="9" bestFit="1" customWidth="1"/>
    <col min="8088" max="8088" width="15.81640625" style="9" customWidth="1"/>
    <col min="8089" max="8328" width="9.1796875" style="9"/>
    <col min="8329" max="8329" width="21.26953125" style="9" customWidth="1"/>
    <col min="8330" max="8342" width="9.1796875" style="9" customWidth="1"/>
    <col min="8343" max="8343" width="10.1796875" style="9" bestFit="1" customWidth="1"/>
    <col min="8344" max="8344" width="15.81640625" style="9" customWidth="1"/>
    <col min="8345" max="8584" width="9.1796875" style="9"/>
    <col min="8585" max="8585" width="21.26953125" style="9" customWidth="1"/>
    <col min="8586" max="8598" width="9.1796875" style="9" customWidth="1"/>
    <col min="8599" max="8599" width="10.1796875" style="9" bestFit="1" customWidth="1"/>
    <col min="8600" max="8600" width="15.81640625" style="9" customWidth="1"/>
    <col min="8601" max="8840" width="9.1796875" style="9"/>
    <col min="8841" max="8841" width="21.26953125" style="9" customWidth="1"/>
    <col min="8842" max="8854" width="9.1796875" style="9" customWidth="1"/>
    <col min="8855" max="8855" width="10.1796875" style="9" bestFit="1" customWidth="1"/>
    <col min="8856" max="8856" width="15.81640625" style="9" customWidth="1"/>
    <col min="8857" max="9096" width="9.1796875" style="9"/>
    <col min="9097" max="9097" width="21.26953125" style="9" customWidth="1"/>
    <col min="9098" max="9110" width="9.1796875" style="9" customWidth="1"/>
    <col min="9111" max="9111" width="10.1796875" style="9" bestFit="1" customWidth="1"/>
    <col min="9112" max="9112" width="15.81640625" style="9" customWidth="1"/>
    <col min="9113" max="9352" width="9.1796875" style="9"/>
    <col min="9353" max="9353" width="21.26953125" style="9" customWidth="1"/>
    <col min="9354" max="9366" width="9.1796875" style="9" customWidth="1"/>
    <col min="9367" max="9367" width="10.1796875" style="9" bestFit="1" customWidth="1"/>
    <col min="9368" max="9368" width="15.81640625" style="9" customWidth="1"/>
    <col min="9369" max="9608" width="9.1796875" style="9"/>
    <col min="9609" max="9609" width="21.26953125" style="9" customWidth="1"/>
    <col min="9610" max="9622" width="9.1796875" style="9" customWidth="1"/>
    <col min="9623" max="9623" width="10.1796875" style="9" bestFit="1" customWidth="1"/>
    <col min="9624" max="9624" width="15.81640625" style="9" customWidth="1"/>
    <col min="9625" max="9864" width="9.1796875" style="9"/>
    <col min="9865" max="9865" width="21.26953125" style="9" customWidth="1"/>
    <col min="9866" max="9878" width="9.1796875" style="9" customWidth="1"/>
    <col min="9879" max="9879" width="10.1796875" style="9" bestFit="1" customWidth="1"/>
    <col min="9880" max="9880" width="15.81640625" style="9" customWidth="1"/>
    <col min="9881" max="10120" width="9.1796875" style="9"/>
    <col min="10121" max="10121" width="21.26953125" style="9" customWidth="1"/>
    <col min="10122" max="10134" width="9.1796875" style="9" customWidth="1"/>
    <col min="10135" max="10135" width="10.1796875" style="9" bestFit="1" customWidth="1"/>
    <col min="10136" max="10136" width="15.81640625" style="9" customWidth="1"/>
    <col min="10137" max="10376" width="9.1796875" style="9"/>
    <col min="10377" max="10377" width="21.26953125" style="9" customWidth="1"/>
    <col min="10378" max="10390" width="9.1796875" style="9" customWidth="1"/>
    <col min="10391" max="10391" width="10.1796875" style="9" bestFit="1" customWidth="1"/>
    <col min="10392" max="10392" width="15.81640625" style="9" customWidth="1"/>
    <col min="10393" max="10632" width="9.1796875" style="9"/>
    <col min="10633" max="10633" width="21.26953125" style="9" customWidth="1"/>
    <col min="10634" max="10646" width="9.1796875" style="9" customWidth="1"/>
    <col min="10647" max="10647" width="10.1796875" style="9" bestFit="1" customWidth="1"/>
    <col min="10648" max="10648" width="15.81640625" style="9" customWidth="1"/>
    <col min="10649" max="10888" width="9.1796875" style="9"/>
    <col min="10889" max="10889" width="21.26953125" style="9" customWidth="1"/>
    <col min="10890" max="10902" width="9.1796875" style="9" customWidth="1"/>
    <col min="10903" max="10903" width="10.1796875" style="9" bestFit="1" customWidth="1"/>
    <col min="10904" max="10904" width="15.81640625" style="9" customWidth="1"/>
    <col min="10905" max="11144" width="9.1796875" style="9"/>
    <col min="11145" max="11145" width="21.26953125" style="9" customWidth="1"/>
    <col min="11146" max="11158" width="9.1796875" style="9" customWidth="1"/>
    <col min="11159" max="11159" width="10.1796875" style="9" bestFit="1" customWidth="1"/>
    <col min="11160" max="11160" width="15.81640625" style="9" customWidth="1"/>
    <col min="11161" max="11400" width="9.1796875" style="9"/>
    <col min="11401" max="11401" width="21.26953125" style="9" customWidth="1"/>
    <col min="11402" max="11414" width="9.1796875" style="9" customWidth="1"/>
    <col min="11415" max="11415" width="10.1796875" style="9" bestFit="1" customWidth="1"/>
    <col min="11416" max="11416" width="15.81640625" style="9" customWidth="1"/>
    <col min="11417" max="11656" width="9.1796875" style="9"/>
    <col min="11657" max="11657" width="21.26953125" style="9" customWidth="1"/>
    <col min="11658" max="11670" width="9.1796875" style="9" customWidth="1"/>
    <col min="11671" max="11671" width="10.1796875" style="9" bestFit="1" customWidth="1"/>
    <col min="11672" max="11672" width="15.81640625" style="9" customWidth="1"/>
    <col min="11673" max="11912" width="9.1796875" style="9"/>
    <col min="11913" max="11913" width="21.26953125" style="9" customWidth="1"/>
    <col min="11914" max="11926" width="9.1796875" style="9" customWidth="1"/>
    <col min="11927" max="11927" width="10.1796875" style="9" bestFit="1" customWidth="1"/>
    <col min="11928" max="11928" width="15.81640625" style="9" customWidth="1"/>
    <col min="11929" max="12168" width="9.1796875" style="9"/>
    <col min="12169" max="12169" width="21.26953125" style="9" customWidth="1"/>
    <col min="12170" max="12182" width="9.1796875" style="9" customWidth="1"/>
    <col min="12183" max="12183" width="10.1796875" style="9" bestFit="1" customWidth="1"/>
    <col min="12184" max="12184" width="15.81640625" style="9" customWidth="1"/>
    <col min="12185" max="12424" width="9.1796875" style="9"/>
    <col min="12425" max="12425" width="21.26953125" style="9" customWidth="1"/>
    <col min="12426" max="12438" width="9.1796875" style="9" customWidth="1"/>
    <col min="12439" max="12439" width="10.1796875" style="9" bestFit="1" customWidth="1"/>
    <col min="12440" max="12440" width="15.81640625" style="9" customWidth="1"/>
    <col min="12441" max="12680" width="9.1796875" style="9"/>
    <col min="12681" max="12681" width="21.26953125" style="9" customWidth="1"/>
    <col min="12682" max="12694" width="9.1796875" style="9" customWidth="1"/>
    <col min="12695" max="12695" width="10.1796875" style="9" bestFit="1" customWidth="1"/>
    <col min="12696" max="12696" width="15.81640625" style="9" customWidth="1"/>
    <col min="12697" max="12936" width="9.1796875" style="9"/>
    <col min="12937" max="12937" width="21.26953125" style="9" customWidth="1"/>
    <col min="12938" max="12950" width="9.1796875" style="9" customWidth="1"/>
    <col min="12951" max="12951" width="10.1796875" style="9" bestFit="1" customWidth="1"/>
    <col min="12952" max="12952" width="15.81640625" style="9" customWidth="1"/>
    <col min="12953" max="13192" width="9.1796875" style="9"/>
    <col min="13193" max="13193" width="21.26953125" style="9" customWidth="1"/>
    <col min="13194" max="13206" width="9.1796875" style="9" customWidth="1"/>
    <col min="13207" max="13207" width="10.1796875" style="9" bestFit="1" customWidth="1"/>
    <col min="13208" max="13208" width="15.81640625" style="9" customWidth="1"/>
    <col min="13209" max="13448" width="9.1796875" style="9"/>
    <col min="13449" max="13449" width="21.26953125" style="9" customWidth="1"/>
    <col min="13450" max="13462" width="9.1796875" style="9" customWidth="1"/>
    <col min="13463" max="13463" width="10.1796875" style="9" bestFit="1" customWidth="1"/>
    <col min="13464" max="13464" width="15.81640625" style="9" customWidth="1"/>
    <col min="13465" max="13704" width="9.1796875" style="9"/>
    <col min="13705" max="13705" width="21.26953125" style="9" customWidth="1"/>
    <col min="13706" max="13718" width="9.1796875" style="9" customWidth="1"/>
    <col min="13719" max="13719" width="10.1796875" style="9" bestFit="1" customWidth="1"/>
    <col min="13720" max="13720" width="15.81640625" style="9" customWidth="1"/>
    <col min="13721" max="13960" width="9.1796875" style="9"/>
    <col min="13961" max="13961" width="21.26953125" style="9" customWidth="1"/>
    <col min="13962" max="13974" width="9.1796875" style="9" customWidth="1"/>
    <col min="13975" max="13975" width="10.1796875" style="9" bestFit="1" customWidth="1"/>
    <col min="13976" max="13976" width="15.81640625" style="9" customWidth="1"/>
    <col min="13977" max="14216" width="9.1796875" style="9"/>
    <col min="14217" max="14217" width="21.26953125" style="9" customWidth="1"/>
    <col min="14218" max="14230" width="9.1796875" style="9" customWidth="1"/>
    <col min="14231" max="14231" width="10.1796875" style="9" bestFit="1" customWidth="1"/>
    <col min="14232" max="14232" width="15.81640625" style="9" customWidth="1"/>
    <col min="14233" max="14472" width="9.1796875" style="9"/>
    <col min="14473" max="14473" width="21.26953125" style="9" customWidth="1"/>
    <col min="14474" max="14486" width="9.1796875" style="9" customWidth="1"/>
    <col min="14487" max="14487" width="10.1796875" style="9" bestFit="1" customWidth="1"/>
    <col min="14488" max="14488" width="15.81640625" style="9" customWidth="1"/>
    <col min="14489" max="14728" width="9.1796875" style="9"/>
    <col min="14729" max="14729" width="21.26953125" style="9" customWidth="1"/>
    <col min="14730" max="14742" width="9.1796875" style="9" customWidth="1"/>
    <col min="14743" max="14743" width="10.1796875" style="9" bestFit="1" customWidth="1"/>
    <col min="14744" max="14744" width="15.81640625" style="9" customWidth="1"/>
    <col min="14745" max="14984" width="9.1796875" style="9"/>
    <col min="14985" max="14985" width="21.26953125" style="9" customWidth="1"/>
    <col min="14986" max="14998" width="9.1796875" style="9" customWidth="1"/>
    <col min="14999" max="14999" width="10.1796875" style="9" bestFit="1" customWidth="1"/>
    <col min="15000" max="15000" width="15.81640625" style="9" customWidth="1"/>
    <col min="15001" max="15240" width="9.1796875" style="9"/>
    <col min="15241" max="15241" width="21.26953125" style="9" customWidth="1"/>
    <col min="15242" max="15254" width="9.1796875" style="9" customWidth="1"/>
    <col min="15255" max="15255" width="10.1796875" style="9" bestFit="1" customWidth="1"/>
    <col min="15256" max="15256" width="15.81640625" style="9" customWidth="1"/>
    <col min="15257" max="15496" width="9.1796875" style="9"/>
    <col min="15497" max="15497" width="21.26953125" style="9" customWidth="1"/>
    <col min="15498" max="15510" width="9.1796875" style="9" customWidth="1"/>
    <col min="15511" max="15511" width="10.1796875" style="9" bestFit="1" customWidth="1"/>
    <col min="15512" max="15512" width="15.81640625" style="9" customWidth="1"/>
    <col min="15513" max="15752" width="9.1796875" style="9"/>
    <col min="15753" max="15753" width="21.26953125" style="9" customWidth="1"/>
    <col min="15754" max="15766" width="9.1796875" style="9" customWidth="1"/>
    <col min="15767" max="15767" width="10.1796875" style="9" bestFit="1" customWidth="1"/>
    <col min="15768" max="15768" width="15.81640625" style="9" customWidth="1"/>
    <col min="15769" max="16008" width="9.1796875" style="9"/>
    <col min="16009" max="16009" width="21.26953125" style="9" customWidth="1"/>
    <col min="16010" max="16022" width="9.1796875" style="9" customWidth="1"/>
    <col min="16023" max="16023" width="10.1796875" style="9" bestFit="1" customWidth="1"/>
    <col min="16024" max="16024" width="15.81640625" style="9" customWidth="1"/>
    <col min="16025" max="16384" width="9.1796875" style="9"/>
  </cols>
  <sheetData>
    <row r="1" spans="1:35" ht="25" x14ac:dyDescent="0.35">
      <c r="A1" s="85">
        <f>_xlfn.ISOWEEKNUM(A3)</f>
        <v>36</v>
      </c>
      <c r="B1" s="34"/>
    </row>
    <row r="3" spans="1:35" s="84" customFormat="1" ht="18" x14ac:dyDescent="0.35">
      <c r="A3" s="170">
        <v>44809</v>
      </c>
      <c r="B3" s="171"/>
      <c r="C3" s="171"/>
      <c r="D3" s="171"/>
      <c r="E3" s="172"/>
      <c r="F3" s="83"/>
      <c r="G3" s="170">
        <f>+A3+1</f>
        <v>44810</v>
      </c>
      <c r="H3" s="171"/>
      <c r="I3" s="171"/>
      <c r="J3" s="171"/>
      <c r="K3" s="172"/>
      <c r="L3" s="83"/>
      <c r="M3" s="170">
        <f>+G3+1</f>
        <v>44811</v>
      </c>
      <c r="N3" s="171"/>
      <c r="O3" s="171"/>
      <c r="P3" s="171"/>
      <c r="Q3" s="172"/>
      <c r="R3" s="83"/>
      <c r="S3" s="170">
        <f>+M3+1</f>
        <v>44812</v>
      </c>
      <c r="T3" s="171"/>
      <c r="U3" s="171"/>
      <c r="V3" s="171"/>
      <c r="W3" s="172"/>
      <c r="X3" s="83"/>
      <c r="Y3" s="170">
        <f>+S3+1</f>
        <v>44813</v>
      </c>
      <c r="Z3" s="171"/>
      <c r="AA3" s="171"/>
      <c r="AB3" s="171"/>
      <c r="AC3" s="172"/>
      <c r="AD3" s="83"/>
    </row>
    <row r="4" spans="1:35" s="66" customFormat="1" x14ac:dyDescent="0.3">
      <c r="A4" s="16"/>
      <c r="B4" s="36"/>
      <c r="C4" s="69"/>
      <c r="D4" s="69"/>
      <c r="E4" s="69"/>
      <c r="F4" s="69"/>
      <c r="G4" s="9"/>
      <c r="H4" s="35"/>
      <c r="I4" s="69"/>
      <c r="J4" s="69"/>
      <c r="K4" s="69"/>
      <c r="L4" s="69"/>
      <c r="M4" s="9"/>
      <c r="N4" s="35"/>
      <c r="O4" s="69"/>
      <c r="P4" s="69"/>
      <c r="Q4" s="69"/>
      <c r="R4" s="69"/>
      <c r="S4" s="9"/>
      <c r="T4" s="35"/>
      <c r="U4" s="69"/>
      <c r="V4" s="69"/>
      <c r="W4" s="69"/>
      <c r="X4" s="69"/>
      <c r="Y4" s="9"/>
      <c r="Z4" s="35"/>
      <c r="AA4" s="69"/>
      <c r="AB4" s="69"/>
      <c r="AC4" s="69"/>
      <c r="AD4" s="69"/>
    </row>
    <row r="5" spans="1:35" x14ac:dyDescent="0.25">
      <c r="A5" s="10" t="s">
        <v>0</v>
      </c>
      <c r="B5" s="37" t="s">
        <v>27</v>
      </c>
      <c r="D5" s="70" t="s">
        <v>7</v>
      </c>
      <c r="E5" s="71">
        <f>B6</f>
        <v>96</v>
      </c>
      <c r="G5" s="10" t="s">
        <v>0</v>
      </c>
      <c r="H5" s="37" t="s">
        <v>27</v>
      </c>
      <c r="J5" s="70" t="s">
        <v>7</v>
      </c>
      <c r="K5" s="71">
        <f>H6</f>
        <v>137</v>
      </c>
      <c r="M5" s="10" t="s">
        <v>0</v>
      </c>
      <c r="N5" s="37" t="s">
        <v>27</v>
      </c>
      <c r="P5" s="70" t="s">
        <v>7</v>
      </c>
      <c r="Q5" s="71">
        <f>N6</f>
        <v>85</v>
      </c>
      <c r="S5" s="10" t="s">
        <v>0</v>
      </c>
      <c r="T5" s="37" t="s">
        <v>27</v>
      </c>
      <c r="V5" s="70" t="s">
        <v>7</v>
      </c>
      <c r="W5" s="71">
        <f>T6</f>
        <v>115</v>
      </c>
      <c r="Y5" s="10" t="s">
        <v>0</v>
      </c>
      <c r="Z5" s="37" t="s">
        <v>27</v>
      </c>
      <c r="AB5" s="70" t="s">
        <v>7</v>
      </c>
      <c r="AC5" s="71">
        <f>Z6</f>
        <v>59</v>
      </c>
      <c r="AE5" s="9">
        <f>E5</f>
        <v>96</v>
      </c>
      <c r="AF5" s="9">
        <f>K5</f>
        <v>137</v>
      </c>
      <c r="AG5" s="9">
        <f>Q5</f>
        <v>85</v>
      </c>
      <c r="AH5" s="9">
        <f>W5</f>
        <v>115</v>
      </c>
      <c r="AI5" s="9">
        <f>AC5</f>
        <v>59</v>
      </c>
    </row>
    <row r="6" spans="1:35" x14ac:dyDescent="0.35">
      <c r="A6" s="12" t="s">
        <v>7</v>
      </c>
      <c r="B6" s="37">
        <v>96</v>
      </c>
      <c r="D6" s="72" t="s">
        <v>21</v>
      </c>
      <c r="E6" s="73"/>
      <c r="G6" s="12" t="s">
        <v>7</v>
      </c>
      <c r="H6" s="37">
        <v>137</v>
      </c>
      <c r="J6" s="72" t="s">
        <v>21</v>
      </c>
      <c r="K6" s="73"/>
      <c r="M6" s="12" t="s">
        <v>7</v>
      </c>
      <c r="N6" s="37">
        <v>85</v>
      </c>
      <c r="P6" s="72" t="s">
        <v>21</v>
      </c>
      <c r="Q6" s="73"/>
      <c r="S6" s="12" t="s">
        <v>7</v>
      </c>
      <c r="T6" s="37">
        <v>115</v>
      </c>
      <c r="V6" s="72" t="s">
        <v>21</v>
      </c>
      <c r="W6" s="73"/>
      <c r="Y6" s="12" t="s">
        <v>7</v>
      </c>
      <c r="Z6" s="37">
        <v>59</v>
      </c>
      <c r="AB6" s="72" t="s">
        <v>21</v>
      </c>
      <c r="AC6" s="73"/>
      <c r="AE6" s="9">
        <f t="shared" ref="AE6:AE35" si="0">E6</f>
        <v>0</v>
      </c>
      <c r="AF6" s="9">
        <f t="shared" ref="AF6:AF35" si="1">K6</f>
        <v>0</v>
      </c>
      <c r="AG6" s="9">
        <f t="shared" ref="AG6:AG35" si="2">Q6</f>
        <v>0</v>
      </c>
      <c r="AH6" s="9">
        <f t="shared" ref="AH6:AH35" si="3">W6</f>
        <v>0</v>
      </c>
      <c r="AI6" s="9">
        <f t="shared" ref="AI6:AI35" si="4">AC6</f>
        <v>0</v>
      </c>
    </row>
    <row r="7" spans="1:35" x14ac:dyDescent="0.35">
      <c r="A7" s="13" t="s">
        <v>17</v>
      </c>
      <c r="B7" s="38">
        <v>0</v>
      </c>
      <c r="D7" s="72" t="s">
        <v>18</v>
      </c>
      <c r="E7" s="73"/>
      <c r="G7" s="13" t="s">
        <v>17</v>
      </c>
      <c r="H7" s="38">
        <v>0</v>
      </c>
      <c r="J7" s="72" t="s">
        <v>18</v>
      </c>
      <c r="K7" s="73"/>
      <c r="M7" s="13" t="s">
        <v>17</v>
      </c>
      <c r="N7" s="38">
        <v>0</v>
      </c>
      <c r="P7" s="72" t="s">
        <v>18</v>
      </c>
      <c r="Q7" s="73"/>
      <c r="S7" s="13" t="s">
        <v>17</v>
      </c>
      <c r="T7" s="38">
        <v>0</v>
      </c>
      <c r="V7" s="72" t="s">
        <v>18</v>
      </c>
      <c r="W7" s="73"/>
      <c r="Y7" s="13" t="s">
        <v>17</v>
      </c>
      <c r="Z7" s="38">
        <v>0</v>
      </c>
      <c r="AB7" s="72" t="s">
        <v>18</v>
      </c>
      <c r="AC7" s="73"/>
      <c r="AE7" s="9">
        <f t="shared" si="0"/>
        <v>0</v>
      </c>
      <c r="AF7" s="9">
        <f t="shared" si="1"/>
        <v>0</v>
      </c>
      <c r="AG7" s="9">
        <f t="shared" si="2"/>
        <v>0</v>
      </c>
      <c r="AH7" s="9">
        <f t="shared" si="3"/>
        <v>0</v>
      </c>
      <c r="AI7" s="9">
        <f t="shared" si="4"/>
        <v>0</v>
      </c>
    </row>
    <row r="8" spans="1:35" x14ac:dyDescent="0.25">
      <c r="A8" s="12" t="s">
        <v>12</v>
      </c>
      <c r="B8" s="37">
        <v>9</v>
      </c>
      <c r="D8" s="74" t="s">
        <v>12</v>
      </c>
      <c r="E8" s="73">
        <f>B8</f>
        <v>9</v>
      </c>
      <c r="G8" s="12" t="s">
        <v>12</v>
      </c>
      <c r="H8" s="37">
        <v>9</v>
      </c>
      <c r="J8" s="74" t="s">
        <v>12</v>
      </c>
      <c r="K8" s="73">
        <f>H8</f>
        <v>9</v>
      </c>
      <c r="M8" s="12" t="s">
        <v>12</v>
      </c>
      <c r="N8" s="37">
        <v>4</v>
      </c>
      <c r="P8" s="74" t="s">
        <v>12</v>
      </c>
      <c r="Q8" s="73">
        <f>N8</f>
        <v>4</v>
      </c>
      <c r="S8" s="12" t="s">
        <v>12</v>
      </c>
      <c r="T8" s="37">
        <v>12</v>
      </c>
      <c r="V8" s="74" t="s">
        <v>12</v>
      </c>
      <c r="W8" s="73">
        <f>T8</f>
        <v>12</v>
      </c>
      <c r="Y8" s="12" t="s">
        <v>12</v>
      </c>
      <c r="Z8" s="37">
        <v>3</v>
      </c>
      <c r="AB8" s="74" t="s">
        <v>12</v>
      </c>
      <c r="AC8" s="73">
        <f>Z8</f>
        <v>3</v>
      </c>
      <c r="AE8" s="9">
        <f t="shared" si="0"/>
        <v>9</v>
      </c>
      <c r="AF8" s="9">
        <f t="shared" si="1"/>
        <v>9</v>
      </c>
      <c r="AG8" s="9">
        <f t="shared" si="2"/>
        <v>4</v>
      </c>
      <c r="AH8" s="9">
        <f t="shared" si="3"/>
        <v>12</v>
      </c>
      <c r="AI8" s="9">
        <f t="shared" si="4"/>
        <v>3</v>
      </c>
    </row>
    <row r="9" spans="1:35" x14ac:dyDescent="0.25">
      <c r="A9" s="14" t="s">
        <v>22</v>
      </c>
      <c r="B9" s="39">
        <v>2</v>
      </c>
      <c r="D9" s="74" t="s">
        <v>8</v>
      </c>
      <c r="E9" s="73">
        <f>B12</f>
        <v>8</v>
      </c>
      <c r="G9" s="14" t="s">
        <v>22</v>
      </c>
      <c r="H9" s="39">
        <v>2</v>
      </c>
      <c r="J9" s="74" t="s">
        <v>8</v>
      </c>
      <c r="K9" s="73">
        <f>H12</f>
        <v>6</v>
      </c>
      <c r="M9" s="14" t="s">
        <v>22</v>
      </c>
      <c r="N9" s="39">
        <v>2</v>
      </c>
      <c r="P9" s="74" t="s">
        <v>8</v>
      </c>
      <c r="Q9" s="73">
        <f>N12</f>
        <v>7</v>
      </c>
      <c r="S9" s="14" t="s">
        <v>22</v>
      </c>
      <c r="T9" s="39">
        <v>1</v>
      </c>
      <c r="V9" s="74" t="s">
        <v>8</v>
      </c>
      <c r="W9" s="73">
        <f>T12</f>
        <v>8</v>
      </c>
      <c r="Y9" s="14" t="s">
        <v>22</v>
      </c>
      <c r="Z9" s="39">
        <v>3</v>
      </c>
      <c r="AB9" s="74" t="s">
        <v>8</v>
      </c>
      <c r="AC9" s="73">
        <f>Z12</f>
        <v>9</v>
      </c>
      <c r="AE9" s="9">
        <f t="shared" si="0"/>
        <v>8</v>
      </c>
      <c r="AF9" s="9">
        <f t="shared" si="1"/>
        <v>6</v>
      </c>
      <c r="AG9" s="9">
        <f t="shared" si="2"/>
        <v>7</v>
      </c>
      <c r="AH9" s="9">
        <f t="shared" si="3"/>
        <v>8</v>
      </c>
      <c r="AI9" s="9">
        <f t="shared" si="4"/>
        <v>9</v>
      </c>
    </row>
    <row r="10" spans="1:35" x14ac:dyDescent="0.25">
      <c r="A10" s="14" t="s">
        <v>26</v>
      </c>
      <c r="B10" s="39">
        <v>14</v>
      </c>
      <c r="D10" s="74" t="s">
        <v>11</v>
      </c>
      <c r="E10" s="73">
        <f>B13</f>
        <v>9</v>
      </c>
      <c r="G10" s="14" t="s">
        <v>26</v>
      </c>
      <c r="H10" s="39">
        <v>19</v>
      </c>
      <c r="J10" s="74" t="s">
        <v>11</v>
      </c>
      <c r="K10" s="73">
        <f>H13</f>
        <v>8</v>
      </c>
      <c r="M10" s="14" t="s">
        <v>26</v>
      </c>
      <c r="N10" s="39">
        <v>17</v>
      </c>
      <c r="P10" s="74" t="s">
        <v>11</v>
      </c>
      <c r="Q10" s="73">
        <f>N13</f>
        <v>4</v>
      </c>
      <c r="S10" s="14" t="s">
        <v>26</v>
      </c>
      <c r="T10" s="39">
        <v>11</v>
      </c>
      <c r="V10" s="74" t="s">
        <v>11</v>
      </c>
      <c r="W10" s="73">
        <f>T13</f>
        <v>6</v>
      </c>
      <c r="Y10" s="14" t="s">
        <v>26</v>
      </c>
      <c r="Z10" s="39">
        <v>8</v>
      </c>
      <c r="AB10" s="74" t="s">
        <v>11</v>
      </c>
      <c r="AC10" s="73">
        <f>Z13</f>
        <v>3</v>
      </c>
      <c r="AE10" s="9">
        <f t="shared" si="0"/>
        <v>9</v>
      </c>
      <c r="AF10" s="9">
        <f t="shared" si="1"/>
        <v>8</v>
      </c>
      <c r="AG10" s="9">
        <f t="shared" si="2"/>
        <v>4</v>
      </c>
      <c r="AH10" s="9">
        <f t="shared" si="3"/>
        <v>6</v>
      </c>
      <c r="AI10" s="9">
        <f t="shared" si="4"/>
        <v>3</v>
      </c>
    </row>
    <row r="11" spans="1:35" x14ac:dyDescent="0.25">
      <c r="A11" s="14" t="s">
        <v>23</v>
      </c>
      <c r="B11" s="39">
        <v>0</v>
      </c>
      <c r="D11" s="75" t="s">
        <v>9</v>
      </c>
      <c r="E11" s="73">
        <f>B14</f>
        <v>130</v>
      </c>
      <c r="G11" s="14" t="s">
        <v>23</v>
      </c>
      <c r="H11" s="39">
        <v>4</v>
      </c>
      <c r="J11" s="75" t="s">
        <v>9</v>
      </c>
      <c r="K11" s="73">
        <f>H14</f>
        <v>118</v>
      </c>
      <c r="M11" s="14" t="s">
        <v>23</v>
      </c>
      <c r="N11" s="39">
        <v>0</v>
      </c>
      <c r="P11" s="75" t="s">
        <v>9</v>
      </c>
      <c r="Q11" s="73">
        <f>N14</f>
        <v>104</v>
      </c>
      <c r="S11" s="14" t="s">
        <v>23</v>
      </c>
      <c r="T11" s="39">
        <v>3</v>
      </c>
      <c r="V11" s="75" t="s">
        <v>9</v>
      </c>
      <c r="W11" s="73">
        <f>T14</f>
        <v>129</v>
      </c>
      <c r="Y11" s="14" t="s">
        <v>23</v>
      </c>
      <c r="Z11" s="39">
        <v>0</v>
      </c>
      <c r="AB11" s="75" t="s">
        <v>9</v>
      </c>
      <c r="AC11" s="73">
        <f>Z14</f>
        <v>84</v>
      </c>
      <c r="AE11" s="9">
        <f t="shared" si="0"/>
        <v>130</v>
      </c>
      <c r="AF11" s="9">
        <f t="shared" si="1"/>
        <v>118</v>
      </c>
      <c r="AG11" s="9">
        <f t="shared" si="2"/>
        <v>104</v>
      </c>
      <c r="AH11" s="9">
        <f t="shared" si="3"/>
        <v>129</v>
      </c>
      <c r="AI11" s="9">
        <f t="shared" si="4"/>
        <v>84</v>
      </c>
    </row>
    <row r="12" spans="1:35" x14ac:dyDescent="0.25">
      <c r="A12" s="12" t="s">
        <v>8</v>
      </c>
      <c r="B12" s="37">
        <v>8</v>
      </c>
      <c r="D12" s="75" t="s">
        <v>1</v>
      </c>
      <c r="E12" s="73">
        <f>B16</f>
        <v>94</v>
      </c>
      <c r="G12" s="12" t="s">
        <v>8</v>
      </c>
      <c r="H12" s="37">
        <v>6</v>
      </c>
      <c r="J12" s="75" t="s">
        <v>1</v>
      </c>
      <c r="K12" s="73">
        <f>H16</f>
        <v>105</v>
      </c>
      <c r="M12" s="12" t="s">
        <v>8</v>
      </c>
      <c r="N12" s="37">
        <v>7</v>
      </c>
      <c r="P12" s="75" t="s">
        <v>1</v>
      </c>
      <c r="Q12" s="73">
        <f>N16</f>
        <v>90</v>
      </c>
      <c r="S12" s="12" t="s">
        <v>8</v>
      </c>
      <c r="T12" s="37">
        <v>8</v>
      </c>
      <c r="V12" s="75" t="s">
        <v>1</v>
      </c>
      <c r="W12" s="73">
        <f>T16</f>
        <v>124</v>
      </c>
      <c r="Y12" s="12" t="s">
        <v>8</v>
      </c>
      <c r="Z12" s="37">
        <v>9</v>
      </c>
      <c r="AB12" s="75" t="s">
        <v>1</v>
      </c>
      <c r="AC12" s="73">
        <f>Z16</f>
        <v>65</v>
      </c>
      <c r="AE12" s="9">
        <f t="shared" si="0"/>
        <v>94</v>
      </c>
      <c r="AF12" s="9">
        <f t="shared" si="1"/>
        <v>105</v>
      </c>
      <c r="AG12" s="9">
        <f t="shared" si="2"/>
        <v>90</v>
      </c>
      <c r="AH12" s="9">
        <f t="shared" si="3"/>
        <v>124</v>
      </c>
      <c r="AI12" s="9">
        <f t="shared" si="4"/>
        <v>65</v>
      </c>
    </row>
    <row r="13" spans="1:35" x14ac:dyDescent="0.25">
      <c r="A13" s="12" t="s">
        <v>11</v>
      </c>
      <c r="B13" s="37">
        <v>9</v>
      </c>
      <c r="D13" s="75" t="s">
        <v>4</v>
      </c>
      <c r="E13" s="73"/>
      <c r="G13" s="12" t="s">
        <v>11</v>
      </c>
      <c r="H13" s="37">
        <v>8</v>
      </c>
      <c r="J13" s="75" t="s">
        <v>4</v>
      </c>
      <c r="K13" s="73"/>
      <c r="M13" s="12" t="s">
        <v>11</v>
      </c>
      <c r="N13" s="37">
        <v>4</v>
      </c>
      <c r="P13" s="75" t="s">
        <v>4</v>
      </c>
      <c r="Q13" s="73"/>
      <c r="S13" s="12" t="s">
        <v>11</v>
      </c>
      <c r="T13" s="37">
        <v>6</v>
      </c>
      <c r="V13" s="75" t="s">
        <v>4</v>
      </c>
      <c r="W13" s="73"/>
      <c r="Y13" s="12" t="s">
        <v>11</v>
      </c>
      <c r="Z13" s="37">
        <v>3</v>
      </c>
      <c r="AB13" s="75" t="s">
        <v>4</v>
      </c>
      <c r="AC13" s="73"/>
      <c r="AE13" s="9">
        <f t="shared" si="0"/>
        <v>0</v>
      </c>
      <c r="AF13" s="9">
        <f t="shared" si="1"/>
        <v>0</v>
      </c>
      <c r="AG13" s="9">
        <f t="shared" si="2"/>
        <v>0</v>
      </c>
      <c r="AH13" s="9">
        <f t="shared" si="3"/>
        <v>0</v>
      </c>
      <c r="AI13" s="9">
        <f t="shared" si="4"/>
        <v>0</v>
      </c>
    </row>
    <row r="14" spans="1:35" x14ac:dyDescent="0.25">
      <c r="A14" s="12" t="s">
        <v>9</v>
      </c>
      <c r="B14" s="37">
        <v>130</v>
      </c>
      <c r="D14" s="75" t="s">
        <v>5</v>
      </c>
      <c r="E14" s="73">
        <f>B17</f>
        <v>31</v>
      </c>
      <c r="G14" s="12" t="s">
        <v>9</v>
      </c>
      <c r="H14" s="37">
        <v>118</v>
      </c>
      <c r="J14" s="75" t="s">
        <v>5</v>
      </c>
      <c r="K14" s="73">
        <f>H17</f>
        <v>39</v>
      </c>
      <c r="M14" s="12" t="s">
        <v>9</v>
      </c>
      <c r="N14" s="37">
        <v>104</v>
      </c>
      <c r="P14" s="75" t="s">
        <v>5</v>
      </c>
      <c r="Q14" s="73">
        <f>N17</f>
        <v>26</v>
      </c>
      <c r="S14" s="12" t="s">
        <v>9</v>
      </c>
      <c r="T14" s="37">
        <v>129</v>
      </c>
      <c r="V14" s="75" t="s">
        <v>5</v>
      </c>
      <c r="W14" s="73">
        <f>T17</f>
        <v>23</v>
      </c>
      <c r="Y14" s="12" t="s">
        <v>9</v>
      </c>
      <c r="Z14" s="37">
        <v>84</v>
      </c>
      <c r="AB14" s="75" t="s">
        <v>5</v>
      </c>
      <c r="AC14" s="73">
        <f>Z17</f>
        <v>19</v>
      </c>
      <c r="AE14" s="9">
        <f t="shared" si="0"/>
        <v>31</v>
      </c>
      <c r="AF14" s="9">
        <f t="shared" si="1"/>
        <v>39</v>
      </c>
      <c r="AG14" s="9">
        <f t="shared" si="2"/>
        <v>26</v>
      </c>
      <c r="AH14" s="9">
        <f t="shared" si="3"/>
        <v>23</v>
      </c>
      <c r="AI14" s="9">
        <f t="shared" si="4"/>
        <v>19</v>
      </c>
    </row>
    <row r="15" spans="1:35" x14ac:dyDescent="0.25">
      <c r="A15" s="14" t="s">
        <v>28</v>
      </c>
      <c r="B15" s="39">
        <v>0</v>
      </c>
      <c r="D15" s="75" t="s">
        <v>3</v>
      </c>
      <c r="E15" s="73">
        <f>B18</f>
        <v>45</v>
      </c>
      <c r="G15" s="14" t="s">
        <v>28</v>
      </c>
      <c r="H15" s="39">
        <v>4</v>
      </c>
      <c r="J15" s="75" t="s">
        <v>3</v>
      </c>
      <c r="K15" s="73">
        <f>H18</f>
        <v>58</v>
      </c>
      <c r="M15" s="14" t="s">
        <v>28</v>
      </c>
      <c r="N15" s="39">
        <v>2</v>
      </c>
      <c r="P15" s="75" t="s">
        <v>3</v>
      </c>
      <c r="Q15" s="73">
        <f>N18</f>
        <v>54</v>
      </c>
      <c r="S15" s="14" t="s">
        <v>28</v>
      </c>
      <c r="T15" s="39">
        <v>3</v>
      </c>
      <c r="V15" s="75" t="s">
        <v>3</v>
      </c>
      <c r="W15" s="73">
        <f>T18</f>
        <v>62</v>
      </c>
      <c r="Y15" s="14" t="s">
        <v>28</v>
      </c>
      <c r="Z15" s="39">
        <v>0</v>
      </c>
      <c r="AB15" s="75" t="s">
        <v>3</v>
      </c>
      <c r="AC15" s="73">
        <f>Z18</f>
        <v>31</v>
      </c>
      <c r="AE15" s="9">
        <f t="shared" si="0"/>
        <v>45</v>
      </c>
      <c r="AF15" s="9">
        <f t="shared" si="1"/>
        <v>58</v>
      </c>
      <c r="AG15" s="9">
        <f t="shared" si="2"/>
        <v>54</v>
      </c>
      <c r="AH15" s="9">
        <f t="shared" si="3"/>
        <v>62</v>
      </c>
      <c r="AI15" s="9">
        <f t="shared" si="4"/>
        <v>31</v>
      </c>
    </row>
    <row r="16" spans="1:35" x14ac:dyDescent="0.25">
      <c r="A16" s="12" t="s">
        <v>1</v>
      </c>
      <c r="B16" s="37">
        <v>94</v>
      </c>
      <c r="D16" s="75" t="s">
        <v>6</v>
      </c>
      <c r="E16" s="73">
        <f>B19</f>
        <v>60</v>
      </c>
      <c r="G16" s="12" t="s">
        <v>1</v>
      </c>
      <c r="H16" s="37">
        <v>105</v>
      </c>
      <c r="J16" s="75" t="s">
        <v>6</v>
      </c>
      <c r="K16" s="73">
        <f>H19</f>
        <v>66</v>
      </c>
      <c r="M16" s="12" t="s">
        <v>1</v>
      </c>
      <c r="N16" s="37">
        <v>90</v>
      </c>
      <c r="P16" s="75" t="s">
        <v>6</v>
      </c>
      <c r="Q16" s="73">
        <f>N19</f>
        <v>29</v>
      </c>
      <c r="S16" s="12" t="s">
        <v>1</v>
      </c>
      <c r="T16" s="37">
        <v>124</v>
      </c>
      <c r="V16" s="75" t="s">
        <v>6</v>
      </c>
      <c r="W16" s="73">
        <f>T19</f>
        <v>48</v>
      </c>
      <c r="Y16" s="12" t="s">
        <v>1</v>
      </c>
      <c r="Z16" s="37">
        <v>65</v>
      </c>
      <c r="AB16" s="75" t="s">
        <v>6</v>
      </c>
      <c r="AC16" s="73">
        <f>Z19</f>
        <v>29</v>
      </c>
      <c r="AE16" s="9">
        <f t="shared" si="0"/>
        <v>60</v>
      </c>
      <c r="AF16" s="9">
        <f t="shared" si="1"/>
        <v>66</v>
      </c>
      <c r="AG16" s="9">
        <f t="shared" si="2"/>
        <v>29</v>
      </c>
      <c r="AH16" s="9">
        <f t="shared" si="3"/>
        <v>48</v>
      </c>
      <c r="AI16" s="9">
        <f t="shared" si="4"/>
        <v>29</v>
      </c>
    </row>
    <row r="17" spans="1:35" s="68" customFormat="1" x14ac:dyDescent="0.35">
      <c r="A17" s="12" t="s">
        <v>5</v>
      </c>
      <c r="B17" s="37">
        <v>31</v>
      </c>
      <c r="C17" s="76">
        <v>0.03</v>
      </c>
      <c r="D17" s="77" t="s">
        <v>31</v>
      </c>
      <c r="E17" s="73">
        <f>ROUND(((B20+B21)*C17),0)</f>
        <v>5</v>
      </c>
      <c r="G17" s="12" t="s">
        <v>5</v>
      </c>
      <c r="H17" s="37">
        <v>39</v>
      </c>
      <c r="I17" s="76">
        <v>0.03</v>
      </c>
      <c r="J17" s="77" t="s">
        <v>31</v>
      </c>
      <c r="K17" s="73">
        <f>ROUND(((H20+H21)*I17),0)</f>
        <v>6</v>
      </c>
      <c r="M17" s="12" t="s">
        <v>5</v>
      </c>
      <c r="N17" s="37">
        <v>26</v>
      </c>
      <c r="O17" s="76">
        <v>0.03</v>
      </c>
      <c r="P17" s="77" t="s">
        <v>31</v>
      </c>
      <c r="Q17" s="73">
        <f>ROUND(((N20+N21)*O17),0)</f>
        <v>5</v>
      </c>
      <c r="S17" s="12" t="s">
        <v>5</v>
      </c>
      <c r="T17" s="37">
        <v>23</v>
      </c>
      <c r="U17" s="76">
        <v>0.03</v>
      </c>
      <c r="V17" s="77" t="s">
        <v>31</v>
      </c>
      <c r="W17" s="73">
        <f>ROUND(((T20+T21)*U17),0)</f>
        <v>6</v>
      </c>
      <c r="Y17" s="12" t="s">
        <v>5</v>
      </c>
      <c r="Z17" s="37">
        <v>19</v>
      </c>
      <c r="AA17" s="76">
        <v>0.03</v>
      </c>
      <c r="AB17" s="77" t="s">
        <v>31</v>
      </c>
      <c r="AC17" s="73">
        <f>ROUND(((Z20+Z21)*AA17),0)</f>
        <v>5</v>
      </c>
      <c r="AE17" s="9">
        <f t="shared" si="0"/>
        <v>5</v>
      </c>
      <c r="AF17" s="9">
        <f t="shared" si="1"/>
        <v>6</v>
      </c>
      <c r="AG17" s="9">
        <f t="shared" si="2"/>
        <v>5</v>
      </c>
      <c r="AH17" s="9">
        <f t="shared" si="3"/>
        <v>6</v>
      </c>
      <c r="AI17" s="9">
        <f t="shared" si="4"/>
        <v>5</v>
      </c>
    </row>
    <row r="18" spans="1:35" s="68" customFormat="1" x14ac:dyDescent="0.35">
      <c r="A18" s="12" t="s">
        <v>3</v>
      </c>
      <c r="B18" s="37">
        <v>45</v>
      </c>
      <c r="C18" s="76">
        <v>0.04</v>
      </c>
      <c r="D18" s="77" t="s">
        <v>37</v>
      </c>
      <c r="E18" s="73">
        <f>ROUND(((B20+B21)*C18),0)</f>
        <v>7</v>
      </c>
      <c r="G18" s="12" t="s">
        <v>3</v>
      </c>
      <c r="H18" s="37">
        <v>58</v>
      </c>
      <c r="I18" s="76">
        <v>0.04</v>
      </c>
      <c r="J18" s="77" t="s">
        <v>37</v>
      </c>
      <c r="K18" s="73">
        <f>ROUND(((H20+H21)*I18),0)</f>
        <v>8</v>
      </c>
      <c r="M18" s="12" t="s">
        <v>3</v>
      </c>
      <c r="N18" s="37">
        <v>54</v>
      </c>
      <c r="O18" s="76">
        <v>0.04</v>
      </c>
      <c r="P18" s="77" t="s">
        <v>37</v>
      </c>
      <c r="Q18" s="73">
        <f>ROUND(((N20+N21)*O18),0)</f>
        <v>7</v>
      </c>
      <c r="S18" s="12" t="s">
        <v>3</v>
      </c>
      <c r="T18" s="37">
        <v>62</v>
      </c>
      <c r="U18" s="76">
        <v>0.04</v>
      </c>
      <c r="V18" s="77" t="s">
        <v>37</v>
      </c>
      <c r="W18" s="73">
        <f>ROUND(((T20+T21)*U18),0)</f>
        <v>8</v>
      </c>
      <c r="Y18" s="12" t="s">
        <v>3</v>
      </c>
      <c r="Z18" s="37">
        <v>31</v>
      </c>
      <c r="AA18" s="76">
        <v>0.04</v>
      </c>
      <c r="AB18" s="77" t="s">
        <v>37</v>
      </c>
      <c r="AC18" s="73">
        <f>ROUND(((Z20+Z21)*AA18),0)</f>
        <v>6</v>
      </c>
      <c r="AE18" s="9">
        <f t="shared" si="0"/>
        <v>7</v>
      </c>
      <c r="AF18" s="9">
        <f t="shared" si="1"/>
        <v>8</v>
      </c>
      <c r="AG18" s="9">
        <f t="shared" si="2"/>
        <v>7</v>
      </c>
      <c r="AH18" s="9">
        <f t="shared" si="3"/>
        <v>8</v>
      </c>
      <c r="AI18" s="9">
        <f t="shared" si="4"/>
        <v>6</v>
      </c>
    </row>
    <row r="19" spans="1:35" s="68" customFormat="1" x14ac:dyDescent="0.35">
      <c r="A19" s="12" t="s">
        <v>6</v>
      </c>
      <c r="B19" s="37">
        <v>60</v>
      </c>
      <c r="C19" s="76">
        <v>0.2</v>
      </c>
      <c r="D19" s="77" t="s">
        <v>14</v>
      </c>
      <c r="E19" s="73">
        <f>ROUND(((B20+B21)*C19),0)</f>
        <v>36</v>
      </c>
      <c r="G19" s="12" t="s">
        <v>6</v>
      </c>
      <c r="H19" s="37">
        <v>66</v>
      </c>
      <c r="I19" s="76">
        <v>0.2</v>
      </c>
      <c r="J19" s="77" t="s">
        <v>14</v>
      </c>
      <c r="K19" s="73">
        <f>ROUND(((H20+H21)*I19),0)</f>
        <v>39</v>
      </c>
      <c r="M19" s="12" t="s">
        <v>6</v>
      </c>
      <c r="N19" s="37">
        <v>29</v>
      </c>
      <c r="O19" s="76">
        <v>0.2</v>
      </c>
      <c r="P19" s="77" t="s">
        <v>14</v>
      </c>
      <c r="Q19" s="73">
        <f>ROUND(((N20+N21)*O19),0)</f>
        <v>36</v>
      </c>
      <c r="S19" s="12" t="s">
        <v>6</v>
      </c>
      <c r="T19" s="37">
        <v>48</v>
      </c>
      <c r="U19" s="76">
        <v>0.2</v>
      </c>
      <c r="V19" s="77" t="s">
        <v>14</v>
      </c>
      <c r="W19" s="73">
        <f>ROUND(((T20+T21)*U19),0)</f>
        <v>40</v>
      </c>
      <c r="Y19" s="12" t="s">
        <v>6</v>
      </c>
      <c r="Z19" s="37">
        <v>29</v>
      </c>
      <c r="AA19" s="76">
        <v>0.2</v>
      </c>
      <c r="AB19" s="77" t="s">
        <v>14</v>
      </c>
      <c r="AC19" s="73">
        <f>ROUND(((Z20+Z21)*AA19),0)</f>
        <v>32</v>
      </c>
      <c r="AE19" s="9">
        <f t="shared" si="0"/>
        <v>36</v>
      </c>
      <c r="AF19" s="9">
        <f t="shared" si="1"/>
        <v>39</v>
      </c>
      <c r="AG19" s="9">
        <f t="shared" si="2"/>
        <v>36</v>
      </c>
      <c r="AH19" s="9">
        <f t="shared" si="3"/>
        <v>40</v>
      </c>
      <c r="AI19" s="9">
        <f t="shared" si="4"/>
        <v>32</v>
      </c>
    </row>
    <row r="20" spans="1:35" s="68" customFormat="1" x14ac:dyDescent="0.35">
      <c r="A20" s="11" t="s">
        <v>24</v>
      </c>
      <c r="B20" s="40">
        <v>181</v>
      </c>
      <c r="C20" s="76">
        <v>0.28999999999999998</v>
      </c>
      <c r="D20" s="77" t="s">
        <v>32</v>
      </c>
      <c r="E20" s="73">
        <f>ROUND(((B20+B21)*C20),0)</f>
        <v>52</v>
      </c>
      <c r="G20" s="11" t="s">
        <v>24</v>
      </c>
      <c r="H20" s="40">
        <v>192</v>
      </c>
      <c r="I20" s="76">
        <v>0.28999999999999998</v>
      </c>
      <c r="J20" s="77" t="s">
        <v>32</v>
      </c>
      <c r="K20" s="73">
        <f>ROUND(((H20+H21)*I20),0)</f>
        <v>56</v>
      </c>
      <c r="M20" s="11" t="s">
        <v>24</v>
      </c>
      <c r="N20" s="40">
        <v>177</v>
      </c>
      <c r="O20" s="76">
        <v>0.28999999999999998</v>
      </c>
      <c r="P20" s="77" t="s">
        <v>32</v>
      </c>
      <c r="Q20" s="73">
        <f>ROUND(((N20+N21)*O20),0)</f>
        <v>52</v>
      </c>
      <c r="S20" s="11" t="s">
        <v>24</v>
      </c>
      <c r="T20" s="40">
        <v>201</v>
      </c>
      <c r="U20" s="76">
        <v>0.28999999999999998</v>
      </c>
      <c r="V20" s="77" t="s">
        <v>32</v>
      </c>
      <c r="W20" s="73">
        <f>ROUND(((T20+T21)*U20),0)</f>
        <v>58</v>
      </c>
      <c r="Y20" s="11" t="s">
        <v>24</v>
      </c>
      <c r="Z20" s="40">
        <v>158</v>
      </c>
      <c r="AA20" s="76">
        <v>0.28999999999999998</v>
      </c>
      <c r="AB20" s="77" t="s">
        <v>32</v>
      </c>
      <c r="AC20" s="73">
        <f>ROUND(((Z20+Z21)*AA20),0)</f>
        <v>46</v>
      </c>
      <c r="AE20" s="9">
        <f t="shared" si="0"/>
        <v>52</v>
      </c>
      <c r="AF20" s="9">
        <f t="shared" si="1"/>
        <v>56</v>
      </c>
      <c r="AG20" s="9">
        <f t="shared" si="2"/>
        <v>52</v>
      </c>
      <c r="AH20" s="9">
        <f t="shared" si="3"/>
        <v>58</v>
      </c>
      <c r="AI20" s="9">
        <f t="shared" si="4"/>
        <v>46</v>
      </c>
    </row>
    <row r="21" spans="1:35" s="68" customFormat="1" x14ac:dyDescent="0.35">
      <c r="A21" s="11" t="s">
        <v>25</v>
      </c>
      <c r="B21" s="40">
        <v>0</v>
      </c>
      <c r="C21" s="76">
        <v>0.18</v>
      </c>
      <c r="D21" s="77" t="s">
        <v>33</v>
      </c>
      <c r="E21" s="73">
        <f>ROUND(((B20+B21)*C21),0)</f>
        <v>33</v>
      </c>
      <c r="G21" s="11" t="s">
        <v>25</v>
      </c>
      <c r="H21" s="40">
        <v>2</v>
      </c>
      <c r="I21" s="76">
        <v>0.18</v>
      </c>
      <c r="J21" s="77" t="s">
        <v>33</v>
      </c>
      <c r="K21" s="73">
        <f>ROUND(((H20+H21)*I21),0)</f>
        <v>35</v>
      </c>
      <c r="M21" s="11" t="s">
        <v>25</v>
      </c>
      <c r="N21" s="40">
        <v>2</v>
      </c>
      <c r="O21" s="76">
        <v>0.18</v>
      </c>
      <c r="P21" s="77" t="s">
        <v>33</v>
      </c>
      <c r="Q21" s="73">
        <f>ROUND(((N20+N21)*O21),0)</f>
        <v>32</v>
      </c>
      <c r="S21" s="11" t="s">
        <v>25</v>
      </c>
      <c r="T21" s="40">
        <v>0</v>
      </c>
      <c r="U21" s="76">
        <v>0.18</v>
      </c>
      <c r="V21" s="77" t="s">
        <v>33</v>
      </c>
      <c r="W21" s="73">
        <f>ROUND(((T20+T21)*U21),0)</f>
        <v>36</v>
      </c>
      <c r="Y21" s="11" t="s">
        <v>25</v>
      </c>
      <c r="Z21" s="40">
        <v>2</v>
      </c>
      <c r="AA21" s="76">
        <v>0.18</v>
      </c>
      <c r="AB21" s="77" t="s">
        <v>33</v>
      </c>
      <c r="AC21" s="73">
        <f>ROUND(((Z20+Z21)*AA21),0)</f>
        <v>29</v>
      </c>
      <c r="AE21" s="9">
        <f t="shared" si="0"/>
        <v>33</v>
      </c>
      <c r="AF21" s="9">
        <f t="shared" si="1"/>
        <v>35</v>
      </c>
      <c r="AG21" s="9">
        <f t="shared" si="2"/>
        <v>32</v>
      </c>
      <c r="AH21" s="9">
        <f t="shared" si="3"/>
        <v>36</v>
      </c>
      <c r="AI21" s="9">
        <f t="shared" si="4"/>
        <v>29</v>
      </c>
    </row>
    <row r="22" spans="1:35" s="68" customFormat="1" x14ac:dyDescent="0.35">
      <c r="A22" s="14" t="s">
        <v>20</v>
      </c>
      <c r="B22" s="39">
        <v>29</v>
      </c>
      <c r="C22" s="76">
        <v>0.18</v>
      </c>
      <c r="D22" s="77" t="s">
        <v>34</v>
      </c>
      <c r="E22" s="73">
        <f>ROUND(((B20+B21)*C22),0)</f>
        <v>33</v>
      </c>
      <c r="G22" s="14" t="s">
        <v>20</v>
      </c>
      <c r="H22" s="39">
        <v>32</v>
      </c>
      <c r="I22" s="76">
        <v>0.18</v>
      </c>
      <c r="J22" s="77" t="s">
        <v>34</v>
      </c>
      <c r="K22" s="73">
        <f>ROUND(((H20+H21)*I22),0)</f>
        <v>35</v>
      </c>
      <c r="M22" s="14" t="s">
        <v>20</v>
      </c>
      <c r="N22" s="39">
        <v>25</v>
      </c>
      <c r="O22" s="76">
        <v>0.18</v>
      </c>
      <c r="P22" s="77" t="s">
        <v>34</v>
      </c>
      <c r="Q22" s="73">
        <f>ROUND(((N20+N21)*O22),0)</f>
        <v>32</v>
      </c>
      <c r="S22" s="14" t="s">
        <v>20</v>
      </c>
      <c r="T22" s="39">
        <v>26</v>
      </c>
      <c r="U22" s="76">
        <v>0.18</v>
      </c>
      <c r="V22" s="77" t="s">
        <v>34</v>
      </c>
      <c r="W22" s="73">
        <f>ROUND(((T20+T21)*U22),0)</f>
        <v>36</v>
      </c>
      <c r="Y22" s="14" t="s">
        <v>20</v>
      </c>
      <c r="Z22" s="39">
        <v>12</v>
      </c>
      <c r="AA22" s="76">
        <v>0.18</v>
      </c>
      <c r="AB22" s="77" t="s">
        <v>34</v>
      </c>
      <c r="AC22" s="73">
        <f>ROUND(((Z20+Z21)*AA22),0)</f>
        <v>29</v>
      </c>
      <c r="AE22" s="9">
        <f t="shared" si="0"/>
        <v>33</v>
      </c>
      <c r="AF22" s="9">
        <f t="shared" si="1"/>
        <v>35</v>
      </c>
      <c r="AG22" s="9">
        <f t="shared" si="2"/>
        <v>32</v>
      </c>
      <c r="AH22" s="9">
        <f t="shared" si="3"/>
        <v>36</v>
      </c>
      <c r="AI22" s="9">
        <f t="shared" si="4"/>
        <v>29</v>
      </c>
    </row>
    <row r="23" spans="1:35" s="68" customFormat="1" x14ac:dyDescent="0.35">
      <c r="A23" s="14" t="s">
        <v>20</v>
      </c>
      <c r="B23" s="39">
        <v>15</v>
      </c>
      <c r="C23" s="76">
        <v>0.05</v>
      </c>
      <c r="D23" s="77" t="s">
        <v>35</v>
      </c>
      <c r="E23" s="73">
        <f>ROUND(((B20+B21)*C23),0)</f>
        <v>9</v>
      </c>
      <c r="G23" s="14" t="s">
        <v>20</v>
      </c>
      <c r="H23" s="39">
        <v>26</v>
      </c>
      <c r="I23" s="76">
        <v>0.05</v>
      </c>
      <c r="J23" s="77" t="s">
        <v>35</v>
      </c>
      <c r="K23" s="73">
        <f>ROUND(((H20+H21)*I23),0)</f>
        <v>10</v>
      </c>
      <c r="M23" s="14" t="s">
        <v>20</v>
      </c>
      <c r="N23" s="39">
        <v>8</v>
      </c>
      <c r="O23" s="76">
        <v>0.05</v>
      </c>
      <c r="P23" s="77" t="s">
        <v>35</v>
      </c>
      <c r="Q23" s="73">
        <f>ROUND(((N20+N21)*O23),0)</f>
        <v>9</v>
      </c>
      <c r="S23" s="14" t="s">
        <v>20</v>
      </c>
      <c r="T23" s="39">
        <v>22</v>
      </c>
      <c r="U23" s="76">
        <v>0.05</v>
      </c>
      <c r="V23" s="77" t="s">
        <v>35</v>
      </c>
      <c r="W23" s="73">
        <f>ROUND(((T20+T21)*U23),0)</f>
        <v>10</v>
      </c>
      <c r="Y23" s="14" t="s">
        <v>20</v>
      </c>
      <c r="Z23" s="39">
        <v>18</v>
      </c>
      <c r="AA23" s="76">
        <v>0.05</v>
      </c>
      <c r="AB23" s="77" t="s">
        <v>35</v>
      </c>
      <c r="AC23" s="73">
        <f>ROUND(((Z20+Z21)*AA23),0)</f>
        <v>8</v>
      </c>
      <c r="AE23" s="9">
        <f t="shared" si="0"/>
        <v>9</v>
      </c>
      <c r="AF23" s="9">
        <f t="shared" si="1"/>
        <v>10</v>
      </c>
      <c r="AG23" s="9">
        <f t="shared" si="2"/>
        <v>9</v>
      </c>
      <c r="AH23" s="9">
        <f t="shared" si="3"/>
        <v>10</v>
      </c>
      <c r="AI23" s="9">
        <f t="shared" si="4"/>
        <v>8</v>
      </c>
    </row>
    <row r="24" spans="1:35" s="68" customFormat="1" x14ac:dyDescent="0.35">
      <c r="A24" s="13" t="s">
        <v>16</v>
      </c>
      <c r="B24" s="38">
        <v>0</v>
      </c>
      <c r="C24" s="76">
        <v>0.03</v>
      </c>
      <c r="D24" s="77" t="s">
        <v>36</v>
      </c>
      <c r="E24" s="73">
        <f>ROUND(((B20+B21)*C24),0)</f>
        <v>5</v>
      </c>
      <c r="G24" s="13" t="s">
        <v>16</v>
      </c>
      <c r="H24" s="38">
        <v>0</v>
      </c>
      <c r="I24" s="76">
        <v>0.03</v>
      </c>
      <c r="J24" s="77" t="s">
        <v>36</v>
      </c>
      <c r="K24" s="73">
        <f>ROUND(((H20+H21)*I24),0)</f>
        <v>6</v>
      </c>
      <c r="M24" s="13" t="s">
        <v>16</v>
      </c>
      <c r="N24" s="38">
        <v>0</v>
      </c>
      <c r="O24" s="76">
        <v>0.03</v>
      </c>
      <c r="P24" s="77" t="s">
        <v>36</v>
      </c>
      <c r="Q24" s="73">
        <f>ROUND(((N20+N21)*O24),0)</f>
        <v>5</v>
      </c>
      <c r="S24" s="13" t="s">
        <v>16</v>
      </c>
      <c r="T24" s="38">
        <v>0</v>
      </c>
      <c r="U24" s="76">
        <v>0.03</v>
      </c>
      <c r="V24" s="77" t="s">
        <v>36</v>
      </c>
      <c r="W24" s="73">
        <f>ROUND(((T20+T21)*U24),0)</f>
        <v>6</v>
      </c>
      <c r="Y24" s="13" t="s">
        <v>16</v>
      </c>
      <c r="Z24" s="38">
        <v>0</v>
      </c>
      <c r="AA24" s="76">
        <v>0.03</v>
      </c>
      <c r="AB24" s="77" t="s">
        <v>36</v>
      </c>
      <c r="AC24" s="73">
        <f>ROUND(((Z20+Z21)*AA24),0)</f>
        <v>5</v>
      </c>
      <c r="AE24" s="9">
        <f t="shared" si="0"/>
        <v>5</v>
      </c>
      <c r="AF24" s="9">
        <f t="shared" si="1"/>
        <v>6</v>
      </c>
      <c r="AG24" s="9">
        <f t="shared" si="2"/>
        <v>5</v>
      </c>
      <c r="AH24" s="9">
        <f t="shared" si="3"/>
        <v>6</v>
      </c>
      <c r="AI24" s="9">
        <f t="shared" si="4"/>
        <v>5</v>
      </c>
    </row>
    <row r="25" spans="1:35" s="68" customFormat="1" x14ac:dyDescent="0.35">
      <c r="A25" s="15" t="s">
        <v>30</v>
      </c>
      <c r="B25" s="41">
        <v>17</v>
      </c>
      <c r="D25" s="78" t="s">
        <v>15</v>
      </c>
      <c r="E25" s="73">
        <f>B9+B10+B11+B15+B22+B23</f>
        <v>60</v>
      </c>
      <c r="G25" s="15" t="s">
        <v>30</v>
      </c>
      <c r="H25" s="41">
        <v>20</v>
      </c>
      <c r="J25" s="78" t="s">
        <v>15</v>
      </c>
      <c r="K25" s="73">
        <f>H9+H10+H11+H15+H22+H23</f>
        <v>87</v>
      </c>
      <c r="M25" s="15" t="s">
        <v>30</v>
      </c>
      <c r="N25" s="41">
        <v>21</v>
      </c>
      <c r="P25" s="78" t="s">
        <v>15</v>
      </c>
      <c r="Q25" s="73">
        <f>N9+N10+N11+N15+N22+N23</f>
        <v>54</v>
      </c>
      <c r="S25" s="15" t="s">
        <v>30</v>
      </c>
      <c r="T25" s="41">
        <v>18</v>
      </c>
      <c r="V25" s="78" t="s">
        <v>15</v>
      </c>
      <c r="W25" s="73">
        <f>T9+T10+T11+T15+T22+T23</f>
        <v>66</v>
      </c>
      <c r="Y25" s="15" t="s">
        <v>30</v>
      </c>
      <c r="Z25" s="41">
        <v>12</v>
      </c>
      <c r="AB25" s="78" t="s">
        <v>15</v>
      </c>
      <c r="AC25" s="73">
        <f>Z9+Z10+Z11+Z15+Z22+Z23</f>
        <v>41</v>
      </c>
      <c r="AE25" s="9">
        <f t="shared" si="0"/>
        <v>60</v>
      </c>
      <c r="AF25" s="9">
        <f t="shared" si="1"/>
        <v>87</v>
      </c>
      <c r="AG25" s="9">
        <f t="shared" si="2"/>
        <v>54</v>
      </c>
      <c r="AH25" s="9">
        <f t="shared" si="3"/>
        <v>66</v>
      </c>
      <c r="AI25" s="9">
        <f t="shared" si="4"/>
        <v>41</v>
      </c>
    </row>
    <row r="26" spans="1:35" s="68" customFormat="1" x14ac:dyDescent="0.25">
      <c r="A26" s="12" t="s">
        <v>19</v>
      </c>
      <c r="B26" s="37">
        <v>20</v>
      </c>
      <c r="D26" s="75" t="s">
        <v>29</v>
      </c>
      <c r="E26" s="73"/>
      <c r="G26" s="12" t="s">
        <v>19</v>
      </c>
      <c r="H26" s="37">
        <v>25</v>
      </c>
      <c r="J26" s="75" t="s">
        <v>29</v>
      </c>
      <c r="K26" s="73"/>
      <c r="M26" s="12" t="s">
        <v>19</v>
      </c>
      <c r="N26" s="37">
        <v>18</v>
      </c>
      <c r="P26" s="75" t="s">
        <v>29</v>
      </c>
      <c r="Q26" s="73"/>
      <c r="S26" s="12" t="s">
        <v>19</v>
      </c>
      <c r="T26" s="37">
        <v>19</v>
      </c>
      <c r="V26" s="75" t="s">
        <v>29</v>
      </c>
      <c r="W26" s="73"/>
      <c r="Y26" s="12" t="s">
        <v>19</v>
      </c>
      <c r="Z26" s="37">
        <v>6</v>
      </c>
      <c r="AB26" s="75" t="s">
        <v>29</v>
      </c>
      <c r="AC26" s="73"/>
      <c r="AE26" s="9">
        <f t="shared" si="0"/>
        <v>0</v>
      </c>
      <c r="AF26" s="9">
        <f t="shared" si="1"/>
        <v>0</v>
      </c>
      <c r="AG26" s="9">
        <f t="shared" si="2"/>
        <v>0</v>
      </c>
      <c r="AH26" s="9">
        <f t="shared" si="3"/>
        <v>0</v>
      </c>
      <c r="AI26" s="9">
        <f t="shared" si="4"/>
        <v>0</v>
      </c>
    </row>
    <row r="27" spans="1:35" s="68" customFormat="1" x14ac:dyDescent="0.25">
      <c r="A27" s="12" t="s">
        <v>2</v>
      </c>
      <c r="B27" s="37">
        <v>44</v>
      </c>
      <c r="D27" s="75" t="s">
        <v>13</v>
      </c>
      <c r="E27" s="73">
        <f>B25</f>
        <v>17</v>
      </c>
      <c r="G27" s="12" t="s">
        <v>2</v>
      </c>
      <c r="H27" s="37">
        <v>39</v>
      </c>
      <c r="J27" s="75" t="s">
        <v>13</v>
      </c>
      <c r="K27" s="73">
        <f>H25</f>
        <v>20</v>
      </c>
      <c r="M27" s="12" t="s">
        <v>2</v>
      </c>
      <c r="N27" s="37">
        <v>28</v>
      </c>
      <c r="P27" s="75" t="s">
        <v>13</v>
      </c>
      <c r="Q27" s="73">
        <f>N25</f>
        <v>21</v>
      </c>
      <c r="S27" s="12" t="s">
        <v>2</v>
      </c>
      <c r="T27" s="37">
        <v>35</v>
      </c>
      <c r="V27" s="75" t="s">
        <v>13</v>
      </c>
      <c r="W27" s="73">
        <f>T25</f>
        <v>18</v>
      </c>
      <c r="Y27" s="12" t="s">
        <v>2</v>
      </c>
      <c r="Z27" s="37">
        <v>33</v>
      </c>
      <c r="AB27" s="75" t="s">
        <v>13</v>
      </c>
      <c r="AC27" s="73">
        <f>Z25</f>
        <v>12</v>
      </c>
      <c r="AE27" s="9">
        <f t="shared" si="0"/>
        <v>17</v>
      </c>
      <c r="AF27" s="9">
        <f t="shared" si="1"/>
        <v>20</v>
      </c>
      <c r="AG27" s="9">
        <f t="shared" si="2"/>
        <v>21</v>
      </c>
      <c r="AH27" s="9">
        <f t="shared" si="3"/>
        <v>18</v>
      </c>
      <c r="AI27" s="9">
        <f t="shared" si="4"/>
        <v>12</v>
      </c>
    </row>
    <row r="28" spans="1:35" s="68" customFormat="1" x14ac:dyDescent="0.25">
      <c r="A28" s="17" t="s">
        <v>45</v>
      </c>
      <c r="B28" s="37">
        <v>8</v>
      </c>
      <c r="D28" s="75" t="s">
        <v>10</v>
      </c>
      <c r="E28" s="73">
        <f>B26</f>
        <v>20</v>
      </c>
      <c r="G28" s="17" t="s">
        <v>45</v>
      </c>
      <c r="H28" s="37">
        <v>5</v>
      </c>
      <c r="J28" s="75" t="s">
        <v>10</v>
      </c>
      <c r="K28" s="73">
        <f>H26</f>
        <v>25</v>
      </c>
      <c r="M28" s="17" t="s">
        <v>45</v>
      </c>
      <c r="N28" s="37">
        <v>7</v>
      </c>
      <c r="P28" s="75" t="s">
        <v>10</v>
      </c>
      <c r="Q28" s="73">
        <f>N26</f>
        <v>18</v>
      </c>
      <c r="S28" s="17" t="s">
        <v>45</v>
      </c>
      <c r="T28" s="37">
        <v>3</v>
      </c>
      <c r="V28" s="75" t="s">
        <v>10</v>
      </c>
      <c r="W28" s="73">
        <f>T26</f>
        <v>19</v>
      </c>
      <c r="Y28" s="17" t="s">
        <v>45</v>
      </c>
      <c r="Z28" s="37">
        <v>9</v>
      </c>
      <c r="AB28" s="75" t="s">
        <v>10</v>
      </c>
      <c r="AC28" s="73">
        <f>Z26</f>
        <v>6</v>
      </c>
      <c r="AE28" s="9">
        <f t="shared" si="0"/>
        <v>20</v>
      </c>
      <c r="AF28" s="9">
        <f t="shared" si="1"/>
        <v>25</v>
      </c>
      <c r="AG28" s="9">
        <f t="shared" si="2"/>
        <v>18</v>
      </c>
      <c r="AH28" s="9">
        <f t="shared" si="3"/>
        <v>19</v>
      </c>
      <c r="AI28" s="9">
        <f t="shared" si="4"/>
        <v>6</v>
      </c>
    </row>
    <row r="29" spans="1:35" s="68" customFormat="1" x14ac:dyDescent="0.25">
      <c r="A29" s="17" t="s">
        <v>58</v>
      </c>
      <c r="B29" s="37">
        <v>10</v>
      </c>
      <c r="D29" s="75" t="s">
        <v>2</v>
      </c>
      <c r="E29" s="73">
        <f>B27</f>
        <v>44</v>
      </c>
      <c r="G29" s="17" t="s">
        <v>58</v>
      </c>
      <c r="H29" s="37">
        <v>2</v>
      </c>
      <c r="J29" s="75" t="s">
        <v>2</v>
      </c>
      <c r="K29" s="73">
        <f>H27</f>
        <v>39</v>
      </c>
      <c r="M29" s="17" t="s">
        <v>58</v>
      </c>
      <c r="N29" s="37">
        <v>6</v>
      </c>
      <c r="P29" s="75" t="s">
        <v>2</v>
      </c>
      <c r="Q29" s="73">
        <f>N27</f>
        <v>28</v>
      </c>
      <c r="S29" s="17" t="s">
        <v>58</v>
      </c>
      <c r="T29" s="37">
        <v>1</v>
      </c>
      <c r="V29" s="75" t="s">
        <v>2</v>
      </c>
      <c r="W29" s="73">
        <f>T27</f>
        <v>35</v>
      </c>
      <c r="Y29" s="17" t="s">
        <v>58</v>
      </c>
      <c r="Z29" s="37">
        <v>4</v>
      </c>
      <c r="AB29" s="75" t="s">
        <v>2</v>
      </c>
      <c r="AC29" s="73">
        <f>Z27</f>
        <v>33</v>
      </c>
      <c r="AE29" s="9">
        <f t="shared" si="0"/>
        <v>44</v>
      </c>
      <c r="AF29" s="9">
        <f t="shared" si="1"/>
        <v>39</v>
      </c>
      <c r="AG29" s="9">
        <f t="shared" si="2"/>
        <v>28</v>
      </c>
      <c r="AH29" s="9">
        <f t="shared" si="3"/>
        <v>35</v>
      </c>
      <c r="AI29" s="9">
        <f t="shared" si="4"/>
        <v>33</v>
      </c>
    </row>
    <row r="30" spans="1:35" s="68" customFormat="1" x14ac:dyDescent="0.25">
      <c r="A30" s="17" t="s">
        <v>59</v>
      </c>
      <c r="B30" s="37">
        <v>12</v>
      </c>
      <c r="C30" s="76"/>
      <c r="D30" s="74" t="s">
        <v>45</v>
      </c>
      <c r="E30" s="73">
        <f>B28</f>
        <v>8</v>
      </c>
      <c r="G30" s="17" t="s">
        <v>59</v>
      </c>
      <c r="H30" s="37">
        <v>16</v>
      </c>
      <c r="I30" s="76"/>
      <c r="J30" s="74" t="s">
        <v>45</v>
      </c>
      <c r="K30" s="73">
        <f>H28</f>
        <v>5</v>
      </c>
      <c r="M30" s="17" t="s">
        <v>59</v>
      </c>
      <c r="N30" s="37">
        <v>13</v>
      </c>
      <c r="O30" s="76"/>
      <c r="P30" s="74" t="s">
        <v>45</v>
      </c>
      <c r="Q30" s="73">
        <f>N28</f>
        <v>7</v>
      </c>
      <c r="S30" s="17" t="s">
        <v>59</v>
      </c>
      <c r="T30" s="37">
        <v>14</v>
      </c>
      <c r="U30" s="76"/>
      <c r="V30" s="74" t="s">
        <v>45</v>
      </c>
      <c r="W30" s="73">
        <f>T28</f>
        <v>3</v>
      </c>
      <c r="Y30" s="17" t="s">
        <v>59</v>
      </c>
      <c r="Z30" s="37">
        <v>8</v>
      </c>
      <c r="AA30" s="76"/>
      <c r="AB30" s="74" t="s">
        <v>45</v>
      </c>
      <c r="AC30" s="73">
        <f>Z28</f>
        <v>9</v>
      </c>
      <c r="AE30" s="9">
        <f t="shared" si="0"/>
        <v>8</v>
      </c>
      <c r="AF30" s="9">
        <f t="shared" si="1"/>
        <v>5</v>
      </c>
      <c r="AG30" s="9">
        <f t="shared" si="2"/>
        <v>7</v>
      </c>
      <c r="AH30" s="9">
        <f t="shared" si="3"/>
        <v>3</v>
      </c>
      <c r="AI30" s="9">
        <f t="shared" si="4"/>
        <v>9</v>
      </c>
    </row>
    <row r="31" spans="1:35" s="68" customFormat="1" x14ac:dyDescent="0.25">
      <c r="A31" s="17" t="s">
        <v>60</v>
      </c>
      <c r="B31" s="37">
        <v>0</v>
      </c>
      <c r="C31" s="79"/>
      <c r="D31" s="74" t="s">
        <v>58</v>
      </c>
      <c r="E31" s="73">
        <f>B29</f>
        <v>10</v>
      </c>
      <c r="G31" s="17" t="s">
        <v>60</v>
      </c>
      <c r="H31" s="37">
        <v>0</v>
      </c>
      <c r="I31" s="79"/>
      <c r="J31" s="74" t="s">
        <v>58</v>
      </c>
      <c r="K31" s="73">
        <f>H29</f>
        <v>2</v>
      </c>
      <c r="M31" s="17" t="s">
        <v>60</v>
      </c>
      <c r="N31" s="37">
        <v>0</v>
      </c>
      <c r="O31" s="79"/>
      <c r="P31" s="74" t="s">
        <v>58</v>
      </c>
      <c r="Q31" s="73">
        <f>N29</f>
        <v>6</v>
      </c>
      <c r="S31" s="17" t="s">
        <v>60</v>
      </c>
      <c r="T31" s="37">
        <v>0</v>
      </c>
      <c r="U31" s="79"/>
      <c r="V31" s="74" t="s">
        <v>58</v>
      </c>
      <c r="W31" s="73">
        <f>T29</f>
        <v>1</v>
      </c>
      <c r="Y31" s="17" t="s">
        <v>60</v>
      </c>
      <c r="Z31" s="37">
        <v>0</v>
      </c>
      <c r="AA31" s="79"/>
      <c r="AB31" s="74" t="s">
        <v>58</v>
      </c>
      <c r="AC31" s="73">
        <f>Z29</f>
        <v>4</v>
      </c>
      <c r="AE31" s="9">
        <f t="shared" si="0"/>
        <v>10</v>
      </c>
      <c r="AF31" s="9">
        <f t="shared" si="1"/>
        <v>2</v>
      </c>
      <c r="AG31" s="9">
        <f t="shared" si="2"/>
        <v>6</v>
      </c>
      <c r="AH31" s="9">
        <f t="shared" si="3"/>
        <v>1</v>
      </c>
      <c r="AI31" s="9">
        <f t="shared" si="4"/>
        <v>4</v>
      </c>
    </row>
    <row r="32" spans="1:35" s="68" customFormat="1" x14ac:dyDescent="0.25">
      <c r="A32" s="17" t="s">
        <v>61</v>
      </c>
      <c r="B32" s="37">
        <v>3</v>
      </c>
      <c r="C32" s="79"/>
      <c r="D32" s="74" t="s">
        <v>59</v>
      </c>
      <c r="E32" s="73">
        <f>+B30</f>
        <v>12</v>
      </c>
      <c r="G32" s="17" t="s">
        <v>61</v>
      </c>
      <c r="H32" s="37">
        <v>6</v>
      </c>
      <c r="I32" s="79"/>
      <c r="J32" s="74" t="s">
        <v>59</v>
      </c>
      <c r="K32" s="73">
        <f>+H30</f>
        <v>16</v>
      </c>
      <c r="M32" s="17" t="s">
        <v>61</v>
      </c>
      <c r="N32" s="37">
        <v>3</v>
      </c>
      <c r="O32" s="79"/>
      <c r="P32" s="74" t="s">
        <v>59</v>
      </c>
      <c r="Q32" s="73">
        <f>+N30</f>
        <v>13</v>
      </c>
      <c r="S32" s="17" t="s">
        <v>61</v>
      </c>
      <c r="T32" s="37">
        <v>1</v>
      </c>
      <c r="U32" s="79"/>
      <c r="V32" s="74" t="s">
        <v>59</v>
      </c>
      <c r="W32" s="73">
        <f>+T30</f>
        <v>14</v>
      </c>
      <c r="Y32" s="17" t="s">
        <v>61</v>
      </c>
      <c r="Z32" s="37">
        <v>1</v>
      </c>
      <c r="AA32" s="79"/>
      <c r="AB32" s="74" t="s">
        <v>59</v>
      </c>
      <c r="AC32" s="73">
        <f>+Z30</f>
        <v>8</v>
      </c>
      <c r="AE32" s="9">
        <f t="shared" si="0"/>
        <v>12</v>
      </c>
      <c r="AF32" s="9">
        <f t="shared" si="1"/>
        <v>16</v>
      </c>
      <c r="AG32" s="9">
        <f t="shared" si="2"/>
        <v>13</v>
      </c>
      <c r="AH32" s="9">
        <f t="shared" si="3"/>
        <v>14</v>
      </c>
      <c r="AI32" s="9">
        <f t="shared" si="4"/>
        <v>8</v>
      </c>
    </row>
    <row r="33" spans="1:35" s="68" customFormat="1" x14ac:dyDescent="0.25">
      <c r="A33" s="17" t="s">
        <v>62</v>
      </c>
      <c r="B33" s="37">
        <v>1</v>
      </c>
      <c r="C33" s="79"/>
      <c r="D33" s="74" t="s">
        <v>60</v>
      </c>
      <c r="E33" s="73">
        <f>+B31</f>
        <v>0</v>
      </c>
      <c r="G33" s="17" t="s">
        <v>62</v>
      </c>
      <c r="H33" s="37">
        <v>0</v>
      </c>
      <c r="I33" s="79"/>
      <c r="J33" s="74" t="s">
        <v>60</v>
      </c>
      <c r="K33" s="73">
        <f>+H31</f>
        <v>0</v>
      </c>
      <c r="M33" s="17" t="s">
        <v>62</v>
      </c>
      <c r="N33" s="37">
        <v>0</v>
      </c>
      <c r="O33" s="79"/>
      <c r="P33" s="74" t="s">
        <v>60</v>
      </c>
      <c r="Q33" s="73">
        <f>+N31</f>
        <v>0</v>
      </c>
      <c r="S33" s="17" t="s">
        <v>62</v>
      </c>
      <c r="T33" s="37">
        <v>0</v>
      </c>
      <c r="U33" s="79"/>
      <c r="V33" s="74" t="s">
        <v>60</v>
      </c>
      <c r="W33" s="73">
        <f>+T31</f>
        <v>0</v>
      </c>
      <c r="Y33" s="17" t="s">
        <v>62</v>
      </c>
      <c r="Z33" s="37">
        <v>1</v>
      </c>
      <c r="AA33" s="79"/>
      <c r="AB33" s="74" t="s">
        <v>60</v>
      </c>
      <c r="AC33" s="73">
        <f>+Z31</f>
        <v>0</v>
      </c>
      <c r="AE33" s="9">
        <f t="shared" si="0"/>
        <v>0</v>
      </c>
      <c r="AF33" s="9">
        <f t="shared" si="1"/>
        <v>0</v>
      </c>
      <c r="AG33" s="9">
        <f t="shared" si="2"/>
        <v>0</v>
      </c>
      <c r="AH33" s="9">
        <f t="shared" si="3"/>
        <v>0</v>
      </c>
      <c r="AI33" s="9">
        <f t="shared" si="4"/>
        <v>0</v>
      </c>
    </row>
    <row r="34" spans="1:35" s="68" customFormat="1" x14ac:dyDescent="0.25">
      <c r="A34" s="17"/>
      <c r="B34" s="37"/>
      <c r="C34" s="79"/>
      <c r="D34" s="74" t="s">
        <v>61</v>
      </c>
      <c r="E34" s="73">
        <f>+B32</f>
        <v>3</v>
      </c>
      <c r="G34" s="17"/>
      <c r="H34" s="37"/>
      <c r="I34" s="79"/>
      <c r="J34" s="74" t="s">
        <v>61</v>
      </c>
      <c r="K34" s="73">
        <f>+H32</f>
        <v>6</v>
      </c>
      <c r="M34" s="17"/>
      <c r="N34" s="37"/>
      <c r="O34" s="79"/>
      <c r="P34" s="74" t="s">
        <v>61</v>
      </c>
      <c r="Q34" s="73">
        <f>+N32</f>
        <v>3</v>
      </c>
      <c r="S34" s="17"/>
      <c r="T34" s="37"/>
      <c r="U34" s="79"/>
      <c r="V34" s="74" t="s">
        <v>61</v>
      </c>
      <c r="W34" s="73">
        <f>+T32</f>
        <v>1</v>
      </c>
      <c r="Y34" s="17"/>
      <c r="Z34" s="37"/>
      <c r="AA34" s="79"/>
      <c r="AB34" s="74" t="s">
        <v>61</v>
      </c>
      <c r="AC34" s="73">
        <f>+Z32</f>
        <v>1</v>
      </c>
      <c r="AE34" s="9">
        <f t="shared" si="0"/>
        <v>3</v>
      </c>
      <c r="AF34" s="9">
        <f t="shared" si="1"/>
        <v>6</v>
      </c>
      <c r="AG34" s="9">
        <f t="shared" si="2"/>
        <v>3</v>
      </c>
      <c r="AH34" s="9">
        <f t="shared" si="3"/>
        <v>1</v>
      </c>
      <c r="AI34" s="9">
        <f t="shared" si="4"/>
        <v>1</v>
      </c>
    </row>
    <row r="35" spans="1:35" s="68" customFormat="1" x14ac:dyDescent="0.25">
      <c r="A35" s="17"/>
      <c r="B35" s="37"/>
      <c r="C35" s="79"/>
      <c r="D35" s="74" t="s">
        <v>62</v>
      </c>
      <c r="E35" s="81">
        <f>+B33</f>
        <v>1</v>
      </c>
      <c r="G35" s="17"/>
      <c r="H35" s="37"/>
      <c r="I35" s="79"/>
      <c r="J35" s="74" t="s">
        <v>62</v>
      </c>
      <c r="K35" s="81">
        <f>+H33</f>
        <v>0</v>
      </c>
      <c r="M35" s="17"/>
      <c r="N35" s="37"/>
      <c r="O35" s="79"/>
      <c r="P35" s="74" t="s">
        <v>62</v>
      </c>
      <c r="Q35" s="81">
        <f>+N33</f>
        <v>0</v>
      </c>
      <c r="S35" s="17"/>
      <c r="T35" s="37"/>
      <c r="U35" s="79"/>
      <c r="V35" s="74" t="s">
        <v>62</v>
      </c>
      <c r="W35" s="81">
        <f>+T33</f>
        <v>0</v>
      </c>
      <c r="Y35" s="17"/>
      <c r="Z35" s="37"/>
      <c r="AA35" s="79"/>
      <c r="AB35" s="74" t="s">
        <v>62</v>
      </c>
      <c r="AC35" s="81">
        <f>+Z33</f>
        <v>1</v>
      </c>
      <c r="AE35" s="9">
        <f t="shared" si="0"/>
        <v>1</v>
      </c>
      <c r="AF35" s="9">
        <f t="shared" si="1"/>
        <v>0</v>
      </c>
      <c r="AG35" s="9">
        <f t="shared" si="2"/>
        <v>0</v>
      </c>
      <c r="AH35" s="9">
        <f t="shared" si="3"/>
        <v>0</v>
      </c>
      <c r="AI35" s="9">
        <f t="shared" si="4"/>
        <v>1</v>
      </c>
    </row>
    <row r="36" spans="1:35" s="68" customFormat="1" x14ac:dyDescent="0.25">
      <c r="A36" s="17"/>
      <c r="B36" s="37"/>
      <c r="C36" s="79"/>
      <c r="D36" s="74"/>
      <c r="E36" s="81"/>
      <c r="G36" s="17"/>
      <c r="H36" s="37"/>
      <c r="I36" s="79"/>
      <c r="J36" s="74"/>
      <c r="K36" s="81"/>
      <c r="M36" s="17"/>
      <c r="N36" s="37"/>
      <c r="O36" s="79"/>
      <c r="P36" s="74"/>
      <c r="Q36" s="81"/>
      <c r="S36" s="17"/>
      <c r="T36" s="37"/>
      <c r="U36" s="79"/>
      <c r="V36" s="74"/>
      <c r="W36" s="81"/>
      <c r="Y36" s="17"/>
      <c r="Z36" s="37"/>
      <c r="AA36" s="79"/>
      <c r="AB36" s="74"/>
      <c r="AC36" s="81"/>
    </row>
    <row r="37" spans="1:35" s="68" customFormat="1" x14ac:dyDescent="0.25">
      <c r="A37" s="17"/>
      <c r="B37" s="37"/>
      <c r="C37" s="79"/>
      <c r="D37" s="74"/>
      <c r="E37" s="81"/>
      <c r="G37" s="17"/>
      <c r="H37" s="37"/>
      <c r="I37" s="79"/>
      <c r="J37" s="74"/>
      <c r="K37" s="81"/>
      <c r="M37" s="17"/>
      <c r="N37" s="37"/>
      <c r="O37" s="79"/>
      <c r="P37" s="74"/>
      <c r="Q37" s="81"/>
      <c r="S37" s="17"/>
      <c r="T37" s="37"/>
      <c r="U37" s="79"/>
      <c r="V37" s="74"/>
      <c r="W37" s="81"/>
      <c r="Y37" s="17"/>
      <c r="Z37" s="37"/>
      <c r="AA37" s="79"/>
      <c r="AB37" s="74"/>
      <c r="AC37" s="81"/>
    </row>
    <row r="38" spans="1:35" s="68" customFormat="1" x14ac:dyDescent="0.25">
      <c r="A38" s="17"/>
      <c r="B38" s="37"/>
      <c r="C38" s="79"/>
      <c r="D38" s="80"/>
      <c r="E38" s="82"/>
      <c r="G38" s="17"/>
      <c r="H38" s="37"/>
      <c r="I38" s="79"/>
      <c r="J38" s="80"/>
      <c r="K38" s="82"/>
      <c r="M38" s="17"/>
      <c r="N38" s="37"/>
      <c r="O38" s="79"/>
      <c r="P38" s="80"/>
      <c r="Q38" s="82"/>
      <c r="S38" s="17"/>
      <c r="T38" s="37"/>
      <c r="U38" s="79"/>
      <c r="V38" s="80"/>
      <c r="W38" s="82"/>
      <c r="Y38" s="17"/>
      <c r="Z38" s="37"/>
      <c r="AA38" s="79"/>
      <c r="AB38" s="80"/>
      <c r="AC38" s="82"/>
    </row>
    <row r="40" spans="1:35" s="68" customFormat="1" x14ac:dyDescent="0.35">
      <c r="A40" s="9"/>
      <c r="B40" s="18">
        <f>SUM(B5:B38)</f>
        <v>838</v>
      </c>
      <c r="E40" s="18">
        <f>SUM(E5:E38)</f>
        <v>837</v>
      </c>
      <c r="G40" s="9"/>
      <c r="H40" s="18">
        <f>SUM(H5:H38)</f>
        <v>940</v>
      </c>
      <c r="K40" s="18">
        <f>SUM(K5:K38)</f>
        <v>941</v>
      </c>
      <c r="M40" s="9"/>
      <c r="N40" s="18">
        <f>SUM(N5:N38)</f>
        <v>732</v>
      </c>
      <c r="Q40" s="18">
        <f>SUM(Q5:Q38)</f>
        <v>731</v>
      </c>
      <c r="S40" s="9"/>
      <c r="T40" s="18">
        <f>SUM(T5:T38)</f>
        <v>885</v>
      </c>
      <c r="W40" s="18">
        <f>SUM(W5:W38)</f>
        <v>884</v>
      </c>
      <c r="Y40" s="9"/>
      <c r="Z40" s="18">
        <f>SUM(Z5:Z38)</f>
        <v>577</v>
      </c>
      <c r="AC40" s="18">
        <f>SUM(AC5:AC38)</f>
        <v>577</v>
      </c>
    </row>
    <row r="41" spans="1:35" ht="12.5" x14ac:dyDescent="0.35">
      <c r="B41" s="9"/>
    </row>
    <row r="42" spans="1:35" ht="12.5" x14ac:dyDescent="0.35">
      <c r="B42" s="9"/>
    </row>
    <row r="43" spans="1:35" ht="25" x14ac:dyDescent="0.35">
      <c r="A43" s="85">
        <f>_xlfn.ISOWEEKNUM(A45)</f>
        <v>37</v>
      </c>
      <c r="B43" s="34"/>
    </row>
    <row r="45" spans="1:35" s="84" customFormat="1" ht="18" x14ac:dyDescent="0.35">
      <c r="A45" s="170">
        <f>Y3+3</f>
        <v>44816</v>
      </c>
      <c r="B45" s="171"/>
      <c r="C45" s="171"/>
      <c r="D45" s="171"/>
      <c r="E45" s="172"/>
      <c r="F45" s="83"/>
      <c r="G45" s="170">
        <f>+A45+1</f>
        <v>44817</v>
      </c>
      <c r="H45" s="171"/>
      <c r="I45" s="171"/>
      <c r="J45" s="171"/>
      <c r="K45" s="172"/>
      <c r="L45" s="83"/>
      <c r="M45" s="170">
        <f>+G45+1</f>
        <v>44818</v>
      </c>
      <c r="N45" s="171"/>
      <c r="O45" s="171"/>
      <c r="P45" s="171"/>
      <c r="Q45" s="172"/>
      <c r="R45" s="83"/>
      <c r="S45" s="170">
        <f>+M45+1</f>
        <v>44819</v>
      </c>
      <c r="T45" s="171"/>
      <c r="U45" s="171"/>
      <c r="V45" s="171"/>
      <c r="W45" s="172"/>
      <c r="X45" s="83"/>
      <c r="Y45" s="170">
        <f>+S45+1</f>
        <v>44820</v>
      </c>
      <c r="Z45" s="171"/>
      <c r="AA45" s="171"/>
      <c r="AB45" s="171"/>
      <c r="AC45" s="172"/>
      <c r="AD45" s="83"/>
    </row>
    <row r="46" spans="1:35" s="66" customFormat="1" x14ac:dyDescent="0.3">
      <c r="A46" s="16"/>
      <c r="B46" s="36"/>
      <c r="C46" s="69"/>
      <c r="D46" s="69"/>
      <c r="E46" s="69"/>
      <c r="F46" s="69"/>
      <c r="G46" s="9"/>
      <c r="H46" s="35"/>
      <c r="I46" s="69"/>
      <c r="J46" s="69"/>
      <c r="K46" s="69"/>
      <c r="L46" s="69"/>
      <c r="M46" s="9"/>
      <c r="N46" s="35"/>
      <c r="O46" s="69"/>
      <c r="P46" s="69"/>
      <c r="Q46" s="69"/>
      <c r="R46" s="69"/>
      <c r="S46" s="9"/>
      <c r="T46" s="35"/>
      <c r="U46" s="69"/>
      <c r="V46" s="69"/>
      <c r="W46" s="69"/>
      <c r="X46" s="69"/>
      <c r="Y46" s="9"/>
      <c r="Z46" s="35"/>
      <c r="AA46" s="69"/>
      <c r="AB46" s="69"/>
      <c r="AC46" s="69"/>
      <c r="AD46" s="69"/>
    </row>
    <row r="47" spans="1:35" x14ac:dyDescent="0.25">
      <c r="A47" s="10" t="s">
        <v>0</v>
      </c>
      <c r="B47" s="37" t="s">
        <v>27</v>
      </c>
      <c r="D47" s="70" t="s">
        <v>7</v>
      </c>
      <c r="E47" s="71">
        <f>B48</f>
        <v>99</v>
      </c>
      <c r="G47" s="10" t="s">
        <v>0</v>
      </c>
      <c r="H47" s="37" t="s">
        <v>27</v>
      </c>
      <c r="J47" s="70" t="s">
        <v>7</v>
      </c>
      <c r="K47" s="71">
        <f>H48</f>
        <v>138</v>
      </c>
      <c r="M47" s="10" t="s">
        <v>0</v>
      </c>
      <c r="N47" s="37" t="s">
        <v>27</v>
      </c>
      <c r="P47" s="70" t="s">
        <v>7</v>
      </c>
      <c r="Q47" s="71">
        <f>N48</f>
        <v>93</v>
      </c>
      <c r="S47" s="10" t="s">
        <v>0</v>
      </c>
      <c r="T47" s="37" t="s">
        <v>27</v>
      </c>
      <c r="V47" s="70" t="s">
        <v>7</v>
      </c>
      <c r="W47" s="71">
        <f>T48</f>
        <v>107</v>
      </c>
      <c r="Y47" s="10" t="s">
        <v>0</v>
      </c>
      <c r="Z47" s="37" t="s">
        <v>27</v>
      </c>
      <c r="AB47" s="70" t="s">
        <v>7</v>
      </c>
      <c r="AC47" s="71">
        <f>Z48</f>
        <v>51</v>
      </c>
      <c r="AE47" s="9">
        <f>E47</f>
        <v>99</v>
      </c>
      <c r="AF47" s="9">
        <f>K47</f>
        <v>138</v>
      </c>
      <c r="AG47" s="9">
        <f>Q47</f>
        <v>93</v>
      </c>
      <c r="AH47" s="9">
        <f>W47</f>
        <v>107</v>
      </c>
      <c r="AI47" s="9">
        <f>AC47</f>
        <v>51</v>
      </c>
    </row>
    <row r="48" spans="1:35" x14ac:dyDescent="0.35">
      <c r="A48" s="12" t="s">
        <v>7</v>
      </c>
      <c r="B48" s="37">
        <v>99</v>
      </c>
      <c r="D48" s="72" t="s">
        <v>21</v>
      </c>
      <c r="E48" s="73"/>
      <c r="G48" s="12" t="s">
        <v>7</v>
      </c>
      <c r="H48" s="37">
        <v>138</v>
      </c>
      <c r="J48" s="72" t="s">
        <v>21</v>
      </c>
      <c r="K48" s="73"/>
      <c r="M48" s="12" t="s">
        <v>7</v>
      </c>
      <c r="N48" s="37">
        <v>93</v>
      </c>
      <c r="P48" s="72" t="s">
        <v>21</v>
      </c>
      <c r="Q48" s="73"/>
      <c r="S48" s="12" t="s">
        <v>7</v>
      </c>
      <c r="T48" s="37">
        <v>107</v>
      </c>
      <c r="V48" s="72" t="s">
        <v>21</v>
      </c>
      <c r="W48" s="73"/>
      <c r="Y48" s="12" t="s">
        <v>7</v>
      </c>
      <c r="Z48" s="37">
        <v>51</v>
      </c>
      <c r="AB48" s="72" t="s">
        <v>21</v>
      </c>
      <c r="AC48" s="73"/>
      <c r="AE48" s="9">
        <f t="shared" ref="AE48:AE77" si="5">E48</f>
        <v>0</v>
      </c>
      <c r="AF48" s="9">
        <f t="shared" ref="AF48:AF77" si="6">K48</f>
        <v>0</v>
      </c>
      <c r="AG48" s="9">
        <f t="shared" ref="AG48:AG77" si="7">Q48</f>
        <v>0</v>
      </c>
      <c r="AH48" s="9">
        <f t="shared" ref="AH48:AH77" si="8">W48</f>
        <v>0</v>
      </c>
      <c r="AI48" s="9">
        <f t="shared" ref="AI48:AI77" si="9">AC48</f>
        <v>0</v>
      </c>
    </row>
    <row r="49" spans="1:35" x14ac:dyDescent="0.35">
      <c r="A49" s="13" t="s">
        <v>17</v>
      </c>
      <c r="B49" s="38">
        <v>0</v>
      </c>
      <c r="D49" s="72" t="s">
        <v>18</v>
      </c>
      <c r="E49" s="73"/>
      <c r="G49" s="13" t="s">
        <v>17</v>
      </c>
      <c r="H49" s="38">
        <v>0</v>
      </c>
      <c r="J49" s="72" t="s">
        <v>18</v>
      </c>
      <c r="K49" s="73"/>
      <c r="M49" s="13" t="s">
        <v>17</v>
      </c>
      <c r="N49" s="38">
        <v>0</v>
      </c>
      <c r="P49" s="72" t="s">
        <v>18</v>
      </c>
      <c r="Q49" s="73"/>
      <c r="S49" s="13" t="s">
        <v>17</v>
      </c>
      <c r="T49" s="38">
        <v>0</v>
      </c>
      <c r="V49" s="72" t="s">
        <v>18</v>
      </c>
      <c r="W49" s="73"/>
      <c r="Y49" s="13" t="s">
        <v>17</v>
      </c>
      <c r="Z49" s="38">
        <v>0</v>
      </c>
      <c r="AB49" s="72" t="s">
        <v>18</v>
      </c>
      <c r="AC49" s="73"/>
      <c r="AE49" s="9">
        <f t="shared" si="5"/>
        <v>0</v>
      </c>
      <c r="AF49" s="9">
        <f t="shared" si="6"/>
        <v>0</v>
      </c>
      <c r="AG49" s="9">
        <f t="shared" si="7"/>
        <v>0</v>
      </c>
      <c r="AH49" s="9">
        <f t="shared" si="8"/>
        <v>0</v>
      </c>
      <c r="AI49" s="9">
        <f t="shared" si="9"/>
        <v>0</v>
      </c>
    </row>
    <row r="50" spans="1:35" x14ac:dyDescent="0.25">
      <c r="A50" s="12" t="s">
        <v>12</v>
      </c>
      <c r="B50" s="37">
        <v>9</v>
      </c>
      <c r="D50" s="74" t="s">
        <v>12</v>
      </c>
      <c r="E50" s="73">
        <f>B50</f>
        <v>9</v>
      </c>
      <c r="G50" s="12" t="s">
        <v>12</v>
      </c>
      <c r="H50" s="37">
        <v>10</v>
      </c>
      <c r="J50" s="74" t="s">
        <v>12</v>
      </c>
      <c r="K50" s="73">
        <f>H50</f>
        <v>10</v>
      </c>
      <c r="M50" s="12" t="s">
        <v>12</v>
      </c>
      <c r="N50" s="37">
        <v>8</v>
      </c>
      <c r="P50" s="74" t="s">
        <v>12</v>
      </c>
      <c r="Q50" s="73">
        <f>N50</f>
        <v>8</v>
      </c>
      <c r="S50" s="12" t="s">
        <v>12</v>
      </c>
      <c r="T50" s="37">
        <v>9</v>
      </c>
      <c r="V50" s="74" t="s">
        <v>12</v>
      </c>
      <c r="W50" s="73">
        <f>T50</f>
        <v>9</v>
      </c>
      <c r="Y50" s="12" t="s">
        <v>12</v>
      </c>
      <c r="Z50" s="37">
        <v>3</v>
      </c>
      <c r="AB50" s="74" t="s">
        <v>12</v>
      </c>
      <c r="AC50" s="73">
        <f>Z50</f>
        <v>3</v>
      </c>
      <c r="AE50" s="9">
        <f t="shared" si="5"/>
        <v>9</v>
      </c>
      <c r="AF50" s="9">
        <f t="shared" si="6"/>
        <v>10</v>
      </c>
      <c r="AG50" s="9">
        <f t="shared" si="7"/>
        <v>8</v>
      </c>
      <c r="AH50" s="9">
        <f t="shared" si="8"/>
        <v>9</v>
      </c>
      <c r="AI50" s="9">
        <f t="shared" si="9"/>
        <v>3</v>
      </c>
    </row>
    <row r="51" spans="1:35" x14ac:dyDescent="0.25">
      <c r="A51" s="14" t="s">
        <v>22</v>
      </c>
      <c r="B51" s="39">
        <v>1</v>
      </c>
      <c r="D51" s="74" t="s">
        <v>8</v>
      </c>
      <c r="E51" s="73">
        <f>B54</f>
        <v>9</v>
      </c>
      <c r="G51" s="14" t="s">
        <v>22</v>
      </c>
      <c r="H51" s="39">
        <v>1</v>
      </c>
      <c r="J51" s="74" t="s">
        <v>8</v>
      </c>
      <c r="K51" s="73">
        <f>H54</f>
        <v>9</v>
      </c>
      <c r="M51" s="14" t="s">
        <v>22</v>
      </c>
      <c r="N51" s="39">
        <v>1</v>
      </c>
      <c r="P51" s="74" t="s">
        <v>8</v>
      </c>
      <c r="Q51" s="73">
        <f>N54</f>
        <v>7</v>
      </c>
      <c r="S51" s="14" t="s">
        <v>22</v>
      </c>
      <c r="T51" s="39">
        <v>1</v>
      </c>
      <c r="V51" s="74" t="s">
        <v>8</v>
      </c>
      <c r="W51" s="73">
        <f>T54</f>
        <v>11</v>
      </c>
      <c r="Y51" s="14" t="s">
        <v>22</v>
      </c>
      <c r="Z51" s="39">
        <v>1</v>
      </c>
      <c r="AB51" s="74" t="s">
        <v>8</v>
      </c>
      <c r="AC51" s="73">
        <f>Z54</f>
        <v>7</v>
      </c>
      <c r="AE51" s="9">
        <f t="shared" si="5"/>
        <v>9</v>
      </c>
      <c r="AF51" s="9">
        <f t="shared" si="6"/>
        <v>9</v>
      </c>
      <c r="AG51" s="9">
        <f t="shared" si="7"/>
        <v>7</v>
      </c>
      <c r="AH51" s="9">
        <f t="shared" si="8"/>
        <v>11</v>
      </c>
      <c r="AI51" s="9">
        <f t="shared" si="9"/>
        <v>7</v>
      </c>
    </row>
    <row r="52" spans="1:35" x14ac:dyDescent="0.25">
      <c r="A52" s="14" t="s">
        <v>26</v>
      </c>
      <c r="B52" s="39">
        <v>12</v>
      </c>
      <c r="D52" s="74" t="s">
        <v>11</v>
      </c>
      <c r="E52" s="73">
        <f>B55</f>
        <v>13</v>
      </c>
      <c r="G52" s="14" t="s">
        <v>26</v>
      </c>
      <c r="H52" s="39">
        <v>17</v>
      </c>
      <c r="J52" s="74" t="s">
        <v>11</v>
      </c>
      <c r="K52" s="73">
        <f>H55</f>
        <v>1</v>
      </c>
      <c r="M52" s="14" t="s">
        <v>26</v>
      </c>
      <c r="N52" s="39">
        <v>13</v>
      </c>
      <c r="P52" s="74" t="s">
        <v>11</v>
      </c>
      <c r="Q52" s="73">
        <f>N55</f>
        <v>10</v>
      </c>
      <c r="S52" s="14" t="s">
        <v>26</v>
      </c>
      <c r="T52" s="39">
        <v>13</v>
      </c>
      <c r="V52" s="74" t="s">
        <v>11</v>
      </c>
      <c r="W52" s="73">
        <f>T55</f>
        <v>9</v>
      </c>
      <c r="Y52" s="14" t="s">
        <v>26</v>
      </c>
      <c r="Z52" s="39">
        <v>8</v>
      </c>
      <c r="AB52" s="74" t="s">
        <v>11</v>
      </c>
      <c r="AC52" s="73">
        <f>Z55</f>
        <v>6</v>
      </c>
      <c r="AE52" s="9">
        <f t="shared" si="5"/>
        <v>13</v>
      </c>
      <c r="AF52" s="9">
        <f t="shared" si="6"/>
        <v>1</v>
      </c>
      <c r="AG52" s="9">
        <f t="shared" si="7"/>
        <v>10</v>
      </c>
      <c r="AH52" s="9">
        <f t="shared" si="8"/>
        <v>9</v>
      </c>
      <c r="AI52" s="9">
        <f t="shared" si="9"/>
        <v>6</v>
      </c>
    </row>
    <row r="53" spans="1:35" x14ac:dyDescent="0.25">
      <c r="A53" s="14" t="s">
        <v>23</v>
      </c>
      <c r="B53" s="39">
        <v>0</v>
      </c>
      <c r="D53" s="75" t="s">
        <v>9</v>
      </c>
      <c r="E53" s="73">
        <f>B56</f>
        <v>119</v>
      </c>
      <c r="G53" s="14" t="s">
        <v>23</v>
      </c>
      <c r="H53" s="39">
        <v>1</v>
      </c>
      <c r="J53" s="75" t="s">
        <v>9</v>
      </c>
      <c r="K53" s="73">
        <f>H56</f>
        <v>124</v>
      </c>
      <c r="M53" s="14" t="s">
        <v>23</v>
      </c>
      <c r="N53" s="39">
        <v>0</v>
      </c>
      <c r="P53" s="75" t="s">
        <v>9</v>
      </c>
      <c r="Q53" s="73">
        <f>N56</f>
        <v>93</v>
      </c>
      <c r="S53" s="14" t="s">
        <v>23</v>
      </c>
      <c r="T53" s="39">
        <v>1</v>
      </c>
      <c r="V53" s="75" t="s">
        <v>9</v>
      </c>
      <c r="W53" s="73">
        <f>T56</f>
        <v>135</v>
      </c>
      <c r="Y53" s="14" t="s">
        <v>23</v>
      </c>
      <c r="Z53" s="39">
        <v>0</v>
      </c>
      <c r="AB53" s="75" t="s">
        <v>9</v>
      </c>
      <c r="AC53" s="73">
        <f>Z56</f>
        <v>79</v>
      </c>
      <c r="AE53" s="9">
        <f t="shared" si="5"/>
        <v>119</v>
      </c>
      <c r="AF53" s="9">
        <f t="shared" si="6"/>
        <v>124</v>
      </c>
      <c r="AG53" s="9">
        <f t="shared" si="7"/>
        <v>93</v>
      </c>
      <c r="AH53" s="9">
        <f t="shared" si="8"/>
        <v>135</v>
      </c>
      <c r="AI53" s="9">
        <f t="shared" si="9"/>
        <v>79</v>
      </c>
    </row>
    <row r="54" spans="1:35" x14ac:dyDescent="0.25">
      <c r="A54" s="12" t="s">
        <v>8</v>
      </c>
      <c r="B54" s="37">
        <v>9</v>
      </c>
      <c r="D54" s="75" t="s">
        <v>1</v>
      </c>
      <c r="E54" s="73">
        <f>B58</f>
        <v>92</v>
      </c>
      <c r="G54" s="12" t="s">
        <v>8</v>
      </c>
      <c r="H54" s="37">
        <v>9</v>
      </c>
      <c r="J54" s="75" t="s">
        <v>1</v>
      </c>
      <c r="K54" s="73">
        <f>H58</f>
        <v>116</v>
      </c>
      <c r="M54" s="12" t="s">
        <v>8</v>
      </c>
      <c r="N54" s="37">
        <v>7</v>
      </c>
      <c r="P54" s="75" t="s">
        <v>1</v>
      </c>
      <c r="Q54" s="73">
        <f>N58</f>
        <v>106</v>
      </c>
      <c r="S54" s="12" t="s">
        <v>8</v>
      </c>
      <c r="T54" s="37">
        <v>11</v>
      </c>
      <c r="V54" s="75" t="s">
        <v>1</v>
      </c>
      <c r="W54" s="73">
        <f>T58</f>
        <v>81</v>
      </c>
      <c r="Y54" s="12" t="s">
        <v>8</v>
      </c>
      <c r="Z54" s="37">
        <v>7</v>
      </c>
      <c r="AB54" s="75" t="s">
        <v>1</v>
      </c>
      <c r="AC54" s="73">
        <f>Z58</f>
        <v>53</v>
      </c>
      <c r="AE54" s="9">
        <f t="shared" si="5"/>
        <v>92</v>
      </c>
      <c r="AF54" s="9">
        <f t="shared" si="6"/>
        <v>116</v>
      </c>
      <c r="AG54" s="9">
        <f t="shared" si="7"/>
        <v>106</v>
      </c>
      <c r="AH54" s="9">
        <f t="shared" si="8"/>
        <v>81</v>
      </c>
      <c r="AI54" s="9">
        <f t="shared" si="9"/>
        <v>53</v>
      </c>
    </row>
    <row r="55" spans="1:35" x14ac:dyDescent="0.25">
      <c r="A55" s="12" t="s">
        <v>11</v>
      </c>
      <c r="B55" s="37">
        <v>13</v>
      </c>
      <c r="D55" s="75" t="s">
        <v>4</v>
      </c>
      <c r="E55" s="73"/>
      <c r="G55" s="12" t="s">
        <v>11</v>
      </c>
      <c r="H55" s="37">
        <v>1</v>
      </c>
      <c r="J55" s="75" t="s">
        <v>4</v>
      </c>
      <c r="K55" s="73"/>
      <c r="M55" s="12" t="s">
        <v>11</v>
      </c>
      <c r="N55" s="37">
        <v>10</v>
      </c>
      <c r="P55" s="75" t="s">
        <v>4</v>
      </c>
      <c r="Q55" s="73"/>
      <c r="S55" s="12" t="s">
        <v>11</v>
      </c>
      <c r="T55" s="37">
        <v>9</v>
      </c>
      <c r="V55" s="75" t="s">
        <v>4</v>
      </c>
      <c r="W55" s="73"/>
      <c r="Y55" s="12" t="s">
        <v>11</v>
      </c>
      <c r="Z55" s="37">
        <v>6</v>
      </c>
      <c r="AB55" s="75" t="s">
        <v>4</v>
      </c>
      <c r="AC55" s="73"/>
      <c r="AE55" s="9">
        <f t="shared" si="5"/>
        <v>0</v>
      </c>
      <c r="AF55" s="9">
        <f t="shared" si="6"/>
        <v>0</v>
      </c>
      <c r="AG55" s="9">
        <f t="shared" si="7"/>
        <v>0</v>
      </c>
      <c r="AH55" s="9">
        <f t="shared" si="8"/>
        <v>0</v>
      </c>
      <c r="AI55" s="9">
        <f t="shared" si="9"/>
        <v>0</v>
      </c>
    </row>
    <row r="56" spans="1:35" x14ac:dyDescent="0.25">
      <c r="A56" s="12" t="s">
        <v>9</v>
      </c>
      <c r="B56" s="37">
        <v>119</v>
      </c>
      <c r="D56" s="75" t="s">
        <v>5</v>
      </c>
      <c r="E56" s="73">
        <f>B59</f>
        <v>22</v>
      </c>
      <c r="G56" s="12" t="s">
        <v>9</v>
      </c>
      <c r="H56" s="37">
        <v>124</v>
      </c>
      <c r="J56" s="75" t="s">
        <v>5</v>
      </c>
      <c r="K56" s="73">
        <f>H59</f>
        <v>37</v>
      </c>
      <c r="M56" s="12" t="s">
        <v>9</v>
      </c>
      <c r="N56" s="37">
        <v>93</v>
      </c>
      <c r="P56" s="75" t="s">
        <v>5</v>
      </c>
      <c r="Q56" s="73">
        <f>N59</f>
        <v>19</v>
      </c>
      <c r="S56" s="12" t="s">
        <v>9</v>
      </c>
      <c r="T56" s="37">
        <v>135</v>
      </c>
      <c r="V56" s="75" t="s">
        <v>5</v>
      </c>
      <c r="W56" s="73">
        <f>T59</f>
        <v>20</v>
      </c>
      <c r="Y56" s="12" t="s">
        <v>9</v>
      </c>
      <c r="Z56" s="37">
        <v>79</v>
      </c>
      <c r="AB56" s="75" t="s">
        <v>5</v>
      </c>
      <c r="AC56" s="73">
        <f>Z59</f>
        <v>14</v>
      </c>
      <c r="AE56" s="9">
        <f t="shared" si="5"/>
        <v>22</v>
      </c>
      <c r="AF56" s="9">
        <f t="shared" si="6"/>
        <v>37</v>
      </c>
      <c r="AG56" s="9">
        <f t="shared" si="7"/>
        <v>19</v>
      </c>
      <c r="AH56" s="9">
        <f t="shared" si="8"/>
        <v>20</v>
      </c>
      <c r="AI56" s="9">
        <f t="shared" si="9"/>
        <v>14</v>
      </c>
    </row>
    <row r="57" spans="1:35" x14ac:dyDescent="0.25">
      <c r="A57" s="14" t="s">
        <v>28</v>
      </c>
      <c r="B57" s="39">
        <v>2</v>
      </c>
      <c r="D57" s="75" t="s">
        <v>3</v>
      </c>
      <c r="E57" s="73">
        <f>B60</f>
        <v>39</v>
      </c>
      <c r="G57" s="14" t="s">
        <v>28</v>
      </c>
      <c r="H57" s="39">
        <v>3</v>
      </c>
      <c r="J57" s="75" t="s">
        <v>3</v>
      </c>
      <c r="K57" s="73">
        <f>H60</f>
        <v>64</v>
      </c>
      <c r="M57" s="14" t="s">
        <v>28</v>
      </c>
      <c r="N57" s="39">
        <v>2</v>
      </c>
      <c r="P57" s="75" t="s">
        <v>3</v>
      </c>
      <c r="Q57" s="73">
        <f>N60</f>
        <v>53</v>
      </c>
      <c r="S57" s="14" t="s">
        <v>28</v>
      </c>
      <c r="T57" s="39">
        <v>3</v>
      </c>
      <c r="V57" s="75" t="s">
        <v>3</v>
      </c>
      <c r="W57" s="73">
        <f>T60</f>
        <v>60</v>
      </c>
      <c r="Y57" s="14" t="s">
        <v>28</v>
      </c>
      <c r="Z57" s="39">
        <v>0</v>
      </c>
      <c r="AB57" s="75" t="s">
        <v>3</v>
      </c>
      <c r="AC57" s="73">
        <f>Z60</f>
        <v>25</v>
      </c>
      <c r="AE57" s="9">
        <f t="shared" si="5"/>
        <v>39</v>
      </c>
      <c r="AF57" s="9">
        <f t="shared" si="6"/>
        <v>64</v>
      </c>
      <c r="AG57" s="9">
        <f t="shared" si="7"/>
        <v>53</v>
      </c>
      <c r="AH57" s="9">
        <f t="shared" si="8"/>
        <v>60</v>
      </c>
      <c r="AI57" s="9">
        <f t="shared" si="9"/>
        <v>25</v>
      </c>
    </row>
    <row r="58" spans="1:35" x14ac:dyDescent="0.25">
      <c r="A58" s="12" t="s">
        <v>1</v>
      </c>
      <c r="B58" s="37">
        <v>92</v>
      </c>
      <c r="D58" s="75" t="s">
        <v>6</v>
      </c>
      <c r="E58" s="73">
        <f>B61</f>
        <v>67</v>
      </c>
      <c r="G58" s="12" t="s">
        <v>1</v>
      </c>
      <c r="H58" s="37">
        <v>116</v>
      </c>
      <c r="J58" s="75" t="s">
        <v>6</v>
      </c>
      <c r="K58" s="73">
        <f>H61</f>
        <v>50</v>
      </c>
      <c r="M58" s="12" t="s">
        <v>1</v>
      </c>
      <c r="N58" s="37">
        <v>106</v>
      </c>
      <c r="P58" s="75" t="s">
        <v>6</v>
      </c>
      <c r="Q58" s="73">
        <f>N61</f>
        <v>29</v>
      </c>
      <c r="S58" s="12" t="s">
        <v>1</v>
      </c>
      <c r="T58" s="37">
        <v>81</v>
      </c>
      <c r="V58" s="75" t="s">
        <v>6</v>
      </c>
      <c r="W58" s="73">
        <f>T61</f>
        <v>47</v>
      </c>
      <c r="Y58" s="12" t="s">
        <v>1</v>
      </c>
      <c r="Z58" s="37">
        <v>53</v>
      </c>
      <c r="AB58" s="75" t="s">
        <v>6</v>
      </c>
      <c r="AC58" s="73">
        <f>Z61</f>
        <v>28</v>
      </c>
      <c r="AE58" s="9">
        <f t="shared" si="5"/>
        <v>67</v>
      </c>
      <c r="AF58" s="9">
        <f t="shared" si="6"/>
        <v>50</v>
      </c>
      <c r="AG58" s="9">
        <f t="shared" si="7"/>
        <v>29</v>
      </c>
      <c r="AH58" s="9">
        <f t="shared" si="8"/>
        <v>47</v>
      </c>
      <c r="AI58" s="9">
        <f t="shared" si="9"/>
        <v>28</v>
      </c>
    </row>
    <row r="59" spans="1:35" s="68" customFormat="1" x14ac:dyDescent="0.35">
      <c r="A59" s="12" t="s">
        <v>5</v>
      </c>
      <c r="B59" s="37">
        <v>22</v>
      </c>
      <c r="C59" s="76">
        <v>0.03</v>
      </c>
      <c r="D59" s="77" t="s">
        <v>31</v>
      </c>
      <c r="E59" s="73">
        <f>ROUND(((B62+B63)*C59),0)</f>
        <v>6</v>
      </c>
      <c r="G59" s="12" t="s">
        <v>5</v>
      </c>
      <c r="H59" s="37">
        <v>37</v>
      </c>
      <c r="I59" s="76">
        <v>0.03</v>
      </c>
      <c r="J59" s="77" t="s">
        <v>31</v>
      </c>
      <c r="K59" s="73">
        <f>ROUND(((H62+H63)*I59),0)</f>
        <v>6</v>
      </c>
      <c r="M59" s="12" t="s">
        <v>5</v>
      </c>
      <c r="N59" s="37">
        <v>19</v>
      </c>
      <c r="O59" s="76">
        <v>0.03</v>
      </c>
      <c r="P59" s="77" t="s">
        <v>31</v>
      </c>
      <c r="Q59" s="73">
        <f>ROUND(((N62+N63)*O59),0)</f>
        <v>5</v>
      </c>
      <c r="S59" s="12" t="s">
        <v>5</v>
      </c>
      <c r="T59" s="37">
        <v>20</v>
      </c>
      <c r="U59" s="76">
        <v>0.03</v>
      </c>
      <c r="V59" s="77" t="s">
        <v>31</v>
      </c>
      <c r="W59" s="73">
        <f>ROUND(((T62+T63)*U59),0)</f>
        <v>6</v>
      </c>
      <c r="Y59" s="12" t="s">
        <v>5</v>
      </c>
      <c r="Z59" s="37">
        <v>14</v>
      </c>
      <c r="AA59" s="76">
        <v>0.03</v>
      </c>
      <c r="AB59" s="77" t="s">
        <v>31</v>
      </c>
      <c r="AC59" s="73">
        <f>ROUND(((Z62+Z63)*AA59),0)</f>
        <v>5</v>
      </c>
      <c r="AE59" s="9">
        <f t="shared" si="5"/>
        <v>6</v>
      </c>
      <c r="AF59" s="9">
        <f t="shared" si="6"/>
        <v>6</v>
      </c>
      <c r="AG59" s="9">
        <f t="shared" si="7"/>
        <v>5</v>
      </c>
      <c r="AH59" s="9">
        <f t="shared" si="8"/>
        <v>6</v>
      </c>
      <c r="AI59" s="9">
        <f t="shared" si="9"/>
        <v>5</v>
      </c>
    </row>
    <row r="60" spans="1:35" s="68" customFormat="1" x14ac:dyDescent="0.35">
      <c r="A60" s="12" t="s">
        <v>3</v>
      </c>
      <c r="B60" s="37">
        <v>39</v>
      </c>
      <c r="C60" s="76">
        <v>0.04</v>
      </c>
      <c r="D60" s="77" t="s">
        <v>37</v>
      </c>
      <c r="E60" s="73">
        <f>ROUND(((B62+B63)*C60),0)</f>
        <v>8</v>
      </c>
      <c r="G60" s="12" t="s">
        <v>3</v>
      </c>
      <c r="H60" s="37">
        <v>64</v>
      </c>
      <c r="I60" s="76">
        <v>0.04</v>
      </c>
      <c r="J60" s="77" t="s">
        <v>37</v>
      </c>
      <c r="K60" s="73">
        <f>ROUND(((H62+H63)*I60),0)</f>
        <v>9</v>
      </c>
      <c r="M60" s="12" t="s">
        <v>3</v>
      </c>
      <c r="N60" s="37">
        <v>53</v>
      </c>
      <c r="O60" s="76">
        <v>0.04</v>
      </c>
      <c r="P60" s="77" t="s">
        <v>37</v>
      </c>
      <c r="Q60" s="73">
        <f>ROUND(((N62+N63)*O60),0)</f>
        <v>7</v>
      </c>
      <c r="S60" s="12" t="s">
        <v>3</v>
      </c>
      <c r="T60" s="37">
        <v>60</v>
      </c>
      <c r="U60" s="76">
        <v>0.04</v>
      </c>
      <c r="V60" s="77" t="s">
        <v>37</v>
      </c>
      <c r="W60" s="73">
        <f>ROUND(((T62+T63)*U60),0)</f>
        <v>8</v>
      </c>
      <c r="Y60" s="12" t="s">
        <v>3</v>
      </c>
      <c r="Z60" s="37">
        <v>25</v>
      </c>
      <c r="AA60" s="76">
        <v>0.04</v>
      </c>
      <c r="AB60" s="77" t="s">
        <v>37</v>
      </c>
      <c r="AC60" s="73">
        <f>ROUND(((Z62+Z63)*AA60),0)</f>
        <v>6</v>
      </c>
      <c r="AE60" s="9">
        <f t="shared" si="5"/>
        <v>8</v>
      </c>
      <c r="AF60" s="9">
        <f t="shared" si="6"/>
        <v>9</v>
      </c>
      <c r="AG60" s="9">
        <f t="shared" si="7"/>
        <v>7</v>
      </c>
      <c r="AH60" s="9">
        <f t="shared" si="8"/>
        <v>8</v>
      </c>
      <c r="AI60" s="9">
        <f t="shared" si="9"/>
        <v>6</v>
      </c>
    </row>
    <row r="61" spans="1:35" s="68" customFormat="1" x14ac:dyDescent="0.35">
      <c r="A61" s="12" t="s">
        <v>6</v>
      </c>
      <c r="B61" s="37">
        <v>67</v>
      </c>
      <c r="C61" s="76">
        <v>0.2</v>
      </c>
      <c r="D61" s="77" t="s">
        <v>14</v>
      </c>
      <c r="E61" s="73">
        <f>ROUND(((B62+B63)*C61),0)</f>
        <v>38</v>
      </c>
      <c r="G61" s="12" t="s">
        <v>6</v>
      </c>
      <c r="H61" s="37">
        <v>50</v>
      </c>
      <c r="I61" s="76">
        <v>0.2</v>
      </c>
      <c r="J61" s="77" t="s">
        <v>14</v>
      </c>
      <c r="K61" s="73">
        <f>ROUND(((H62+H63)*I61),0)</f>
        <v>43</v>
      </c>
      <c r="M61" s="12" t="s">
        <v>6</v>
      </c>
      <c r="N61" s="37">
        <v>29</v>
      </c>
      <c r="O61" s="76">
        <v>0.2</v>
      </c>
      <c r="P61" s="77" t="s">
        <v>14</v>
      </c>
      <c r="Q61" s="73">
        <f>ROUND(((N62+N63)*O61),0)</f>
        <v>36</v>
      </c>
      <c r="S61" s="12" t="s">
        <v>6</v>
      </c>
      <c r="T61" s="37">
        <v>47</v>
      </c>
      <c r="U61" s="76">
        <v>0.2</v>
      </c>
      <c r="V61" s="77" t="s">
        <v>14</v>
      </c>
      <c r="W61" s="73">
        <f>ROUND(((T62+T63)*U61),0)</f>
        <v>39</v>
      </c>
      <c r="Y61" s="12" t="s">
        <v>6</v>
      </c>
      <c r="Z61" s="37">
        <v>28</v>
      </c>
      <c r="AA61" s="76">
        <v>0.2</v>
      </c>
      <c r="AB61" s="77" t="s">
        <v>14</v>
      </c>
      <c r="AC61" s="73">
        <f>ROUND(((Z62+Z63)*AA61),0)</f>
        <v>31</v>
      </c>
      <c r="AE61" s="9">
        <f t="shared" si="5"/>
        <v>38</v>
      </c>
      <c r="AF61" s="9">
        <f t="shared" si="6"/>
        <v>43</v>
      </c>
      <c r="AG61" s="9">
        <f t="shared" si="7"/>
        <v>36</v>
      </c>
      <c r="AH61" s="9">
        <f t="shared" si="8"/>
        <v>39</v>
      </c>
      <c r="AI61" s="9">
        <f t="shared" si="9"/>
        <v>31</v>
      </c>
    </row>
    <row r="62" spans="1:35" s="68" customFormat="1" x14ac:dyDescent="0.35">
      <c r="A62" s="11" t="s">
        <v>24</v>
      </c>
      <c r="B62" s="40">
        <v>190</v>
      </c>
      <c r="C62" s="76">
        <v>0.28999999999999998</v>
      </c>
      <c r="D62" s="77" t="s">
        <v>32</v>
      </c>
      <c r="E62" s="73">
        <f>ROUND(((B62+B63)*C62),0)</f>
        <v>56</v>
      </c>
      <c r="G62" s="11" t="s">
        <v>24</v>
      </c>
      <c r="H62" s="40">
        <v>212</v>
      </c>
      <c r="I62" s="76">
        <v>0.28999999999999998</v>
      </c>
      <c r="J62" s="77" t="s">
        <v>32</v>
      </c>
      <c r="K62" s="73">
        <f>ROUND(((H62+H63)*I62),0)</f>
        <v>62</v>
      </c>
      <c r="M62" s="11" t="s">
        <v>24</v>
      </c>
      <c r="N62" s="40">
        <v>181</v>
      </c>
      <c r="O62" s="76">
        <v>0.28999999999999998</v>
      </c>
      <c r="P62" s="77" t="s">
        <v>32</v>
      </c>
      <c r="Q62" s="73">
        <f>ROUND(((N62+N63)*O62),0)</f>
        <v>53</v>
      </c>
      <c r="S62" s="11" t="s">
        <v>24</v>
      </c>
      <c r="T62" s="40">
        <v>196</v>
      </c>
      <c r="U62" s="76">
        <v>0.28999999999999998</v>
      </c>
      <c r="V62" s="77" t="s">
        <v>32</v>
      </c>
      <c r="W62" s="73">
        <f>ROUND(((T62+T63)*U62),0)</f>
        <v>57</v>
      </c>
      <c r="Y62" s="11" t="s">
        <v>24</v>
      </c>
      <c r="Z62" s="40">
        <v>152</v>
      </c>
      <c r="AA62" s="76">
        <v>0.28999999999999998</v>
      </c>
      <c r="AB62" s="77" t="s">
        <v>32</v>
      </c>
      <c r="AC62" s="73">
        <f>ROUND(((Z62+Z63)*AA62),0)</f>
        <v>44</v>
      </c>
      <c r="AE62" s="9">
        <f t="shared" si="5"/>
        <v>56</v>
      </c>
      <c r="AF62" s="9">
        <f t="shared" si="6"/>
        <v>62</v>
      </c>
      <c r="AG62" s="9">
        <f t="shared" si="7"/>
        <v>53</v>
      </c>
      <c r="AH62" s="9">
        <f t="shared" si="8"/>
        <v>57</v>
      </c>
      <c r="AI62" s="9">
        <f t="shared" si="9"/>
        <v>44</v>
      </c>
    </row>
    <row r="63" spans="1:35" s="68" customFormat="1" x14ac:dyDescent="0.35">
      <c r="A63" s="11" t="s">
        <v>25</v>
      </c>
      <c r="B63" s="40">
        <v>2</v>
      </c>
      <c r="C63" s="76">
        <v>0.18</v>
      </c>
      <c r="D63" s="77" t="s">
        <v>33</v>
      </c>
      <c r="E63" s="73">
        <f>ROUND(((B62+B63)*C63),0)</f>
        <v>35</v>
      </c>
      <c r="G63" s="11" t="s">
        <v>25</v>
      </c>
      <c r="H63" s="40">
        <v>3</v>
      </c>
      <c r="I63" s="76">
        <v>0.18</v>
      </c>
      <c r="J63" s="77" t="s">
        <v>33</v>
      </c>
      <c r="K63" s="73">
        <f>ROUND(((H62+H63)*I63),0)</f>
        <v>39</v>
      </c>
      <c r="M63" s="11" t="s">
        <v>25</v>
      </c>
      <c r="N63" s="40">
        <v>1</v>
      </c>
      <c r="O63" s="76">
        <v>0.18</v>
      </c>
      <c r="P63" s="77" t="s">
        <v>33</v>
      </c>
      <c r="Q63" s="73">
        <f>ROUND(((N62+N63)*O63),0)</f>
        <v>33</v>
      </c>
      <c r="S63" s="11" t="s">
        <v>25</v>
      </c>
      <c r="T63" s="40">
        <v>1</v>
      </c>
      <c r="U63" s="76">
        <v>0.18</v>
      </c>
      <c r="V63" s="77" t="s">
        <v>33</v>
      </c>
      <c r="W63" s="73">
        <f>ROUND(((T62+T63)*U63),0)</f>
        <v>35</v>
      </c>
      <c r="Y63" s="11" t="s">
        <v>25</v>
      </c>
      <c r="Z63" s="40">
        <v>1</v>
      </c>
      <c r="AA63" s="76">
        <v>0.18</v>
      </c>
      <c r="AB63" s="77" t="s">
        <v>33</v>
      </c>
      <c r="AC63" s="73">
        <f>ROUND(((Z62+Z63)*AA63),0)</f>
        <v>28</v>
      </c>
      <c r="AE63" s="9">
        <f t="shared" si="5"/>
        <v>35</v>
      </c>
      <c r="AF63" s="9">
        <f t="shared" si="6"/>
        <v>39</v>
      </c>
      <c r="AG63" s="9">
        <f t="shared" si="7"/>
        <v>33</v>
      </c>
      <c r="AH63" s="9">
        <f t="shared" si="8"/>
        <v>35</v>
      </c>
      <c r="AI63" s="9">
        <f t="shared" si="9"/>
        <v>28</v>
      </c>
    </row>
    <row r="64" spans="1:35" s="68" customFormat="1" x14ac:dyDescent="0.35">
      <c r="A64" s="14" t="s">
        <v>20</v>
      </c>
      <c r="B64" s="39">
        <v>26</v>
      </c>
      <c r="C64" s="76">
        <v>0.18</v>
      </c>
      <c r="D64" s="77" t="s">
        <v>34</v>
      </c>
      <c r="E64" s="73">
        <f>ROUND(((B62+B63)*C64),0)</f>
        <v>35</v>
      </c>
      <c r="G64" s="14" t="s">
        <v>20</v>
      </c>
      <c r="H64" s="39">
        <v>29</v>
      </c>
      <c r="I64" s="76">
        <v>0.18</v>
      </c>
      <c r="J64" s="77" t="s">
        <v>34</v>
      </c>
      <c r="K64" s="73">
        <f>ROUND(((H62+H63)*I64),0)</f>
        <v>39</v>
      </c>
      <c r="M64" s="14" t="s">
        <v>20</v>
      </c>
      <c r="N64" s="39">
        <v>29</v>
      </c>
      <c r="O64" s="76">
        <v>0.18</v>
      </c>
      <c r="P64" s="77" t="s">
        <v>34</v>
      </c>
      <c r="Q64" s="73">
        <f>ROUND(((N62+N63)*O64),0)</f>
        <v>33</v>
      </c>
      <c r="S64" s="14" t="s">
        <v>20</v>
      </c>
      <c r="T64" s="39">
        <v>25</v>
      </c>
      <c r="U64" s="76">
        <v>0.18</v>
      </c>
      <c r="V64" s="77" t="s">
        <v>34</v>
      </c>
      <c r="W64" s="73">
        <f>ROUND(((T62+T63)*U64),0)</f>
        <v>35</v>
      </c>
      <c r="Y64" s="14" t="s">
        <v>20</v>
      </c>
      <c r="Z64" s="39">
        <v>6</v>
      </c>
      <c r="AA64" s="76">
        <v>0.18</v>
      </c>
      <c r="AB64" s="77" t="s">
        <v>34</v>
      </c>
      <c r="AC64" s="73">
        <f>ROUND(((Z62+Z63)*AA64),0)</f>
        <v>28</v>
      </c>
      <c r="AE64" s="9">
        <f t="shared" si="5"/>
        <v>35</v>
      </c>
      <c r="AF64" s="9">
        <f t="shared" si="6"/>
        <v>39</v>
      </c>
      <c r="AG64" s="9">
        <f t="shared" si="7"/>
        <v>33</v>
      </c>
      <c r="AH64" s="9">
        <f t="shared" si="8"/>
        <v>35</v>
      </c>
      <c r="AI64" s="9">
        <f t="shared" si="9"/>
        <v>28</v>
      </c>
    </row>
    <row r="65" spans="1:35" s="68" customFormat="1" x14ac:dyDescent="0.35">
      <c r="A65" s="14" t="s">
        <v>20</v>
      </c>
      <c r="B65" s="39">
        <v>18</v>
      </c>
      <c r="C65" s="76">
        <v>0.05</v>
      </c>
      <c r="D65" s="77" t="s">
        <v>35</v>
      </c>
      <c r="E65" s="73">
        <f>ROUND(((B62+B63)*C65),0)</f>
        <v>10</v>
      </c>
      <c r="G65" s="14" t="s">
        <v>20</v>
      </c>
      <c r="H65" s="39">
        <v>27</v>
      </c>
      <c r="I65" s="76">
        <v>0.05</v>
      </c>
      <c r="J65" s="77" t="s">
        <v>35</v>
      </c>
      <c r="K65" s="73">
        <f>ROUND(((H62+H63)*I65),0)</f>
        <v>11</v>
      </c>
      <c r="M65" s="14" t="s">
        <v>20</v>
      </c>
      <c r="N65" s="39">
        <v>15</v>
      </c>
      <c r="O65" s="76">
        <v>0.05</v>
      </c>
      <c r="P65" s="77" t="s">
        <v>35</v>
      </c>
      <c r="Q65" s="73">
        <f>ROUND(((N62+N63)*O65),0)</f>
        <v>9</v>
      </c>
      <c r="S65" s="14" t="s">
        <v>20</v>
      </c>
      <c r="T65" s="39">
        <v>22</v>
      </c>
      <c r="U65" s="76">
        <v>0.05</v>
      </c>
      <c r="V65" s="77" t="s">
        <v>35</v>
      </c>
      <c r="W65" s="73">
        <f>ROUND(((T62+T63)*U65),0)</f>
        <v>10</v>
      </c>
      <c r="Y65" s="14" t="s">
        <v>20</v>
      </c>
      <c r="Z65" s="39">
        <v>12</v>
      </c>
      <c r="AA65" s="76">
        <v>0.05</v>
      </c>
      <c r="AB65" s="77" t="s">
        <v>35</v>
      </c>
      <c r="AC65" s="73">
        <f>ROUND(((Z62+Z63)*AA65),0)</f>
        <v>8</v>
      </c>
      <c r="AE65" s="9">
        <f t="shared" si="5"/>
        <v>10</v>
      </c>
      <c r="AF65" s="9">
        <f t="shared" si="6"/>
        <v>11</v>
      </c>
      <c r="AG65" s="9">
        <f t="shared" si="7"/>
        <v>9</v>
      </c>
      <c r="AH65" s="9">
        <f t="shared" si="8"/>
        <v>10</v>
      </c>
      <c r="AI65" s="9">
        <f t="shared" si="9"/>
        <v>8</v>
      </c>
    </row>
    <row r="66" spans="1:35" s="68" customFormat="1" x14ac:dyDescent="0.35">
      <c r="A66" s="13" t="s">
        <v>16</v>
      </c>
      <c r="B66" s="38">
        <v>1</v>
      </c>
      <c r="C66" s="76">
        <v>0.03</v>
      </c>
      <c r="D66" s="77" t="s">
        <v>36</v>
      </c>
      <c r="E66" s="73">
        <f>ROUND(((B62+B63)*C66),0)</f>
        <v>6</v>
      </c>
      <c r="G66" s="13" t="s">
        <v>16</v>
      </c>
      <c r="H66" s="38">
        <v>0</v>
      </c>
      <c r="I66" s="76">
        <v>0.03</v>
      </c>
      <c r="J66" s="77" t="s">
        <v>36</v>
      </c>
      <c r="K66" s="73">
        <f>ROUND(((H62+H63)*I66),0)</f>
        <v>6</v>
      </c>
      <c r="M66" s="13" t="s">
        <v>16</v>
      </c>
      <c r="N66" s="38">
        <v>0</v>
      </c>
      <c r="O66" s="76">
        <v>0.03</v>
      </c>
      <c r="P66" s="77" t="s">
        <v>36</v>
      </c>
      <c r="Q66" s="73">
        <f>ROUND(((N62+N63)*O66),0)</f>
        <v>5</v>
      </c>
      <c r="S66" s="13" t="s">
        <v>16</v>
      </c>
      <c r="T66" s="38">
        <v>0</v>
      </c>
      <c r="U66" s="76">
        <v>0.03</v>
      </c>
      <c r="V66" s="77" t="s">
        <v>36</v>
      </c>
      <c r="W66" s="73">
        <f>ROUND(((T62+T63)*U66),0)</f>
        <v>6</v>
      </c>
      <c r="Y66" s="13" t="s">
        <v>16</v>
      </c>
      <c r="Z66" s="38">
        <v>0</v>
      </c>
      <c r="AA66" s="76">
        <v>0.03</v>
      </c>
      <c r="AB66" s="77" t="s">
        <v>36</v>
      </c>
      <c r="AC66" s="73">
        <f>ROUND(((Z62+Z63)*AA66),0)</f>
        <v>5</v>
      </c>
      <c r="AE66" s="9">
        <f t="shared" si="5"/>
        <v>6</v>
      </c>
      <c r="AF66" s="9">
        <f t="shared" si="6"/>
        <v>6</v>
      </c>
      <c r="AG66" s="9">
        <f t="shared" si="7"/>
        <v>5</v>
      </c>
      <c r="AH66" s="9">
        <f t="shared" si="8"/>
        <v>6</v>
      </c>
      <c r="AI66" s="9">
        <f t="shared" si="9"/>
        <v>5</v>
      </c>
    </row>
    <row r="67" spans="1:35" s="68" customFormat="1" x14ac:dyDescent="0.35">
      <c r="A67" s="15" t="s">
        <v>30</v>
      </c>
      <c r="B67" s="41">
        <v>12</v>
      </c>
      <c r="D67" s="78" t="s">
        <v>15</v>
      </c>
      <c r="E67" s="73">
        <f>B51+B52+B53+B57+B64+B65</f>
        <v>59</v>
      </c>
      <c r="G67" s="15" t="s">
        <v>30</v>
      </c>
      <c r="H67" s="41">
        <v>15</v>
      </c>
      <c r="J67" s="78" t="s">
        <v>15</v>
      </c>
      <c r="K67" s="73">
        <f>H51+H52+H53+H57+H64+H65</f>
        <v>78</v>
      </c>
      <c r="M67" s="15" t="s">
        <v>30</v>
      </c>
      <c r="N67" s="41">
        <v>20</v>
      </c>
      <c r="P67" s="78" t="s">
        <v>15</v>
      </c>
      <c r="Q67" s="73">
        <f>N51+N52+N53+N57+N64+N65</f>
        <v>60</v>
      </c>
      <c r="S67" s="15" t="s">
        <v>30</v>
      </c>
      <c r="T67" s="41">
        <v>18</v>
      </c>
      <c r="V67" s="78" t="s">
        <v>15</v>
      </c>
      <c r="W67" s="73">
        <f>T51+T52+T53+T57+T64+T65</f>
        <v>65</v>
      </c>
      <c r="Y67" s="15" t="s">
        <v>30</v>
      </c>
      <c r="Z67" s="41">
        <v>15</v>
      </c>
      <c r="AB67" s="78" t="s">
        <v>15</v>
      </c>
      <c r="AC67" s="73">
        <f>Z51+Z52+Z53+Z57+Z64+Z65</f>
        <v>27</v>
      </c>
      <c r="AE67" s="9">
        <f t="shared" si="5"/>
        <v>59</v>
      </c>
      <c r="AF67" s="9">
        <f t="shared" si="6"/>
        <v>78</v>
      </c>
      <c r="AG67" s="9">
        <f t="shared" si="7"/>
        <v>60</v>
      </c>
      <c r="AH67" s="9">
        <f t="shared" si="8"/>
        <v>65</v>
      </c>
      <c r="AI67" s="9">
        <f t="shared" si="9"/>
        <v>27</v>
      </c>
    </row>
    <row r="68" spans="1:35" s="68" customFormat="1" x14ac:dyDescent="0.25">
      <c r="A68" s="12" t="s">
        <v>19</v>
      </c>
      <c r="B68" s="37">
        <v>25</v>
      </c>
      <c r="D68" s="75" t="s">
        <v>29</v>
      </c>
      <c r="E68" s="73"/>
      <c r="G68" s="12" t="s">
        <v>19</v>
      </c>
      <c r="H68" s="37">
        <v>21</v>
      </c>
      <c r="J68" s="75" t="s">
        <v>29</v>
      </c>
      <c r="K68" s="73"/>
      <c r="M68" s="12" t="s">
        <v>19</v>
      </c>
      <c r="N68" s="37">
        <v>17</v>
      </c>
      <c r="P68" s="75" t="s">
        <v>29</v>
      </c>
      <c r="Q68" s="73"/>
      <c r="S68" s="12" t="s">
        <v>19</v>
      </c>
      <c r="T68" s="37">
        <v>19</v>
      </c>
      <c r="V68" s="75" t="s">
        <v>29</v>
      </c>
      <c r="W68" s="73"/>
      <c r="Y68" s="12" t="s">
        <v>19</v>
      </c>
      <c r="Z68" s="37">
        <v>16</v>
      </c>
      <c r="AB68" s="75" t="s">
        <v>29</v>
      </c>
      <c r="AC68" s="73"/>
      <c r="AE68" s="9">
        <f t="shared" si="5"/>
        <v>0</v>
      </c>
      <c r="AF68" s="9">
        <f t="shared" si="6"/>
        <v>0</v>
      </c>
      <c r="AG68" s="9">
        <f t="shared" si="7"/>
        <v>0</v>
      </c>
      <c r="AH68" s="9">
        <f t="shared" si="8"/>
        <v>0</v>
      </c>
      <c r="AI68" s="9">
        <f t="shared" si="9"/>
        <v>0</v>
      </c>
    </row>
    <row r="69" spans="1:35" s="68" customFormat="1" x14ac:dyDescent="0.25">
      <c r="A69" s="12" t="s">
        <v>2</v>
      </c>
      <c r="B69" s="37">
        <v>37</v>
      </c>
      <c r="D69" s="75" t="s">
        <v>13</v>
      </c>
      <c r="E69" s="73">
        <f>B67</f>
        <v>12</v>
      </c>
      <c r="G69" s="12" t="s">
        <v>2</v>
      </c>
      <c r="H69" s="37">
        <v>38</v>
      </c>
      <c r="J69" s="75" t="s">
        <v>13</v>
      </c>
      <c r="K69" s="73">
        <f>H67</f>
        <v>15</v>
      </c>
      <c r="M69" s="12" t="s">
        <v>2</v>
      </c>
      <c r="N69" s="37">
        <v>34</v>
      </c>
      <c r="P69" s="75" t="s">
        <v>13</v>
      </c>
      <c r="Q69" s="73">
        <f>N67</f>
        <v>20</v>
      </c>
      <c r="S69" s="12" t="s">
        <v>2</v>
      </c>
      <c r="T69" s="37">
        <v>36</v>
      </c>
      <c r="V69" s="75" t="s">
        <v>13</v>
      </c>
      <c r="W69" s="73">
        <f>T67</f>
        <v>18</v>
      </c>
      <c r="Y69" s="12" t="s">
        <v>2</v>
      </c>
      <c r="Z69" s="37">
        <v>21</v>
      </c>
      <c r="AB69" s="75" t="s">
        <v>13</v>
      </c>
      <c r="AC69" s="73">
        <f>Z67</f>
        <v>15</v>
      </c>
      <c r="AE69" s="9">
        <f t="shared" si="5"/>
        <v>12</v>
      </c>
      <c r="AF69" s="9">
        <f t="shared" si="6"/>
        <v>15</v>
      </c>
      <c r="AG69" s="9">
        <f t="shared" si="7"/>
        <v>20</v>
      </c>
      <c r="AH69" s="9">
        <f t="shared" si="8"/>
        <v>18</v>
      </c>
      <c r="AI69" s="9">
        <f t="shared" si="9"/>
        <v>15</v>
      </c>
    </row>
    <row r="70" spans="1:35" s="68" customFormat="1" x14ac:dyDescent="0.25">
      <c r="A70" s="17" t="s">
        <v>45</v>
      </c>
      <c r="B70" s="37">
        <v>11</v>
      </c>
      <c r="D70" s="75" t="s">
        <v>10</v>
      </c>
      <c r="E70" s="73">
        <f>B68</f>
        <v>25</v>
      </c>
      <c r="G70" s="17" t="s">
        <v>45</v>
      </c>
      <c r="H70" s="37">
        <v>11</v>
      </c>
      <c r="J70" s="75" t="s">
        <v>10</v>
      </c>
      <c r="K70" s="73">
        <f>H68</f>
        <v>21</v>
      </c>
      <c r="M70" s="17" t="s">
        <v>45</v>
      </c>
      <c r="N70" s="37">
        <v>11</v>
      </c>
      <c r="P70" s="75" t="s">
        <v>10</v>
      </c>
      <c r="Q70" s="73">
        <f>N68</f>
        <v>17</v>
      </c>
      <c r="S70" s="17" t="s">
        <v>45</v>
      </c>
      <c r="T70" s="37">
        <v>12</v>
      </c>
      <c r="V70" s="75" t="s">
        <v>10</v>
      </c>
      <c r="W70" s="73">
        <f>T68</f>
        <v>19</v>
      </c>
      <c r="Y70" s="17" t="s">
        <v>45</v>
      </c>
      <c r="Z70" s="37">
        <v>13</v>
      </c>
      <c r="AB70" s="75" t="s">
        <v>10</v>
      </c>
      <c r="AC70" s="73">
        <f>Z68</f>
        <v>16</v>
      </c>
      <c r="AE70" s="9">
        <f t="shared" si="5"/>
        <v>25</v>
      </c>
      <c r="AF70" s="9">
        <f t="shared" si="6"/>
        <v>21</v>
      </c>
      <c r="AG70" s="9">
        <f t="shared" si="7"/>
        <v>17</v>
      </c>
      <c r="AH70" s="9">
        <f t="shared" si="8"/>
        <v>19</v>
      </c>
      <c r="AI70" s="9">
        <f t="shared" si="9"/>
        <v>16</v>
      </c>
    </row>
    <row r="71" spans="1:35" s="68" customFormat="1" x14ac:dyDescent="0.25">
      <c r="A71" s="17" t="s">
        <v>58</v>
      </c>
      <c r="B71" s="37">
        <v>7</v>
      </c>
      <c r="D71" s="75" t="s">
        <v>2</v>
      </c>
      <c r="E71" s="73">
        <f>B69</f>
        <v>37</v>
      </c>
      <c r="G71" s="17" t="s">
        <v>58</v>
      </c>
      <c r="H71" s="37">
        <v>5</v>
      </c>
      <c r="J71" s="75" t="s">
        <v>2</v>
      </c>
      <c r="K71" s="73">
        <f>H69</f>
        <v>38</v>
      </c>
      <c r="M71" s="17" t="s">
        <v>58</v>
      </c>
      <c r="N71" s="37">
        <v>5</v>
      </c>
      <c r="P71" s="75" t="s">
        <v>2</v>
      </c>
      <c r="Q71" s="73">
        <f>N69</f>
        <v>34</v>
      </c>
      <c r="S71" s="17" t="s">
        <v>58</v>
      </c>
      <c r="T71" s="37">
        <v>6</v>
      </c>
      <c r="V71" s="75" t="s">
        <v>2</v>
      </c>
      <c r="W71" s="73">
        <f>T69</f>
        <v>36</v>
      </c>
      <c r="Y71" s="17" t="s">
        <v>58</v>
      </c>
      <c r="Z71" s="37">
        <v>5</v>
      </c>
      <c r="AB71" s="75" t="s">
        <v>2</v>
      </c>
      <c r="AC71" s="73">
        <f>Z69</f>
        <v>21</v>
      </c>
      <c r="AE71" s="9">
        <f t="shared" si="5"/>
        <v>37</v>
      </c>
      <c r="AF71" s="9">
        <f t="shared" si="6"/>
        <v>38</v>
      </c>
      <c r="AG71" s="9">
        <f t="shared" si="7"/>
        <v>34</v>
      </c>
      <c r="AH71" s="9">
        <f t="shared" si="8"/>
        <v>36</v>
      </c>
      <c r="AI71" s="9">
        <f t="shared" si="9"/>
        <v>21</v>
      </c>
    </row>
    <row r="72" spans="1:35" s="68" customFormat="1" x14ac:dyDescent="0.25">
      <c r="A72" s="17" t="s">
        <v>59</v>
      </c>
      <c r="B72" s="37">
        <v>16</v>
      </c>
      <c r="C72" s="76"/>
      <c r="D72" s="74" t="s">
        <v>45</v>
      </c>
      <c r="E72" s="73">
        <f>B70</f>
        <v>11</v>
      </c>
      <c r="G72" s="17" t="s">
        <v>59</v>
      </c>
      <c r="H72" s="37">
        <v>17</v>
      </c>
      <c r="I72" s="76"/>
      <c r="J72" s="74" t="s">
        <v>45</v>
      </c>
      <c r="K72" s="73">
        <f>H70</f>
        <v>11</v>
      </c>
      <c r="M72" s="17" t="s">
        <v>59</v>
      </c>
      <c r="N72" s="37">
        <v>15</v>
      </c>
      <c r="O72" s="76"/>
      <c r="P72" s="74" t="s">
        <v>45</v>
      </c>
      <c r="Q72" s="73">
        <f>N70</f>
        <v>11</v>
      </c>
      <c r="S72" s="17" t="s">
        <v>59</v>
      </c>
      <c r="T72" s="37">
        <v>17</v>
      </c>
      <c r="U72" s="76"/>
      <c r="V72" s="74" t="s">
        <v>45</v>
      </c>
      <c r="W72" s="73">
        <f>T70</f>
        <v>12</v>
      </c>
      <c r="Y72" s="17" t="s">
        <v>59</v>
      </c>
      <c r="Z72" s="37">
        <v>8</v>
      </c>
      <c r="AA72" s="76"/>
      <c r="AB72" s="74" t="s">
        <v>45</v>
      </c>
      <c r="AC72" s="73">
        <f>Z70</f>
        <v>13</v>
      </c>
      <c r="AE72" s="9">
        <f t="shared" si="5"/>
        <v>11</v>
      </c>
      <c r="AF72" s="9">
        <f t="shared" si="6"/>
        <v>11</v>
      </c>
      <c r="AG72" s="9">
        <f t="shared" si="7"/>
        <v>11</v>
      </c>
      <c r="AH72" s="9">
        <f t="shared" si="8"/>
        <v>12</v>
      </c>
      <c r="AI72" s="9">
        <f t="shared" si="9"/>
        <v>13</v>
      </c>
    </row>
    <row r="73" spans="1:35" s="68" customFormat="1" x14ac:dyDescent="0.25">
      <c r="A73" s="17" t="s">
        <v>60</v>
      </c>
      <c r="B73" s="37">
        <v>0</v>
      </c>
      <c r="C73" s="79"/>
      <c r="D73" s="74" t="s">
        <v>58</v>
      </c>
      <c r="E73" s="73">
        <f>B71</f>
        <v>7</v>
      </c>
      <c r="G73" s="17" t="s">
        <v>60</v>
      </c>
      <c r="H73" s="37">
        <v>0</v>
      </c>
      <c r="I73" s="79"/>
      <c r="J73" s="74" t="s">
        <v>58</v>
      </c>
      <c r="K73" s="73">
        <f>H71</f>
        <v>5</v>
      </c>
      <c r="M73" s="17" t="s">
        <v>60</v>
      </c>
      <c r="N73" s="37">
        <v>0</v>
      </c>
      <c r="O73" s="79"/>
      <c r="P73" s="74" t="s">
        <v>58</v>
      </c>
      <c r="Q73" s="73">
        <f>N71</f>
        <v>5</v>
      </c>
      <c r="S73" s="17" t="s">
        <v>60</v>
      </c>
      <c r="T73" s="37">
        <v>0</v>
      </c>
      <c r="U73" s="79"/>
      <c r="V73" s="74" t="s">
        <v>58</v>
      </c>
      <c r="W73" s="73">
        <f>T71</f>
        <v>6</v>
      </c>
      <c r="Y73" s="17" t="s">
        <v>60</v>
      </c>
      <c r="Z73" s="37">
        <v>0</v>
      </c>
      <c r="AA73" s="79"/>
      <c r="AB73" s="74" t="s">
        <v>58</v>
      </c>
      <c r="AC73" s="73">
        <f>Z71</f>
        <v>5</v>
      </c>
      <c r="AE73" s="9">
        <f t="shared" si="5"/>
        <v>7</v>
      </c>
      <c r="AF73" s="9">
        <f t="shared" si="6"/>
        <v>5</v>
      </c>
      <c r="AG73" s="9">
        <f t="shared" si="7"/>
        <v>5</v>
      </c>
      <c r="AH73" s="9">
        <f t="shared" si="8"/>
        <v>6</v>
      </c>
      <c r="AI73" s="9">
        <f t="shared" si="9"/>
        <v>5</v>
      </c>
    </row>
    <row r="74" spans="1:35" s="68" customFormat="1" x14ac:dyDescent="0.25">
      <c r="A74" s="17" t="s">
        <v>61</v>
      </c>
      <c r="B74" s="37">
        <v>0</v>
      </c>
      <c r="C74" s="79"/>
      <c r="D74" s="74" t="s">
        <v>59</v>
      </c>
      <c r="E74" s="73">
        <f>+B72</f>
        <v>16</v>
      </c>
      <c r="G74" s="17" t="s">
        <v>61</v>
      </c>
      <c r="H74" s="37">
        <v>7</v>
      </c>
      <c r="I74" s="79"/>
      <c r="J74" s="74" t="s">
        <v>59</v>
      </c>
      <c r="K74" s="73">
        <f>+H72</f>
        <v>17</v>
      </c>
      <c r="M74" s="17" t="s">
        <v>61</v>
      </c>
      <c r="N74" s="37">
        <v>3</v>
      </c>
      <c r="O74" s="79"/>
      <c r="P74" s="74" t="s">
        <v>59</v>
      </c>
      <c r="Q74" s="73">
        <f>+N72</f>
        <v>15</v>
      </c>
      <c r="S74" s="17" t="s">
        <v>61</v>
      </c>
      <c r="T74" s="37">
        <v>3</v>
      </c>
      <c r="U74" s="79"/>
      <c r="V74" s="74" t="s">
        <v>59</v>
      </c>
      <c r="W74" s="73">
        <f>+T72</f>
        <v>17</v>
      </c>
      <c r="Y74" s="17" t="s">
        <v>61</v>
      </c>
      <c r="Z74" s="37">
        <v>2</v>
      </c>
      <c r="AA74" s="79"/>
      <c r="AB74" s="74" t="s">
        <v>59</v>
      </c>
      <c r="AC74" s="73">
        <f>+Z72</f>
        <v>8</v>
      </c>
      <c r="AE74" s="9">
        <f t="shared" si="5"/>
        <v>16</v>
      </c>
      <c r="AF74" s="9">
        <f t="shared" si="6"/>
        <v>17</v>
      </c>
      <c r="AG74" s="9">
        <f t="shared" si="7"/>
        <v>15</v>
      </c>
      <c r="AH74" s="9">
        <f t="shared" si="8"/>
        <v>17</v>
      </c>
      <c r="AI74" s="9">
        <f t="shared" si="9"/>
        <v>8</v>
      </c>
    </row>
    <row r="75" spans="1:35" s="68" customFormat="1" x14ac:dyDescent="0.25">
      <c r="A75" s="17" t="s">
        <v>62</v>
      </c>
      <c r="B75" s="37">
        <v>0</v>
      </c>
      <c r="C75" s="79"/>
      <c r="D75" s="74" t="s">
        <v>60</v>
      </c>
      <c r="E75" s="73">
        <f>+B73</f>
        <v>0</v>
      </c>
      <c r="G75" s="17" t="s">
        <v>62</v>
      </c>
      <c r="H75" s="37">
        <v>0</v>
      </c>
      <c r="I75" s="79"/>
      <c r="J75" s="74" t="s">
        <v>60</v>
      </c>
      <c r="K75" s="73">
        <f>+H73</f>
        <v>0</v>
      </c>
      <c r="M75" s="17" t="s">
        <v>62</v>
      </c>
      <c r="N75" s="37">
        <v>1</v>
      </c>
      <c r="O75" s="79"/>
      <c r="P75" s="74" t="s">
        <v>60</v>
      </c>
      <c r="Q75" s="73">
        <f>+N73</f>
        <v>0</v>
      </c>
      <c r="S75" s="17" t="s">
        <v>62</v>
      </c>
      <c r="T75" s="37">
        <v>1</v>
      </c>
      <c r="U75" s="79"/>
      <c r="V75" s="74" t="s">
        <v>60</v>
      </c>
      <c r="W75" s="73">
        <f>+T73</f>
        <v>0</v>
      </c>
      <c r="Y75" s="17" t="s">
        <v>62</v>
      </c>
      <c r="Z75" s="37">
        <v>0</v>
      </c>
      <c r="AA75" s="79"/>
      <c r="AB75" s="74" t="s">
        <v>60</v>
      </c>
      <c r="AC75" s="73">
        <f>+Z73</f>
        <v>0</v>
      </c>
      <c r="AE75" s="9">
        <f t="shared" si="5"/>
        <v>0</v>
      </c>
      <c r="AF75" s="9">
        <f t="shared" si="6"/>
        <v>0</v>
      </c>
      <c r="AG75" s="9">
        <f t="shared" si="7"/>
        <v>0</v>
      </c>
      <c r="AH75" s="9">
        <f t="shared" si="8"/>
        <v>0</v>
      </c>
      <c r="AI75" s="9">
        <f t="shared" si="9"/>
        <v>0</v>
      </c>
    </row>
    <row r="76" spans="1:35" s="68" customFormat="1" x14ac:dyDescent="0.25">
      <c r="A76" s="17"/>
      <c r="B76" s="37"/>
      <c r="C76" s="79"/>
      <c r="D76" s="74" t="s">
        <v>61</v>
      </c>
      <c r="E76" s="73">
        <f>+B74</f>
        <v>0</v>
      </c>
      <c r="G76" s="17"/>
      <c r="H76" s="37"/>
      <c r="I76" s="79"/>
      <c r="J76" s="74" t="s">
        <v>61</v>
      </c>
      <c r="K76" s="73">
        <f>+H74</f>
        <v>7</v>
      </c>
      <c r="M76" s="17"/>
      <c r="N76" s="37"/>
      <c r="O76" s="79"/>
      <c r="P76" s="74" t="s">
        <v>61</v>
      </c>
      <c r="Q76" s="73">
        <f>+N74</f>
        <v>3</v>
      </c>
      <c r="S76" s="17"/>
      <c r="T76" s="37"/>
      <c r="U76" s="79"/>
      <c r="V76" s="74" t="s">
        <v>61</v>
      </c>
      <c r="W76" s="73">
        <f>+T74</f>
        <v>3</v>
      </c>
      <c r="Y76" s="17"/>
      <c r="Z76" s="37"/>
      <c r="AA76" s="79"/>
      <c r="AB76" s="74" t="s">
        <v>61</v>
      </c>
      <c r="AC76" s="73">
        <f>+Z74</f>
        <v>2</v>
      </c>
      <c r="AE76" s="9">
        <f t="shared" si="5"/>
        <v>0</v>
      </c>
      <c r="AF76" s="9">
        <f t="shared" si="6"/>
        <v>7</v>
      </c>
      <c r="AG76" s="9">
        <f t="shared" si="7"/>
        <v>3</v>
      </c>
      <c r="AH76" s="9">
        <f t="shared" si="8"/>
        <v>3</v>
      </c>
      <c r="AI76" s="9">
        <f t="shared" si="9"/>
        <v>2</v>
      </c>
    </row>
    <row r="77" spans="1:35" s="68" customFormat="1" x14ac:dyDescent="0.25">
      <c r="A77" s="17"/>
      <c r="B77" s="37"/>
      <c r="C77" s="79"/>
      <c r="D77" s="74" t="s">
        <v>62</v>
      </c>
      <c r="E77" s="81">
        <f>+B75</f>
        <v>0</v>
      </c>
      <c r="G77" s="17"/>
      <c r="H77" s="37"/>
      <c r="I77" s="79"/>
      <c r="J77" s="74" t="s">
        <v>62</v>
      </c>
      <c r="K77" s="81">
        <f>+H75</f>
        <v>0</v>
      </c>
      <c r="M77" s="17"/>
      <c r="N77" s="37"/>
      <c r="O77" s="79"/>
      <c r="P77" s="74" t="s">
        <v>62</v>
      </c>
      <c r="Q77" s="81">
        <f>+N75</f>
        <v>1</v>
      </c>
      <c r="S77" s="17"/>
      <c r="T77" s="37"/>
      <c r="U77" s="79"/>
      <c r="V77" s="74" t="s">
        <v>62</v>
      </c>
      <c r="W77" s="81">
        <f>+T75</f>
        <v>1</v>
      </c>
      <c r="Y77" s="17"/>
      <c r="Z77" s="37"/>
      <c r="AA77" s="79"/>
      <c r="AB77" s="74" t="s">
        <v>62</v>
      </c>
      <c r="AC77" s="81">
        <f>+Z75</f>
        <v>0</v>
      </c>
      <c r="AE77" s="9">
        <f t="shared" si="5"/>
        <v>0</v>
      </c>
      <c r="AF77" s="9">
        <f t="shared" si="6"/>
        <v>0</v>
      </c>
      <c r="AG77" s="9">
        <f t="shared" si="7"/>
        <v>1</v>
      </c>
      <c r="AH77" s="9">
        <f t="shared" si="8"/>
        <v>1</v>
      </c>
      <c r="AI77" s="9">
        <f t="shared" si="9"/>
        <v>0</v>
      </c>
    </row>
    <row r="78" spans="1:35" s="68" customFormat="1" x14ac:dyDescent="0.25">
      <c r="A78" s="17"/>
      <c r="B78" s="37"/>
      <c r="C78" s="79"/>
      <c r="D78" s="74"/>
      <c r="E78" s="81"/>
      <c r="G78" s="17"/>
      <c r="H78" s="37"/>
      <c r="I78" s="79"/>
      <c r="J78" s="74"/>
      <c r="K78" s="81"/>
      <c r="M78" s="17"/>
      <c r="N78" s="37"/>
      <c r="O78" s="79"/>
      <c r="P78" s="74"/>
      <c r="Q78" s="81"/>
      <c r="S78" s="17"/>
      <c r="T78" s="37"/>
      <c r="U78" s="79"/>
      <c r="V78" s="74"/>
      <c r="W78" s="81"/>
      <c r="Y78" s="17"/>
      <c r="Z78" s="37"/>
      <c r="AA78" s="79"/>
      <c r="AB78" s="74"/>
      <c r="AC78" s="81"/>
    </row>
    <row r="79" spans="1:35" s="68" customFormat="1" x14ac:dyDescent="0.25">
      <c r="A79" s="17"/>
      <c r="B79" s="37"/>
      <c r="C79" s="79"/>
      <c r="D79" s="74"/>
      <c r="E79" s="81"/>
      <c r="G79" s="17"/>
      <c r="H79" s="37"/>
      <c r="I79" s="79"/>
      <c r="J79" s="74"/>
      <c r="K79" s="81"/>
      <c r="M79" s="17"/>
      <c r="N79" s="37"/>
      <c r="O79" s="79"/>
      <c r="P79" s="74"/>
      <c r="Q79" s="81"/>
      <c r="S79" s="17"/>
      <c r="T79" s="37"/>
      <c r="U79" s="79"/>
      <c r="V79" s="74"/>
      <c r="W79" s="81"/>
      <c r="Y79" s="17"/>
      <c r="Z79" s="37"/>
      <c r="AA79" s="79"/>
      <c r="AB79" s="74"/>
      <c r="AC79" s="81"/>
    </row>
    <row r="80" spans="1:35" s="68" customFormat="1" x14ac:dyDescent="0.25">
      <c r="A80" s="17"/>
      <c r="B80" s="37"/>
      <c r="C80" s="79"/>
      <c r="D80" s="80"/>
      <c r="E80" s="82"/>
      <c r="G80" s="17"/>
      <c r="H80" s="37"/>
      <c r="I80" s="79"/>
      <c r="J80" s="80"/>
      <c r="K80" s="82"/>
      <c r="M80" s="17"/>
      <c r="N80" s="37"/>
      <c r="O80" s="79"/>
      <c r="P80" s="80"/>
      <c r="Q80" s="82"/>
      <c r="S80" s="17"/>
      <c r="T80" s="37"/>
      <c r="U80" s="79"/>
      <c r="V80" s="80"/>
      <c r="W80" s="82"/>
      <c r="Y80" s="17"/>
      <c r="Z80" s="37"/>
      <c r="AA80" s="79"/>
      <c r="AB80" s="80"/>
      <c r="AC80" s="82"/>
    </row>
    <row r="82" spans="1:35" s="68" customFormat="1" x14ac:dyDescent="0.35">
      <c r="A82" s="9"/>
      <c r="B82" s="18">
        <f>SUM(B47:B80)</f>
        <v>829</v>
      </c>
      <c r="E82" s="18">
        <f>SUM(E47:E80)</f>
        <v>830</v>
      </c>
      <c r="G82" s="9"/>
      <c r="H82" s="18">
        <f>SUM(H47:H80)</f>
        <v>956</v>
      </c>
      <c r="K82" s="18">
        <f>SUM(K47:K80)</f>
        <v>956</v>
      </c>
      <c r="M82" s="9"/>
      <c r="N82" s="18">
        <f>SUM(N47:N80)</f>
        <v>766</v>
      </c>
      <c r="Q82" s="18">
        <f>SUM(Q47:Q80)</f>
        <v>765</v>
      </c>
      <c r="S82" s="9"/>
      <c r="T82" s="18">
        <f>SUM(T47:T80)</f>
        <v>853</v>
      </c>
      <c r="W82" s="18">
        <f>SUM(W47:W80)</f>
        <v>852</v>
      </c>
      <c r="Y82" s="9"/>
      <c r="Z82" s="18">
        <f>SUM(Z47:Z80)</f>
        <v>526</v>
      </c>
      <c r="AC82" s="18">
        <f>SUM(AC47:AC80)</f>
        <v>528</v>
      </c>
    </row>
    <row r="83" spans="1:35" ht="12.5" x14ac:dyDescent="0.35">
      <c r="B83" s="9"/>
    </row>
    <row r="84" spans="1:35" ht="12.5" x14ac:dyDescent="0.35">
      <c r="B84" s="9"/>
    </row>
    <row r="85" spans="1:35" ht="25" x14ac:dyDescent="0.35">
      <c r="A85" s="85">
        <f>_xlfn.ISOWEEKNUM(A87)</f>
        <v>38</v>
      </c>
      <c r="B85" s="34"/>
    </row>
    <row r="87" spans="1:35" s="84" customFormat="1" ht="18" x14ac:dyDescent="0.35">
      <c r="A87" s="170">
        <f>Y45+3</f>
        <v>44823</v>
      </c>
      <c r="B87" s="171"/>
      <c r="C87" s="171"/>
      <c r="D87" s="171"/>
      <c r="E87" s="172"/>
      <c r="F87" s="83"/>
      <c r="G87" s="170">
        <f>+A87+1</f>
        <v>44824</v>
      </c>
      <c r="H87" s="171"/>
      <c r="I87" s="171"/>
      <c r="J87" s="171"/>
      <c r="K87" s="172"/>
      <c r="L87" s="83"/>
      <c r="M87" s="170">
        <f>+G87+1</f>
        <v>44825</v>
      </c>
      <c r="N87" s="171"/>
      <c r="O87" s="171"/>
      <c r="P87" s="171"/>
      <c r="Q87" s="172"/>
      <c r="R87" s="83"/>
      <c r="S87" s="170">
        <f>+M87+1</f>
        <v>44826</v>
      </c>
      <c r="T87" s="171"/>
      <c r="U87" s="171"/>
      <c r="V87" s="171"/>
      <c r="W87" s="172"/>
      <c r="X87" s="83"/>
      <c r="Y87" s="170">
        <f>+S87+1</f>
        <v>44827</v>
      </c>
      <c r="Z87" s="171"/>
      <c r="AA87" s="171"/>
      <c r="AB87" s="171"/>
      <c r="AC87" s="172"/>
      <c r="AD87" s="83"/>
    </row>
    <row r="88" spans="1:35" s="66" customFormat="1" x14ac:dyDescent="0.3">
      <c r="A88" s="16"/>
      <c r="B88" s="36"/>
      <c r="C88" s="69"/>
      <c r="D88" s="69"/>
      <c r="E88" s="69"/>
      <c r="F88" s="69"/>
      <c r="G88" s="9"/>
      <c r="H88" s="35"/>
      <c r="I88" s="69"/>
      <c r="J88" s="69"/>
      <c r="K88" s="69"/>
      <c r="L88" s="69"/>
      <c r="M88" s="9"/>
      <c r="N88" s="35"/>
      <c r="O88" s="69"/>
      <c r="P88" s="69"/>
      <c r="Q88" s="69"/>
      <c r="R88" s="69"/>
      <c r="S88" s="9"/>
      <c r="T88" s="35"/>
      <c r="U88" s="69"/>
      <c r="V88" s="69"/>
      <c r="W88" s="69"/>
      <c r="X88" s="69"/>
      <c r="Y88" s="9"/>
      <c r="Z88" s="35"/>
      <c r="AA88" s="69"/>
      <c r="AB88" s="69"/>
      <c r="AC88" s="69"/>
      <c r="AD88" s="69"/>
    </row>
    <row r="89" spans="1:35" x14ac:dyDescent="0.25">
      <c r="A89" s="10" t="s">
        <v>0</v>
      </c>
      <c r="B89" s="37" t="s">
        <v>27</v>
      </c>
      <c r="D89" s="70" t="s">
        <v>7</v>
      </c>
      <c r="E89" s="71">
        <f>B90</f>
        <v>87</v>
      </c>
      <c r="G89" s="10" t="s">
        <v>0</v>
      </c>
      <c r="H89" s="37" t="s">
        <v>27</v>
      </c>
      <c r="J89" s="70" t="s">
        <v>7</v>
      </c>
      <c r="K89" s="71">
        <f>H90</f>
        <v>155</v>
      </c>
      <c r="M89" s="10" t="s">
        <v>0</v>
      </c>
      <c r="N89" s="37" t="s">
        <v>27</v>
      </c>
      <c r="P89" s="70" t="s">
        <v>7</v>
      </c>
      <c r="Q89" s="71">
        <f>N90</f>
        <v>88</v>
      </c>
      <c r="S89" s="10" t="s">
        <v>0</v>
      </c>
      <c r="T89" s="37" t="s">
        <v>27</v>
      </c>
      <c r="V89" s="70" t="s">
        <v>7</v>
      </c>
      <c r="W89" s="71">
        <f>T90</f>
        <v>85</v>
      </c>
      <c r="Y89" s="10" t="s">
        <v>0</v>
      </c>
      <c r="Z89" s="37" t="s">
        <v>27</v>
      </c>
      <c r="AB89" s="70" t="s">
        <v>7</v>
      </c>
      <c r="AC89" s="71">
        <f>Z90</f>
        <v>46</v>
      </c>
      <c r="AE89" s="9">
        <f>E89</f>
        <v>87</v>
      </c>
      <c r="AF89" s="9">
        <f>K89</f>
        <v>155</v>
      </c>
      <c r="AG89" s="9">
        <f>Q89</f>
        <v>88</v>
      </c>
      <c r="AH89" s="9">
        <f>W89</f>
        <v>85</v>
      </c>
      <c r="AI89" s="9">
        <f>AC89</f>
        <v>46</v>
      </c>
    </row>
    <row r="90" spans="1:35" x14ac:dyDescent="0.35">
      <c r="A90" s="12" t="s">
        <v>7</v>
      </c>
      <c r="B90" s="37">
        <v>87</v>
      </c>
      <c r="D90" s="72" t="s">
        <v>21</v>
      </c>
      <c r="E90" s="73"/>
      <c r="G90" s="12" t="s">
        <v>7</v>
      </c>
      <c r="H90" s="37">
        <v>155</v>
      </c>
      <c r="J90" s="72" t="s">
        <v>21</v>
      </c>
      <c r="K90" s="73"/>
      <c r="M90" s="12" t="s">
        <v>7</v>
      </c>
      <c r="N90" s="37">
        <v>88</v>
      </c>
      <c r="P90" s="72" t="s">
        <v>21</v>
      </c>
      <c r="Q90" s="73"/>
      <c r="S90" s="12" t="s">
        <v>7</v>
      </c>
      <c r="T90" s="37">
        <v>85</v>
      </c>
      <c r="V90" s="72" t="s">
        <v>21</v>
      </c>
      <c r="W90" s="73"/>
      <c r="Y90" s="12" t="s">
        <v>7</v>
      </c>
      <c r="Z90" s="37">
        <v>46</v>
      </c>
      <c r="AB90" s="72" t="s">
        <v>21</v>
      </c>
      <c r="AC90" s="73"/>
      <c r="AE90" s="9">
        <f t="shared" ref="AE90:AE119" si="10">E90</f>
        <v>0</v>
      </c>
      <c r="AF90" s="9">
        <f t="shared" ref="AF90:AF119" si="11">K90</f>
        <v>0</v>
      </c>
      <c r="AG90" s="9">
        <f t="shared" ref="AG90:AG119" si="12">Q90</f>
        <v>0</v>
      </c>
      <c r="AH90" s="9">
        <f t="shared" ref="AH90:AH119" si="13">W90</f>
        <v>0</v>
      </c>
      <c r="AI90" s="9">
        <f t="shared" ref="AI90:AI119" si="14">AC90</f>
        <v>0</v>
      </c>
    </row>
    <row r="91" spans="1:35" x14ac:dyDescent="0.35">
      <c r="A91" s="13" t="s">
        <v>17</v>
      </c>
      <c r="B91" s="38">
        <v>0</v>
      </c>
      <c r="D91" s="72" t="s">
        <v>18</v>
      </c>
      <c r="E91" s="73"/>
      <c r="G91" s="13" t="s">
        <v>17</v>
      </c>
      <c r="H91" s="38">
        <v>0</v>
      </c>
      <c r="J91" s="72" t="s">
        <v>18</v>
      </c>
      <c r="K91" s="73"/>
      <c r="M91" s="13" t="s">
        <v>17</v>
      </c>
      <c r="N91" s="38">
        <v>0</v>
      </c>
      <c r="P91" s="72" t="s">
        <v>18</v>
      </c>
      <c r="Q91" s="73"/>
      <c r="S91" s="13" t="s">
        <v>17</v>
      </c>
      <c r="T91" s="38">
        <v>0</v>
      </c>
      <c r="V91" s="72" t="s">
        <v>18</v>
      </c>
      <c r="W91" s="73"/>
      <c r="Y91" s="13" t="s">
        <v>17</v>
      </c>
      <c r="Z91" s="38">
        <v>0</v>
      </c>
      <c r="AB91" s="72" t="s">
        <v>18</v>
      </c>
      <c r="AC91" s="73"/>
      <c r="AE91" s="9">
        <f t="shared" si="10"/>
        <v>0</v>
      </c>
      <c r="AF91" s="9">
        <f t="shared" si="11"/>
        <v>0</v>
      </c>
      <c r="AG91" s="9">
        <f t="shared" si="12"/>
        <v>0</v>
      </c>
      <c r="AH91" s="9">
        <f t="shared" si="13"/>
        <v>0</v>
      </c>
      <c r="AI91" s="9">
        <f t="shared" si="14"/>
        <v>0</v>
      </c>
    </row>
    <row r="92" spans="1:35" x14ac:dyDescent="0.25">
      <c r="A92" s="12" t="s">
        <v>12</v>
      </c>
      <c r="B92" s="37">
        <v>9</v>
      </c>
      <c r="D92" s="74" t="s">
        <v>12</v>
      </c>
      <c r="E92" s="73">
        <f>B92</f>
        <v>9</v>
      </c>
      <c r="G92" s="12" t="s">
        <v>12</v>
      </c>
      <c r="H92" s="37">
        <v>11</v>
      </c>
      <c r="J92" s="74" t="s">
        <v>12</v>
      </c>
      <c r="K92" s="73">
        <f>H92</f>
        <v>11</v>
      </c>
      <c r="M92" s="12" t="s">
        <v>12</v>
      </c>
      <c r="N92" s="37">
        <v>8</v>
      </c>
      <c r="P92" s="74" t="s">
        <v>12</v>
      </c>
      <c r="Q92" s="73">
        <f>N92</f>
        <v>8</v>
      </c>
      <c r="S92" s="12" t="s">
        <v>12</v>
      </c>
      <c r="T92" s="37">
        <v>8</v>
      </c>
      <c r="V92" s="74" t="s">
        <v>12</v>
      </c>
      <c r="W92" s="73">
        <f>T92</f>
        <v>8</v>
      </c>
      <c r="Y92" s="12" t="s">
        <v>12</v>
      </c>
      <c r="Z92" s="37">
        <v>3</v>
      </c>
      <c r="AB92" s="74" t="s">
        <v>12</v>
      </c>
      <c r="AC92" s="73">
        <f>Z92</f>
        <v>3</v>
      </c>
      <c r="AE92" s="9">
        <f t="shared" si="10"/>
        <v>9</v>
      </c>
      <c r="AF92" s="9">
        <f t="shared" si="11"/>
        <v>11</v>
      </c>
      <c r="AG92" s="9">
        <f t="shared" si="12"/>
        <v>8</v>
      </c>
      <c r="AH92" s="9">
        <f t="shared" si="13"/>
        <v>8</v>
      </c>
      <c r="AI92" s="9">
        <f t="shared" si="14"/>
        <v>3</v>
      </c>
    </row>
    <row r="93" spans="1:35" x14ac:dyDescent="0.25">
      <c r="A93" s="14" t="s">
        <v>22</v>
      </c>
      <c r="B93" s="39">
        <v>2</v>
      </c>
      <c r="D93" s="74" t="s">
        <v>8</v>
      </c>
      <c r="E93" s="73">
        <f>B96</f>
        <v>9</v>
      </c>
      <c r="G93" s="14" t="s">
        <v>22</v>
      </c>
      <c r="H93" s="39">
        <v>1</v>
      </c>
      <c r="J93" s="74" t="s">
        <v>8</v>
      </c>
      <c r="K93" s="73">
        <f>H96</f>
        <v>8</v>
      </c>
      <c r="M93" s="14" t="s">
        <v>22</v>
      </c>
      <c r="N93" s="39">
        <v>2</v>
      </c>
      <c r="P93" s="74" t="s">
        <v>8</v>
      </c>
      <c r="Q93" s="73">
        <f>N96</f>
        <v>7</v>
      </c>
      <c r="S93" s="14" t="s">
        <v>22</v>
      </c>
      <c r="T93" s="39">
        <v>1</v>
      </c>
      <c r="V93" s="74" t="s">
        <v>8</v>
      </c>
      <c r="W93" s="73">
        <f>T96</f>
        <v>5</v>
      </c>
      <c r="Y93" s="14" t="s">
        <v>22</v>
      </c>
      <c r="Z93" s="39">
        <v>1</v>
      </c>
      <c r="AB93" s="74" t="s">
        <v>8</v>
      </c>
      <c r="AC93" s="73">
        <f>Z96</f>
        <v>8</v>
      </c>
      <c r="AE93" s="9">
        <f t="shared" si="10"/>
        <v>9</v>
      </c>
      <c r="AF93" s="9">
        <f t="shared" si="11"/>
        <v>8</v>
      </c>
      <c r="AG93" s="9">
        <f t="shared" si="12"/>
        <v>7</v>
      </c>
      <c r="AH93" s="9">
        <f t="shared" si="13"/>
        <v>5</v>
      </c>
      <c r="AI93" s="9">
        <f t="shared" si="14"/>
        <v>8</v>
      </c>
    </row>
    <row r="94" spans="1:35" x14ac:dyDescent="0.25">
      <c r="A94" s="14" t="s">
        <v>26</v>
      </c>
      <c r="B94" s="39">
        <v>12</v>
      </c>
      <c r="D94" s="74" t="s">
        <v>11</v>
      </c>
      <c r="E94" s="73">
        <f>B97</f>
        <v>10</v>
      </c>
      <c r="G94" s="14" t="s">
        <v>26</v>
      </c>
      <c r="H94" s="39">
        <v>16</v>
      </c>
      <c r="J94" s="74" t="s">
        <v>11</v>
      </c>
      <c r="K94" s="73">
        <f>H97</f>
        <v>10</v>
      </c>
      <c r="M94" s="14" t="s">
        <v>26</v>
      </c>
      <c r="N94" s="39">
        <v>14</v>
      </c>
      <c r="P94" s="74" t="s">
        <v>11</v>
      </c>
      <c r="Q94" s="73">
        <f>N97</f>
        <v>8</v>
      </c>
      <c r="S94" s="14" t="s">
        <v>26</v>
      </c>
      <c r="T94" s="39">
        <v>10</v>
      </c>
      <c r="V94" s="74" t="s">
        <v>11</v>
      </c>
      <c r="W94" s="73">
        <f>T97</f>
        <v>5</v>
      </c>
      <c r="Y94" s="14" t="s">
        <v>26</v>
      </c>
      <c r="Z94" s="39">
        <v>8</v>
      </c>
      <c r="AB94" s="74" t="s">
        <v>11</v>
      </c>
      <c r="AC94" s="73">
        <f>Z97</f>
        <v>6</v>
      </c>
      <c r="AE94" s="9">
        <f t="shared" si="10"/>
        <v>10</v>
      </c>
      <c r="AF94" s="9">
        <f t="shared" si="11"/>
        <v>10</v>
      </c>
      <c r="AG94" s="9">
        <f t="shared" si="12"/>
        <v>8</v>
      </c>
      <c r="AH94" s="9">
        <f t="shared" si="13"/>
        <v>5</v>
      </c>
      <c r="AI94" s="9">
        <f t="shared" si="14"/>
        <v>6</v>
      </c>
    </row>
    <row r="95" spans="1:35" x14ac:dyDescent="0.25">
      <c r="A95" s="14" t="s">
        <v>23</v>
      </c>
      <c r="B95" s="39">
        <v>0</v>
      </c>
      <c r="D95" s="75" t="s">
        <v>9</v>
      </c>
      <c r="E95" s="73">
        <f>B98</f>
        <v>125</v>
      </c>
      <c r="G95" s="14" t="s">
        <v>23</v>
      </c>
      <c r="H95" s="39">
        <v>1</v>
      </c>
      <c r="J95" s="75" t="s">
        <v>9</v>
      </c>
      <c r="K95" s="73">
        <f>H98</f>
        <v>120</v>
      </c>
      <c r="M95" s="14" t="s">
        <v>23</v>
      </c>
      <c r="N95" s="39">
        <v>1</v>
      </c>
      <c r="P95" s="75" t="s">
        <v>9</v>
      </c>
      <c r="Q95" s="73">
        <f>N98</f>
        <v>91</v>
      </c>
      <c r="S95" s="14" t="s">
        <v>23</v>
      </c>
      <c r="T95" s="39">
        <v>3</v>
      </c>
      <c r="V95" s="75" t="s">
        <v>9</v>
      </c>
      <c r="W95" s="73">
        <f>T98</f>
        <v>121</v>
      </c>
      <c r="Y95" s="14" t="s">
        <v>23</v>
      </c>
      <c r="Z95" s="39">
        <v>0</v>
      </c>
      <c r="AB95" s="75" t="s">
        <v>9</v>
      </c>
      <c r="AC95" s="73">
        <f>Z98</f>
        <v>56</v>
      </c>
      <c r="AE95" s="9">
        <f t="shared" si="10"/>
        <v>125</v>
      </c>
      <c r="AF95" s="9">
        <f t="shared" si="11"/>
        <v>120</v>
      </c>
      <c r="AG95" s="9">
        <f t="shared" si="12"/>
        <v>91</v>
      </c>
      <c r="AH95" s="9">
        <f t="shared" si="13"/>
        <v>121</v>
      </c>
      <c r="AI95" s="9">
        <f t="shared" si="14"/>
        <v>56</v>
      </c>
    </row>
    <row r="96" spans="1:35" x14ac:dyDescent="0.25">
      <c r="A96" s="12" t="s">
        <v>8</v>
      </c>
      <c r="B96" s="37">
        <v>9</v>
      </c>
      <c r="D96" s="75" t="s">
        <v>1</v>
      </c>
      <c r="E96" s="73">
        <f>B100</f>
        <v>98</v>
      </c>
      <c r="G96" s="12" t="s">
        <v>8</v>
      </c>
      <c r="H96" s="37">
        <v>8</v>
      </c>
      <c r="J96" s="75" t="s">
        <v>1</v>
      </c>
      <c r="K96" s="73">
        <f>H100</f>
        <v>121</v>
      </c>
      <c r="M96" s="12" t="s">
        <v>8</v>
      </c>
      <c r="N96" s="37">
        <v>7</v>
      </c>
      <c r="P96" s="75" t="s">
        <v>1</v>
      </c>
      <c r="Q96" s="73">
        <f>N100</f>
        <v>97</v>
      </c>
      <c r="S96" s="12" t="s">
        <v>8</v>
      </c>
      <c r="T96" s="37">
        <v>5</v>
      </c>
      <c r="V96" s="75" t="s">
        <v>1</v>
      </c>
      <c r="W96" s="73">
        <f>T100</f>
        <v>140</v>
      </c>
      <c r="Y96" s="12" t="s">
        <v>8</v>
      </c>
      <c r="Z96" s="37">
        <v>8</v>
      </c>
      <c r="AB96" s="75" t="s">
        <v>1</v>
      </c>
      <c r="AC96" s="73">
        <f>Z100</f>
        <v>46</v>
      </c>
      <c r="AE96" s="9">
        <f t="shared" si="10"/>
        <v>98</v>
      </c>
      <c r="AF96" s="9">
        <f t="shared" si="11"/>
        <v>121</v>
      </c>
      <c r="AG96" s="9">
        <f t="shared" si="12"/>
        <v>97</v>
      </c>
      <c r="AH96" s="9">
        <f t="shared" si="13"/>
        <v>140</v>
      </c>
      <c r="AI96" s="9">
        <f t="shared" si="14"/>
        <v>46</v>
      </c>
    </row>
    <row r="97" spans="1:35" x14ac:dyDescent="0.25">
      <c r="A97" s="12" t="s">
        <v>11</v>
      </c>
      <c r="B97" s="37">
        <v>10</v>
      </c>
      <c r="D97" s="75" t="s">
        <v>4</v>
      </c>
      <c r="E97" s="73"/>
      <c r="G97" s="12" t="s">
        <v>11</v>
      </c>
      <c r="H97" s="37">
        <v>10</v>
      </c>
      <c r="J97" s="75" t="s">
        <v>4</v>
      </c>
      <c r="K97" s="73"/>
      <c r="M97" s="12" t="s">
        <v>11</v>
      </c>
      <c r="N97" s="37">
        <v>8</v>
      </c>
      <c r="P97" s="75" t="s">
        <v>4</v>
      </c>
      <c r="Q97" s="73"/>
      <c r="S97" s="12" t="s">
        <v>11</v>
      </c>
      <c r="T97" s="37">
        <v>5</v>
      </c>
      <c r="V97" s="75" t="s">
        <v>4</v>
      </c>
      <c r="W97" s="73"/>
      <c r="Y97" s="12" t="s">
        <v>11</v>
      </c>
      <c r="Z97" s="37">
        <v>6</v>
      </c>
      <c r="AB97" s="75" t="s">
        <v>4</v>
      </c>
      <c r="AC97" s="73"/>
      <c r="AE97" s="9">
        <f t="shared" si="10"/>
        <v>0</v>
      </c>
      <c r="AF97" s="9">
        <f t="shared" si="11"/>
        <v>0</v>
      </c>
      <c r="AG97" s="9">
        <f t="shared" si="12"/>
        <v>0</v>
      </c>
      <c r="AH97" s="9">
        <f t="shared" si="13"/>
        <v>0</v>
      </c>
      <c r="AI97" s="9">
        <f t="shared" si="14"/>
        <v>0</v>
      </c>
    </row>
    <row r="98" spans="1:35" x14ac:dyDescent="0.25">
      <c r="A98" s="12" t="s">
        <v>9</v>
      </c>
      <c r="B98" s="37">
        <v>125</v>
      </c>
      <c r="D98" s="75" t="s">
        <v>5</v>
      </c>
      <c r="E98" s="73">
        <f>B101</f>
        <v>27</v>
      </c>
      <c r="G98" s="12" t="s">
        <v>9</v>
      </c>
      <c r="H98" s="37">
        <v>120</v>
      </c>
      <c r="J98" s="75" t="s">
        <v>5</v>
      </c>
      <c r="K98" s="73">
        <f>H101</f>
        <v>38</v>
      </c>
      <c r="M98" s="12" t="s">
        <v>9</v>
      </c>
      <c r="N98" s="37">
        <v>91</v>
      </c>
      <c r="P98" s="75" t="s">
        <v>5</v>
      </c>
      <c r="Q98" s="73">
        <f>N101</f>
        <v>24</v>
      </c>
      <c r="S98" s="12" t="s">
        <v>9</v>
      </c>
      <c r="T98" s="37">
        <v>121</v>
      </c>
      <c r="V98" s="75" t="s">
        <v>5</v>
      </c>
      <c r="W98" s="73">
        <f>T101</f>
        <v>27</v>
      </c>
      <c r="Y98" s="12" t="s">
        <v>9</v>
      </c>
      <c r="Z98" s="37">
        <v>56</v>
      </c>
      <c r="AB98" s="75" t="s">
        <v>5</v>
      </c>
      <c r="AC98" s="73">
        <f>Z101</f>
        <v>16</v>
      </c>
      <c r="AE98" s="9">
        <f t="shared" si="10"/>
        <v>27</v>
      </c>
      <c r="AF98" s="9">
        <f t="shared" si="11"/>
        <v>38</v>
      </c>
      <c r="AG98" s="9">
        <f t="shared" si="12"/>
        <v>24</v>
      </c>
      <c r="AH98" s="9">
        <f t="shared" si="13"/>
        <v>27</v>
      </c>
      <c r="AI98" s="9">
        <f t="shared" si="14"/>
        <v>16</v>
      </c>
    </row>
    <row r="99" spans="1:35" x14ac:dyDescent="0.25">
      <c r="A99" s="14" t="s">
        <v>28</v>
      </c>
      <c r="B99" s="39">
        <v>0</v>
      </c>
      <c r="D99" s="75" t="s">
        <v>3</v>
      </c>
      <c r="E99" s="73">
        <f>B102</f>
        <v>48</v>
      </c>
      <c r="G99" s="14" t="s">
        <v>28</v>
      </c>
      <c r="H99" s="39">
        <v>1</v>
      </c>
      <c r="J99" s="75" t="s">
        <v>3</v>
      </c>
      <c r="K99" s="73">
        <f>H102</f>
        <v>70</v>
      </c>
      <c r="M99" s="14" t="s">
        <v>28</v>
      </c>
      <c r="N99" s="39">
        <v>2</v>
      </c>
      <c r="P99" s="75" t="s">
        <v>3</v>
      </c>
      <c r="Q99" s="73">
        <f>N102</f>
        <v>46</v>
      </c>
      <c r="S99" s="14" t="s">
        <v>28</v>
      </c>
      <c r="T99" s="39">
        <v>0</v>
      </c>
      <c r="V99" s="75" t="s">
        <v>3</v>
      </c>
      <c r="W99" s="73">
        <f>T102</f>
        <v>59</v>
      </c>
      <c r="Y99" s="14" t="s">
        <v>28</v>
      </c>
      <c r="Z99" s="39">
        <v>0</v>
      </c>
      <c r="AB99" s="75" t="s">
        <v>3</v>
      </c>
      <c r="AC99" s="73">
        <f>Z102</f>
        <v>33</v>
      </c>
      <c r="AE99" s="9">
        <f t="shared" si="10"/>
        <v>48</v>
      </c>
      <c r="AF99" s="9">
        <f t="shared" si="11"/>
        <v>70</v>
      </c>
      <c r="AG99" s="9">
        <f t="shared" si="12"/>
        <v>46</v>
      </c>
      <c r="AH99" s="9">
        <f t="shared" si="13"/>
        <v>59</v>
      </c>
      <c r="AI99" s="9">
        <f t="shared" si="14"/>
        <v>33</v>
      </c>
    </row>
    <row r="100" spans="1:35" x14ac:dyDescent="0.25">
      <c r="A100" s="12" t="s">
        <v>1</v>
      </c>
      <c r="B100" s="37">
        <v>98</v>
      </c>
      <c r="D100" s="75" t="s">
        <v>6</v>
      </c>
      <c r="E100" s="73">
        <f>B103</f>
        <v>50</v>
      </c>
      <c r="G100" s="12" t="s">
        <v>1</v>
      </c>
      <c r="H100" s="37">
        <v>121</v>
      </c>
      <c r="J100" s="75" t="s">
        <v>6</v>
      </c>
      <c r="K100" s="73">
        <f>H103</f>
        <v>65</v>
      </c>
      <c r="M100" s="12" t="s">
        <v>1</v>
      </c>
      <c r="N100" s="37">
        <v>97</v>
      </c>
      <c r="P100" s="75" t="s">
        <v>6</v>
      </c>
      <c r="Q100" s="73">
        <f>N103</f>
        <v>33</v>
      </c>
      <c r="S100" s="12" t="s">
        <v>1</v>
      </c>
      <c r="T100" s="37">
        <v>140</v>
      </c>
      <c r="V100" s="75" t="s">
        <v>6</v>
      </c>
      <c r="W100" s="73">
        <f>T103</f>
        <v>46</v>
      </c>
      <c r="Y100" s="12" t="s">
        <v>1</v>
      </c>
      <c r="Z100" s="37">
        <v>46</v>
      </c>
      <c r="AB100" s="75" t="s">
        <v>6</v>
      </c>
      <c r="AC100" s="73">
        <f>Z103</f>
        <v>32</v>
      </c>
      <c r="AE100" s="9">
        <f t="shared" si="10"/>
        <v>50</v>
      </c>
      <c r="AF100" s="9">
        <f t="shared" si="11"/>
        <v>65</v>
      </c>
      <c r="AG100" s="9">
        <f t="shared" si="12"/>
        <v>33</v>
      </c>
      <c r="AH100" s="9">
        <f t="shared" si="13"/>
        <v>46</v>
      </c>
      <c r="AI100" s="9">
        <f t="shared" si="14"/>
        <v>32</v>
      </c>
    </row>
    <row r="101" spans="1:35" s="68" customFormat="1" x14ac:dyDescent="0.35">
      <c r="A101" s="12" t="s">
        <v>5</v>
      </c>
      <c r="B101" s="37">
        <v>27</v>
      </c>
      <c r="C101" s="76">
        <v>0.03</v>
      </c>
      <c r="D101" s="77" t="s">
        <v>31</v>
      </c>
      <c r="E101" s="73">
        <f>ROUND(((B104+B105)*C101),0)</f>
        <v>6</v>
      </c>
      <c r="G101" s="12" t="s">
        <v>5</v>
      </c>
      <c r="H101" s="37">
        <v>38</v>
      </c>
      <c r="I101" s="76">
        <v>0.03</v>
      </c>
      <c r="J101" s="77" t="s">
        <v>31</v>
      </c>
      <c r="K101" s="73">
        <f>ROUND(((H104+H105)*I101),0)</f>
        <v>5</v>
      </c>
      <c r="M101" s="12" t="s">
        <v>5</v>
      </c>
      <c r="N101" s="37">
        <v>24</v>
      </c>
      <c r="O101" s="76">
        <v>0.03</v>
      </c>
      <c r="P101" s="77" t="s">
        <v>31</v>
      </c>
      <c r="Q101" s="73">
        <f>ROUND(((N104+N105)*O101),0)</f>
        <v>5</v>
      </c>
      <c r="S101" s="12" t="s">
        <v>5</v>
      </c>
      <c r="T101" s="37">
        <v>27</v>
      </c>
      <c r="U101" s="76">
        <v>0.03</v>
      </c>
      <c r="V101" s="77" t="s">
        <v>31</v>
      </c>
      <c r="W101" s="73">
        <f>ROUND(((T104+T105)*U101),0)</f>
        <v>6</v>
      </c>
      <c r="Y101" s="12" t="s">
        <v>5</v>
      </c>
      <c r="Z101" s="37">
        <v>16</v>
      </c>
      <c r="AA101" s="76">
        <v>0.03</v>
      </c>
      <c r="AB101" s="77" t="s">
        <v>31</v>
      </c>
      <c r="AC101" s="73">
        <f>ROUND(((Z104+Z105)*AA101),0)</f>
        <v>5</v>
      </c>
      <c r="AE101" s="9">
        <f t="shared" si="10"/>
        <v>6</v>
      </c>
      <c r="AF101" s="9">
        <f t="shared" si="11"/>
        <v>5</v>
      </c>
      <c r="AG101" s="9">
        <f t="shared" si="12"/>
        <v>5</v>
      </c>
      <c r="AH101" s="9">
        <f t="shared" si="13"/>
        <v>6</v>
      </c>
      <c r="AI101" s="9">
        <f t="shared" si="14"/>
        <v>5</v>
      </c>
    </row>
    <row r="102" spans="1:35" s="68" customFormat="1" x14ac:dyDescent="0.35">
      <c r="A102" s="12" t="s">
        <v>3</v>
      </c>
      <c r="B102" s="37">
        <v>48</v>
      </c>
      <c r="C102" s="76">
        <v>0.04</v>
      </c>
      <c r="D102" s="77" t="s">
        <v>37</v>
      </c>
      <c r="E102" s="73">
        <f>ROUND(((B104+B105)*C102),0)</f>
        <v>8</v>
      </c>
      <c r="G102" s="12" t="s">
        <v>3</v>
      </c>
      <c r="H102" s="37">
        <v>70</v>
      </c>
      <c r="I102" s="76">
        <v>0.04</v>
      </c>
      <c r="J102" s="77" t="s">
        <v>37</v>
      </c>
      <c r="K102" s="73">
        <f>ROUND(((H104+H105)*I102),0)</f>
        <v>7</v>
      </c>
      <c r="M102" s="12" t="s">
        <v>3</v>
      </c>
      <c r="N102" s="37">
        <v>46</v>
      </c>
      <c r="O102" s="76">
        <v>0.04</v>
      </c>
      <c r="P102" s="77" t="s">
        <v>37</v>
      </c>
      <c r="Q102" s="73">
        <f>ROUND(((N104+N105)*O102),0)</f>
        <v>7</v>
      </c>
      <c r="S102" s="12" t="s">
        <v>3</v>
      </c>
      <c r="T102" s="37">
        <v>59</v>
      </c>
      <c r="U102" s="76">
        <v>0.04</v>
      </c>
      <c r="V102" s="77" t="s">
        <v>37</v>
      </c>
      <c r="W102" s="73">
        <f>ROUND(((T104+T105)*U102),0)</f>
        <v>8</v>
      </c>
      <c r="Y102" s="12" t="s">
        <v>3</v>
      </c>
      <c r="Z102" s="37">
        <v>33</v>
      </c>
      <c r="AA102" s="76">
        <v>0.04</v>
      </c>
      <c r="AB102" s="77" t="s">
        <v>37</v>
      </c>
      <c r="AC102" s="73">
        <f>ROUND(((Z104+Z105)*AA102),0)</f>
        <v>6</v>
      </c>
      <c r="AE102" s="9">
        <f t="shared" si="10"/>
        <v>8</v>
      </c>
      <c r="AF102" s="9">
        <f t="shared" si="11"/>
        <v>7</v>
      </c>
      <c r="AG102" s="9">
        <f t="shared" si="12"/>
        <v>7</v>
      </c>
      <c r="AH102" s="9">
        <f t="shared" si="13"/>
        <v>8</v>
      </c>
      <c r="AI102" s="9">
        <f t="shared" si="14"/>
        <v>6</v>
      </c>
    </row>
    <row r="103" spans="1:35" s="68" customFormat="1" x14ac:dyDescent="0.35">
      <c r="A103" s="12" t="s">
        <v>6</v>
      </c>
      <c r="B103" s="37">
        <v>50</v>
      </c>
      <c r="C103" s="76">
        <v>0.2</v>
      </c>
      <c r="D103" s="77" t="s">
        <v>14</v>
      </c>
      <c r="E103" s="73">
        <f>ROUND(((B104+B105)*C103),0)</f>
        <v>39</v>
      </c>
      <c r="G103" s="12" t="s">
        <v>6</v>
      </c>
      <c r="H103" s="37">
        <v>65</v>
      </c>
      <c r="I103" s="76">
        <v>0.2</v>
      </c>
      <c r="J103" s="77" t="s">
        <v>14</v>
      </c>
      <c r="K103" s="73">
        <f>ROUND(((H104+H105)*I103),0)</f>
        <v>35</v>
      </c>
      <c r="M103" s="12" t="s">
        <v>6</v>
      </c>
      <c r="N103" s="37">
        <v>33</v>
      </c>
      <c r="O103" s="76">
        <v>0.2</v>
      </c>
      <c r="P103" s="77" t="s">
        <v>14</v>
      </c>
      <c r="Q103" s="73">
        <f>ROUND(((N104+N105)*O103),0)</f>
        <v>34</v>
      </c>
      <c r="S103" s="12" t="s">
        <v>6</v>
      </c>
      <c r="T103" s="37">
        <v>46</v>
      </c>
      <c r="U103" s="76">
        <v>0.2</v>
      </c>
      <c r="V103" s="77" t="s">
        <v>14</v>
      </c>
      <c r="W103" s="73">
        <f>ROUND(((T104+T105)*U103),0)</f>
        <v>38</v>
      </c>
      <c r="Y103" s="12" t="s">
        <v>6</v>
      </c>
      <c r="Z103" s="37">
        <v>32</v>
      </c>
      <c r="AA103" s="76">
        <v>0.2</v>
      </c>
      <c r="AB103" s="77" t="s">
        <v>14</v>
      </c>
      <c r="AC103" s="73">
        <f>ROUND(((Z104+Z105)*AA103),0)</f>
        <v>32</v>
      </c>
      <c r="AE103" s="9">
        <f t="shared" si="10"/>
        <v>39</v>
      </c>
      <c r="AF103" s="9">
        <f t="shared" si="11"/>
        <v>35</v>
      </c>
      <c r="AG103" s="9">
        <f t="shared" si="12"/>
        <v>34</v>
      </c>
      <c r="AH103" s="9">
        <f t="shared" si="13"/>
        <v>38</v>
      </c>
      <c r="AI103" s="9">
        <f t="shared" si="14"/>
        <v>32</v>
      </c>
    </row>
    <row r="104" spans="1:35" s="68" customFormat="1" x14ac:dyDescent="0.35">
      <c r="A104" s="11" t="s">
        <v>24</v>
      </c>
      <c r="B104" s="40">
        <v>194</v>
      </c>
      <c r="C104" s="76">
        <v>0.28999999999999998</v>
      </c>
      <c r="D104" s="77" t="s">
        <v>32</v>
      </c>
      <c r="E104" s="73">
        <f>ROUND(((B104+B105)*C104),0)</f>
        <v>57</v>
      </c>
      <c r="G104" s="11" t="s">
        <v>24</v>
      </c>
      <c r="H104" s="40">
        <v>175</v>
      </c>
      <c r="I104" s="76">
        <v>0.28999999999999998</v>
      </c>
      <c r="J104" s="77" t="s">
        <v>32</v>
      </c>
      <c r="K104" s="73">
        <f>ROUND(((H104+H105)*I104),0)</f>
        <v>51</v>
      </c>
      <c r="M104" s="11" t="s">
        <v>24</v>
      </c>
      <c r="N104" s="40">
        <v>168</v>
      </c>
      <c r="O104" s="76">
        <v>0.28999999999999998</v>
      </c>
      <c r="P104" s="77" t="s">
        <v>32</v>
      </c>
      <c r="Q104" s="73">
        <f>ROUND(((N104+N105)*O104),0)</f>
        <v>49</v>
      </c>
      <c r="S104" s="11" t="s">
        <v>24</v>
      </c>
      <c r="T104" s="40">
        <v>188</v>
      </c>
      <c r="U104" s="76">
        <v>0.28999999999999998</v>
      </c>
      <c r="V104" s="77" t="s">
        <v>32</v>
      </c>
      <c r="W104" s="73">
        <f>ROUND(((T104+T105)*U104),0)</f>
        <v>55</v>
      </c>
      <c r="Y104" s="11" t="s">
        <v>24</v>
      </c>
      <c r="Z104" s="40">
        <v>158</v>
      </c>
      <c r="AA104" s="76">
        <v>0.28999999999999998</v>
      </c>
      <c r="AB104" s="77" t="s">
        <v>32</v>
      </c>
      <c r="AC104" s="73">
        <f>ROUND(((Z104+Z105)*AA104),0)</f>
        <v>46</v>
      </c>
      <c r="AE104" s="9">
        <f t="shared" si="10"/>
        <v>57</v>
      </c>
      <c r="AF104" s="9">
        <f t="shared" si="11"/>
        <v>51</v>
      </c>
      <c r="AG104" s="9">
        <f t="shared" si="12"/>
        <v>49</v>
      </c>
      <c r="AH104" s="9">
        <f t="shared" si="13"/>
        <v>55</v>
      </c>
      <c r="AI104" s="9">
        <f t="shared" si="14"/>
        <v>46</v>
      </c>
    </row>
    <row r="105" spans="1:35" s="68" customFormat="1" x14ac:dyDescent="0.35">
      <c r="A105" s="11" t="s">
        <v>25</v>
      </c>
      <c r="B105" s="40">
        <v>3</v>
      </c>
      <c r="C105" s="76">
        <v>0.18</v>
      </c>
      <c r="D105" s="77" t="s">
        <v>33</v>
      </c>
      <c r="E105" s="73">
        <f>ROUND(((B104+B105)*C105),0)</f>
        <v>35</v>
      </c>
      <c r="G105" s="11" t="s">
        <v>25</v>
      </c>
      <c r="H105" s="40">
        <v>2</v>
      </c>
      <c r="I105" s="76">
        <v>0.18</v>
      </c>
      <c r="J105" s="77" t="s">
        <v>33</v>
      </c>
      <c r="K105" s="73">
        <f>ROUND(((H104+H105)*I105),0)</f>
        <v>32</v>
      </c>
      <c r="M105" s="11" t="s">
        <v>25</v>
      </c>
      <c r="N105" s="40">
        <v>1</v>
      </c>
      <c r="O105" s="76">
        <v>0.18</v>
      </c>
      <c r="P105" s="77" t="s">
        <v>33</v>
      </c>
      <c r="Q105" s="73">
        <f>ROUND(((N104+N105)*O105),0)</f>
        <v>30</v>
      </c>
      <c r="S105" s="11" t="s">
        <v>25</v>
      </c>
      <c r="T105" s="40">
        <v>2</v>
      </c>
      <c r="U105" s="76">
        <v>0.18</v>
      </c>
      <c r="V105" s="77" t="s">
        <v>33</v>
      </c>
      <c r="W105" s="73">
        <f>ROUND(((T104+T105)*U105),0)</f>
        <v>34</v>
      </c>
      <c r="Y105" s="11" t="s">
        <v>25</v>
      </c>
      <c r="Z105" s="40">
        <v>1</v>
      </c>
      <c r="AA105" s="76">
        <v>0.18</v>
      </c>
      <c r="AB105" s="77" t="s">
        <v>33</v>
      </c>
      <c r="AC105" s="73">
        <f>ROUND(((Z104+Z105)*AA105),0)</f>
        <v>29</v>
      </c>
      <c r="AE105" s="9">
        <f t="shared" si="10"/>
        <v>35</v>
      </c>
      <c r="AF105" s="9">
        <f t="shared" si="11"/>
        <v>32</v>
      </c>
      <c r="AG105" s="9">
        <f t="shared" si="12"/>
        <v>30</v>
      </c>
      <c r="AH105" s="9">
        <f t="shared" si="13"/>
        <v>34</v>
      </c>
      <c r="AI105" s="9">
        <f t="shared" si="14"/>
        <v>29</v>
      </c>
    </row>
    <row r="106" spans="1:35" s="68" customFormat="1" x14ac:dyDescent="0.35">
      <c r="A106" s="14" t="s">
        <v>20</v>
      </c>
      <c r="B106" s="39">
        <v>25</v>
      </c>
      <c r="C106" s="76">
        <v>0.18</v>
      </c>
      <c r="D106" s="77" t="s">
        <v>34</v>
      </c>
      <c r="E106" s="73">
        <f>ROUND(((B104+B105)*C106),0)</f>
        <v>35</v>
      </c>
      <c r="G106" s="14" t="s">
        <v>20</v>
      </c>
      <c r="H106" s="39">
        <v>29</v>
      </c>
      <c r="I106" s="76">
        <v>0.18</v>
      </c>
      <c r="J106" s="77" t="s">
        <v>34</v>
      </c>
      <c r="K106" s="73">
        <f>ROUND(((H104+H105)*I106),0)</f>
        <v>32</v>
      </c>
      <c r="M106" s="14" t="s">
        <v>20</v>
      </c>
      <c r="N106" s="39">
        <v>19</v>
      </c>
      <c r="O106" s="76">
        <v>0.18</v>
      </c>
      <c r="P106" s="77" t="s">
        <v>34</v>
      </c>
      <c r="Q106" s="73">
        <f>ROUND(((N104+N105)*O106),0)</f>
        <v>30</v>
      </c>
      <c r="S106" s="14" t="s">
        <v>20</v>
      </c>
      <c r="T106" s="39">
        <v>24</v>
      </c>
      <c r="U106" s="76">
        <v>0.18</v>
      </c>
      <c r="V106" s="77" t="s">
        <v>34</v>
      </c>
      <c r="W106" s="73">
        <f>ROUND(((T104+T105)*U106),0)</f>
        <v>34</v>
      </c>
      <c r="Y106" s="14" t="s">
        <v>20</v>
      </c>
      <c r="Z106" s="39">
        <v>9</v>
      </c>
      <c r="AA106" s="76">
        <v>0.18</v>
      </c>
      <c r="AB106" s="77" t="s">
        <v>34</v>
      </c>
      <c r="AC106" s="73">
        <f>ROUND(((Z104+Z105)*AA106),0)</f>
        <v>29</v>
      </c>
      <c r="AE106" s="9">
        <f t="shared" si="10"/>
        <v>35</v>
      </c>
      <c r="AF106" s="9">
        <f t="shared" si="11"/>
        <v>32</v>
      </c>
      <c r="AG106" s="9">
        <f t="shared" si="12"/>
        <v>30</v>
      </c>
      <c r="AH106" s="9">
        <f t="shared" si="13"/>
        <v>34</v>
      </c>
      <c r="AI106" s="9">
        <f t="shared" si="14"/>
        <v>29</v>
      </c>
    </row>
    <row r="107" spans="1:35" s="68" customFormat="1" x14ac:dyDescent="0.35">
      <c r="A107" s="14" t="s">
        <v>20</v>
      </c>
      <c r="B107" s="39">
        <v>16</v>
      </c>
      <c r="C107" s="76">
        <v>0.05</v>
      </c>
      <c r="D107" s="77" t="s">
        <v>35</v>
      </c>
      <c r="E107" s="73">
        <f>ROUND(((B104+B105)*C107),0)</f>
        <v>10</v>
      </c>
      <c r="G107" s="14" t="s">
        <v>20</v>
      </c>
      <c r="H107" s="39">
        <v>16</v>
      </c>
      <c r="I107" s="76">
        <v>0.05</v>
      </c>
      <c r="J107" s="77" t="s">
        <v>35</v>
      </c>
      <c r="K107" s="73">
        <f>ROUND(((H104+H105)*I107),0)</f>
        <v>9</v>
      </c>
      <c r="M107" s="14" t="s">
        <v>20</v>
      </c>
      <c r="N107" s="39">
        <v>11</v>
      </c>
      <c r="O107" s="76">
        <v>0.05</v>
      </c>
      <c r="P107" s="77" t="s">
        <v>35</v>
      </c>
      <c r="Q107" s="73">
        <f>ROUND(((N104+N105)*O107),0)</f>
        <v>8</v>
      </c>
      <c r="S107" s="14" t="s">
        <v>20</v>
      </c>
      <c r="T107" s="39">
        <v>21</v>
      </c>
      <c r="U107" s="76">
        <v>0.05</v>
      </c>
      <c r="V107" s="77" t="s">
        <v>35</v>
      </c>
      <c r="W107" s="73">
        <f>ROUND(((T104+T105)*U107),0)</f>
        <v>10</v>
      </c>
      <c r="Y107" s="14" t="s">
        <v>20</v>
      </c>
      <c r="Z107" s="39">
        <v>8</v>
      </c>
      <c r="AA107" s="76">
        <v>0.05</v>
      </c>
      <c r="AB107" s="77" t="s">
        <v>35</v>
      </c>
      <c r="AC107" s="73">
        <f>ROUND(((Z104+Z105)*AA107),0)</f>
        <v>8</v>
      </c>
      <c r="AE107" s="9">
        <f t="shared" si="10"/>
        <v>10</v>
      </c>
      <c r="AF107" s="9">
        <f t="shared" si="11"/>
        <v>9</v>
      </c>
      <c r="AG107" s="9">
        <f t="shared" si="12"/>
        <v>8</v>
      </c>
      <c r="AH107" s="9">
        <f t="shared" si="13"/>
        <v>10</v>
      </c>
      <c r="AI107" s="9">
        <f t="shared" si="14"/>
        <v>8</v>
      </c>
    </row>
    <row r="108" spans="1:35" s="68" customFormat="1" x14ac:dyDescent="0.35">
      <c r="A108" s="13" t="s">
        <v>16</v>
      </c>
      <c r="B108" s="38">
        <v>0</v>
      </c>
      <c r="C108" s="76">
        <v>0.03</v>
      </c>
      <c r="D108" s="77" t="s">
        <v>36</v>
      </c>
      <c r="E108" s="73">
        <f>ROUND(((B104+B105)*C108),0)</f>
        <v>6</v>
      </c>
      <c r="G108" s="13" t="s">
        <v>16</v>
      </c>
      <c r="H108" s="38">
        <v>0</v>
      </c>
      <c r="I108" s="76">
        <v>0.03</v>
      </c>
      <c r="J108" s="77" t="s">
        <v>36</v>
      </c>
      <c r="K108" s="73">
        <f>ROUND(((H104+H105)*I108),0)</f>
        <v>5</v>
      </c>
      <c r="M108" s="13" t="s">
        <v>16</v>
      </c>
      <c r="N108" s="38">
        <v>0</v>
      </c>
      <c r="O108" s="76">
        <v>0.03</v>
      </c>
      <c r="P108" s="77" t="s">
        <v>36</v>
      </c>
      <c r="Q108" s="73">
        <f>ROUND(((N104+N105)*O108),0)</f>
        <v>5</v>
      </c>
      <c r="S108" s="13" t="s">
        <v>16</v>
      </c>
      <c r="T108" s="38">
        <v>0</v>
      </c>
      <c r="U108" s="76">
        <v>0.03</v>
      </c>
      <c r="V108" s="77" t="s">
        <v>36</v>
      </c>
      <c r="W108" s="73">
        <f>ROUND(((T104+T105)*U108),0)</f>
        <v>6</v>
      </c>
      <c r="Y108" s="13" t="s">
        <v>16</v>
      </c>
      <c r="Z108" s="38">
        <v>0</v>
      </c>
      <c r="AA108" s="76">
        <v>0.03</v>
      </c>
      <c r="AB108" s="77" t="s">
        <v>36</v>
      </c>
      <c r="AC108" s="73">
        <f>ROUND(((Z104+Z105)*AA108),0)</f>
        <v>5</v>
      </c>
      <c r="AE108" s="9">
        <f t="shared" si="10"/>
        <v>6</v>
      </c>
      <c r="AF108" s="9">
        <f t="shared" si="11"/>
        <v>5</v>
      </c>
      <c r="AG108" s="9">
        <f t="shared" si="12"/>
        <v>5</v>
      </c>
      <c r="AH108" s="9">
        <f t="shared" si="13"/>
        <v>6</v>
      </c>
      <c r="AI108" s="9">
        <f t="shared" si="14"/>
        <v>5</v>
      </c>
    </row>
    <row r="109" spans="1:35" s="68" customFormat="1" x14ac:dyDescent="0.35">
      <c r="A109" s="15" t="s">
        <v>30</v>
      </c>
      <c r="B109" s="41">
        <v>20</v>
      </c>
      <c r="D109" s="78" t="s">
        <v>15</v>
      </c>
      <c r="E109" s="73">
        <f>B93+B94+B95+B99+B106+B107</f>
        <v>55</v>
      </c>
      <c r="G109" s="15" t="s">
        <v>30</v>
      </c>
      <c r="H109" s="41">
        <v>8</v>
      </c>
      <c r="J109" s="78" t="s">
        <v>15</v>
      </c>
      <c r="K109" s="73">
        <f>H93+H94+H95+H99+H106+H107</f>
        <v>64</v>
      </c>
      <c r="M109" s="15" t="s">
        <v>30</v>
      </c>
      <c r="N109" s="41">
        <v>15</v>
      </c>
      <c r="P109" s="78" t="s">
        <v>15</v>
      </c>
      <c r="Q109" s="73">
        <f>N93+N94+N95+N99+N106+N107</f>
        <v>49</v>
      </c>
      <c r="S109" s="15" t="s">
        <v>30</v>
      </c>
      <c r="T109" s="41">
        <v>17</v>
      </c>
      <c r="V109" s="78" t="s">
        <v>15</v>
      </c>
      <c r="W109" s="73">
        <f>T93+T94+T95+T99+T106+T107</f>
        <v>59</v>
      </c>
      <c r="Y109" s="15" t="s">
        <v>30</v>
      </c>
      <c r="Z109" s="41">
        <v>15</v>
      </c>
      <c r="AB109" s="78" t="s">
        <v>15</v>
      </c>
      <c r="AC109" s="73">
        <f>Z93+Z94+Z95+Z99+Z106+Z107</f>
        <v>26</v>
      </c>
      <c r="AE109" s="9">
        <f t="shared" si="10"/>
        <v>55</v>
      </c>
      <c r="AF109" s="9">
        <f t="shared" si="11"/>
        <v>64</v>
      </c>
      <c r="AG109" s="9">
        <f t="shared" si="12"/>
        <v>49</v>
      </c>
      <c r="AH109" s="9">
        <f t="shared" si="13"/>
        <v>59</v>
      </c>
      <c r="AI109" s="9">
        <f t="shared" si="14"/>
        <v>26</v>
      </c>
    </row>
    <row r="110" spans="1:35" s="68" customFormat="1" x14ac:dyDescent="0.25">
      <c r="A110" s="12" t="s">
        <v>19</v>
      </c>
      <c r="B110" s="37">
        <v>23</v>
      </c>
      <c r="D110" s="75" t="s">
        <v>29</v>
      </c>
      <c r="E110" s="73"/>
      <c r="G110" s="12" t="s">
        <v>19</v>
      </c>
      <c r="H110" s="37">
        <v>19</v>
      </c>
      <c r="J110" s="75" t="s">
        <v>29</v>
      </c>
      <c r="K110" s="73"/>
      <c r="M110" s="12" t="s">
        <v>19</v>
      </c>
      <c r="N110" s="37">
        <v>23</v>
      </c>
      <c r="P110" s="75" t="s">
        <v>29</v>
      </c>
      <c r="Q110" s="73"/>
      <c r="S110" s="12" t="s">
        <v>19</v>
      </c>
      <c r="T110" s="37">
        <v>18</v>
      </c>
      <c r="V110" s="75" t="s">
        <v>29</v>
      </c>
      <c r="W110" s="73"/>
      <c r="Y110" s="12" t="s">
        <v>19</v>
      </c>
      <c r="Z110" s="37">
        <v>8</v>
      </c>
      <c r="AB110" s="75" t="s">
        <v>29</v>
      </c>
      <c r="AC110" s="73"/>
      <c r="AE110" s="9">
        <f t="shared" si="10"/>
        <v>0</v>
      </c>
      <c r="AF110" s="9">
        <f t="shared" si="11"/>
        <v>0</v>
      </c>
      <c r="AG110" s="9">
        <f t="shared" si="12"/>
        <v>0</v>
      </c>
      <c r="AH110" s="9">
        <f t="shared" si="13"/>
        <v>0</v>
      </c>
      <c r="AI110" s="9">
        <f t="shared" si="14"/>
        <v>0</v>
      </c>
    </row>
    <row r="111" spans="1:35" s="68" customFormat="1" x14ac:dyDescent="0.25">
      <c r="A111" s="12" t="s">
        <v>2</v>
      </c>
      <c r="B111" s="37">
        <v>40</v>
      </c>
      <c r="D111" s="75" t="s">
        <v>13</v>
      </c>
      <c r="E111" s="73">
        <f>B109</f>
        <v>20</v>
      </c>
      <c r="G111" s="12" t="s">
        <v>2</v>
      </c>
      <c r="H111" s="37">
        <v>41</v>
      </c>
      <c r="J111" s="75" t="s">
        <v>13</v>
      </c>
      <c r="K111" s="73">
        <f>H109</f>
        <v>8</v>
      </c>
      <c r="M111" s="12" t="s">
        <v>2</v>
      </c>
      <c r="N111" s="37">
        <v>37</v>
      </c>
      <c r="P111" s="75" t="s">
        <v>13</v>
      </c>
      <c r="Q111" s="73">
        <f>N109</f>
        <v>15</v>
      </c>
      <c r="S111" s="12" t="s">
        <v>2</v>
      </c>
      <c r="T111" s="37">
        <v>28</v>
      </c>
      <c r="V111" s="75" t="s">
        <v>13</v>
      </c>
      <c r="W111" s="73">
        <f>T109</f>
        <v>17</v>
      </c>
      <c r="Y111" s="12" t="s">
        <v>2</v>
      </c>
      <c r="Z111" s="37">
        <v>27</v>
      </c>
      <c r="AB111" s="75" t="s">
        <v>13</v>
      </c>
      <c r="AC111" s="73">
        <f>Z109</f>
        <v>15</v>
      </c>
      <c r="AE111" s="9">
        <f t="shared" si="10"/>
        <v>20</v>
      </c>
      <c r="AF111" s="9">
        <f t="shared" si="11"/>
        <v>8</v>
      </c>
      <c r="AG111" s="9">
        <f t="shared" si="12"/>
        <v>15</v>
      </c>
      <c r="AH111" s="9">
        <f t="shared" si="13"/>
        <v>17</v>
      </c>
      <c r="AI111" s="9">
        <f t="shared" si="14"/>
        <v>15</v>
      </c>
    </row>
    <row r="112" spans="1:35" s="68" customFormat="1" x14ac:dyDescent="0.25">
      <c r="A112" s="17" t="s">
        <v>45</v>
      </c>
      <c r="B112" s="37">
        <v>9</v>
      </c>
      <c r="D112" s="75" t="s">
        <v>10</v>
      </c>
      <c r="E112" s="73">
        <f>B110</f>
        <v>23</v>
      </c>
      <c r="G112" s="17" t="s">
        <v>45</v>
      </c>
      <c r="H112" s="37">
        <v>12</v>
      </c>
      <c r="J112" s="75" t="s">
        <v>10</v>
      </c>
      <c r="K112" s="73">
        <f>H110</f>
        <v>19</v>
      </c>
      <c r="M112" s="17" t="s">
        <v>45</v>
      </c>
      <c r="N112" s="37">
        <v>13</v>
      </c>
      <c r="P112" s="75" t="s">
        <v>10</v>
      </c>
      <c r="Q112" s="73">
        <f>N110</f>
        <v>23</v>
      </c>
      <c r="S112" s="17" t="s">
        <v>45</v>
      </c>
      <c r="T112" s="37">
        <v>13</v>
      </c>
      <c r="V112" s="75" t="s">
        <v>10</v>
      </c>
      <c r="W112" s="73">
        <f>T110</f>
        <v>18</v>
      </c>
      <c r="Y112" s="17" t="s">
        <v>45</v>
      </c>
      <c r="Z112" s="37">
        <v>11</v>
      </c>
      <c r="AB112" s="75" t="s">
        <v>10</v>
      </c>
      <c r="AC112" s="73">
        <f>Z110</f>
        <v>8</v>
      </c>
      <c r="AE112" s="9">
        <f t="shared" si="10"/>
        <v>23</v>
      </c>
      <c r="AF112" s="9">
        <f t="shared" si="11"/>
        <v>19</v>
      </c>
      <c r="AG112" s="9">
        <f t="shared" si="12"/>
        <v>23</v>
      </c>
      <c r="AH112" s="9">
        <f t="shared" si="13"/>
        <v>18</v>
      </c>
      <c r="AI112" s="9">
        <f t="shared" si="14"/>
        <v>8</v>
      </c>
    </row>
    <row r="113" spans="1:35" s="68" customFormat="1" x14ac:dyDescent="0.25">
      <c r="A113" s="17" t="s">
        <v>58</v>
      </c>
      <c r="B113" s="37">
        <v>10</v>
      </c>
      <c r="D113" s="75" t="s">
        <v>2</v>
      </c>
      <c r="E113" s="73">
        <f>B111</f>
        <v>40</v>
      </c>
      <c r="G113" s="17" t="s">
        <v>58</v>
      </c>
      <c r="H113" s="37">
        <v>4</v>
      </c>
      <c r="J113" s="75" t="s">
        <v>2</v>
      </c>
      <c r="K113" s="73">
        <f>H111</f>
        <v>41</v>
      </c>
      <c r="M113" s="17" t="s">
        <v>58</v>
      </c>
      <c r="N113" s="37">
        <v>6</v>
      </c>
      <c r="P113" s="75" t="s">
        <v>2</v>
      </c>
      <c r="Q113" s="73">
        <f>N111</f>
        <v>37</v>
      </c>
      <c r="S113" s="17" t="s">
        <v>58</v>
      </c>
      <c r="T113" s="37">
        <v>8</v>
      </c>
      <c r="V113" s="75" t="s">
        <v>2</v>
      </c>
      <c r="W113" s="73">
        <f>T111</f>
        <v>28</v>
      </c>
      <c r="Y113" s="17" t="s">
        <v>58</v>
      </c>
      <c r="Z113" s="37">
        <v>4</v>
      </c>
      <c r="AB113" s="75" t="s">
        <v>2</v>
      </c>
      <c r="AC113" s="73">
        <f>Z111</f>
        <v>27</v>
      </c>
      <c r="AE113" s="9">
        <f t="shared" si="10"/>
        <v>40</v>
      </c>
      <c r="AF113" s="9">
        <f t="shared" si="11"/>
        <v>41</v>
      </c>
      <c r="AG113" s="9">
        <f t="shared" si="12"/>
        <v>37</v>
      </c>
      <c r="AH113" s="9">
        <f t="shared" si="13"/>
        <v>28</v>
      </c>
      <c r="AI113" s="9">
        <f t="shared" si="14"/>
        <v>27</v>
      </c>
    </row>
    <row r="114" spans="1:35" s="68" customFormat="1" x14ac:dyDescent="0.25">
      <c r="A114" s="17" t="s">
        <v>59</v>
      </c>
      <c r="B114" s="37">
        <v>16</v>
      </c>
      <c r="C114" s="76"/>
      <c r="D114" s="74" t="s">
        <v>45</v>
      </c>
      <c r="E114" s="73">
        <f>B112</f>
        <v>9</v>
      </c>
      <c r="G114" s="17" t="s">
        <v>59</v>
      </c>
      <c r="H114" s="37">
        <v>12</v>
      </c>
      <c r="I114" s="76"/>
      <c r="J114" s="74" t="s">
        <v>45</v>
      </c>
      <c r="K114" s="73">
        <f>H112</f>
        <v>12</v>
      </c>
      <c r="M114" s="17" t="s">
        <v>59</v>
      </c>
      <c r="N114" s="37">
        <v>17</v>
      </c>
      <c r="O114" s="76"/>
      <c r="P114" s="74" t="s">
        <v>45</v>
      </c>
      <c r="Q114" s="73">
        <f>N112</f>
        <v>13</v>
      </c>
      <c r="S114" s="17" t="s">
        <v>59</v>
      </c>
      <c r="T114" s="37">
        <v>16</v>
      </c>
      <c r="U114" s="76"/>
      <c r="V114" s="74" t="s">
        <v>45</v>
      </c>
      <c r="W114" s="73">
        <f>T112</f>
        <v>13</v>
      </c>
      <c r="Y114" s="17" t="s">
        <v>59</v>
      </c>
      <c r="Z114" s="37">
        <v>15</v>
      </c>
      <c r="AA114" s="76"/>
      <c r="AB114" s="74" t="s">
        <v>45</v>
      </c>
      <c r="AC114" s="73">
        <f>Z112</f>
        <v>11</v>
      </c>
      <c r="AE114" s="9">
        <f t="shared" si="10"/>
        <v>9</v>
      </c>
      <c r="AF114" s="9">
        <f t="shared" si="11"/>
        <v>12</v>
      </c>
      <c r="AG114" s="9">
        <f t="shared" si="12"/>
        <v>13</v>
      </c>
      <c r="AH114" s="9">
        <f t="shared" si="13"/>
        <v>13</v>
      </c>
      <c r="AI114" s="9">
        <f t="shared" si="14"/>
        <v>11</v>
      </c>
    </row>
    <row r="115" spans="1:35" s="68" customFormat="1" x14ac:dyDescent="0.25">
      <c r="A115" s="17" t="s">
        <v>60</v>
      </c>
      <c r="B115" s="37">
        <v>0</v>
      </c>
      <c r="C115" s="79"/>
      <c r="D115" s="74" t="s">
        <v>58</v>
      </c>
      <c r="E115" s="73">
        <f>B113</f>
        <v>10</v>
      </c>
      <c r="G115" s="17" t="s">
        <v>60</v>
      </c>
      <c r="H115" s="37">
        <v>0</v>
      </c>
      <c r="I115" s="79"/>
      <c r="J115" s="74" t="s">
        <v>58</v>
      </c>
      <c r="K115" s="73">
        <f>H113</f>
        <v>4</v>
      </c>
      <c r="M115" s="17" t="s">
        <v>60</v>
      </c>
      <c r="N115" s="37">
        <v>0</v>
      </c>
      <c r="O115" s="79"/>
      <c r="P115" s="74" t="s">
        <v>58</v>
      </c>
      <c r="Q115" s="73">
        <f>N113</f>
        <v>6</v>
      </c>
      <c r="S115" s="17" t="s">
        <v>60</v>
      </c>
      <c r="T115" s="37">
        <v>0</v>
      </c>
      <c r="U115" s="79"/>
      <c r="V115" s="74" t="s">
        <v>58</v>
      </c>
      <c r="W115" s="73">
        <f>T113</f>
        <v>8</v>
      </c>
      <c r="Y115" s="17" t="s">
        <v>60</v>
      </c>
      <c r="Z115" s="37">
        <v>0</v>
      </c>
      <c r="AA115" s="79"/>
      <c r="AB115" s="74" t="s">
        <v>58</v>
      </c>
      <c r="AC115" s="73">
        <f>Z113</f>
        <v>4</v>
      </c>
      <c r="AE115" s="9">
        <f t="shared" si="10"/>
        <v>10</v>
      </c>
      <c r="AF115" s="9">
        <f t="shared" si="11"/>
        <v>4</v>
      </c>
      <c r="AG115" s="9">
        <f t="shared" si="12"/>
        <v>6</v>
      </c>
      <c r="AH115" s="9">
        <f t="shared" si="13"/>
        <v>8</v>
      </c>
      <c r="AI115" s="9">
        <f t="shared" si="14"/>
        <v>4</v>
      </c>
    </row>
    <row r="116" spans="1:35" s="68" customFormat="1" x14ac:dyDescent="0.25">
      <c r="A116" s="17" t="s">
        <v>61</v>
      </c>
      <c r="B116" s="37">
        <v>5</v>
      </c>
      <c r="C116" s="79"/>
      <c r="D116" s="74" t="s">
        <v>59</v>
      </c>
      <c r="E116" s="73">
        <f>+B114</f>
        <v>16</v>
      </c>
      <c r="G116" s="17" t="s">
        <v>61</v>
      </c>
      <c r="H116" s="37">
        <v>6</v>
      </c>
      <c r="I116" s="79"/>
      <c r="J116" s="74" t="s">
        <v>59</v>
      </c>
      <c r="K116" s="73">
        <f>+H114</f>
        <v>12</v>
      </c>
      <c r="M116" s="17" t="s">
        <v>61</v>
      </c>
      <c r="N116" s="37">
        <v>3</v>
      </c>
      <c r="O116" s="79"/>
      <c r="P116" s="74" t="s">
        <v>59</v>
      </c>
      <c r="Q116" s="73">
        <f>+N114</f>
        <v>17</v>
      </c>
      <c r="S116" s="17" t="s">
        <v>61</v>
      </c>
      <c r="T116" s="37">
        <v>3</v>
      </c>
      <c r="U116" s="79"/>
      <c r="V116" s="74" t="s">
        <v>59</v>
      </c>
      <c r="W116" s="73">
        <f>+T114</f>
        <v>16</v>
      </c>
      <c r="Y116" s="17" t="s">
        <v>61</v>
      </c>
      <c r="Z116" s="37">
        <v>1</v>
      </c>
      <c r="AA116" s="79"/>
      <c r="AB116" s="74" t="s">
        <v>59</v>
      </c>
      <c r="AC116" s="73">
        <f>+Z114</f>
        <v>15</v>
      </c>
      <c r="AE116" s="9">
        <f t="shared" si="10"/>
        <v>16</v>
      </c>
      <c r="AF116" s="9">
        <f t="shared" si="11"/>
        <v>12</v>
      </c>
      <c r="AG116" s="9">
        <f t="shared" si="12"/>
        <v>17</v>
      </c>
      <c r="AH116" s="9">
        <f t="shared" si="13"/>
        <v>16</v>
      </c>
      <c r="AI116" s="9">
        <f t="shared" si="14"/>
        <v>15</v>
      </c>
    </row>
    <row r="117" spans="1:35" s="68" customFormat="1" x14ac:dyDescent="0.25">
      <c r="A117" s="17" t="s">
        <v>62</v>
      </c>
      <c r="B117" s="37">
        <v>0</v>
      </c>
      <c r="C117" s="79"/>
      <c r="D117" s="74" t="s">
        <v>60</v>
      </c>
      <c r="E117" s="73">
        <f>+B115</f>
        <v>0</v>
      </c>
      <c r="G117" s="17" t="s">
        <v>62</v>
      </c>
      <c r="H117" s="37">
        <v>0</v>
      </c>
      <c r="I117" s="79"/>
      <c r="J117" s="74" t="s">
        <v>60</v>
      </c>
      <c r="K117" s="73">
        <f>+H115</f>
        <v>0</v>
      </c>
      <c r="M117" s="17" t="s">
        <v>62</v>
      </c>
      <c r="N117" s="37">
        <v>1</v>
      </c>
      <c r="O117" s="79"/>
      <c r="P117" s="74" t="s">
        <v>60</v>
      </c>
      <c r="Q117" s="73">
        <f>+N115</f>
        <v>0</v>
      </c>
      <c r="S117" s="17" t="s">
        <v>62</v>
      </c>
      <c r="T117" s="37">
        <v>1</v>
      </c>
      <c r="U117" s="79"/>
      <c r="V117" s="74" t="s">
        <v>60</v>
      </c>
      <c r="W117" s="73">
        <f>+T115</f>
        <v>0</v>
      </c>
      <c r="Y117" s="17" t="s">
        <v>62</v>
      </c>
      <c r="Z117" s="37">
        <v>0</v>
      </c>
      <c r="AA117" s="79"/>
      <c r="AB117" s="74" t="s">
        <v>60</v>
      </c>
      <c r="AC117" s="73">
        <f>+Z115</f>
        <v>0</v>
      </c>
      <c r="AE117" s="9">
        <f t="shared" si="10"/>
        <v>0</v>
      </c>
      <c r="AF117" s="9">
        <f t="shared" si="11"/>
        <v>0</v>
      </c>
      <c r="AG117" s="9">
        <f t="shared" si="12"/>
        <v>0</v>
      </c>
      <c r="AH117" s="9">
        <f t="shared" si="13"/>
        <v>0</v>
      </c>
      <c r="AI117" s="9">
        <f t="shared" si="14"/>
        <v>0</v>
      </c>
    </row>
    <row r="118" spans="1:35" s="68" customFormat="1" x14ac:dyDescent="0.25">
      <c r="A118" s="17"/>
      <c r="B118" s="37"/>
      <c r="C118" s="79"/>
      <c r="D118" s="74" t="s">
        <v>61</v>
      </c>
      <c r="E118" s="73">
        <f>+B116</f>
        <v>5</v>
      </c>
      <c r="G118" s="17"/>
      <c r="H118" s="37"/>
      <c r="I118" s="79"/>
      <c r="J118" s="74" t="s">
        <v>61</v>
      </c>
      <c r="K118" s="73">
        <f>+H116</f>
        <v>6</v>
      </c>
      <c r="M118" s="17"/>
      <c r="N118" s="37"/>
      <c r="O118" s="79"/>
      <c r="P118" s="74" t="s">
        <v>61</v>
      </c>
      <c r="Q118" s="73">
        <f>+N116</f>
        <v>3</v>
      </c>
      <c r="S118" s="17"/>
      <c r="T118" s="37"/>
      <c r="U118" s="79"/>
      <c r="V118" s="74" t="s">
        <v>61</v>
      </c>
      <c r="W118" s="73">
        <f>+T116</f>
        <v>3</v>
      </c>
      <c r="Y118" s="17"/>
      <c r="Z118" s="37"/>
      <c r="AA118" s="79"/>
      <c r="AB118" s="74" t="s">
        <v>61</v>
      </c>
      <c r="AC118" s="73">
        <f>+Z116</f>
        <v>1</v>
      </c>
      <c r="AE118" s="9">
        <f t="shared" si="10"/>
        <v>5</v>
      </c>
      <c r="AF118" s="9">
        <f t="shared" si="11"/>
        <v>6</v>
      </c>
      <c r="AG118" s="9">
        <f t="shared" si="12"/>
        <v>3</v>
      </c>
      <c r="AH118" s="9">
        <f t="shared" si="13"/>
        <v>3</v>
      </c>
      <c r="AI118" s="9">
        <f t="shared" si="14"/>
        <v>1</v>
      </c>
    </row>
    <row r="119" spans="1:35" s="68" customFormat="1" x14ac:dyDescent="0.25">
      <c r="A119" s="17"/>
      <c r="B119" s="37"/>
      <c r="C119" s="79"/>
      <c r="D119" s="74" t="s">
        <v>62</v>
      </c>
      <c r="E119" s="81">
        <f>+B117</f>
        <v>0</v>
      </c>
      <c r="G119" s="17"/>
      <c r="H119" s="37"/>
      <c r="I119" s="79"/>
      <c r="J119" s="74" t="s">
        <v>62</v>
      </c>
      <c r="K119" s="81">
        <f>+H117</f>
        <v>0</v>
      </c>
      <c r="M119" s="17"/>
      <c r="N119" s="37"/>
      <c r="O119" s="79"/>
      <c r="P119" s="74" t="s">
        <v>62</v>
      </c>
      <c r="Q119" s="81">
        <f>+N117</f>
        <v>1</v>
      </c>
      <c r="S119" s="17"/>
      <c r="T119" s="37"/>
      <c r="U119" s="79"/>
      <c r="V119" s="74" t="s">
        <v>62</v>
      </c>
      <c r="W119" s="81">
        <f>+T117</f>
        <v>1</v>
      </c>
      <c r="Y119" s="17"/>
      <c r="Z119" s="37"/>
      <c r="AA119" s="79"/>
      <c r="AB119" s="74" t="s">
        <v>62</v>
      </c>
      <c r="AC119" s="81">
        <f>+Z117</f>
        <v>0</v>
      </c>
      <c r="AE119" s="9">
        <f t="shared" si="10"/>
        <v>0</v>
      </c>
      <c r="AF119" s="9">
        <f t="shared" si="11"/>
        <v>0</v>
      </c>
      <c r="AG119" s="9">
        <f t="shared" si="12"/>
        <v>1</v>
      </c>
      <c r="AH119" s="9">
        <f t="shared" si="13"/>
        <v>1</v>
      </c>
      <c r="AI119" s="9">
        <f t="shared" si="14"/>
        <v>0</v>
      </c>
    </row>
    <row r="120" spans="1:35" s="68" customFormat="1" x14ac:dyDescent="0.25">
      <c r="A120" s="17"/>
      <c r="B120" s="37"/>
      <c r="C120" s="79"/>
      <c r="D120" s="74"/>
      <c r="E120" s="81"/>
      <c r="G120" s="17"/>
      <c r="H120" s="37"/>
      <c r="I120" s="79"/>
      <c r="J120" s="74"/>
      <c r="K120" s="81"/>
      <c r="M120" s="17"/>
      <c r="N120" s="37"/>
      <c r="O120" s="79"/>
      <c r="P120" s="74"/>
      <c r="Q120" s="81"/>
      <c r="S120" s="17"/>
      <c r="T120" s="37"/>
      <c r="U120" s="79"/>
      <c r="V120" s="74"/>
      <c r="W120" s="81"/>
      <c r="Y120" s="17"/>
      <c r="Z120" s="37"/>
      <c r="AA120" s="79"/>
      <c r="AB120" s="74"/>
      <c r="AC120" s="81"/>
    </row>
    <row r="121" spans="1:35" s="68" customFormat="1" x14ac:dyDescent="0.25">
      <c r="A121" s="17"/>
      <c r="B121" s="37"/>
      <c r="C121" s="79"/>
      <c r="D121" s="74"/>
      <c r="E121" s="81"/>
      <c r="G121" s="17"/>
      <c r="H121" s="37"/>
      <c r="I121" s="79"/>
      <c r="J121" s="74"/>
      <c r="K121" s="81"/>
      <c r="M121" s="17"/>
      <c r="N121" s="37"/>
      <c r="O121" s="79"/>
      <c r="P121" s="74"/>
      <c r="Q121" s="81"/>
      <c r="S121" s="17"/>
      <c r="T121" s="37"/>
      <c r="U121" s="79"/>
      <c r="V121" s="74"/>
      <c r="W121" s="81"/>
      <c r="Y121" s="17"/>
      <c r="Z121" s="37"/>
      <c r="AA121" s="79"/>
      <c r="AB121" s="74"/>
      <c r="AC121" s="81"/>
    </row>
    <row r="122" spans="1:35" s="68" customFormat="1" x14ac:dyDescent="0.25">
      <c r="A122" s="17"/>
      <c r="B122" s="37"/>
      <c r="C122" s="79"/>
      <c r="D122" s="80"/>
      <c r="E122" s="82"/>
      <c r="G122" s="17"/>
      <c r="H122" s="37"/>
      <c r="I122" s="79"/>
      <c r="J122" s="80"/>
      <c r="K122" s="82"/>
      <c r="M122" s="17"/>
      <c r="N122" s="37"/>
      <c r="O122" s="79"/>
      <c r="P122" s="80"/>
      <c r="Q122" s="82"/>
      <c r="S122" s="17"/>
      <c r="T122" s="37"/>
      <c r="U122" s="79"/>
      <c r="V122" s="80"/>
      <c r="W122" s="82"/>
      <c r="Y122" s="17"/>
      <c r="Z122" s="37"/>
      <c r="AA122" s="79"/>
      <c r="AB122" s="80"/>
      <c r="AC122" s="82"/>
    </row>
    <row r="124" spans="1:35" s="68" customFormat="1" x14ac:dyDescent="0.35">
      <c r="A124" s="9"/>
      <c r="B124" s="18">
        <f>SUM(B89:B122)</f>
        <v>838</v>
      </c>
      <c r="E124" s="18">
        <f>SUM(E89:E122)</f>
        <v>837</v>
      </c>
      <c r="G124" s="9"/>
      <c r="H124" s="18">
        <f>SUM(H89:H122)</f>
        <v>941</v>
      </c>
      <c r="K124" s="18">
        <f>SUM(K89:K122)</f>
        <v>940</v>
      </c>
      <c r="M124" s="9"/>
      <c r="N124" s="18">
        <f>SUM(N89:N122)</f>
        <v>735</v>
      </c>
      <c r="Q124" s="18">
        <f>SUM(Q89:Q122)</f>
        <v>734</v>
      </c>
      <c r="S124" s="9"/>
      <c r="T124" s="18">
        <f>SUM(T89:T122)</f>
        <v>849</v>
      </c>
      <c r="W124" s="18">
        <f>SUM(W89:W122)</f>
        <v>850</v>
      </c>
      <c r="Y124" s="9"/>
      <c r="Z124" s="18">
        <f>SUM(Z89:Z122)</f>
        <v>512</v>
      </c>
      <c r="AC124" s="18">
        <f>SUM(AC89:AC122)</f>
        <v>513</v>
      </c>
    </row>
    <row r="125" spans="1:35" ht="12.5" x14ac:dyDescent="0.35">
      <c r="B125" s="9"/>
    </row>
    <row r="126" spans="1:35" ht="12.5" x14ac:dyDescent="0.35">
      <c r="B126" s="9"/>
    </row>
    <row r="127" spans="1:35" ht="25" x14ac:dyDescent="0.35">
      <c r="A127" s="85">
        <f>_xlfn.ISOWEEKNUM(A129)</f>
        <v>39</v>
      </c>
      <c r="B127" s="34"/>
    </row>
    <row r="129" spans="1:35" s="84" customFormat="1" ht="18" x14ac:dyDescent="0.35">
      <c r="A129" s="170">
        <f>Y87+3</f>
        <v>44830</v>
      </c>
      <c r="B129" s="171"/>
      <c r="C129" s="171"/>
      <c r="D129" s="171"/>
      <c r="E129" s="172"/>
      <c r="F129" s="83"/>
      <c r="G129" s="170">
        <f>+A129+1</f>
        <v>44831</v>
      </c>
      <c r="H129" s="171"/>
      <c r="I129" s="171"/>
      <c r="J129" s="171"/>
      <c r="K129" s="172"/>
      <c r="L129" s="83"/>
      <c r="M129" s="170">
        <f>+G129+1</f>
        <v>44832</v>
      </c>
      <c r="N129" s="171"/>
      <c r="O129" s="171"/>
      <c r="P129" s="171"/>
      <c r="Q129" s="172"/>
      <c r="R129" s="83"/>
      <c r="S129" s="170">
        <f>+M129+1</f>
        <v>44833</v>
      </c>
      <c r="T129" s="171"/>
      <c r="U129" s="171"/>
      <c r="V129" s="171"/>
      <c r="W129" s="172"/>
      <c r="X129" s="83"/>
      <c r="Y129" s="170">
        <f>+S129+1</f>
        <v>44834</v>
      </c>
      <c r="Z129" s="171"/>
      <c r="AA129" s="171"/>
      <c r="AB129" s="171"/>
      <c r="AC129" s="172"/>
      <c r="AD129" s="83"/>
    </row>
    <row r="130" spans="1:35" s="66" customFormat="1" x14ac:dyDescent="0.3">
      <c r="A130" s="16"/>
      <c r="B130" s="36"/>
      <c r="C130" s="69"/>
      <c r="D130" s="69"/>
      <c r="E130" s="69"/>
      <c r="F130" s="69"/>
      <c r="G130" s="9"/>
      <c r="H130" s="35"/>
      <c r="I130" s="69"/>
      <c r="J130" s="69"/>
      <c r="K130" s="69"/>
      <c r="L130" s="69"/>
      <c r="M130" s="9"/>
      <c r="N130" s="35"/>
      <c r="O130" s="69"/>
      <c r="P130" s="69"/>
      <c r="Q130" s="69"/>
      <c r="R130" s="69"/>
      <c r="S130" s="9"/>
      <c r="T130" s="35"/>
      <c r="U130" s="69"/>
      <c r="V130" s="69"/>
      <c r="W130" s="69"/>
      <c r="X130" s="69"/>
      <c r="Y130" s="9"/>
      <c r="Z130" s="35"/>
      <c r="AA130" s="69"/>
      <c r="AB130" s="69"/>
      <c r="AC130" s="69"/>
      <c r="AD130" s="69"/>
    </row>
    <row r="131" spans="1:35" x14ac:dyDescent="0.25">
      <c r="A131" s="10" t="s">
        <v>0</v>
      </c>
      <c r="B131" s="37" t="s">
        <v>27</v>
      </c>
      <c r="D131" s="70" t="s">
        <v>7</v>
      </c>
      <c r="E131" s="71">
        <f>B132</f>
        <v>85</v>
      </c>
      <c r="G131" s="10" t="s">
        <v>0</v>
      </c>
      <c r="H131" s="37" t="s">
        <v>27</v>
      </c>
      <c r="J131" s="70" t="s">
        <v>7</v>
      </c>
      <c r="K131" s="71">
        <f>H132</f>
        <v>129</v>
      </c>
      <c r="M131" s="10" t="s">
        <v>0</v>
      </c>
      <c r="N131" s="37" t="s">
        <v>27</v>
      </c>
      <c r="P131" s="70" t="s">
        <v>7</v>
      </c>
      <c r="Q131" s="71">
        <f>N132</f>
        <v>88</v>
      </c>
      <c r="S131" s="10" t="s">
        <v>0</v>
      </c>
      <c r="T131" s="37" t="s">
        <v>27</v>
      </c>
      <c r="V131" s="70" t="s">
        <v>7</v>
      </c>
      <c r="W131" s="71">
        <f>T132</f>
        <v>70</v>
      </c>
      <c r="Y131" s="10" t="s">
        <v>0</v>
      </c>
      <c r="Z131" s="37" t="s">
        <v>27</v>
      </c>
      <c r="AB131" s="70" t="s">
        <v>7</v>
      </c>
      <c r="AC131" s="71">
        <f>Z132</f>
        <v>0</v>
      </c>
      <c r="AE131" s="9">
        <f>E131</f>
        <v>85</v>
      </c>
      <c r="AF131" s="9">
        <f>K131</f>
        <v>129</v>
      </c>
      <c r="AG131" s="9">
        <f>Q131</f>
        <v>88</v>
      </c>
      <c r="AH131" s="9">
        <f>W131</f>
        <v>70</v>
      </c>
      <c r="AI131" s="9">
        <f>AC131</f>
        <v>0</v>
      </c>
    </row>
    <row r="132" spans="1:35" x14ac:dyDescent="0.35">
      <c r="A132" s="12" t="s">
        <v>7</v>
      </c>
      <c r="B132" s="37">
        <v>85</v>
      </c>
      <c r="D132" s="72" t="s">
        <v>21</v>
      </c>
      <c r="E132" s="73"/>
      <c r="G132" s="12" t="s">
        <v>7</v>
      </c>
      <c r="H132" s="37">
        <v>129</v>
      </c>
      <c r="J132" s="72" t="s">
        <v>21</v>
      </c>
      <c r="K132" s="73"/>
      <c r="M132" s="12" t="s">
        <v>7</v>
      </c>
      <c r="N132" s="37">
        <v>88</v>
      </c>
      <c r="P132" s="72" t="s">
        <v>21</v>
      </c>
      <c r="Q132" s="73"/>
      <c r="S132" s="12" t="s">
        <v>7</v>
      </c>
      <c r="T132" s="37">
        <v>70</v>
      </c>
      <c r="V132" s="72" t="s">
        <v>21</v>
      </c>
      <c r="W132" s="73"/>
      <c r="Y132" s="12" t="s">
        <v>7</v>
      </c>
      <c r="Z132" s="37"/>
      <c r="AB132" s="72" t="s">
        <v>21</v>
      </c>
      <c r="AC132" s="73"/>
      <c r="AE132" s="9">
        <f t="shared" ref="AE132:AE161" si="15">E132</f>
        <v>0</v>
      </c>
      <c r="AF132" s="9">
        <f t="shared" ref="AF132:AF161" si="16">K132</f>
        <v>0</v>
      </c>
      <c r="AG132" s="9">
        <f t="shared" ref="AG132:AG161" si="17">Q132</f>
        <v>0</v>
      </c>
      <c r="AH132" s="9">
        <f t="shared" ref="AH132:AH161" si="18">W132</f>
        <v>0</v>
      </c>
      <c r="AI132" s="9">
        <f t="shared" ref="AI132:AI161" si="19">AC132</f>
        <v>0</v>
      </c>
    </row>
    <row r="133" spans="1:35" x14ac:dyDescent="0.35">
      <c r="A133" s="13" t="s">
        <v>17</v>
      </c>
      <c r="B133" s="38">
        <v>0</v>
      </c>
      <c r="D133" s="72" t="s">
        <v>18</v>
      </c>
      <c r="E133" s="73"/>
      <c r="G133" s="13" t="s">
        <v>17</v>
      </c>
      <c r="H133" s="38">
        <v>0</v>
      </c>
      <c r="J133" s="72" t="s">
        <v>18</v>
      </c>
      <c r="K133" s="73"/>
      <c r="M133" s="13" t="s">
        <v>17</v>
      </c>
      <c r="N133" s="38">
        <v>0</v>
      </c>
      <c r="P133" s="72" t="s">
        <v>18</v>
      </c>
      <c r="Q133" s="73"/>
      <c r="S133" s="13" t="s">
        <v>17</v>
      </c>
      <c r="T133" s="38">
        <v>0</v>
      </c>
      <c r="V133" s="72" t="s">
        <v>18</v>
      </c>
      <c r="W133" s="73"/>
      <c r="Y133" s="13" t="s">
        <v>17</v>
      </c>
      <c r="Z133" s="38"/>
      <c r="AB133" s="72" t="s">
        <v>18</v>
      </c>
      <c r="AC133" s="73"/>
      <c r="AE133" s="9">
        <f t="shared" si="15"/>
        <v>0</v>
      </c>
      <c r="AF133" s="9">
        <f t="shared" si="16"/>
        <v>0</v>
      </c>
      <c r="AG133" s="9">
        <f t="shared" si="17"/>
        <v>0</v>
      </c>
      <c r="AH133" s="9">
        <f t="shared" si="18"/>
        <v>0</v>
      </c>
      <c r="AI133" s="9">
        <f t="shared" si="19"/>
        <v>0</v>
      </c>
    </row>
    <row r="134" spans="1:35" x14ac:dyDescent="0.25">
      <c r="A134" s="12" t="s">
        <v>12</v>
      </c>
      <c r="B134" s="37">
        <v>9</v>
      </c>
      <c r="D134" s="74" t="s">
        <v>12</v>
      </c>
      <c r="E134" s="73">
        <f>B134</f>
        <v>9</v>
      </c>
      <c r="G134" s="12" t="s">
        <v>12</v>
      </c>
      <c r="H134" s="37">
        <v>10</v>
      </c>
      <c r="J134" s="74" t="s">
        <v>12</v>
      </c>
      <c r="K134" s="73">
        <f>H134</f>
        <v>10</v>
      </c>
      <c r="M134" s="12" t="s">
        <v>12</v>
      </c>
      <c r="N134" s="37">
        <v>8</v>
      </c>
      <c r="P134" s="74" t="s">
        <v>12</v>
      </c>
      <c r="Q134" s="73">
        <f>N134</f>
        <v>8</v>
      </c>
      <c r="S134" s="12" t="s">
        <v>12</v>
      </c>
      <c r="T134" s="37">
        <v>8</v>
      </c>
      <c r="V134" s="74" t="s">
        <v>12</v>
      </c>
      <c r="W134" s="73">
        <f>T134</f>
        <v>8</v>
      </c>
      <c r="Y134" s="12" t="s">
        <v>12</v>
      </c>
      <c r="Z134" s="37"/>
      <c r="AB134" s="74" t="s">
        <v>12</v>
      </c>
      <c r="AC134" s="73">
        <f>Z134</f>
        <v>0</v>
      </c>
      <c r="AE134" s="9">
        <f t="shared" si="15"/>
        <v>9</v>
      </c>
      <c r="AF134" s="9">
        <f t="shared" si="16"/>
        <v>10</v>
      </c>
      <c r="AG134" s="9">
        <f t="shared" si="17"/>
        <v>8</v>
      </c>
      <c r="AH134" s="9">
        <f t="shared" si="18"/>
        <v>8</v>
      </c>
      <c r="AI134" s="9">
        <f t="shared" si="19"/>
        <v>0</v>
      </c>
    </row>
    <row r="135" spans="1:35" x14ac:dyDescent="0.25">
      <c r="A135" s="14" t="s">
        <v>22</v>
      </c>
      <c r="B135" s="39">
        <v>1</v>
      </c>
      <c r="D135" s="74" t="s">
        <v>8</v>
      </c>
      <c r="E135" s="73">
        <f>B138</f>
        <v>10</v>
      </c>
      <c r="G135" s="14" t="s">
        <v>22</v>
      </c>
      <c r="H135" s="39">
        <v>2</v>
      </c>
      <c r="J135" s="74" t="s">
        <v>8</v>
      </c>
      <c r="K135" s="73">
        <f>H138</f>
        <v>9</v>
      </c>
      <c r="M135" s="14" t="s">
        <v>22</v>
      </c>
      <c r="N135" s="39">
        <v>3</v>
      </c>
      <c r="P135" s="74" t="s">
        <v>8</v>
      </c>
      <c r="Q135" s="73">
        <f>N138</f>
        <v>9</v>
      </c>
      <c r="S135" s="14" t="s">
        <v>22</v>
      </c>
      <c r="T135" s="39">
        <v>1</v>
      </c>
      <c r="V135" s="74" t="s">
        <v>8</v>
      </c>
      <c r="W135" s="73">
        <f>T138</f>
        <v>6</v>
      </c>
      <c r="Y135" s="14" t="s">
        <v>22</v>
      </c>
      <c r="Z135" s="39"/>
      <c r="AB135" s="74" t="s">
        <v>8</v>
      </c>
      <c r="AC135" s="73">
        <f>Z138</f>
        <v>0</v>
      </c>
      <c r="AE135" s="9">
        <f t="shared" si="15"/>
        <v>10</v>
      </c>
      <c r="AF135" s="9">
        <f t="shared" si="16"/>
        <v>9</v>
      </c>
      <c r="AG135" s="9">
        <f t="shared" si="17"/>
        <v>9</v>
      </c>
      <c r="AH135" s="9">
        <f t="shared" si="18"/>
        <v>6</v>
      </c>
      <c r="AI135" s="9">
        <f t="shared" si="19"/>
        <v>0</v>
      </c>
    </row>
    <row r="136" spans="1:35" x14ac:dyDescent="0.25">
      <c r="A136" s="14" t="s">
        <v>26</v>
      </c>
      <c r="B136" s="39">
        <v>11</v>
      </c>
      <c r="D136" s="74" t="s">
        <v>11</v>
      </c>
      <c r="E136" s="73">
        <f>B139</f>
        <v>7</v>
      </c>
      <c r="G136" s="14" t="s">
        <v>26</v>
      </c>
      <c r="H136" s="39">
        <v>16</v>
      </c>
      <c r="J136" s="74" t="s">
        <v>11</v>
      </c>
      <c r="K136" s="73">
        <f>H139</f>
        <v>10</v>
      </c>
      <c r="M136" s="14" t="s">
        <v>26</v>
      </c>
      <c r="N136" s="39">
        <v>15</v>
      </c>
      <c r="P136" s="74" t="s">
        <v>11</v>
      </c>
      <c r="Q136" s="73">
        <f>N139</f>
        <v>8</v>
      </c>
      <c r="S136" s="14" t="s">
        <v>26</v>
      </c>
      <c r="T136" s="39">
        <v>8</v>
      </c>
      <c r="V136" s="74" t="s">
        <v>11</v>
      </c>
      <c r="W136" s="73">
        <f>T139</f>
        <v>11</v>
      </c>
      <c r="Y136" s="14" t="s">
        <v>26</v>
      </c>
      <c r="Z136" s="39"/>
      <c r="AB136" s="74" t="s">
        <v>11</v>
      </c>
      <c r="AC136" s="73">
        <f>Z139</f>
        <v>0</v>
      </c>
      <c r="AE136" s="9">
        <f t="shared" si="15"/>
        <v>7</v>
      </c>
      <c r="AF136" s="9">
        <f t="shared" si="16"/>
        <v>10</v>
      </c>
      <c r="AG136" s="9">
        <f t="shared" si="17"/>
        <v>8</v>
      </c>
      <c r="AH136" s="9">
        <f t="shared" si="18"/>
        <v>11</v>
      </c>
      <c r="AI136" s="9">
        <f t="shared" si="19"/>
        <v>0</v>
      </c>
    </row>
    <row r="137" spans="1:35" x14ac:dyDescent="0.25">
      <c r="A137" s="14" t="s">
        <v>23</v>
      </c>
      <c r="B137" s="39">
        <v>0</v>
      </c>
      <c r="D137" s="75" t="s">
        <v>9</v>
      </c>
      <c r="E137" s="73">
        <f>B140</f>
        <v>130</v>
      </c>
      <c r="G137" s="14" t="s">
        <v>23</v>
      </c>
      <c r="H137" s="39">
        <v>1</v>
      </c>
      <c r="J137" s="75" t="s">
        <v>9</v>
      </c>
      <c r="K137" s="73">
        <f>H140</f>
        <v>123</v>
      </c>
      <c r="M137" s="14" t="s">
        <v>23</v>
      </c>
      <c r="N137" s="39">
        <v>0</v>
      </c>
      <c r="P137" s="75" t="s">
        <v>9</v>
      </c>
      <c r="Q137" s="73">
        <f>N140</f>
        <v>104</v>
      </c>
      <c r="S137" s="14" t="s">
        <v>23</v>
      </c>
      <c r="T137" s="39">
        <v>3</v>
      </c>
      <c r="V137" s="75" t="s">
        <v>9</v>
      </c>
      <c r="W137" s="73">
        <f>T140</f>
        <v>108</v>
      </c>
      <c r="Y137" s="14" t="s">
        <v>23</v>
      </c>
      <c r="Z137" s="39"/>
      <c r="AB137" s="75" t="s">
        <v>9</v>
      </c>
      <c r="AC137" s="73">
        <f>Z140</f>
        <v>0</v>
      </c>
      <c r="AE137" s="9">
        <f t="shared" si="15"/>
        <v>130</v>
      </c>
      <c r="AF137" s="9">
        <f t="shared" si="16"/>
        <v>123</v>
      </c>
      <c r="AG137" s="9">
        <f t="shared" si="17"/>
        <v>104</v>
      </c>
      <c r="AH137" s="9">
        <f t="shared" si="18"/>
        <v>108</v>
      </c>
      <c r="AI137" s="9">
        <f t="shared" si="19"/>
        <v>0</v>
      </c>
    </row>
    <row r="138" spans="1:35" x14ac:dyDescent="0.25">
      <c r="A138" s="12" t="s">
        <v>8</v>
      </c>
      <c r="B138" s="37">
        <v>10</v>
      </c>
      <c r="D138" s="75" t="s">
        <v>1</v>
      </c>
      <c r="E138" s="73">
        <f>B142</f>
        <v>98</v>
      </c>
      <c r="G138" s="12" t="s">
        <v>8</v>
      </c>
      <c r="H138" s="37">
        <v>9</v>
      </c>
      <c r="J138" s="75" t="s">
        <v>1</v>
      </c>
      <c r="K138" s="73">
        <f>H142</f>
        <v>124</v>
      </c>
      <c r="M138" s="12" t="s">
        <v>8</v>
      </c>
      <c r="N138" s="37">
        <v>9</v>
      </c>
      <c r="P138" s="75" t="s">
        <v>1</v>
      </c>
      <c r="Q138" s="73">
        <f>N142</f>
        <v>77</v>
      </c>
      <c r="S138" s="12" t="s">
        <v>8</v>
      </c>
      <c r="T138" s="37">
        <v>6</v>
      </c>
      <c r="V138" s="75" t="s">
        <v>1</v>
      </c>
      <c r="W138" s="73">
        <f>T142</f>
        <v>53</v>
      </c>
      <c r="Y138" s="12" t="s">
        <v>8</v>
      </c>
      <c r="Z138" s="37"/>
      <c r="AB138" s="75" t="s">
        <v>1</v>
      </c>
      <c r="AC138" s="73">
        <f>Z142</f>
        <v>0</v>
      </c>
      <c r="AE138" s="9">
        <f t="shared" si="15"/>
        <v>98</v>
      </c>
      <c r="AF138" s="9">
        <f t="shared" si="16"/>
        <v>124</v>
      </c>
      <c r="AG138" s="9">
        <f t="shared" si="17"/>
        <v>77</v>
      </c>
      <c r="AH138" s="9">
        <f t="shared" si="18"/>
        <v>53</v>
      </c>
      <c r="AI138" s="9">
        <f t="shared" si="19"/>
        <v>0</v>
      </c>
    </row>
    <row r="139" spans="1:35" x14ac:dyDescent="0.25">
      <c r="A139" s="12" t="s">
        <v>11</v>
      </c>
      <c r="B139" s="37">
        <v>7</v>
      </c>
      <c r="D139" s="75" t="s">
        <v>4</v>
      </c>
      <c r="E139" s="73"/>
      <c r="G139" s="12" t="s">
        <v>11</v>
      </c>
      <c r="H139" s="37">
        <v>10</v>
      </c>
      <c r="J139" s="75" t="s">
        <v>4</v>
      </c>
      <c r="K139" s="73"/>
      <c r="M139" s="12" t="s">
        <v>11</v>
      </c>
      <c r="N139" s="37">
        <v>8</v>
      </c>
      <c r="P139" s="75" t="s">
        <v>4</v>
      </c>
      <c r="Q139" s="73"/>
      <c r="S139" s="12" t="s">
        <v>11</v>
      </c>
      <c r="T139" s="37">
        <v>11</v>
      </c>
      <c r="V139" s="75" t="s">
        <v>4</v>
      </c>
      <c r="W139" s="73"/>
      <c r="Y139" s="12" t="s">
        <v>11</v>
      </c>
      <c r="Z139" s="37"/>
      <c r="AB139" s="75" t="s">
        <v>4</v>
      </c>
      <c r="AC139" s="73"/>
      <c r="AE139" s="9">
        <f t="shared" si="15"/>
        <v>0</v>
      </c>
      <c r="AF139" s="9">
        <f t="shared" si="16"/>
        <v>0</v>
      </c>
      <c r="AG139" s="9">
        <f t="shared" si="17"/>
        <v>0</v>
      </c>
      <c r="AH139" s="9">
        <f t="shared" si="18"/>
        <v>0</v>
      </c>
      <c r="AI139" s="9">
        <f t="shared" si="19"/>
        <v>0</v>
      </c>
    </row>
    <row r="140" spans="1:35" x14ac:dyDescent="0.25">
      <c r="A140" s="12" t="s">
        <v>9</v>
      </c>
      <c r="B140" s="37">
        <v>130</v>
      </c>
      <c r="D140" s="75" t="s">
        <v>5</v>
      </c>
      <c r="E140" s="73">
        <f>B143</f>
        <v>22</v>
      </c>
      <c r="G140" s="12" t="s">
        <v>9</v>
      </c>
      <c r="H140" s="37">
        <v>123</v>
      </c>
      <c r="J140" s="75" t="s">
        <v>5</v>
      </c>
      <c r="K140" s="73">
        <f>H143</f>
        <v>35</v>
      </c>
      <c r="M140" s="12" t="s">
        <v>9</v>
      </c>
      <c r="N140" s="37">
        <v>104</v>
      </c>
      <c r="P140" s="75" t="s">
        <v>5</v>
      </c>
      <c r="Q140" s="73">
        <f>N143</f>
        <v>17</v>
      </c>
      <c r="S140" s="12" t="s">
        <v>9</v>
      </c>
      <c r="T140" s="37">
        <v>108</v>
      </c>
      <c r="V140" s="75" t="s">
        <v>5</v>
      </c>
      <c r="W140" s="73">
        <f>T143</f>
        <v>16</v>
      </c>
      <c r="Y140" s="12" t="s">
        <v>9</v>
      </c>
      <c r="Z140" s="37"/>
      <c r="AB140" s="75" t="s">
        <v>5</v>
      </c>
      <c r="AC140" s="73">
        <f>Z143</f>
        <v>0</v>
      </c>
      <c r="AE140" s="9">
        <f t="shared" si="15"/>
        <v>22</v>
      </c>
      <c r="AF140" s="9">
        <f t="shared" si="16"/>
        <v>35</v>
      </c>
      <c r="AG140" s="9">
        <f t="shared" si="17"/>
        <v>17</v>
      </c>
      <c r="AH140" s="9">
        <f t="shared" si="18"/>
        <v>16</v>
      </c>
      <c r="AI140" s="9">
        <f t="shared" si="19"/>
        <v>0</v>
      </c>
    </row>
    <row r="141" spans="1:35" x14ac:dyDescent="0.25">
      <c r="A141" s="14" t="s">
        <v>28</v>
      </c>
      <c r="B141" s="39">
        <v>0</v>
      </c>
      <c r="D141" s="75" t="s">
        <v>3</v>
      </c>
      <c r="E141" s="73">
        <f>B144</f>
        <v>76</v>
      </c>
      <c r="G141" s="14" t="s">
        <v>28</v>
      </c>
      <c r="H141" s="39">
        <v>4</v>
      </c>
      <c r="J141" s="75" t="s">
        <v>3</v>
      </c>
      <c r="K141" s="73">
        <f>H144</f>
        <v>44</v>
      </c>
      <c r="M141" s="14" t="s">
        <v>28</v>
      </c>
      <c r="N141" s="39">
        <v>1</v>
      </c>
      <c r="P141" s="75" t="s">
        <v>3</v>
      </c>
      <c r="Q141" s="73">
        <f>N144</f>
        <v>38</v>
      </c>
      <c r="S141" s="14" t="s">
        <v>28</v>
      </c>
      <c r="T141" s="39">
        <v>1</v>
      </c>
      <c r="V141" s="75" t="s">
        <v>3</v>
      </c>
      <c r="W141" s="73">
        <f>T144</f>
        <v>27</v>
      </c>
      <c r="Y141" s="14" t="s">
        <v>28</v>
      </c>
      <c r="Z141" s="39"/>
      <c r="AB141" s="75" t="s">
        <v>3</v>
      </c>
      <c r="AC141" s="73">
        <f>Z144</f>
        <v>0</v>
      </c>
      <c r="AE141" s="9">
        <f t="shared" si="15"/>
        <v>76</v>
      </c>
      <c r="AF141" s="9">
        <f t="shared" si="16"/>
        <v>44</v>
      </c>
      <c r="AG141" s="9">
        <f t="shared" si="17"/>
        <v>38</v>
      </c>
      <c r="AH141" s="9">
        <f t="shared" si="18"/>
        <v>27</v>
      </c>
      <c r="AI141" s="9">
        <f t="shared" si="19"/>
        <v>0</v>
      </c>
    </row>
    <row r="142" spans="1:35" x14ac:dyDescent="0.25">
      <c r="A142" s="12" t="s">
        <v>1</v>
      </c>
      <c r="B142" s="37">
        <v>98</v>
      </c>
      <c r="D142" s="75" t="s">
        <v>6</v>
      </c>
      <c r="E142" s="73">
        <f>B145</f>
        <v>64</v>
      </c>
      <c r="G142" s="12" t="s">
        <v>1</v>
      </c>
      <c r="H142" s="37">
        <v>124</v>
      </c>
      <c r="J142" s="75" t="s">
        <v>6</v>
      </c>
      <c r="K142" s="73">
        <f>H145</f>
        <v>51</v>
      </c>
      <c r="M142" s="12" t="s">
        <v>1</v>
      </c>
      <c r="N142" s="37">
        <v>77</v>
      </c>
      <c r="P142" s="75" t="s">
        <v>6</v>
      </c>
      <c r="Q142" s="73">
        <f>N145</f>
        <v>36</v>
      </c>
      <c r="S142" s="12" t="s">
        <v>1</v>
      </c>
      <c r="T142" s="37">
        <v>53</v>
      </c>
      <c r="V142" s="75" t="s">
        <v>6</v>
      </c>
      <c r="W142" s="73">
        <f>T145</f>
        <v>47</v>
      </c>
      <c r="Y142" s="12" t="s">
        <v>1</v>
      </c>
      <c r="Z142" s="37"/>
      <c r="AB142" s="75" t="s">
        <v>6</v>
      </c>
      <c r="AC142" s="73">
        <f>Z145</f>
        <v>0</v>
      </c>
      <c r="AE142" s="9">
        <f t="shared" si="15"/>
        <v>64</v>
      </c>
      <c r="AF142" s="9">
        <f t="shared" si="16"/>
        <v>51</v>
      </c>
      <c r="AG142" s="9">
        <f t="shared" si="17"/>
        <v>36</v>
      </c>
      <c r="AH142" s="9">
        <f t="shared" si="18"/>
        <v>47</v>
      </c>
      <c r="AI142" s="9">
        <f t="shared" si="19"/>
        <v>0</v>
      </c>
    </row>
    <row r="143" spans="1:35" s="68" customFormat="1" x14ac:dyDescent="0.35">
      <c r="A143" s="12" t="s">
        <v>5</v>
      </c>
      <c r="B143" s="37">
        <v>22</v>
      </c>
      <c r="C143" s="76">
        <v>0.03</v>
      </c>
      <c r="D143" s="77" t="s">
        <v>31</v>
      </c>
      <c r="E143" s="73">
        <f>ROUND(((B146+B147)*C143),0)</f>
        <v>6</v>
      </c>
      <c r="G143" s="12" t="s">
        <v>5</v>
      </c>
      <c r="H143" s="37">
        <v>35</v>
      </c>
      <c r="I143" s="76">
        <v>0.03</v>
      </c>
      <c r="J143" s="77" t="s">
        <v>31</v>
      </c>
      <c r="K143" s="73">
        <f>ROUND(((H146+H147)*I143),0)</f>
        <v>6</v>
      </c>
      <c r="M143" s="12" t="s">
        <v>5</v>
      </c>
      <c r="N143" s="37">
        <v>17</v>
      </c>
      <c r="O143" s="76">
        <v>0.03</v>
      </c>
      <c r="P143" s="77" t="s">
        <v>31</v>
      </c>
      <c r="Q143" s="73">
        <f>ROUND(((N146+N147)*O143),0)</f>
        <v>6</v>
      </c>
      <c r="S143" s="12" t="s">
        <v>5</v>
      </c>
      <c r="T143" s="37">
        <v>16</v>
      </c>
      <c r="U143" s="76">
        <v>0.03</v>
      </c>
      <c r="V143" s="77" t="s">
        <v>31</v>
      </c>
      <c r="W143" s="73">
        <f>ROUND(((T146+T147)*U143),0)</f>
        <v>6</v>
      </c>
      <c r="Y143" s="12" t="s">
        <v>5</v>
      </c>
      <c r="Z143" s="37"/>
      <c r="AA143" s="76">
        <v>0.03</v>
      </c>
      <c r="AB143" s="77" t="s">
        <v>31</v>
      </c>
      <c r="AC143" s="73">
        <f>ROUND(((Z146+Z147)*AA143),0)</f>
        <v>0</v>
      </c>
      <c r="AE143" s="9">
        <f t="shared" si="15"/>
        <v>6</v>
      </c>
      <c r="AF143" s="9">
        <f t="shared" si="16"/>
        <v>6</v>
      </c>
      <c r="AG143" s="9">
        <f t="shared" si="17"/>
        <v>6</v>
      </c>
      <c r="AH143" s="9">
        <f t="shared" si="18"/>
        <v>6</v>
      </c>
      <c r="AI143" s="9">
        <f t="shared" si="19"/>
        <v>0</v>
      </c>
    </row>
    <row r="144" spans="1:35" s="68" customFormat="1" x14ac:dyDescent="0.35">
      <c r="A144" s="12" t="s">
        <v>3</v>
      </c>
      <c r="B144" s="37">
        <v>76</v>
      </c>
      <c r="C144" s="76">
        <v>0.04</v>
      </c>
      <c r="D144" s="77" t="s">
        <v>37</v>
      </c>
      <c r="E144" s="73">
        <f>ROUND(((B146+B147)*C144),0)</f>
        <v>8</v>
      </c>
      <c r="G144" s="12" t="s">
        <v>3</v>
      </c>
      <c r="H144" s="37">
        <v>44</v>
      </c>
      <c r="I144" s="76">
        <v>0.04</v>
      </c>
      <c r="J144" s="77" t="s">
        <v>37</v>
      </c>
      <c r="K144" s="73">
        <f>ROUND(((H146+H147)*I144),0)</f>
        <v>8</v>
      </c>
      <c r="M144" s="12" t="s">
        <v>3</v>
      </c>
      <c r="N144" s="37">
        <v>38</v>
      </c>
      <c r="O144" s="76">
        <v>0.04</v>
      </c>
      <c r="P144" s="77" t="s">
        <v>37</v>
      </c>
      <c r="Q144" s="73">
        <f>ROUND(((N146+N147)*O144),0)</f>
        <v>8</v>
      </c>
      <c r="S144" s="12" t="s">
        <v>3</v>
      </c>
      <c r="T144" s="37">
        <v>27</v>
      </c>
      <c r="U144" s="76">
        <v>0.04</v>
      </c>
      <c r="V144" s="77" t="s">
        <v>37</v>
      </c>
      <c r="W144" s="73">
        <f>ROUND(((T146+T147)*U144),0)</f>
        <v>8</v>
      </c>
      <c r="Y144" s="12" t="s">
        <v>3</v>
      </c>
      <c r="Z144" s="37"/>
      <c r="AA144" s="76">
        <v>0.04</v>
      </c>
      <c r="AB144" s="77" t="s">
        <v>37</v>
      </c>
      <c r="AC144" s="73">
        <f>ROUND(((Z146+Z147)*AA144),0)</f>
        <v>0</v>
      </c>
      <c r="AE144" s="9">
        <f t="shared" si="15"/>
        <v>8</v>
      </c>
      <c r="AF144" s="9">
        <f t="shared" si="16"/>
        <v>8</v>
      </c>
      <c r="AG144" s="9">
        <f t="shared" si="17"/>
        <v>8</v>
      </c>
      <c r="AH144" s="9">
        <f t="shared" si="18"/>
        <v>8</v>
      </c>
      <c r="AI144" s="9">
        <f t="shared" si="19"/>
        <v>0</v>
      </c>
    </row>
    <row r="145" spans="1:35" s="68" customFormat="1" x14ac:dyDescent="0.35">
      <c r="A145" s="12" t="s">
        <v>6</v>
      </c>
      <c r="B145" s="37">
        <v>64</v>
      </c>
      <c r="C145" s="76">
        <v>0.2</v>
      </c>
      <c r="D145" s="77" t="s">
        <v>14</v>
      </c>
      <c r="E145" s="73">
        <f>ROUND(((B146+B147)*C145),0)</f>
        <v>41</v>
      </c>
      <c r="G145" s="12" t="s">
        <v>6</v>
      </c>
      <c r="H145" s="37">
        <v>51</v>
      </c>
      <c r="I145" s="76">
        <v>0.2</v>
      </c>
      <c r="J145" s="77" t="s">
        <v>14</v>
      </c>
      <c r="K145" s="73">
        <f>ROUND(((H146+H147)*I145),0)</f>
        <v>40</v>
      </c>
      <c r="M145" s="12" t="s">
        <v>6</v>
      </c>
      <c r="N145" s="37">
        <v>36</v>
      </c>
      <c r="O145" s="76">
        <v>0.2</v>
      </c>
      <c r="P145" s="77" t="s">
        <v>14</v>
      </c>
      <c r="Q145" s="73">
        <f>ROUND(((N146+N147)*O145),0)</f>
        <v>40</v>
      </c>
      <c r="S145" s="12" t="s">
        <v>6</v>
      </c>
      <c r="T145" s="37">
        <v>47</v>
      </c>
      <c r="U145" s="76">
        <v>0.2</v>
      </c>
      <c r="V145" s="77" t="s">
        <v>14</v>
      </c>
      <c r="W145" s="73">
        <f>ROUND(((T146+T147)*U145),0)</f>
        <v>41</v>
      </c>
      <c r="Y145" s="12" t="s">
        <v>6</v>
      </c>
      <c r="Z145" s="37"/>
      <c r="AA145" s="76">
        <v>0.2</v>
      </c>
      <c r="AB145" s="77" t="s">
        <v>14</v>
      </c>
      <c r="AC145" s="73">
        <f>ROUND(((Z146+Z147)*AA145),0)</f>
        <v>0</v>
      </c>
      <c r="AE145" s="9">
        <f t="shared" si="15"/>
        <v>41</v>
      </c>
      <c r="AF145" s="9">
        <f t="shared" si="16"/>
        <v>40</v>
      </c>
      <c r="AG145" s="9">
        <f t="shared" si="17"/>
        <v>40</v>
      </c>
      <c r="AH145" s="9">
        <f t="shared" si="18"/>
        <v>41</v>
      </c>
      <c r="AI145" s="9">
        <f t="shared" si="19"/>
        <v>0</v>
      </c>
    </row>
    <row r="146" spans="1:35" s="68" customFormat="1" x14ac:dyDescent="0.35">
      <c r="A146" s="11" t="s">
        <v>24</v>
      </c>
      <c r="B146" s="40">
        <v>203</v>
      </c>
      <c r="C146" s="76">
        <v>0.28999999999999998</v>
      </c>
      <c r="D146" s="77" t="s">
        <v>32</v>
      </c>
      <c r="E146" s="73">
        <f>ROUND(((B146+B147)*C146),0)</f>
        <v>59</v>
      </c>
      <c r="G146" s="11" t="s">
        <v>24</v>
      </c>
      <c r="H146" s="40">
        <v>197</v>
      </c>
      <c r="I146" s="76">
        <v>0.28999999999999998</v>
      </c>
      <c r="J146" s="77" t="s">
        <v>32</v>
      </c>
      <c r="K146" s="73">
        <f>ROUND(((H146+H147)*I146),0)</f>
        <v>57</v>
      </c>
      <c r="M146" s="11" t="s">
        <v>24</v>
      </c>
      <c r="N146" s="40">
        <v>196</v>
      </c>
      <c r="O146" s="76">
        <v>0.28999999999999998</v>
      </c>
      <c r="P146" s="77" t="s">
        <v>32</v>
      </c>
      <c r="Q146" s="73">
        <f>ROUND(((N146+N147)*O146),0)</f>
        <v>57</v>
      </c>
      <c r="S146" s="11" t="s">
        <v>24</v>
      </c>
      <c r="T146" s="40">
        <v>201</v>
      </c>
      <c r="U146" s="76">
        <v>0.28999999999999998</v>
      </c>
      <c r="V146" s="77" t="s">
        <v>32</v>
      </c>
      <c r="W146" s="73">
        <f>ROUND(((T146+T147)*U146),0)</f>
        <v>59</v>
      </c>
      <c r="Y146" s="11" t="s">
        <v>24</v>
      </c>
      <c r="Z146" s="40"/>
      <c r="AA146" s="76">
        <v>0.28999999999999998</v>
      </c>
      <c r="AB146" s="77" t="s">
        <v>32</v>
      </c>
      <c r="AC146" s="73">
        <f>ROUND(((Z146+Z147)*AA146),0)</f>
        <v>0</v>
      </c>
      <c r="AE146" s="9">
        <f t="shared" si="15"/>
        <v>59</v>
      </c>
      <c r="AF146" s="9">
        <f t="shared" si="16"/>
        <v>57</v>
      </c>
      <c r="AG146" s="9">
        <f t="shared" si="17"/>
        <v>57</v>
      </c>
      <c r="AH146" s="9">
        <f t="shared" si="18"/>
        <v>59</v>
      </c>
      <c r="AI146" s="9">
        <f t="shared" si="19"/>
        <v>0</v>
      </c>
    </row>
    <row r="147" spans="1:35" s="68" customFormat="1" x14ac:dyDescent="0.35">
      <c r="A147" s="11" t="s">
        <v>25</v>
      </c>
      <c r="B147" s="40">
        <v>1</v>
      </c>
      <c r="C147" s="76">
        <v>0.18</v>
      </c>
      <c r="D147" s="77" t="s">
        <v>33</v>
      </c>
      <c r="E147" s="73">
        <f>ROUND(((B146+B147)*C147),0)</f>
        <v>37</v>
      </c>
      <c r="G147" s="11" t="s">
        <v>25</v>
      </c>
      <c r="H147" s="40">
        <v>1</v>
      </c>
      <c r="I147" s="76">
        <v>0.18</v>
      </c>
      <c r="J147" s="77" t="s">
        <v>33</v>
      </c>
      <c r="K147" s="73">
        <f>ROUND(((H146+H147)*I147),0)</f>
        <v>36</v>
      </c>
      <c r="M147" s="11" t="s">
        <v>25</v>
      </c>
      <c r="N147" s="40">
        <v>2</v>
      </c>
      <c r="O147" s="76">
        <v>0.18</v>
      </c>
      <c r="P147" s="77" t="s">
        <v>33</v>
      </c>
      <c r="Q147" s="73">
        <f>ROUND(((N146+N147)*O147),0)</f>
        <v>36</v>
      </c>
      <c r="S147" s="11" t="s">
        <v>25</v>
      </c>
      <c r="T147" s="40">
        <v>3</v>
      </c>
      <c r="U147" s="76">
        <v>0.18</v>
      </c>
      <c r="V147" s="77" t="s">
        <v>33</v>
      </c>
      <c r="W147" s="73">
        <f>ROUND(((T146+T147)*U147),0)</f>
        <v>37</v>
      </c>
      <c r="Y147" s="11" t="s">
        <v>25</v>
      </c>
      <c r="Z147" s="40"/>
      <c r="AA147" s="76">
        <v>0.18</v>
      </c>
      <c r="AB147" s="77" t="s">
        <v>33</v>
      </c>
      <c r="AC147" s="73">
        <f>ROUND(((Z146+Z147)*AA147),0)</f>
        <v>0</v>
      </c>
      <c r="AE147" s="9">
        <f t="shared" si="15"/>
        <v>37</v>
      </c>
      <c r="AF147" s="9">
        <f t="shared" si="16"/>
        <v>36</v>
      </c>
      <c r="AG147" s="9">
        <f t="shared" si="17"/>
        <v>36</v>
      </c>
      <c r="AH147" s="9">
        <f t="shared" si="18"/>
        <v>37</v>
      </c>
      <c r="AI147" s="9">
        <f t="shared" si="19"/>
        <v>0</v>
      </c>
    </row>
    <row r="148" spans="1:35" s="68" customFormat="1" x14ac:dyDescent="0.35">
      <c r="A148" s="14" t="s">
        <v>20</v>
      </c>
      <c r="B148" s="39">
        <v>24</v>
      </c>
      <c r="C148" s="76">
        <v>0.18</v>
      </c>
      <c r="D148" s="77" t="s">
        <v>34</v>
      </c>
      <c r="E148" s="73">
        <f>ROUND(((B146+B147)*C148),0)</f>
        <v>37</v>
      </c>
      <c r="G148" s="14" t="s">
        <v>20</v>
      </c>
      <c r="H148" s="39">
        <v>31</v>
      </c>
      <c r="I148" s="76">
        <v>0.18</v>
      </c>
      <c r="J148" s="77" t="s">
        <v>34</v>
      </c>
      <c r="K148" s="73">
        <f>ROUND(((H146+H147)*I148),0)</f>
        <v>36</v>
      </c>
      <c r="M148" s="14" t="s">
        <v>20</v>
      </c>
      <c r="N148" s="39">
        <v>14</v>
      </c>
      <c r="O148" s="76">
        <v>0.18</v>
      </c>
      <c r="P148" s="77" t="s">
        <v>34</v>
      </c>
      <c r="Q148" s="73">
        <f>ROUND(((N146+N147)*O148),0)</f>
        <v>36</v>
      </c>
      <c r="S148" s="14" t="s">
        <v>20</v>
      </c>
      <c r="T148" s="39">
        <v>25</v>
      </c>
      <c r="U148" s="76">
        <v>0.18</v>
      </c>
      <c r="V148" s="77" t="s">
        <v>34</v>
      </c>
      <c r="W148" s="73">
        <f>ROUND(((T146+T147)*U148),0)</f>
        <v>37</v>
      </c>
      <c r="Y148" s="14" t="s">
        <v>20</v>
      </c>
      <c r="Z148" s="39"/>
      <c r="AA148" s="76">
        <v>0.18</v>
      </c>
      <c r="AB148" s="77" t="s">
        <v>34</v>
      </c>
      <c r="AC148" s="73">
        <f>ROUND(((Z146+Z147)*AA148),0)</f>
        <v>0</v>
      </c>
      <c r="AE148" s="9">
        <f t="shared" si="15"/>
        <v>37</v>
      </c>
      <c r="AF148" s="9">
        <f t="shared" si="16"/>
        <v>36</v>
      </c>
      <c r="AG148" s="9">
        <f t="shared" si="17"/>
        <v>36</v>
      </c>
      <c r="AH148" s="9">
        <f t="shared" si="18"/>
        <v>37</v>
      </c>
      <c r="AI148" s="9">
        <f t="shared" si="19"/>
        <v>0</v>
      </c>
    </row>
    <row r="149" spans="1:35" s="68" customFormat="1" x14ac:dyDescent="0.35">
      <c r="A149" s="14" t="s">
        <v>20</v>
      </c>
      <c r="B149" s="39">
        <v>15</v>
      </c>
      <c r="C149" s="76">
        <v>0.05</v>
      </c>
      <c r="D149" s="77" t="s">
        <v>35</v>
      </c>
      <c r="E149" s="73">
        <f>ROUND(((B146+B147)*C149),0)</f>
        <v>10</v>
      </c>
      <c r="G149" s="14" t="s">
        <v>20</v>
      </c>
      <c r="H149" s="39">
        <v>20</v>
      </c>
      <c r="I149" s="76">
        <v>0.05</v>
      </c>
      <c r="J149" s="77" t="s">
        <v>35</v>
      </c>
      <c r="K149" s="73">
        <f>ROUND(((H146+H147)*I149),0)</f>
        <v>10</v>
      </c>
      <c r="M149" s="14" t="s">
        <v>20</v>
      </c>
      <c r="N149" s="39">
        <v>11</v>
      </c>
      <c r="O149" s="76">
        <v>0.05</v>
      </c>
      <c r="P149" s="77" t="s">
        <v>35</v>
      </c>
      <c r="Q149" s="73">
        <f>ROUND(((N146+N147)*O149),0)</f>
        <v>10</v>
      </c>
      <c r="S149" s="14" t="s">
        <v>20</v>
      </c>
      <c r="T149" s="39">
        <v>14</v>
      </c>
      <c r="U149" s="76">
        <v>0.05</v>
      </c>
      <c r="V149" s="77" t="s">
        <v>35</v>
      </c>
      <c r="W149" s="73">
        <f>ROUND(((T146+T147)*U149),0)</f>
        <v>10</v>
      </c>
      <c r="Y149" s="14" t="s">
        <v>20</v>
      </c>
      <c r="Z149" s="39"/>
      <c r="AA149" s="76">
        <v>0.05</v>
      </c>
      <c r="AB149" s="77" t="s">
        <v>35</v>
      </c>
      <c r="AC149" s="73">
        <f>ROUND(((Z146+Z147)*AA149),0)</f>
        <v>0</v>
      </c>
      <c r="AE149" s="9">
        <f t="shared" si="15"/>
        <v>10</v>
      </c>
      <c r="AF149" s="9">
        <f t="shared" si="16"/>
        <v>10</v>
      </c>
      <c r="AG149" s="9">
        <f t="shared" si="17"/>
        <v>10</v>
      </c>
      <c r="AH149" s="9">
        <f t="shared" si="18"/>
        <v>10</v>
      </c>
      <c r="AI149" s="9">
        <f t="shared" si="19"/>
        <v>0</v>
      </c>
    </row>
    <row r="150" spans="1:35" s="68" customFormat="1" x14ac:dyDescent="0.35">
      <c r="A150" s="13" t="s">
        <v>16</v>
      </c>
      <c r="B150" s="38">
        <v>0</v>
      </c>
      <c r="C150" s="76">
        <v>0.03</v>
      </c>
      <c r="D150" s="77" t="s">
        <v>36</v>
      </c>
      <c r="E150" s="73">
        <f>ROUND(((B146+B147)*C150),0)</f>
        <v>6</v>
      </c>
      <c r="G150" s="13" t="s">
        <v>16</v>
      </c>
      <c r="H150" s="38">
        <v>0</v>
      </c>
      <c r="I150" s="76">
        <v>0.03</v>
      </c>
      <c r="J150" s="77" t="s">
        <v>36</v>
      </c>
      <c r="K150" s="73">
        <f>ROUND(((H146+H147)*I150),0)</f>
        <v>6</v>
      </c>
      <c r="M150" s="13" t="s">
        <v>16</v>
      </c>
      <c r="N150" s="38">
        <v>0</v>
      </c>
      <c r="O150" s="76">
        <v>0.03</v>
      </c>
      <c r="P150" s="77" t="s">
        <v>36</v>
      </c>
      <c r="Q150" s="73">
        <f>ROUND(((N146+N147)*O150),0)</f>
        <v>6</v>
      </c>
      <c r="S150" s="13" t="s">
        <v>16</v>
      </c>
      <c r="T150" s="38">
        <v>0</v>
      </c>
      <c r="U150" s="76">
        <v>0.03</v>
      </c>
      <c r="V150" s="77" t="s">
        <v>36</v>
      </c>
      <c r="W150" s="73">
        <f>ROUND(((T146+T147)*U150),0)</f>
        <v>6</v>
      </c>
      <c r="Y150" s="13" t="s">
        <v>16</v>
      </c>
      <c r="Z150" s="38"/>
      <c r="AA150" s="76">
        <v>0.03</v>
      </c>
      <c r="AB150" s="77" t="s">
        <v>36</v>
      </c>
      <c r="AC150" s="73">
        <f>ROUND(((Z146+Z147)*AA150),0)</f>
        <v>0</v>
      </c>
      <c r="AE150" s="9">
        <f t="shared" si="15"/>
        <v>6</v>
      </c>
      <c r="AF150" s="9">
        <f t="shared" si="16"/>
        <v>6</v>
      </c>
      <c r="AG150" s="9">
        <f t="shared" si="17"/>
        <v>6</v>
      </c>
      <c r="AH150" s="9">
        <f t="shared" si="18"/>
        <v>6</v>
      </c>
      <c r="AI150" s="9">
        <f t="shared" si="19"/>
        <v>0</v>
      </c>
    </row>
    <row r="151" spans="1:35" s="68" customFormat="1" x14ac:dyDescent="0.35">
      <c r="A151" s="15" t="s">
        <v>30</v>
      </c>
      <c r="B151" s="41">
        <v>16</v>
      </c>
      <c r="D151" s="78" t="s">
        <v>15</v>
      </c>
      <c r="E151" s="73">
        <f>B135+B136+B137+B141+B148+B149</f>
        <v>51</v>
      </c>
      <c r="G151" s="15" t="s">
        <v>30</v>
      </c>
      <c r="H151" s="41">
        <v>15</v>
      </c>
      <c r="J151" s="78" t="s">
        <v>15</v>
      </c>
      <c r="K151" s="73">
        <f>H135+H136+H137+H141+H148+H149</f>
        <v>74</v>
      </c>
      <c r="M151" s="15" t="s">
        <v>30</v>
      </c>
      <c r="N151" s="41">
        <v>15</v>
      </c>
      <c r="P151" s="78" t="s">
        <v>15</v>
      </c>
      <c r="Q151" s="73">
        <f>N135+N136+N137+N141+N148+N149</f>
        <v>44</v>
      </c>
      <c r="S151" s="15" t="s">
        <v>30</v>
      </c>
      <c r="T151" s="41">
        <v>7</v>
      </c>
      <c r="V151" s="78" t="s">
        <v>15</v>
      </c>
      <c r="W151" s="73">
        <f>T135+T136+T137+T141+T148+T149</f>
        <v>52</v>
      </c>
      <c r="Y151" s="15" t="s">
        <v>30</v>
      </c>
      <c r="Z151" s="41"/>
      <c r="AB151" s="78" t="s">
        <v>15</v>
      </c>
      <c r="AC151" s="73">
        <f>Z135+Z136+Z137+Z141+Z148+Z149</f>
        <v>0</v>
      </c>
      <c r="AE151" s="9">
        <f t="shared" si="15"/>
        <v>51</v>
      </c>
      <c r="AF151" s="9">
        <f t="shared" si="16"/>
        <v>74</v>
      </c>
      <c r="AG151" s="9">
        <f t="shared" si="17"/>
        <v>44</v>
      </c>
      <c r="AH151" s="9">
        <f t="shared" si="18"/>
        <v>52</v>
      </c>
      <c r="AI151" s="9">
        <f t="shared" si="19"/>
        <v>0</v>
      </c>
    </row>
    <row r="152" spans="1:35" s="68" customFormat="1" x14ac:dyDescent="0.25">
      <c r="A152" s="12" t="s">
        <v>19</v>
      </c>
      <c r="B152" s="37">
        <v>26</v>
      </c>
      <c r="D152" s="75" t="s">
        <v>29</v>
      </c>
      <c r="E152" s="73"/>
      <c r="G152" s="12" t="s">
        <v>19</v>
      </c>
      <c r="H152" s="37">
        <v>14</v>
      </c>
      <c r="J152" s="75" t="s">
        <v>29</v>
      </c>
      <c r="K152" s="73"/>
      <c r="M152" s="12" t="s">
        <v>19</v>
      </c>
      <c r="N152" s="37">
        <v>26</v>
      </c>
      <c r="P152" s="75" t="s">
        <v>29</v>
      </c>
      <c r="Q152" s="73"/>
      <c r="S152" s="12" t="s">
        <v>19</v>
      </c>
      <c r="T152" s="37">
        <v>18</v>
      </c>
      <c r="V152" s="75" t="s">
        <v>29</v>
      </c>
      <c r="W152" s="73"/>
      <c r="Y152" s="12" t="s">
        <v>19</v>
      </c>
      <c r="Z152" s="37"/>
      <c r="AB152" s="75" t="s">
        <v>29</v>
      </c>
      <c r="AC152" s="73"/>
      <c r="AE152" s="9">
        <f t="shared" si="15"/>
        <v>0</v>
      </c>
      <c r="AF152" s="9">
        <f t="shared" si="16"/>
        <v>0</v>
      </c>
      <c r="AG152" s="9">
        <f t="shared" si="17"/>
        <v>0</v>
      </c>
      <c r="AH152" s="9">
        <f t="shared" si="18"/>
        <v>0</v>
      </c>
      <c r="AI152" s="9">
        <f t="shared" si="19"/>
        <v>0</v>
      </c>
    </row>
    <row r="153" spans="1:35" s="68" customFormat="1" x14ac:dyDescent="0.25">
      <c r="A153" s="12" t="s">
        <v>2</v>
      </c>
      <c r="B153" s="37">
        <v>44</v>
      </c>
      <c r="D153" s="75" t="s">
        <v>13</v>
      </c>
      <c r="E153" s="73">
        <f>B151</f>
        <v>16</v>
      </c>
      <c r="G153" s="12" t="s">
        <v>2</v>
      </c>
      <c r="H153" s="37">
        <v>33</v>
      </c>
      <c r="J153" s="75" t="s">
        <v>13</v>
      </c>
      <c r="K153" s="73">
        <f>H151</f>
        <v>15</v>
      </c>
      <c r="M153" s="12" t="s">
        <v>2</v>
      </c>
      <c r="N153" s="37">
        <v>25</v>
      </c>
      <c r="P153" s="75" t="s">
        <v>13</v>
      </c>
      <c r="Q153" s="73">
        <f>N151</f>
        <v>15</v>
      </c>
      <c r="S153" s="12" t="s">
        <v>2</v>
      </c>
      <c r="T153" s="37">
        <v>43</v>
      </c>
      <c r="V153" s="75" t="s">
        <v>13</v>
      </c>
      <c r="W153" s="73">
        <f>T151</f>
        <v>7</v>
      </c>
      <c r="Y153" s="12" t="s">
        <v>2</v>
      </c>
      <c r="Z153" s="37"/>
      <c r="AB153" s="75" t="s">
        <v>13</v>
      </c>
      <c r="AC153" s="73">
        <f>Z151</f>
        <v>0</v>
      </c>
      <c r="AE153" s="9">
        <f t="shared" si="15"/>
        <v>16</v>
      </c>
      <c r="AF153" s="9">
        <f t="shared" si="16"/>
        <v>15</v>
      </c>
      <c r="AG153" s="9">
        <f t="shared" si="17"/>
        <v>15</v>
      </c>
      <c r="AH153" s="9">
        <f t="shared" si="18"/>
        <v>7</v>
      </c>
      <c r="AI153" s="9">
        <f t="shared" si="19"/>
        <v>0</v>
      </c>
    </row>
    <row r="154" spans="1:35" s="68" customFormat="1" x14ac:dyDescent="0.25">
      <c r="A154" s="17" t="s">
        <v>45</v>
      </c>
      <c r="B154" s="37">
        <v>7</v>
      </c>
      <c r="D154" s="75" t="s">
        <v>10</v>
      </c>
      <c r="E154" s="73">
        <f>B152</f>
        <v>26</v>
      </c>
      <c r="G154" s="17" t="s">
        <v>45</v>
      </c>
      <c r="H154" s="37">
        <v>5</v>
      </c>
      <c r="J154" s="75" t="s">
        <v>10</v>
      </c>
      <c r="K154" s="73">
        <f>H152</f>
        <v>14</v>
      </c>
      <c r="M154" s="17" t="s">
        <v>45</v>
      </c>
      <c r="N154" s="37">
        <v>14</v>
      </c>
      <c r="P154" s="75" t="s">
        <v>10</v>
      </c>
      <c r="Q154" s="73">
        <f>N152</f>
        <v>26</v>
      </c>
      <c r="S154" s="17" t="s">
        <v>45</v>
      </c>
      <c r="T154" s="37">
        <v>12</v>
      </c>
      <c r="V154" s="75" t="s">
        <v>10</v>
      </c>
      <c r="W154" s="73">
        <f>T152</f>
        <v>18</v>
      </c>
      <c r="Y154" s="17" t="s">
        <v>45</v>
      </c>
      <c r="Z154" s="37"/>
      <c r="AB154" s="75" t="s">
        <v>10</v>
      </c>
      <c r="AC154" s="73">
        <f>Z152</f>
        <v>0</v>
      </c>
      <c r="AE154" s="9">
        <f t="shared" si="15"/>
        <v>26</v>
      </c>
      <c r="AF154" s="9">
        <f t="shared" si="16"/>
        <v>14</v>
      </c>
      <c r="AG154" s="9">
        <f t="shared" si="17"/>
        <v>26</v>
      </c>
      <c r="AH154" s="9">
        <f t="shared" si="18"/>
        <v>18</v>
      </c>
      <c r="AI154" s="9">
        <f t="shared" si="19"/>
        <v>0</v>
      </c>
    </row>
    <row r="155" spans="1:35" s="68" customFormat="1" x14ac:dyDescent="0.25">
      <c r="A155" s="17" t="s">
        <v>58</v>
      </c>
      <c r="B155" s="37">
        <v>8</v>
      </c>
      <c r="D155" s="75" t="s">
        <v>2</v>
      </c>
      <c r="E155" s="73">
        <f>B153</f>
        <v>44</v>
      </c>
      <c r="G155" s="17" t="s">
        <v>58</v>
      </c>
      <c r="H155" s="37">
        <v>5</v>
      </c>
      <c r="J155" s="75" t="s">
        <v>2</v>
      </c>
      <c r="K155" s="73">
        <f>H153</f>
        <v>33</v>
      </c>
      <c r="M155" s="17" t="s">
        <v>58</v>
      </c>
      <c r="N155" s="37">
        <v>6</v>
      </c>
      <c r="P155" s="75" t="s">
        <v>2</v>
      </c>
      <c r="Q155" s="73">
        <f>N153</f>
        <v>25</v>
      </c>
      <c r="S155" s="17" t="s">
        <v>58</v>
      </c>
      <c r="T155" s="37">
        <v>8</v>
      </c>
      <c r="V155" s="75" t="s">
        <v>2</v>
      </c>
      <c r="W155" s="73">
        <f>T153</f>
        <v>43</v>
      </c>
      <c r="Y155" s="17" t="s">
        <v>58</v>
      </c>
      <c r="Z155" s="37"/>
      <c r="AB155" s="75" t="s">
        <v>2</v>
      </c>
      <c r="AC155" s="73">
        <f>Z153</f>
        <v>0</v>
      </c>
      <c r="AE155" s="9">
        <f t="shared" si="15"/>
        <v>44</v>
      </c>
      <c r="AF155" s="9">
        <f t="shared" si="16"/>
        <v>33</v>
      </c>
      <c r="AG155" s="9">
        <f t="shared" si="17"/>
        <v>25</v>
      </c>
      <c r="AH155" s="9">
        <f t="shared" si="18"/>
        <v>43</v>
      </c>
      <c r="AI155" s="9">
        <f t="shared" si="19"/>
        <v>0</v>
      </c>
    </row>
    <row r="156" spans="1:35" s="68" customFormat="1" x14ac:dyDescent="0.25">
      <c r="A156" s="17" t="s">
        <v>59</v>
      </c>
      <c r="B156" s="37">
        <v>13</v>
      </c>
      <c r="C156" s="76"/>
      <c r="D156" s="74" t="s">
        <v>45</v>
      </c>
      <c r="E156" s="73">
        <f>B154</f>
        <v>7</v>
      </c>
      <c r="G156" s="17" t="s">
        <v>59</v>
      </c>
      <c r="H156" s="37">
        <v>13</v>
      </c>
      <c r="I156" s="76"/>
      <c r="J156" s="74" t="s">
        <v>45</v>
      </c>
      <c r="K156" s="73">
        <f>H154</f>
        <v>5</v>
      </c>
      <c r="M156" s="17" t="s">
        <v>59</v>
      </c>
      <c r="N156" s="37">
        <v>12</v>
      </c>
      <c r="O156" s="76"/>
      <c r="P156" s="74" t="s">
        <v>45</v>
      </c>
      <c r="Q156" s="73">
        <f>N154</f>
        <v>14</v>
      </c>
      <c r="S156" s="17" t="s">
        <v>59</v>
      </c>
      <c r="T156" s="37">
        <v>14</v>
      </c>
      <c r="U156" s="76"/>
      <c r="V156" s="74" t="s">
        <v>45</v>
      </c>
      <c r="W156" s="73">
        <f>T154</f>
        <v>12</v>
      </c>
      <c r="Y156" s="17" t="s">
        <v>59</v>
      </c>
      <c r="Z156" s="37"/>
      <c r="AA156" s="76"/>
      <c r="AB156" s="74" t="s">
        <v>45</v>
      </c>
      <c r="AC156" s="73">
        <f>Z154</f>
        <v>0</v>
      </c>
      <c r="AE156" s="9">
        <f t="shared" si="15"/>
        <v>7</v>
      </c>
      <c r="AF156" s="9">
        <f t="shared" si="16"/>
        <v>5</v>
      </c>
      <c r="AG156" s="9">
        <f t="shared" si="17"/>
        <v>14</v>
      </c>
      <c r="AH156" s="9">
        <f t="shared" si="18"/>
        <v>12</v>
      </c>
      <c r="AI156" s="9">
        <f t="shared" si="19"/>
        <v>0</v>
      </c>
    </row>
    <row r="157" spans="1:35" s="68" customFormat="1" x14ac:dyDescent="0.25">
      <c r="A157" s="17" t="s">
        <v>60</v>
      </c>
      <c r="B157" s="37">
        <v>0</v>
      </c>
      <c r="C157" s="79"/>
      <c r="D157" s="74" t="s">
        <v>58</v>
      </c>
      <c r="E157" s="73">
        <f>B155</f>
        <v>8</v>
      </c>
      <c r="G157" s="17" t="s">
        <v>60</v>
      </c>
      <c r="H157" s="37">
        <v>0</v>
      </c>
      <c r="I157" s="79"/>
      <c r="J157" s="74" t="s">
        <v>58</v>
      </c>
      <c r="K157" s="73">
        <f>H155</f>
        <v>5</v>
      </c>
      <c r="M157" s="17" t="s">
        <v>60</v>
      </c>
      <c r="N157" s="37">
        <v>0</v>
      </c>
      <c r="O157" s="79"/>
      <c r="P157" s="74" t="s">
        <v>58</v>
      </c>
      <c r="Q157" s="73">
        <f>N155</f>
        <v>6</v>
      </c>
      <c r="S157" s="17" t="s">
        <v>60</v>
      </c>
      <c r="T157" s="37">
        <v>0</v>
      </c>
      <c r="U157" s="79"/>
      <c r="V157" s="74" t="s">
        <v>58</v>
      </c>
      <c r="W157" s="73">
        <f>T155</f>
        <v>8</v>
      </c>
      <c r="Y157" s="17" t="s">
        <v>60</v>
      </c>
      <c r="Z157" s="37"/>
      <c r="AA157" s="79"/>
      <c r="AB157" s="74" t="s">
        <v>58</v>
      </c>
      <c r="AC157" s="73">
        <f>Z155</f>
        <v>0</v>
      </c>
      <c r="AE157" s="9">
        <f t="shared" si="15"/>
        <v>8</v>
      </c>
      <c r="AF157" s="9">
        <f t="shared" si="16"/>
        <v>5</v>
      </c>
      <c r="AG157" s="9">
        <f t="shared" si="17"/>
        <v>6</v>
      </c>
      <c r="AH157" s="9">
        <f t="shared" si="18"/>
        <v>8</v>
      </c>
      <c r="AI157" s="9">
        <f t="shared" si="19"/>
        <v>0</v>
      </c>
    </row>
    <row r="158" spans="1:35" s="68" customFormat="1" x14ac:dyDescent="0.25">
      <c r="A158" s="17" t="s">
        <v>61</v>
      </c>
      <c r="B158" s="37">
        <v>4</v>
      </c>
      <c r="C158" s="79"/>
      <c r="D158" s="74" t="s">
        <v>59</v>
      </c>
      <c r="E158" s="73">
        <f>+B156</f>
        <v>13</v>
      </c>
      <c r="G158" s="17" t="s">
        <v>61</v>
      </c>
      <c r="H158" s="37">
        <v>8</v>
      </c>
      <c r="I158" s="79"/>
      <c r="J158" s="74" t="s">
        <v>59</v>
      </c>
      <c r="K158" s="73">
        <f>+H156</f>
        <v>13</v>
      </c>
      <c r="M158" s="17" t="s">
        <v>61</v>
      </c>
      <c r="N158" s="37">
        <v>5</v>
      </c>
      <c r="O158" s="79"/>
      <c r="P158" s="74" t="s">
        <v>59</v>
      </c>
      <c r="Q158" s="73">
        <f>+N156</f>
        <v>12</v>
      </c>
      <c r="S158" s="17" t="s">
        <v>61</v>
      </c>
      <c r="T158" s="37">
        <v>4</v>
      </c>
      <c r="U158" s="79"/>
      <c r="V158" s="74" t="s">
        <v>59</v>
      </c>
      <c r="W158" s="73">
        <f>+T156</f>
        <v>14</v>
      </c>
      <c r="Y158" s="17" t="s">
        <v>61</v>
      </c>
      <c r="Z158" s="37"/>
      <c r="AA158" s="79"/>
      <c r="AB158" s="74" t="s">
        <v>59</v>
      </c>
      <c r="AC158" s="73">
        <f>+Z156</f>
        <v>0</v>
      </c>
      <c r="AE158" s="9">
        <f t="shared" si="15"/>
        <v>13</v>
      </c>
      <c r="AF158" s="9">
        <f t="shared" si="16"/>
        <v>13</v>
      </c>
      <c r="AG158" s="9">
        <f t="shared" si="17"/>
        <v>12</v>
      </c>
      <c r="AH158" s="9">
        <f t="shared" si="18"/>
        <v>14</v>
      </c>
      <c r="AI158" s="9">
        <f t="shared" si="19"/>
        <v>0</v>
      </c>
    </row>
    <row r="159" spans="1:35" s="68" customFormat="1" x14ac:dyDescent="0.25">
      <c r="A159" s="17" t="s">
        <v>62</v>
      </c>
      <c r="B159" s="37">
        <v>0</v>
      </c>
      <c r="C159" s="79"/>
      <c r="D159" s="74" t="s">
        <v>60</v>
      </c>
      <c r="E159" s="73">
        <f>+B157</f>
        <v>0</v>
      </c>
      <c r="G159" s="17" t="s">
        <v>62</v>
      </c>
      <c r="H159" s="37">
        <v>0</v>
      </c>
      <c r="I159" s="79"/>
      <c r="J159" s="74" t="s">
        <v>60</v>
      </c>
      <c r="K159" s="73">
        <f>+H157</f>
        <v>0</v>
      </c>
      <c r="M159" s="17" t="s">
        <v>62</v>
      </c>
      <c r="N159" s="37">
        <v>1</v>
      </c>
      <c r="O159" s="79"/>
      <c r="P159" s="74" t="s">
        <v>60</v>
      </c>
      <c r="Q159" s="73">
        <f>+N157</f>
        <v>0</v>
      </c>
      <c r="S159" s="17" t="s">
        <v>62</v>
      </c>
      <c r="T159" s="37">
        <v>1</v>
      </c>
      <c r="U159" s="79"/>
      <c r="V159" s="74" t="s">
        <v>60</v>
      </c>
      <c r="W159" s="73">
        <f>+T157</f>
        <v>0</v>
      </c>
      <c r="Y159" s="17" t="s">
        <v>62</v>
      </c>
      <c r="Z159" s="37"/>
      <c r="AA159" s="79"/>
      <c r="AB159" s="74" t="s">
        <v>60</v>
      </c>
      <c r="AC159" s="73">
        <f>+Z157</f>
        <v>0</v>
      </c>
      <c r="AE159" s="9">
        <f t="shared" si="15"/>
        <v>0</v>
      </c>
      <c r="AF159" s="9">
        <f t="shared" si="16"/>
        <v>0</v>
      </c>
      <c r="AG159" s="9">
        <f t="shared" si="17"/>
        <v>0</v>
      </c>
      <c r="AH159" s="9">
        <f t="shared" si="18"/>
        <v>0</v>
      </c>
      <c r="AI159" s="9">
        <f t="shared" si="19"/>
        <v>0</v>
      </c>
    </row>
    <row r="160" spans="1:35" s="68" customFormat="1" x14ac:dyDescent="0.25">
      <c r="A160" s="17"/>
      <c r="B160" s="37"/>
      <c r="C160" s="79"/>
      <c r="D160" s="74" t="s">
        <v>61</v>
      </c>
      <c r="E160" s="73">
        <f>+B158</f>
        <v>4</v>
      </c>
      <c r="G160" s="17"/>
      <c r="H160" s="37"/>
      <c r="I160" s="79"/>
      <c r="J160" s="74" t="s">
        <v>61</v>
      </c>
      <c r="K160" s="73">
        <f>+H158</f>
        <v>8</v>
      </c>
      <c r="M160" s="17"/>
      <c r="N160" s="37"/>
      <c r="O160" s="79"/>
      <c r="P160" s="74" t="s">
        <v>61</v>
      </c>
      <c r="Q160" s="73">
        <f>+N158</f>
        <v>5</v>
      </c>
      <c r="S160" s="17"/>
      <c r="T160" s="37"/>
      <c r="U160" s="79"/>
      <c r="V160" s="74" t="s">
        <v>61</v>
      </c>
      <c r="W160" s="73">
        <f>+T158</f>
        <v>4</v>
      </c>
      <c r="Y160" s="17"/>
      <c r="Z160" s="37"/>
      <c r="AA160" s="79"/>
      <c r="AB160" s="74" t="s">
        <v>61</v>
      </c>
      <c r="AC160" s="73">
        <f>+Z158</f>
        <v>0</v>
      </c>
      <c r="AE160" s="9">
        <f t="shared" si="15"/>
        <v>4</v>
      </c>
      <c r="AF160" s="9">
        <f t="shared" si="16"/>
        <v>8</v>
      </c>
      <c r="AG160" s="9">
        <f t="shared" si="17"/>
        <v>5</v>
      </c>
      <c r="AH160" s="9">
        <f t="shared" si="18"/>
        <v>4</v>
      </c>
      <c r="AI160" s="9">
        <f t="shared" si="19"/>
        <v>0</v>
      </c>
    </row>
    <row r="161" spans="1:35" s="68" customFormat="1" x14ac:dyDescent="0.25">
      <c r="A161" s="17"/>
      <c r="B161" s="37"/>
      <c r="C161" s="79"/>
      <c r="D161" s="74" t="s">
        <v>62</v>
      </c>
      <c r="E161" s="81">
        <f>+B159</f>
        <v>0</v>
      </c>
      <c r="G161" s="17"/>
      <c r="H161" s="37"/>
      <c r="I161" s="79"/>
      <c r="J161" s="74" t="s">
        <v>62</v>
      </c>
      <c r="K161" s="81">
        <f>+H159</f>
        <v>0</v>
      </c>
      <c r="M161" s="17"/>
      <c r="N161" s="37"/>
      <c r="O161" s="79"/>
      <c r="P161" s="74" t="s">
        <v>62</v>
      </c>
      <c r="Q161" s="81">
        <f>+N159</f>
        <v>1</v>
      </c>
      <c r="S161" s="17"/>
      <c r="T161" s="37"/>
      <c r="U161" s="79"/>
      <c r="V161" s="74" t="s">
        <v>62</v>
      </c>
      <c r="W161" s="81">
        <f>+T159</f>
        <v>1</v>
      </c>
      <c r="Y161" s="17"/>
      <c r="Z161" s="37"/>
      <c r="AA161" s="79"/>
      <c r="AB161" s="74" t="s">
        <v>62</v>
      </c>
      <c r="AC161" s="81">
        <f>+Z159</f>
        <v>0</v>
      </c>
      <c r="AE161" s="9">
        <f t="shared" si="15"/>
        <v>0</v>
      </c>
      <c r="AF161" s="9">
        <f t="shared" si="16"/>
        <v>0</v>
      </c>
      <c r="AG161" s="9">
        <f t="shared" si="17"/>
        <v>1</v>
      </c>
      <c r="AH161" s="9">
        <f t="shared" si="18"/>
        <v>1</v>
      </c>
      <c r="AI161" s="9">
        <f t="shared" si="19"/>
        <v>0</v>
      </c>
    </row>
    <row r="162" spans="1:35" s="68" customFormat="1" x14ac:dyDescent="0.25">
      <c r="A162" s="17"/>
      <c r="B162" s="37"/>
      <c r="C162" s="79"/>
      <c r="D162" s="74"/>
      <c r="E162" s="81"/>
      <c r="G162" s="17"/>
      <c r="H162" s="37"/>
      <c r="I162" s="79"/>
      <c r="J162" s="74"/>
      <c r="K162" s="81"/>
      <c r="M162" s="17"/>
      <c r="N162" s="37"/>
      <c r="O162" s="79"/>
      <c r="P162" s="74"/>
      <c r="Q162" s="81"/>
      <c r="S162" s="17"/>
      <c r="T162" s="37"/>
      <c r="U162" s="79"/>
      <c r="V162" s="74"/>
      <c r="W162" s="81"/>
      <c r="Y162" s="17"/>
      <c r="Z162" s="37"/>
      <c r="AA162" s="79"/>
      <c r="AB162" s="74"/>
      <c r="AC162" s="81"/>
    </row>
    <row r="163" spans="1:35" s="68" customFormat="1" x14ac:dyDescent="0.25">
      <c r="A163" s="17"/>
      <c r="B163" s="37"/>
      <c r="C163" s="79"/>
      <c r="D163" s="74"/>
      <c r="E163" s="81"/>
      <c r="G163" s="17"/>
      <c r="H163" s="37"/>
      <c r="I163" s="79"/>
      <c r="J163" s="74"/>
      <c r="K163" s="81"/>
      <c r="M163" s="17"/>
      <c r="N163" s="37"/>
      <c r="O163" s="79"/>
      <c r="P163" s="74"/>
      <c r="Q163" s="81"/>
      <c r="S163" s="17"/>
      <c r="T163" s="37"/>
      <c r="U163" s="79"/>
      <c r="V163" s="74"/>
      <c r="W163" s="81"/>
      <c r="Y163" s="17"/>
      <c r="Z163" s="37"/>
      <c r="AA163" s="79"/>
      <c r="AB163" s="74"/>
      <c r="AC163" s="81"/>
    </row>
    <row r="164" spans="1:35" s="68" customFormat="1" x14ac:dyDescent="0.25">
      <c r="A164" s="17"/>
      <c r="B164" s="37"/>
      <c r="C164" s="79"/>
      <c r="D164" s="80"/>
      <c r="E164" s="82"/>
      <c r="G164" s="17"/>
      <c r="H164" s="37"/>
      <c r="I164" s="79"/>
      <c r="J164" s="80"/>
      <c r="K164" s="82"/>
      <c r="M164" s="17"/>
      <c r="N164" s="37"/>
      <c r="O164" s="79"/>
      <c r="P164" s="80"/>
      <c r="Q164" s="82"/>
      <c r="S164" s="17"/>
      <c r="T164" s="37"/>
      <c r="U164" s="79"/>
      <c r="V164" s="80"/>
      <c r="W164" s="82"/>
      <c r="Y164" s="17"/>
      <c r="Z164" s="37"/>
      <c r="AA164" s="79"/>
      <c r="AB164" s="80"/>
      <c r="AC164" s="82"/>
    </row>
    <row r="166" spans="1:35" s="68" customFormat="1" x14ac:dyDescent="0.35">
      <c r="A166" s="9"/>
      <c r="B166" s="18">
        <f>SUM(B131:B164)</f>
        <v>874</v>
      </c>
      <c r="E166" s="18">
        <f>SUM(E131:E164)</f>
        <v>874</v>
      </c>
      <c r="G166" s="9"/>
      <c r="H166" s="18">
        <f>SUM(H131:H164)</f>
        <v>900</v>
      </c>
      <c r="K166" s="18">
        <f>SUM(K131:K164)</f>
        <v>901</v>
      </c>
      <c r="M166" s="9"/>
      <c r="N166" s="18">
        <f>SUM(N131:N164)</f>
        <v>731</v>
      </c>
      <c r="Q166" s="18">
        <f>SUM(Q131:Q164)</f>
        <v>732</v>
      </c>
      <c r="S166" s="9"/>
      <c r="T166" s="18">
        <f>SUM(T131:T164)</f>
        <v>709</v>
      </c>
      <c r="W166" s="18">
        <f>SUM(W131:W164)</f>
        <v>709</v>
      </c>
      <c r="Y166" s="9"/>
      <c r="Z166" s="18">
        <f>SUM(Z131:Z164)</f>
        <v>0</v>
      </c>
      <c r="AC166" s="18">
        <f>SUM(AC131:AC164)</f>
        <v>0</v>
      </c>
    </row>
    <row r="168" spans="1:35" x14ac:dyDescent="0.35">
      <c r="Y168" s="9" t="s">
        <v>64</v>
      </c>
    </row>
  </sheetData>
  <mergeCells count="20">
    <mergeCell ref="A87:E87"/>
    <mergeCell ref="G87:K87"/>
    <mergeCell ref="M87:Q87"/>
    <mergeCell ref="S87:W87"/>
    <mergeCell ref="Y87:AC87"/>
    <mergeCell ref="A129:E129"/>
    <mergeCell ref="G129:K129"/>
    <mergeCell ref="M129:Q129"/>
    <mergeCell ref="S129:W129"/>
    <mergeCell ref="Y129:AC129"/>
    <mergeCell ref="A3:E3"/>
    <mergeCell ref="G3:K3"/>
    <mergeCell ref="M3:Q3"/>
    <mergeCell ref="S3:W3"/>
    <mergeCell ref="Y3:AC3"/>
    <mergeCell ref="A45:E45"/>
    <mergeCell ref="G45:K45"/>
    <mergeCell ref="M45:Q45"/>
    <mergeCell ref="S45:W45"/>
    <mergeCell ref="Y45:AC45"/>
  </mergeCells>
  <printOptions horizontalCentered="1" verticalCentered="1"/>
  <pageMargins left="0.25" right="0.25" top="0.75" bottom="0.75" header="0.3" footer="0.3"/>
  <pageSetup paperSize="9" scale="23" orientation="landscape" r:id="rId1"/>
  <headerFooter>
    <oddFooter>&amp;L&amp;F&amp;R&amp;D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pageSetUpPr fitToPage="1"/>
  </sheetPr>
  <dimension ref="A1:AI166"/>
  <sheetViews>
    <sheetView showGridLines="0" topLeftCell="T106" zoomScale="80" zoomScaleNormal="80" workbookViewId="0">
      <selection activeCell="AJ131" sqref="AJ131"/>
    </sheetView>
  </sheetViews>
  <sheetFormatPr baseColWidth="10" defaultColWidth="9.1796875" defaultRowHeight="13" x14ac:dyDescent="0.35"/>
  <cols>
    <col min="1" max="1" width="24.26953125" style="9" bestFit="1" customWidth="1"/>
    <col min="2" max="2" width="5" style="35" bestFit="1" customWidth="1"/>
    <col min="3" max="3" width="5" style="68" bestFit="1" customWidth="1"/>
    <col min="4" max="4" width="21.453125" style="68" bestFit="1" customWidth="1"/>
    <col min="5" max="5" width="4.453125" style="68" bestFit="1" customWidth="1"/>
    <col min="6" max="6" width="2" style="68" bestFit="1" customWidth="1"/>
    <col min="7" max="7" width="21.453125" style="9" bestFit="1" customWidth="1"/>
    <col min="8" max="8" width="5" style="9" bestFit="1" customWidth="1"/>
    <col min="9" max="9" width="5" style="68" bestFit="1" customWidth="1"/>
    <col min="10" max="10" width="21.453125" style="68" bestFit="1" customWidth="1"/>
    <col min="11" max="11" width="4.453125" style="68" bestFit="1" customWidth="1"/>
    <col min="12" max="12" width="2" style="68" bestFit="1" customWidth="1"/>
    <col min="13" max="13" width="21.453125" style="9" bestFit="1" customWidth="1"/>
    <col min="14" max="14" width="5" style="9" bestFit="1" customWidth="1"/>
    <col min="15" max="15" width="5" style="68" bestFit="1" customWidth="1"/>
    <col min="16" max="16" width="21.453125" style="68" bestFit="1" customWidth="1"/>
    <col min="17" max="17" width="4.453125" style="68" bestFit="1" customWidth="1"/>
    <col min="18" max="18" width="2" style="68" bestFit="1" customWidth="1"/>
    <col min="19" max="19" width="21.453125" style="9" bestFit="1" customWidth="1"/>
    <col min="20" max="20" width="5" style="9" bestFit="1" customWidth="1"/>
    <col min="21" max="21" width="5" style="68" bestFit="1" customWidth="1"/>
    <col min="22" max="22" width="21.453125" style="68" bestFit="1" customWidth="1"/>
    <col min="23" max="23" width="4.453125" style="68" bestFit="1" customWidth="1"/>
    <col min="24" max="24" width="2" style="68" bestFit="1" customWidth="1"/>
    <col min="25" max="25" width="21.453125" style="9" bestFit="1" customWidth="1"/>
    <col min="26" max="26" width="5" style="9" bestFit="1" customWidth="1"/>
    <col min="27" max="27" width="5" style="68" bestFit="1" customWidth="1"/>
    <col min="28" max="28" width="21.453125" style="68" bestFit="1" customWidth="1"/>
    <col min="29" max="29" width="4.453125" style="68" bestFit="1" customWidth="1"/>
    <col min="30" max="30" width="2" style="68" bestFit="1" customWidth="1"/>
    <col min="31" max="35" width="5.1796875" style="9" customWidth="1"/>
    <col min="36" max="136" width="9.1796875" style="9"/>
    <col min="137" max="137" width="21.26953125" style="9" customWidth="1"/>
    <col min="138" max="150" width="9.1796875" style="9" customWidth="1"/>
    <col min="151" max="151" width="10.1796875" style="9" bestFit="1" customWidth="1"/>
    <col min="152" max="152" width="15.81640625" style="9" customWidth="1"/>
    <col min="153" max="392" width="9.1796875" style="9"/>
    <col min="393" max="393" width="21.26953125" style="9" customWidth="1"/>
    <col min="394" max="406" width="9.1796875" style="9" customWidth="1"/>
    <col min="407" max="407" width="10.1796875" style="9" bestFit="1" customWidth="1"/>
    <col min="408" max="408" width="15.81640625" style="9" customWidth="1"/>
    <col min="409" max="648" width="9.1796875" style="9"/>
    <col min="649" max="649" width="21.26953125" style="9" customWidth="1"/>
    <col min="650" max="662" width="9.1796875" style="9" customWidth="1"/>
    <col min="663" max="663" width="10.1796875" style="9" bestFit="1" customWidth="1"/>
    <col min="664" max="664" width="15.81640625" style="9" customWidth="1"/>
    <col min="665" max="904" width="9.1796875" style="9"/>
    <col min="905" max="905" width="21.26953125" style="9" customWidth="1"/>
    <col min="906" max="918" width="9.1796875" style="9" customWidth="1"/>
    <col min="919" max="919" width="10.1796875" style="9" bestFit="1" customWidth="1"/>
    <col min="920" max="920" width="15.81640625" style="9" customWidth="1"/>
    <col min="921" max="1160" width="9.1796875" style="9"/>
    <col min="1161" max="1161" width="21.26953125" style="9" customWidth="1"/>
    <col min="1162" max="1174" width="9.1796875" style="9" customWidth="1"/>
    <col min="1175" max="1175" width="10.1796875" style="9" bestFit="1" customWidth="1"/>
    <col min="1176" max="1176" width="15.81640625" style="9" customWidth="1"/>
    <col min="1177" max="1416" width="9.1796875" style="9"/>
    <col min="1417" max="1417" width="21.26953125" style="9" customWidth="1"/>
    <col min="1418" max="1430" width="9.1796875" style="9" customWidth="1"/>
    <col min="1431" max="1431" width="10.1796875" style="9" bestFit="1" customWidth="1"/>
    <col min="1432" max="1432" width="15.81640625" style="9" customWidth="1"/>
    <col min="1433" max="1672" width="9.1796875" style="9"/>
    <col min="1673" max="1673" width="21.26953125" style="9" customWidth="1"/>
    <col min="1674" max="1686" width="9.1796875" style="9" customWidth="1"/>
    <col min="1687" max="1687" width="10.1796875" style="9" bestFit="1" customWidth="1"/>
    <col min="1688" max="1688" width="15.81640625" style="9" customWidth="1"/>
    <col min="1689" max="1928" width="9.1796875" style="9"/>
    <col min="1929" max="1929" width="21.26953125" style="9" customWidth="1"/>
    <col min="1930" max="1942" width="9.1796875" style="9" customWidth="1"/>
    <col min="1943" max="1943" width="10.1796875" style="9" bestFit="1" customWidth="1"/>
    <col min="1944" max="1944" width="15.81640625" style="9" customWidth="1"/>
    <col min="1945" max="2184" width="9.1796875" style="9"/>
    <col min="2185" max="2185" width="21.26953125" style="9" customWidth="1"/>
    <col min="2186" max="2198" width="9.1796875" style="9" customWidth="1"/>
    <col min="2199" max="2199" width="10.1796875" style="9" bestFit="1" customWidth="1"/>
    <col min="2200" max="2200" width="15.81640625" style="9" customWidth="1"/>
    <col min="2201" max="2440" width="9.1796875" style="9"/>
    <col min="2441" max="2441" width="21.26953125" style="9" customWidth="1"/>
    <col min="2442" max="2454" width="9.1796875" style="9" customWidth="1"/>
    <col min="2455" max="2455" width="10.1796875" style="9" bestFit="1" customWidth="1"/>
    <col min="2456" max="2456" width="15.81640625" style="9" customWidth="1"/>
    <col min="2457" max="2696" width="9.1796875" style="9"/>
    <col min="2697" max="2697" width="21.26953125" style="9" customWidth="1"/>
    <col min="2698" max="2710" width="9.1796875" style="9" customWidth="1"/>
    <col min="2711" max="2711" width="10.1796875" style="9" bestFit="1" customWidth="1"/>
    <col min="2712" max="2712" width="15.81640625" style="9" customWidth="1"/>
    <col min="2713" max="2952" width="9.1796875" style="9"/>
    <col min="2953" max="2953" width="21.26953125" style="9" customWidth="1"/>
    <col min="2954" max="2966" width="9.1796875" style="9" customWidth="1"/>
    <col min="2967" max="2967" width="10.1796875" style="9" bestFit="1" customWidth="1"/>
    <col min="2968" max="2968" width="15.81640625" style="9" customWidth="1"/>
    <col min="2969" max="3208" width="9.1796875" style="9"/>
    <col min="3209" max="3209" width="21.26953125" style="9" customWidth="1"/>
    <col min="3210" max="3222" width="9.1796875" style="9" customWidth="1"/>
    <col min="3223" max="3223" width="10.1796875" style="9" bestFit="1" customWidth="1"/>
    <col min="3224" max="3224" width="15.81640625" style="9" customWidth="1"/>
    <col min="3225" max="3464" width="9.1796875" style="9"/>
    <col min="3465" max="3465" width="21.26953125" style="9" customWidth="1"/>
    <col min="3466" max="3478" width="9.1796875" style="9" customWidth="1"/>
    <col min="3479" max="3479" width="10.1796875" style="9" bestFit="1" customWidth="1"/>
    <col min="3480" max="3480" width="15.81640625" style="9" customWidth="1"/>
    <col min="3481" max="3720" width="9.1796875" style="9"/>
    <col min="3721" max="3721" width="21.26953125" style="9" customWidth="1"/>
    <col min="3722" max="3734" width="9.1796875" style="9" customWidth="1"/>
    <col min="3735" max="3735" width="10.1796875" style="9" bestFit="1" customWidth="1"/>
    <col min="3736" max="3736" width="15.81640625" style="9" customWidth="1"/>
    <col min="3737" max="3976" width="9.1796875" style="9"/>
    <col min="3977" max="3977" width="21.26953125" style="9" customWidth="1"/>
    <col min="3978" max="3990" width="9.1796875" style="9" customWidth="1"/>
    <col min="3991" max="3991" width="10.1796875" style="9" bestFit="1" customWidth="1"/>
    <col min="3992" max="3992" width="15.81640625" style="9" customWidth="1"/>
    <col min="3993" max="4232" width="9.1796875" style="9"/>
    <col min="4233" max="4233" width="21.26953125" style="9" customWidth="1"/>
    <col min="4234" max="4246" width="9.1796875" style="9" customWidth="1"/>
    <col min="4247" max="4247" width="10.1796875" style="9" bestFit="1" customWidth="1"/>
    <col min="4248" max="4248" width="15.81640625" style="9" customWidth="1"/>
    <col min="4249" max="4488" width="9.1796875" style="9"/>
    <col min="4489" max="4489" width="21.26953125" style="9" customWidth="1"/>
    <col min="4490" max="4502" width="9.1796875" style="9" customWidth="1"/>
    <col min="4503" max="4503" width="10.1796875" style="9" bestFit="1" customWidth="1"/>
    <col min="4504" max="4504" width="15.81640625" style="9" customWidth="1"/>
    <col min="4505" max="4744" width="9.1796875" style="9"/>
    <col min="4745" max="4745" width="21.26953125" style="9" customWidth="1"/>
    <col min="4746" max="4758" width="9.1796875" style="9" customWidth="1"/>
    <col min="4759" max="4759" width="10.1796875" style="9" bestFit="1" customWidth="1"/>
    <col min="4760" max="4760" width="15.81640625" style="9" customWidth="1"/>
    <col min="4761" max="5000" width="9.1796875" style="9"/>
    <col min="5001" max="5001" width="21.26953125" style="9" customWidth="1"/>
    <col min="5002" max="5014" width="9.1796875" style="9" customWidth="1"/>
    <col min="5015" max="5015" width="10.1796875" style="9" bestFit="1" customWidth="1"/>
    <col min="5016" max="5016" width="15.81640625" style="9" customWidth="1"/>
    <col min="5017" max="5256" width="9.1796875" style="9"/>
    <col min="5257" max="5257" width="21.26953125" style="9" customWidth="1"/>
    <col min="5258" max="5270" width="9.1796875" style="9" customWidth="1"/>
    <col min="5271" max="5271" width="10.1796875" style="9" bestFit="1" customWidth="1"/>
    <col min="5272" max="5272" width="15.81640625" style="9" customWidth="1"/>
    <col min="5273" max="5512" width="9.1796875" style="9"/>
    <col min="5513" max="5513" width="21.26953125" style="9" customWidth="1"/>
    <col min="5514" max="5526" width="9.1796875" style="9" customWidth="1"/>
    <col min="5527" max="5527" width="10.1796875" style="9" bestFit="1" customWidth="1"/>
    <col min="5528" max="5528" width="15.81640625" style="9" customWidth="1"/>
    <col min="5529" max="5768" width="9.1796875" style="9"/>
    <col min="5769" max="5769" width="21.26953125" style="9" customWidth="1"/>
    <col min="5770" max="5782" width="9.1796875" style="9" customWidth="1"/>
    <col min="5783" max="5783" width="10.1796875" style="9" bestFit="1" customWidth="1"/>
    <col min="5784" max="5784" width="15.81640625" style="9" customWidth="1"/>
    <col min="5785" max="6024" width="9.1796875" style="9"/>
    <col min="6025" max="6025" width="21.26953125" style="9" customWidth="1"/>
    <col min="6026" max="6038" width="9.1796875" style="9" customWidth="1"/>
    <col min="6039" max="6039" width="10.1796875" style="9" bestFit="1" customWidth="1"/>
    <col min="6040" max="6040" width="15.81640625" style="9" customWidth="1"/>
    <col min="6041" max="6280" width="9.1796875" style="9"/>
    <col min="6281" max="6281" width="21.26953125" style="9" customWidth="1"/>
    <col min="6282" max="6294" width="9.1796875" style="9" customWidth="1"/>
    <col min="6295" max="6295" width="10.1796875" style="9" bestFit="1" customWidth="1"/>
    <col min="6296" max="6296" width="15.81640625" style="9" customWidth="1"/>
    <col min="6297" max="6536" width="9.1796875" style="9"/>
    <col min="6537" max="6537" width="21.26953125" style="9" customWidth="1"/>
    <col min="6538" max="6550" width="9.1796875" style="9" customWidth="1"/>
    <col min="6551" max="6551" width="10.1796875" style="9" bestFit="1" customWidth="1"/>
    <col min="6552" max="6552" width="15.81640625" style="9" customWidth="1"/>
    <col min="6553" max="6792" width="9.1796875" style="9"/>
    <col min="6793" max="6793" width="21.26953125" style="9" customWidth="1"/>
    <col min="6794" max="6806" width="9.1796875" style="9" customWidth="1"/>
    <col min="6807" max="6807" width="10.1796875" style="9" bestFit="1" customWidth="1"/>
    <col min="6808" max="6808" width="15.81640625" style="9" customWidth="1"/>
    <col min="6809" max="7048" width="9.1796875" style="9"/>
    <col min="7049" max="7049" width="21.26953125" style="9" customWidth="1"/>
    <col min="7050" max="7062" width="9.1796875" style="9" customWidth="1"/>
    <col min="7063" max="7063" width="10.1796875" style="9" bestFit="1" customWidth="1"/>
    <col min="7064" max="7064" width="15.81640625" style="9" customWidth="1"/>
    <col min="7065" max="7304" width="9.1796875" style="9"/>
    <col min="7305" max="7305" width="21.26953125" style="9" customWidth="1"/>
    <col min="7306" max="7318" width="9.1796875" style="9" customWidth="1"/>
    <col min="7319" max="7319" width="10.1796875" style="9" bestFit="1" customWidth="1"/>
    <col min="7320" max="7320" width="15.81640625" style="9" customWidth="1"/>
    <col min="7321" max="7560" width="9.1796875" style="9"/>
    <col min="7561" max="7561" width="21.26953125" style="9" customWidth="1"/>
    <col min="7562" max="7574" width="9.1796875" style="9" customWidth="1"/>
    <col min="7575" max="7575" width="10.1796875" style="9" bestFit="1" customWidth="1"/>
    <col min="7576" max="7576" width="15.81640625" style="9" customWidth="1"/>
    <col min="7577" max="7816" width="9.1796875" style="9"/>
    <col min="7817" max="7817" width="21.26953125" style="9" customWidth="1"/>
    <col min="7818" max="7830" width="9.1796875" style="9" customWidth="1"/>
    <col min="7831" max="7831" width="10.1796875" style="9" bestFit="1" customWidth="1"/>
    <col min="7832" max="7832" width="15.81640625" style="9" customWidth="1"/>
    <col min="7833" max="8072" width="9.1796875" style="9"/>
    <col min="8073" max="8073" width="21.26953125" style="9" customWidth="1"/>
    <col min="8074" max="8086" width="9.1796875" style="9" customWidth="1"/>
    <col min="8087" max="8087" width="10.1796875" style="9" bestFit="1" customWidth="1"/>
    <col min="8088" max="8088" width="15.81640625" style="9" customWidth="1"/>
    <col min="8089" max="8328" width="9.1796875" style="9"/>
    <col min="8329" max="8329" width="21.26953125" style="9" customWidth="1"/>
    <col min="8330" max="8342" width="9.1796875" style="9" customWidth="1"/>
    <col min="8343" max="8343" width="10.1796875" style="9" bestFit="1" customWidth="1"/>
    <col min="8344" max="8344" width="15.81640625" style="9" customWidth="1"/>
    <col min="8345" max="8584" width="9.1796875" style="9"/>
    <col min="8585" max="8585" width="21.26953125" style="9" customWidth="1"/>
    <col min="8586" max="8598" width="9.1796875" style="9" customWidth="1"/>
    <col min="8599" max="8599" width="10.1796875" style="9" bestFit="1" customWidth="1"/>
    <col min="8600" max="8600" width="15.81640625" style="9" customWidth="1"/>
    <col min="8601" max="8840" width="9.1796875" style="9"/>
    <col min="8841" max="8841" width="21.26953125" style="9" customWidth="1"/>
    <col min="8842" max="8854" width="9.1796875" style="9" customWidth="1"/>
    <col min="8855" max="8855" width="10.1796875" style="9" bestFit="1" customWidth="1"/>
    <col min="8856" max="8856" width="15.81640625" style="9" customWidth="1"/>
    <col min="8857" max="9096" width="9.1796875" style="9"/>
    <col min="9097" max="9097" width="21.26953125" style="9" customWidth="1"/>
    <col min="9098" max="9110" width="9.1796875" style="9" customWidth="1"/>
    <col min="9111" max="9111" width="10.1796875" style="9" bestFit="1" customWidth="1"/>
    <col min="9112" max="9112" width="15.81640625" style="9" customWidth="1"/>
    <col min="9113" max="9352" width="9.1796875" style="9"/>
    <col min="9353" max="9353" width="21.26953125" style="9" customWidth="1"/>
    <col min="9354" max="9366" width="9.1796875" style="9" customWidth="1"/>
    <col min="9367" max="9367" width="10.1796875" style="9" bestFit="1" customWidth="1"/>
    <col min="9368" max="9368" width="15.81640625" style="9" customWidth="1"/>
    <col min="9369" max="9608" width="9.1796875" style="9"/>
    <col min="9609" max="9609" width="21.26953125" style="9" customWidth="1"/>
    <col min="9610" max="9622" width="9.1796875" style="9" customWidth="1"/>
    <col min="9623" max="9623" width="10.1796875" style="9" bestFit="1" customWidth="1"/>
    <col min="9624" max="9624" width="15.81640625" style="9" customWidth="1"/>
    <col min="9625" max="9864" width="9.1796875" style="9"/>
    <col min="9865" max="9865" width="21.26953125" style="9" customWidth="1"/>
    <col min="9866" max="9878" width="9.1796875" style="9" customWidth="1"/>
    <col min="9879" max="9879" width="10.1796875" style="9" bestFit="1" customWidth="1"/>
    <col min="9880" max="9880" width="15.81640625" style="9" customWidth="1"/>
    <col min="9881" max="10120" width="9.1796875" style="9"/>
    <col min="10121" max="10121" width="21.26953125" style="9" customWidth="1"/>
    <col min="10122" max="10134" width="9.1796875" style="9" customWidth="1"/>
    <col min="10135" max="10135" width="10.1796875" style="9" bestFit="1" customWidth="1"/>
    <col min="10136" max="10136" width="15.81640625" style="9" customWidth="1"/>
    <col min="10137" max="10376" width="9.1796875" style="9"/>
    <col min="10377" max="10377" width="21.26953125" style="9" customWidth="1"/>
    <col min="10378" max="10390" width="9.1796875" style="9" customWidth="1"/>
    <col min="10391" max="10391" width="10.1796875" style="9" bestFit="1" customWidth="1"/>
    <col min="10392" max="10392" width="15.81640625" style="9" customWidth="1"/>
    <col min="10393" max="10632" width="9.1796875" style="9"/>
    <col min="10633" max="10633" width="21.26953125" style="9" customWidth="1"/>
    <col min="10634" max="10646" width="9.1796875" style="9" customWidth="1"/>
    <col min="10647" max="10647" width="10.1796875" style="9" bestFit="1" customWidth="1"/>
    <col min="10648" max="10648" width="15.81640625" style="9" customWidth="1"/>
    <col min="10649" max="10888" width="9.1796875" style="9"/>
    <col min="10889" max="10889" width="21.26953125" style="9" customWidth="1"/>
    <col min="10890" max="10902" width="9.1796875" style="9" customWidth="1"/>
    <col min="10903" max="10903" width="10.1796875" style="9" bestFit="1" customWidth="1"/>
    <col min="10904" max="10904" width="15.81640625" style="9" customWidth="1"/>
    <col min="10905" max="11144" width="9.1796875" style="9"/>
    <col min="11145" max="11145" width="21.26953125" style="9" customWidth="1"/>
    <col min="11146" max="11158" width="9.1796875" style="9" customWidth="1"/>
    <col min="11159" max="11159" width="10.1796875" style="9" bestFit="1" customWidth="1"/>
    <col min="11160" max="11160" width="15.81640625" style="9" customWidth="1"/>
    <col min="11161" max="11400" width="9.1796875" style="9"/>
    <col min="11401" max="11401" width="21.26953125" style="9" customWidth="1"/>
    <col min="11402" max="11414" width="9.1796875" style="9" customWidth="1"/>
    <col min="11415" max="11415" width="10.1796875" style="9" bestFit="1" customWidth="1"/>
    <col min="11416" max="11416" width="15.81640625" style="9" customWidth="1"/>
    <col min="11417" max="11656" width="9.1796875" style="9"/>
    <col min="11657" max="11657" width="21.26953125" style="9" customWidth="1"/>
    <col min="11658" max="11670" width="9.1796875" style="9" customWidth="1"/>
    <col min="11671" max="11671" width="10.1796875" style="9" bestFit="1" customWidth="1"/>
    <col min="11672" max="11672" width="15.81640625" style="9" customWidth="1"/>
    <col min="11673" max="11912" width="9.1796875" style="9"/>
    <col min="11913" max="11913" width="21.26953125" style="9" customWidth="1"/>
    <col min="11914" max="11926" width="9.1796875" style="9" customWidth="1"/>
    <col min="11927" max="11927" width="10.1796875" style="9" bestFit="1" customWidth="1"/>
    <col min="11928" max="11928" width="15.81640625" style="9" customWidth="1"/>
    <col min="11929" max="12168" width="9.1796875" style="9"/>
    <col min="12169" max="12169" width="21.26953125" style="9" customWidth="1"/>
    <col min="12170" max="12182" width="9.1796875" style="9" customWidth="1"/>
    <col min="12183" max="12183" width="10.1796875" style="9" bestFit="1" customWidth="1"/>
    <col min="12184" max="12184" width="15.81640625" style="9" customWidth="1"/>
    <col min="12185" max="12424" width="9.1796875" style="9"/>
    <col min="12425" max="12425" width="21.26953125" style="9" customWidth="1"/>
    <col min="12426" max="12438" width="9.1796875" style="9" customWidth="1"/>
    <col min="12439" max="12439" width="10.1796875" style="9" bestFit="1" customWidth="1"/>
    <col min="12440" max="12440" width="15.81640625" style="9" customWidth="1"/>
    <col min="12441" max="12680" width="9.1796875" style="9"/>
    <col min="12681" max="12681" width="21.26953125" style="9" customWidth="1"/>
    <col min="12682" max="12694" width="9.1796875" style="9" customWidth="1"/>
    <col min="12695" max="12695" width="10.1796875" style="9" bestFit="1" customWidth="1"/>
    <col min="12696" max="12696" width="15.81640625" style="9" customWidth="1"/>
    <col min="12697" max="12936" width="9.1796875" style="9"/>
    <col min="12937" max="12937" width="21.26953125" style="9" customWidth="1"/>
    <col min="12938" max="12950" width="9.1796875" style="9" customWidth="1"/>
    <col min="12951" max="12951" width="10.1796875" style="9" bestFit="1" customWidth="1"/>
    <col min="12952" max="12952" width="15.81640625" style="9" customWidth="1"/>
    <col min="12953" max="13192" width="9.1796875" style="9"/>
    <col min="13193" max="13193" width="21.26953125" style="9" customWidth="1"/>
    <col min="13194" max="13206" width="9.1796875" style="9" customWidth="1"/>
    <col min="13207" max="13207" width="10.1796875" style="9" bestFit="1" customWidth="1"/>
    <col min="13208" max="13208" width="15.81640625" style="9" customWidth="1"/>
    <col min="13209" max="13448" width="9.1796875" style="9"/>
    <col min="13449" max="13449" width="21.26953125" style="9" customWidth="1"/>
    <col min="13450" max="13462" width="9.1796875" style="9" customWidth="1"/>
    <col min="13463" max="13463" width="10.1796875" style="9" bestFit="1" customWidth="1"/>
    <col min="13464" max="13464" width="15.81640625" style="9" customWidth="1"/>
    <col min="13465" max="13704" width="9.1796875" style="9"/>
    <col min="13705" max="13705" width="21.26953125" style="9" customWidth="1"/>
    <col min="13706" max="13718" width="9.1796875" style="9" customWidth="1"/>
    <col min="13719" max="13719" width="10.1796875" style="9" bestFit="1" customWidth="1"/>
    <col min="13720" max="13720" width="15.81640625" style="9" customWidth="1"/>
    <col min="13721" max="13960" width="9.1796875" style="9"/>
    <col min="13961" max="13961" width="21.26953125" style="9" customWidth="1"/>
    <col min="13962" max="13974" width="9.1796875" style="9" customWidth="1"/>
    <col min="13975" max="13975" width="10.1796875" style="9" bestFit="1" customWidth="1"/>
    <col min="13976" max="13976" width="15.81640625" style="9" customWidth="1"/>
    <col min="13977" max="14216" width="9.1796875" style="9"/>
    <col min="14217" max="14217" width="21.26953125" style="9" customWidth="1"/>
    <col min="14218" max="14230" width="9.1796875" style="9" customWidth="1"/>
    <col min="14231" max="14231" width="10.1796875" style="9" bestFit="1" customWidth="1"/>
    <col min="14232" max="14232" width="15.81640625" style="9" customWidth="1"/>
    <col min="14233" max="14472" width="9.1796875" style="9"/>
    <col min="14473" max="14473" width="21.26953125" style="9" customWidth="1"/>
    <col min="14474" max="14486" width="9.1796875" style="9" customWidth="1"/>
    <col min="14487" max="14487" width="10.1796875" style="9" bestFit="1" customWidth="1"/>
    <col min="14488" max="14488" width="15.81640625" style="9" customWidth="1"/>
    <col min="14489" max="14728" width="9.1796875" style="9"/>
    <col min="14729" max="14729" width="21.26953125" style="9" customWidth="1"/>
    <col min="14730" max="14742" width="9.1796875" style="9" customWidth="1"/>
    <col min="14743" max="14743" width="10.1796875" style="9" bestFit="1" customWidth="1"/>
    <col min="14744" max="14744" width="15.81640625" style="9" customWidth="1"/>
    <col min="14745" max="14984" width="9.1796875" style="9"/>
    <col min="14985" max="14985" width="21.26953125" style="9" customWidth="1"/>
    <col min="14986" max="14998" width="9.1796875" style="9" customWidth="1"/>
    <col min="14999" max="14999" width="10.1796875" style="9" bestFit="1" customWidth="1"/>
    <col min="15000" max="15000" width="15.81640625" style="9" customWidth="1"/>
    <col min="15001" max="15240" width="9.1796875" style="9"/>
    <col min="15241" max="15241" width="21.26953125" style="9" customWidth="1"/>
    <col min="15242" max="15254" width="9.1796875" style="9" customWidth="1"/>
    <col min="15255" max="15255" width="10.1796875" style="9" bestFit="1" customWidth="1"/>
    <col min="15256" max="15256" width="15.81640625" style="9" customWidth="1"/>
    <col min="15257" max="15496" width="9.1796875" style="9"/>
    <col min="15497" max="15497" width="21.26953125" style="9" customWidth="1"/>
    <col min="15498" max="15510" width="9.1796875" style="9" customWidth="1"/>
    <col min="15511" max="15511" width="10.1796875" style="9" bestFit="1" customWidth="1"/>
    <col min="15512" max="15512" width="15.81640625" style="9" customWidth="1"/>
    <col min="15513" max="15752" width="9.1796875" style="9"/>
    <col min="15753" max="15753" width="21.26953125" style="9" customWidth="1"/>
    <col min="15754" max="15766" width="9.1796875" style="9" customWidth="1"/>
    <col min="15767" max="15767" width="10.1796875" style="9" bestFit="1" customWidth="1"/>
    <col min="15768" max="15768" width="15.81640625" style="9" customWidth="1"/>
    <col min="15769" max="16008" width="9.1796875" style="9"/>
    <col min="16009" max="16009" width="21.26953125" style="9" customWidth="1"/>
    <col min="16010" max="16022" width="9.1796875" style="9" customWidth="1"/>
    <col min="16023" max="16023" width="10.1796875" style="9" bestFit="1" customWidth="1"/>
    <col min="16024" max="16024" width="15.81640625" style="9" customWidth="1"/>
    <col min="16025" max="16384" width="9.1796875" style="9"/>
  </cols>
  <sheetData>
    <row r="1" spans="1:35" ht="25" x14ac:dyDescent="0.35">
      <c r="A1" s="85">
        <f>_xlfn.ISOWEEKNUM(A3)</f>
        <v>40</v>
      </c>
      <c r="B1" s="34"/>
    </row>
    <row r="3" spans="1:35" s="84" customFormat="1" ht="18" x14ac:dyDescent="0.35">
      <c r="A3" s="170">
        <v>44837</v>
      </c>
      <c r="B3" s="171"/>
      <c r="C3" s="171"/>
      <c r="D3" s="171"/>
      <c r="E3" s="172"/>
      <c r="F3" s="83"/>
      <c r="G3" s="170">
        <f>+A3+1</f>
        <v>44838</v>
      </c>
      <c r="H3" s="171"/>
      <c r="I3" s="171"/>
      <c r="J3" s="171"/>
      <c r="K3" s="172"/>
      <c r="L3" s="83"/>
      <c r="M3" s="170">
        <f>+G3+1</f>
        <v>44839</v>
      </c>
      <c r="N3" s="171"/>
      <c r="O3" s="171"/>
      <c r="P3" s="171"/>
      <c r="Q3" s="172"/>
      <c r="R3" s="83"/>
      <c r="S3" s="170">
        <f>+M3+1</f>
        <v>44840</v>
      </c>
      <c r="T3" s="171"/>
      <c r="U3" s="171"/>
      <c r="V3" s="171"/>
      <c r="W3" s="172"/>
      <c r="X3" s="83"/>
      <c r="Y3" s="170">
        <f>+S3+1</f>
        <v>44841</v>
      </c>
      <c r="Z3" s="171"/>
      <c r="AA3" s="171"/>
      <c r="AB3" s="171"/>
      <c r="AC3" s="172"/>
      <c r="AD3" s="83"/>
    </row>
    <row r="4" spans="1:35" s="66" customFormat="1" x14ac:dyDescent="0.3">
      <c r="A4" s="16"/>
      <c r="B4" s="36"/>
      <c r="C4" s="69"/>
      <c r="D4" s="69"/>
      <c r="E4" s="69"/>
      <c r="F4" s="69"/>
      <c r="G4" s="9"/>
      <c r="H4" s="35"/>
      <c r="I4" s="69"/>
      <c r="J4" s="69"/>
      <c r="K4" s="69"/>
      <c r="L4" s="69"/>
      <c r="M4" s="9"/>
      <c r="N4" s="35"/>
      <c r="O4" s="69"/>
      <c r="P4" s="69"/>
      <c r="Q4" s="69"/>
      <c r="R4" s="69"/>
      <c r="S4" s="9"/>
      <c r="T4" s="35"/>
      <c r="U4" s="69"/>
      <c r="V4" s="69"/>
      <c r="W4" s="69"/>
      <c r="X4" s="69"/>
      <c r="Y4" s="9"/>
      <c r="Z4" s="35"/>
      <c r="AA4" s="69"/>
      <c r="AB4" s="69"/>
      <c r="AC4" s="69"/>
      <c r="AD4" s="69"/>
    </row>
    <row r="5" spans="1:35" x14ac:dyDescent="0.25">
      <c r="A5" s="10" t="s">
        <v>0</v>
      </c>
      <c r="B5" s="37" t="s">
        <v>27</v>
      </c>
      <c r="D5" s="70" t="s">
        <v>7</v>
      </c>
      <c r="E5" s="71">
        <f>B6</f>
        <v>109</v>
      </c>
      <c r="G5" s="10" t="s">
        <v>0</v>
      </c>
      <c r="H5" s="37" t="s">
        <v>27</v>
      </c>
      <c r="J5" s="70" t="s">
        <v>7</v>
      </c>
      <c r="K5" s="71">
        <f>H6</f>
        <v>154</v>
      </c>
      <c r="M5" s="10" t="s">
        <v>0</v>
      </c>
      <c r="N5" s="37" t="s">
        <v>27</v>
      </c>
      <c r="P5" s="70" t="s">
        <v>7</v>
      </c>
      <c r="Q5" s="71">
        <f>N6</f>
        <v>112</v>
      </c>
      <c r="S5" s="10" t="s">
        <v>0</v>
      </c>
      <c r="T5" s="37" t="s">
        <v>27</v>
      </c>
      <c r="V5" s="70" t="s">
        <v>7</v>
      </c>
      <c r="W5" s="71">
        <f>T6</f>
        <v>110</v>
      </c>
      <c r="Y5" s="10" t="s">
        <v>0</v>
      </c>
      <c r="Z5" s="37" t="s">
        <v>27</v>
      </c>
      <c r="AB5" s="70" t="s">
        <v>7</v>
      </c>
      <c r="AC5" s="71">
        <f>Z6</f>
        <v>38</v>
      </c>
      <c r="AE5" s="9">
        <f>E5</f>
        <v>109</v>
      </c>
      <c r="AF5" s="9">
        <f>K5</f>
        <v>154</v>
      </c>
      <c r="AG5" s="9">
        <f>Q5</f>
        <v>112</v>
      </c>
      <c r="AH5" s="9">
        <f>W5</f>
        <v>110</v>
      </c>
      <c r="AI5" s="9">
        <f>AC5</f>
        <v>38</v>
      </c>
    </row>
    <row r="6" spans="1:35" x14ac:dyDescent="0.35">
      <c r="A6" s="12" t="s">
        <v>7</v>
      </c>
      <c r="B6" s="37">
        <v>109</v>
      </c>
      <c r="D6" s="72" t="s">
        <v>21</v>
      </c>
      <c r="E6" s="73"/>
      <c r="G6" s="12" t="s">
        <v>7</v>
      </c>
      <c r="H6" s="37">
        <v>154</v>
      </c>
      <c r="J6" s="72" t="s">
        <v>21</v>
      </c>
      <c r="K6" s="73"/>
      <c r="M6" s="12" t="s">
        <v>7</v>
      </c>
      <c r="N6" s="37">
        <v>112</v>
      </c>
      <c r="P6" s="72" t="s">
        <v>21</v>
      </c>
      <c r="Q6" s="73"/>
      <c r="S6" s="12" t="s">
        <v>7</v>
      </c>
      <c r="T6" s="37">
        <v>110</v>
      </c>
      <c r="V6" s="72" t="s">
        <v>21</v>
      </c>
      <c r="W6" s="73"/>
      <c r="Y6" s="12" t="s">
        <v>7</v>
      </c>
      <c r="Z6" s="37">
        <v>38</v>
      </c>
      <c r="AB6" s="72" t="s">
        <v>21</v>
      </c>
      <c r="AC6" s="73"/>
      <c r="AE6" s="9">
        <f t="shared" ref="AE6:AE35" si="0">E6</f>
        <v>0</v>
      </c>
      <c r="AF6" s="9">
        <f t="shared" ref="AF6:AF35" si="1">K6</f>
        <v>0</v>
      </c>
      <c r="AG6" s="9">
        <f t="shared" ref="AG6:AG35" si="2">Q6</f>
        <v>0</v>
      </c>
      <c r="AH6" s="9">
        <f t="shared" ref="AH6:AH35" si="3">W6</f>
        <v>0</v>
      </c>
      <c r="AI6" s="9">
        <f t="shared" ref="AI6:AI35" si="4">AC6</f>
        <v>0</v>
      </c>
    </row>
    <row r="7" spans="1:35" x14ac:dyDescent="0.35">
      <c r="A7" s="13" t="s">
        <v>17</v>
      </c>
      <c r="B7" s="38">
        <v>0</v>
      </c>
      <c r="D7" s="72" t="s">
        <v>18</v>
      </c>
      <c r="E7" s="73"/>
      <c r="G7" s="13" t="s">
        <v>17</v>
      </c>
      <c r="H7" s="38">
        <v>0</v>
      </c>
      <c r="J7" s="72" t="s">
        <v>18</v>
      </c>
      <c r="K7" s="73"/>
      <c r="M7" s="13" t="s">
        <v>17</v>
      </c>
      <c r="N7" s="38">
        <v>0</v>
      </c>
      <c r="P7" s="72" t="s">
        <v>18</v>
      </c>
      <c r="Q7" s="73"/>
      <c r="S7" s="13" t="s">
        <v>17</v>
      </c>
      <c r="T7" s="38">
        <v>0</v>
      </c>
      <c r="V7" s="72" t="s">
        <v>18</v>
      </c>
      <c r="W7" s="73"/>
      <c r="Y7" s="13" t="s">
        <v>17</v>
      </c>
      <c r="Z7" s="38">
        <v>0</v>
      </c>
      <c r="AB7" s="72" t="s">
        <v>18</v>
      </c>
      <c r="AC7" s="73"/>
      <c r="AE7" s="9">
        <f t="shared" si="0"/>
        <v>0</v>
      </c>
      <c r="AF7" s="9">
        <f t="shared" si="1"/>
        <v>0</v>
      </c>
      <c r="AG7" s="9">
        <f t="shared" si="2"/>
        <v>0</v>
      </c>
      <c r="AH7" s="9">
        <f t="shared" si="3"/>
        <v>0</v>
      </c>
      <c r="AI7" s="9">
        <f t="shared" si="4"/>
        <v>0</v>
      </c>
    </row>
    <row r="8" spans="1:35" x14ac:dyDescent="0.25">
      <c r="A8" s="12" t="s">
        <v>12</v>
      </c>
      <c r="B8" s="37">
        <v>10</v>
      </c>
      <c r="D8" s="74" t="s">
        <v>12</v>
      </c>
      <c r="E8" s="73">
        <f>B8</f>
        <v>10</v>
      </c>
      <c r="G8" s="12" t="s">
        <v>12</v>
      </c>
      <c r="H8" s="37">
        <v>9</v>
      </c>
      <c r="J8" s="74" t="s">
        <v>12</v>
      </c>
      <c r="K8" s="73">
        <f>H8</f>
        <v>9</v>
      </c>
      <c r="M8" s="12" t="s">
        <v>12</v>
      </c>
      <c r="N8" s="37">
        <v>7</v>
      </c>
      <c r="P8" s="74" t="s">
        <v>12</v>
      </c>
      <c r="Q8" s="73">
        <f>N8</f>
        <v>7</v>
      </c>
      <c r="S8" s="12" t="s">
        <v>12</v>
      </c>
      <c r="T8" s="37">
        <v>8</v>
      </c>
      <c r="V8" s="74" t="s">
        <v>12</v>
      </c>
      <c r="W8" s="73">
        <f>T8</f>
        <v>8</v>
      </c>
      <c r="Y8" s="12" t="s">
        <v>12</v>
      </c>
      <c r="Z8" s="37">
        <v>4</v>
      </c>
      <c r="AB8" s="74" t="s">
        <v>12</v>
      </c>
      <c r="AC8" s="73">
        <f>Z8</f>
        <v>4</v>
      </c>
      <c r="AE8" s="9">
        <f t="shared" si="0"/>
        <v>10</v>
      </c>
      <c r="AF8" s="9">
        <f t="shared" si="1"/>
        <v>9</v>
      </c>
      <c r="AG8" s="9">
        <f t="shared" si="2"/>
        <v>7</v>
      </c>
      <c r="AH8" s="9">
        <f t="shared" si="3"/>
        <v>8</v>
      </c>
      <c r="AI8" s="9">
        <f t="shared" si="4"/>
        <v>4</v>
      </c>
    </row>
    <row r="9" spans="1:35" x14ac:dyDescent="0.25">
      <c r="A9" s="14" t="s">
        <v>22</v>
      </c>
      <c r="B9" s="39">
        <v>2</v>
      </c>
      <c r="D9" s="74" t="s">
        <v>8</v>
      </c>
      <c r="E9" s="73">
        <f>B12</f>
        <v>10</v>
      </c>
      <c r="G9" s="14" t="s">
        <v>22</v>
      </c>
      <c r="H9" s="39">
        <v>2</v>
      </c>
      <c r="J9" s="74" t="s">
        <v>8</v>
      </c>
      <c r="K9" s="73">
        <f>H12</f>
        <v>9</v>
      </c>
      <c r="M9" s="14" t="s">
        <v>22</v>
      </c>
      <c r="N9" s="39">
        <v>2</v>
      </c>
      <c r="P9" s="74" t="s">
        <v>8</v>
      </c>
      <c r="Q9" s="73">
        <f>N12</f>
        <v>8</v>
      </c>
      <c r="S9" s="14" t="s">
        <v>22</v>
      </c>
      <c r="T9" s="39">
        <v>1</v>
      </c>
      <c r="V9" s="74" t="s">
        <v>8</v>
      </c>
      <c r="W9" s="73">
        <f>T12</f>
        <v>6</v>
      </c>
      <c r="Y9" s="14" t="s">
        <v>22</v>
      </c>
      <c r="Z9" s="39">
        <v>3</v>
      </c>
      <c r="AB9" s="74" t="s">
        <v>8</v>
      </c>
      <c r="AC9" s="73">
        <f>Z12</f>
        <v>9</v>
      </c>
      <c r="AE9" s="9">
        <f t="shared" si="0"/>
        <v>10</v>
      </c>
      <c r="AF9" s="9">
        <f t="shared" si="1"/>
        <v>9</v>
      </c>
      <c r="AG9" s="9">
        <f t="shared" si="2"/>
        <v>8</v>
      </c>
      <c r="AH9" s="9">
        <f t="shared" si="3"/>
        <v>6</v>
      </c>
      <c r="AI9" s="9">
        <f t="shared" si="4"/>
        <v>9</v>
      </c>
    </row>
    <row r="10" spans="1:35" x14ac:dyDescent="0.25">
      <c r="A10" s="14" t="s">
        <v>26</v>
      </c>
      <c r="B10" s="39">
        <v>12</v>
      </c>
      <c r="D10" s="74" t="s">
        <v>11</v>
      </c>
      <c r="E10" s="73">
        <f>B13</f>
        <v>7</v>
      </c>
      <c r="G10" s="14" t="s">
        <v>26</v>
      </c>
      <c r="H10" s="39">
        <v>15</v>
      </c>
      <c r="J10" s="74" t="s">
        <v>11</v>
      </c>
      <c r="K10" s="73">
        <f>H13</f>
        <v>10</v>
      </c>
      <c r="M10" s="14" t="s">
        <v>26</v>
      </c>
      <c r="N10" s="39">
        <v>16</v>
      </c>
      <c r="P10" s="74" t="s">
        <v>11</v>
      </c>
      <c r="Q10" s="73">
        <f>N13</f>
        <v>3</v>
      </c>
      <c r="S10" s="14" t="s">
        <v>26</v>
      </c>
      <c r="T10" s="39">
        <v>17</v>
      </c>
      <c r="V10" s="74" t="s">
        <v>11</v>
      </c>
      <c r="W10" s="73">
        <f>T13</f>
        <v>4</v>
      </c>
      <c r="Y10" s="14" t="s">
        <v>26</v>
      </c>
      <c r="Z10" s="39">
        <v>8</v>
      </c>
      <c r="AB10" s="74" t="s">
        <v>11</v>
      </c>
      <c r="AC10" s="73">
        <f>Z13</f>
        <v>0</v>
      </c>
      <c r="AE10" s="9">
        <f t="shared" si="0"/>
        <v>7</v>
      </c>
      <c r="AF10" s="9">
        <f t="shared" si="1"/>
        <v>10</v>
      </c>
      <c r="AG10" s="9">
        <f t="shared" si="2"/>
        <v>3</v>
      </c>
      <c r="AH10" s="9">
        <f t="shared" si="3"/>
        <v>4</v>
      </c>
      <c r="AI10" s="9">
        <f t="shared" si="4"/>
        <v>0</v>
      </c>
    </row>
    <row r="11" spans="1:35" x14ac:dyDescent="0.25">
      <c r="A11" s="14" t="s">
        <v>23</v>
      </c>
      <c r="B11" s="39">
        <v>0</v>
      </c>
      <c r="D11" s="75" t="s">
        <v>9</v>
      </c>
      <c r="E11" s="73">
        <f>B14</f>
        <v>116</v>
      </c>
      <c r="G11" s="14" t="s">
        <v>23</v>
      </c>
      <c r="H11" s="39">
        <v>1</v>
      </c>
      <c r="J11" s="75" t="s">
        <v>9</v>
      </c>
      <c r="K11" s="73">
        <f>H14</f>
        <v>115</v>
      </c>
      <c r="M11" s="14" t="s">
        <v>23</v>
      </c>
      <c r="N11" s="39">
        <v>0</v>
      </c>
      <c r="P11" s="75" t="s">
        <v>9</v>
      </c>
      <c r="Q11" s="73">
        <f>N14</f>
        <v>100</v>
      </c>
      <c r="S11" s="14" t="s">
        <v>23</v>
      </c>
      <c r="T11" s="39">
        <v>3</v>
      </c>
      <c r="V11" s="75" t="s">
        <v>9</v>
      </c>
      <c r="W11" s="73">
        <f>T14</f>
        <v>128</v>
      </c>
      <c r="Y11" s="14" t="s">
        <v>23</v>
      </c>
      <c r="Z11" s="39">
        <v>0</v>
      </c>
      <c r="AB11" s="75" t="s">
        <v>9</v>
      </c>
      <c r="AC11" s="73">
        <f>Z14</f>
        <v>85</v>
      </c>
      <c r="AE11" s="9">
        <f t="shared" si="0"/>
        <v>116</v>
      </c>
      <c r="AF11" s="9">
        <f t="shared" si="1"/>
        <v>115</v>
      </c>
      <c r="AG11" s="9">
        <f t="shared" si="2"/>
        <v>100</v>
      </c>
      <c r="AH11" s="9">
        <f t="shared" si="3"/>
        <v>128</v>
      </c>
      <c r="AI11" s="9">
        <f t="shared" si="4"/>
        <v>85</v>
      </c>
    </row>
    <row r="12" spans="1:35" x14ac:dyDescent="0.25">
      <c r="A12" s="12" t="s">
        <v>8</v>
      </c>
      <c r="B12" s="37">
        <v>10</v>
      </c>
      <c r="D12" s="75" t="s">
        <v>1</v>
      </c>
      <c r="E12" s="73">
        <f>B16</f>
        <v>97</v>
      </c>
      <c r="G12" s="12" t="s">
        <v>8</v>
      </c>
      <c r="H12" s="37">
        <v>9</v>
      </c>
      <c r="J12" s="75" t="s">
        <v>1</v>
      </c>
      <c r="K12" s="73">
        <f>H16</f>
        <v>124</v>
      </c>
      <c r="M12" s="12" t="s">
        <v>8</v>
      </c>
      <c r="N12" s="37">
        <v>8</v>
      </c>
      <c r="P12" s="75" t="s">
        <v>1</v>
      </c>
      <c r="Q12" s="73">
        <f>N16</f>
        <v>93</v>
      </c>
      <c r="S12" s="12" t="s">
        <v>8</v>
      </c>
      <c r="T12" s="37">
        <v>6</v>
      </c>
      <c r="V12" s="75" t="s">
        <v>1</v>
      </c>
      <c r="W12" s="73">
        <f>T16</f>
        <v>90</v>
      </c>
      <c r="Y12" s="12" t="s">
        <v>8</v>
      </c>
      <c r="Z12" s="37">
        <v>9</v>
      </c>
      <c r="AB12" s="75" t="s">
        <v>1</v>
      </c>
      <c r="AC12" s="73">
        <f>Z16</f>
        <v>61</v>
      </c>
      <c r="AE12" s="9">
        <f t="shared" si="0"/>
        <v>97</v>
      </c>
      <c r="AF12" s="9">
        <f t="shared" si="1"/>
        <v>124</v>
      </c>
      <c r="AG12" s="9">
        <f t="shared" si="2"/>
        <v>93</v>
      </c>
      <c r="AH12" s="9">
        <f t="shared" si="3"/>
        <v>90</v>
      </c>
      <c r="AI12" s="9">
        <f t="shared" si="4"/>
        <v>61</v>
      </c>
    </row>
    <row r="13" spans="1:35" x14ac:dyDescent="0.25">
      <c r="A13" s="12" t="s">
        <v>11</v>
      </c>
      <c r="B13" s="37">
        <v>7</v>
      </c>
      <c r="D13" s="75" t="s">
        <v>4</v>
      </c>
      <c r="E13" s="73"/>
      <c r="G13" s="12" t="s">
        <v>11</v>
      </c>
      <c r="H13" s="37">
        <v>10</v>
      </c>
      <c r="J13" s="75" t="s">
        <v>4</v>
      </c>
      <c r="K13" s="73"/>
      <c r="M13" s="12" t="s">
        <v>11</v>
      </c>
      <c r="N13" s="37">
        <v>3</v>
      </c>
      <c r="P13" s="75" t="s">
        <v>4</v>
      </c>
      <c r="Q13" s="73"/>
      <c r="S13" s="12" t="s">
        <v>11</v>
      </c>
      <c r="T13" s="37">
        <v>4</v>
      </c>
      <c r="V13" s="75" t="s">
        <v>4</v>
      </c>
      <c r="W13" s="73"/>
      <c r="Y13" s="12" t="s">
        <v>11</v>
      </c>
      <c r="Z13" s="37">
        <v>0</v>
      </c>
      <c r="AB13" s="75" t="s">
        <v>4</v>
      </c>
      <c r="AC13" s="73"/>
      <c r="AE13" s="9">
        <f t="shared" si="0"/>
        <v>0</v>
      </c>
      <c r="AF13" s="9">
        <f t="shared" si="1"/>
        <v>0</v>
      </c>
      <c r="AG13" s="9">
        <f t="shared" si="2"/>
        <v>0</v>
      </c>
      <c r="AH13" s="9">
        <f t="shared" si="3"/>
        <v>0</v>
      </c>
      <c r="AI13" s="9">
        <f t="shared" si="4"/>
        <v>0</v>
      </c>
    </row>
    <row r="14" spans="1:35" x14ac:dyDescent="0.25">
      <c r="A14" s="12" t="s">
        <v>9</v>
      </c>
      <c r="B14" s="37">
        <v>116</v>
      </c>
      <c r="D14" s="75" t="s">
        <v>5</v>
      </c>
      <c r="E14" s="73">
        <f>B17</f>
        <v>26</v>
      </c>
      <c r="G14" s="12" t="s">
        <v>9</v>
      </c>
      <c r="H14" s="37">
        <v>115</v>
      </c>
      <c r="J14" s="75" t="s">
        <v>5</v>
      </c>
      <c r="K14" s="73">
        <f>H17</f>
        <v>40</v>
      </c>
      <c r="M14" s="12" t="s">
        <v>9</v>
      </c>
      <c r="N14" s="37">
        <v>100</v>
      </c>
      <c r="P14" s="75" t="s">
        <v>5</v>
      </c>
      <c r="Q14" s="73">
        <f>N17</f>
        <v>32</v>
      </c>
      <c r="S14" s="12" t="s">
        <v>9</v>
      </c>
      <c r="T14" s="37">
        <v>128</v>
      </c>
      <c r="V14" s="75" t="s">
        <v>5</v>
      </c>
      <c r="W14" s="73">
        <f>T17</f>
        <v>30</v>
      </c>
      <c r="Y14" s="12" t="s">
        <v>9</v>
      </c>
      <c r="Z14" s="37">
        <v>85</v>
      </c>
      <c r="AB14" s="75" t="s">
        <v>5</v>
      </c>
      <c r="AC14" s="73">
        <f>Z17</f>
        <v>13</v>
      </c>
      <c r="AE14" s="9">
        <f t="shared" si="0"/>
        <v>26</v>
      </c>
      <c r="AF14" s="9">
        <f t="shared" si="1"/>
        <v>40</v>
      </c>
      <c r="AG14" s="9">
        <f t="shared" si="2"/>
        <v>32</v>
      </c>
      <c r="AH14" s="9">
        <f t="shared" si="3"/>
        <v>30</v>
      </c>
      <c r="AI14" s="9">
        <f t="shared" si="4"/>
        <v>13</v>
      </c>
    </row>
    <row r="15" spans="1:35" x14ac:dyDescent="0.25">
      <c r="A15" s="14" t="s">
        <v>28</v>
      </c>
      <c r="B15" s="39">
        <v>0</v>
      </c>
      <c r="D15" s="75" t="s">
        <v>3</v>
      </c>
      <c r="E15" s="73">
        <f>B18</f>
        <v>50</v>
      </c>
      <c r="G15" s="14" t="s">
        <v>28</v>
      </c>
      <c r="H15" s="39">
        <v>2</v>
      </c>
      <c r="J15" s="75" t="s">
        <v>3</v>
      </c>
      <c r="K15" s="73">
        <f>H18</f>
        <v>56</v>
      </c>
      <c r="M15" s="14" t="s">
        <v>28</v>
      </c>
      <c r="N15" s="39">
        <v>1</v>
      </c>
      <c r="P15" s="75" t="s">
        <v>3</v>
      </c>
      <c r="Q15" s="73">
        <f>N18</f>
        <v>52</v>
      </c>
      <c r="S15" s="14" t="s">
        <v>28</v>
      </c>
      <c r="T15" s="39">
        <v>2</v>
      </c>
      <c r="V15" s="75" t="s">
        <v>3</v>
      </c>
      <c r="W15" s="73">
        <f>T18</f>
        <v>44</v>
      </c>
      <c r="Y15" s="14" t="s">
        <v>28</v>
      </c>
      <c r="Z15" s="39">
        <v>0</v>
      </c>
      <c r="AB15" s="75" t="s">
        <v>3</v>
      </c>
      <c r="AC15" s="73">
        <f>Z18</f>
        <v>39</v>
      </c>
      <c r="AE15" s="9">
        <f t="shared" si="0"/>
        <v>50</v>
      </c>
      <c r="AF15" s="9">
        <f t="shared" si="1"/>
        <v>56</v>
      </c>
      <c r="AG15" s="9">
        <f t="shared" si="2"/>
        <v>52</v>
      </c>
      <c r="AH15" s="9">
        <f t="shared" si="3"/>
        <v>44</v>
      </c>
      <c r="AI15" s="9">
        <f t="shared" si="4"/>
        <v>39</v>
      </c>
    </row>
    <row r="16" spans="1:35" x14ac:dyDescent="0.25">
      <c r="A16" s="12" t="s">
        <v>1</v>
      </c>
      <c r="B16" s="37">
        <v>97</v>
      </c>
      <c r="D16" s="75" t="s">
        <v>6</v>
      </c>
      <c r="E16" s="73">
        <f>B19</f>
        <v>67</v>
      </c>
      <c r="G16" s="12" t="s">
        <v>1</v>
      </c>
      <c r="H16" s="37">
        <v>124</v>
      </c>
      <c r="J16" s="75" t="s">
        <v>6</v>
      </c>
      <c r="K16" s="73">
        <f>H19</f>
        <v>47</v>
      </c>
      <c r="M16" s="12" t="s">
        <v>1</v>
      </c>
      <c r="N16" s="37">
        <v>93</v>
      </c>
      <c r="P16" s="75" t="s">
        <v>6</v>
      </c>
      <c r="Q16" s="73">
        <f>N19</f>
        <v>40</v>
      </c>
      <c r="S16" s="12" t="s">
        <v>1</v>
      </c>
      <c r="T16" s="37">
        <v>90</v>
      </c>
      <c r="V16" s="75" t="s">
        <v>6</v>
      </c>
      <c r="W16" s="73">
        <f>T19</f>
        <v>43</v>
      </c>
      <c r="Y16" s="12" t="s">
        <v>1</v>
      </c>
      <c r="Z16" s="37">
        <v>61</v>
      </c>
      <c r="AB16" s="75" t="s">
        <v>6</v>
      </c>
      <c r="AC16" s="73">
        <f>Z19</f>
        <v>33</v>
      </c>
      <c r="AE16" s="9">
        <f t="shared" si="0"/>
        <v>67</v>
      </c>
      <c r="AF16" s="9">
        <f t="shared" si="1"/>
        <v>47</v>
      </c>
      <c r="AG16" s="9">
        <f t="shared" si="2"/>
        <v>40</v>
      </c>
      <c r="AH16" s="9">
        <f t="shared" si="3"/>
        <v>43</v>
      </c>
      <c r="AI16" s="9">
        <f t="shared" si="4"/>
        <v>33</v>
      </c>
    </row>
    <row r="17" spans="1:35" s="68" customFormat="1" x14ac:dyDescent="0.35">
      <c r="A17" s="12" t="s">
        <v>5</v>
      </c>
      <c r="B17" s="37">
        <v>26</v>
      </c>
      <c r="C17" s="76">
        <v>0.03</v>
      </c>
      <c r="D17" s="77" t="s">
        <v>31</v>
      </c>
      <c r="E17" s="73">
        <f>ROUND(((B20+B21)*C17),0)</f>
        <v>6</v>
      </c>
      <c r="G17" s="12" t="s">
        <v>5</v>
      </c>
      <c r="H17" s="37">
        <v>40</v>
      </c>
      <c r="I17" s="76">
        <v>0.03</v>
      </c>
      <c r="J17" s="77" t="s">
        <v>31</v>
      </c>
      <c r="K17" s="73">
        <f>ROUND(((H20+H21)*I17),0)</f>
        <v>6</v>
      </c>
      <c r="M17" s="12" t="s">
        <v>5</v>
      </c>
      <c r="N17" s="37">
        <v>32</v>
      </c>
      <c r="O17" s="76">
        <v>0.03</v>
      </c>
      <c r="P17" s="77" t="s">
        <v>31</v>
      </c>
      <c r="Q17" s="73">
        <f>ROUND(((N20+N21)*O17),0)</f>
        <v>5</v>
      </c>
      <c r="S17" s="12" t="s">
        <v>5</v>
      </c>
      <c r="T17" s="37">
        <v>30</v>
      </c>
      <c r="U17" s="76">
        <v>0.03</v>
      </c>
      <c r="V17" s="77" t="s">
        <v>31</v>
      </c>
      <c r="W17" s="73">
        <f>ROUND(((T20+T21)*U17),0)</f>
        <v>2</v>
      </c>
      <c r="Y17" s="12" t="s">
        <v>5</v>
      </c>
      <c r="Z17" s="37">
        <v>13</v>
      </c>
      <c r="AA17" s="76">
        <v>0.03</v>
      </c>
      <c r="AB17" s="77" t="s">
        <v>31</v>
      </c>
      <c r="AC17" s="73">
        <f>ROUND(((Z20+Z21)*AA17),0)</f>
        <v>4</v>
      </c>
      <c r="AE17" s="9">
        <f t="shared" si="0"/>
        <v>6</v>
      </c>
      <c r="AF17" s="9">
        <f t="shared" si="1"/>
        <v>6</v>
      </c>
      <c r="AG17" s="9">
        <f t="shared" si="2"/>
        <v>5</v>
      </c>
      <c r="AH17" s="9">
        <f t="shared" si="3"/>
        <v>2</v>
      </c>
      <c r="AI17" s="9">
        <f t="shared" si="4"/>
        <v>4</v>
      </c>
    </row>
    <row r="18" spans="1:35" s="68" customFormat="1" x14ac:dyDescent="0.35">
      <c r="A18" s="12" t="s">
        <v>3</v>
      </c>
      <c r="B18" s="37">
        <v>50</v>
      </c>
      <c r="C18" s="76">
        <v>0.04</v>
      </c>
      <c r="D18" s="77" t="s">
        <v>37</v>
      </c>
      <c r="E18" s="73">
        <f>ROUND(((B20+B21)*C18),0)</f>
        <v>8</v>
      </c>
      <c r="G18" s="12" t="s">
        <v>3</v>
      </c>
      <c r="H18" s="37">
        <v>56</v>
      </c>
      <c r="I18" s="76">
        <v>0.04</v>
      </c>
      <c r="J18" s="77" t="s">
        <v>37</v>
      </c>
      <c r="K18" s="73">
        <f>ROUND(((H20+H21)*I18),0)</f>
        <v>9</v>
      </c>
      <c r="M18" s="12" t="s">
        <v>3</v>
      </c>
      <c r="N18" s="37">
        <v>52</v>
      </c>
      <c r="O18" s="76">
        <v>0.04</v>
      </c>
      <c r="P18" s="77" t="s">
        <v>37</v>
      </c>
      <c r="Q18" s="73">
        <f>ROUND(((N20+N21)*O18),0)</f>
        <v>7</v>
      </c>
      <c r="S18" s="12" t="s">
        <v>3</v>
      </c>
      <c r="T18" s="37">
        <v>44</v>
      </c>
      <c r="U18" s="76">
        <v>0.04</v>
      </c>
      <c r="V18" s="77" t="s">
        <v>37</v>
      </c>
      <c r="W18" s="73">
        <f>ROUND(((T20+T21)*U18),0)</f>
        <v>3</v>
      </c>
      <c r="Y18" s="12" t="s">
        <v>3</v>
      </c>
      <c r="Z18" s="37">
        <v>39</v>
      </c>
      <c r="AA18" s="76">
        <v>0.04</v>
      </c>
      <c r="AB18" s="77" t="s">
        <v>37</v>
      </c>
      <c r="AC18" s="73">
        <f>ROUND(((Z20+Z21)*AA18),0)</f>
        <v>6</v>
      </c>
      <c r="AE18" s="9">
        <f t="shared" si="0"/>
        <v>8</v>
      </c>
      <c r="AF18" s="9">
        <f t="shared" si="1"/>
        <v>9</v>
      </c>
      <c r="AG18" s="9">
        <f t="shared" si="2"/>
        <v>7</v>
      </c>
      <c r="AH18" s="9">
        <f t="shared" si="3"/>
        <v>3</v>
      </c>
      <c r="AI18" s="9">
        <f t="shared" si="4"/>
        <v>6</v>
      </c>
    </row>
    <row r="19" spans="1:35" s="68" customFormat="1" x14ac:dyDescent="0.35">
      <c r="A19" s="12" t="s">
        <v>6</v>
      </c>
      <c r="B19" s="37">
        <v>67</v>
      </c>
      <c r="C19" s="76">
        <v>0.2</v>
      </c>
      <c r="D19" s="77" t="s">
        <v>14</v>
      </c>
      <c r="E19" s="73">
        <f>ROUND(((B20+B21)*C19),0)</f>
        <v>42</v>
      </c>
      <c r="G19" s="12" t="s">
        <v>6</v>
      </c>
      <c r="H19" s="37">
        <v>47</v>
      </c>
      <c r="I19" s="76">
        <v>0.2</v>
      </c>
      <c r="J19" s="77" t="s">
        <v>14</v>
      </c>
      <c r="K19" s="73">
        <f>ROUND(((H20+H21)*I19),0)</f>
        <v>43</v>
      </c>
      <c r="M19" s="12" t="s">
        <v>6</v>
      </c>
      <c r="N19" s="37">
        <v>40</v>
      </c>
      <c r="O19" s="76">
        <v>0.2</v>
      </c>
      <c r="P19" s="77" t="s">
        <v>14</v>
      </c>
      <c r="Q19" s="73">
        <f>ROUND(((N20+N21)*O19),0)</f>
        <v>35</v>
      </c>
      <c r="S19" s="12" t="s">
        <v>6</v>
      </c>
      <c r="T19" s="37">
        <v>43</v>
      </c>
      <c r="U19" s="76">
        <v>0.2</v>
      </c>
      <c r="V19" s="77" t="s">
        <v>14</v>
      </c>
      <c r="W19" s="73">
        <f>ROUND(((T20+T21)*U19),0)</f>
        <v>14</v>
      </c>
      <c r="Y19" s="12" t="s">
        <v>6</v>
      </c>
      <c r="Z19" s="37">
        <v>33</v>
      </c>
      <c r="AA19" s="76">
        <v>0.2</v>
      </c>
      <c r="AB19" s="77" t="s">
        <v>14</v>
      </c>
      <c r="AC19" s="73">
        <f>ROUND(((Z20+Z21)*AA19),0)</f>
        <v>29</v>
      </c>
      <c r="AE19" s="9">
        <f t="shared" si="0"/>
        <v>42</v>
      </c>
      <c r="AF19" s="9">
        <f t="shared" si="1"/>
        <v>43</v>
      </c>
      <c r="AG19" s="9">
        <f t="shared" si="2"/>
        <v>35</v>
      </c>
      <c r="AH19" s="9">
        <f t="shared" si="3"/>
        <v>14</v>
      </c>
      <c r="AI19" s="9">
        <f t="shared" si="4"/>
        <v>29</v>
      </c>
    </row>
    <row r="20" spans="1:35" s="68" customFormat="1" x14ac:dyDescent="0.35">
      <c r="A20" s="11" t="s">
        <v>24</v>
      </c>
      <c r="B20" s="40">
        <v>208</v>
      </c>
      <c r="C20" s="76">
        <v>0.28999999999999998</v>
      </c>
      <c r="D20" s="77" t="s">
        <v>32</v>
      </c>
      <c r="E20" s="73">
        <f>ROUND(((B20+B21)*C20),0)</f>
        <v>60</v>
      </c>
      <c r="G20" s="11" t="s">
        <v>24</v>
      </c>
      <c r="H20" s="40">
        <v>212</v>
      </c>
      <c r="I20" s="76">
        <v>0.28999999999999998</v>
      </c>
      <c r="J20" s="77" t="s">
        <v>32</v>
      </c>
      <c r="K20" s="73">
        <f>ROUND(((H20+H21)*I20),0)</f>
        <v>62</v>
      </c>
      <c r="M20" s="11" t="s">
        <v>24</v>
      </c>
      <c r="N20" s="40">
        <v>175</v>
      </c>
      <c r="O20" s="76">
        <v>0.28999999999999998</v>
      </c>
      <c r="P20" s="77" t="s">
        <v>32</v>
      </c>
      <c r="Q20" s="73">
        <f>ROUND(((N20+N21)*O20),0)</f>
        <v>51</v>
      </c>
      <c r="S20" s="11" t="s">
        <v>24</v>
      </c>
      <c r="T20" s="40">
        <v>67</v>
      </c>
      <c r="U20" s="76">
        <v>0.28999999999999998</v>
      </c>
      <c r="V20" s="77" t="s">
        <v>32</v>
      </c>
      <c r="W20" s="73">
        <f>ROUND(((T20+T21)*U20),0)</f>
        <v>20</v>
      </c>
      <c r="Y20" s="11" t="s">
        <v>24</v>
      </c>
      <c r="Z20" s="40">
        <v>147</v>
      </c>
      <c r="AA20" s="76">
        <v>0.28999999999999998</v>
      </c>
      <c r="AB20" s="77" t="s">
        <v>32</v>
      </c>
      <c r="AC20" s="73">
        <f>ROUND(((Z20+Z21)*AA20),0)</f>
        <v>43</v>
      </c>
      <c r="AE20" s="9">
        <f t="shared" si="0"/>
        <v>60</v>
      </c>
      <c r="AF20" s="9">
        <f t="shared" si="1"/>
        <v>62</v>
      </c>
      <c r="AG20" s="9">
        <f t="shared" si="2"/>
        <v>51</v>
      </c>
      <c r="AH20" s="9">
        <f t="shared" si="3"/>
        <v>20</v>
      </c>
      <c r="AI20" s="9">
        <f t="shared" si="4"/>
        <v>43</v>
      </c>
    </row>
    <row r="21" spans="1:35" s="68" customFormat="1" x14ac:dyDescent="0.35">
      <c r="A21" s="11" t="s">
        <v>25</v>
      </c>
      <c r="B21" s="40">
        <v>0</v>
      </c>
      <c r="C21" s="76">
        <v>0.18</v>
      </c>
      <c r="D21" s="77" t="s">
        <v>33</v>
      </c>
      <c r="E21" s="73">
        <f>ROUND(((B20+B21)*C21),0)</f>
        <v>37</v>
      </c>
      <c r="G21" s="11" t="s">
        <v>25</v>
      </c>
      <c r="H21" s="40">
        <v>1</v>
      </c>
      <c r="I21" s="76">
        <v>0.18</v>
      </c>
      <c r="J21" s="77" t="s">
        <v>33</v>
      </c>
      <c r="K21" s="73">
        <f>ROUND(((H20+H21)*I21),0)</f>
        <v>38</v>
      </c>
      <c r="M21" s="11" t="s">
        <v>25</v>
      </c>
      <c r="N21" s="40">
        <v>2</v>
      </c>
      <c r="O21" s="76">
        <v>0.18</v>
      </c>
      <c r="P21" s="77" t="s">
        <v>33</v>
      </c>
      <c r="Q21" s="73">
        <f>ROUND(((N20+N21)*O21),0)</f>
        <v>32</v>
      </c>
      <c r="S21" s="11" t="s">
        <v>25</v>
      </c>
      <c r="T21" s="40">
        <v>2</v>
      </c>
      <c r="U21" s="76">
        <v>0.18</v>
      </c>
      <c r="V21" s="77" t="s">
        <v>33</v>
      </c>
      <c r="W21" s="73">
        <f>ROUND(((T20+T21)*U21),0)</f>
        <v>12</v>
      </c>
      <c r="Y21" s="11" t="s">
        <v>25</v>
      </c>
      <c r="Z21" s="40">
        <v>0</v>
      </c>
      <c r="AA21" s="76">
        <v>0.18</v>
      </c>
      <c r="AB21" s="77" t="s">
        <v>33</v>
      </c>
      <c r="AC21" s="73">
        <f>ROUND(((Z20+Z21)*AA21),0)</f>
        <v>26</v>
      </c>
      <c r="AE21" s="9">
        <f t="shared" si="0"/>
        <v>37</v>
      </c>
      <c r="AF21" s="9">
        <f t="shared" si="1"/>
        <v>38</v>
      </c>
      <c r="AG21" s="9">
        <f t="shared" si="2"/>
        <v>32</v>
      </c>
      <c r="AH21" s="9">
        <f t="shared" si="3"/>
        <v>12</v>
      </c>
      <c r="AI21" s="9">
        <f t="shared" si="4"/>
        <v>26</v>
      </c>
    </row>
    <row r="22" spans="1:35" s="68" customFormat="1" x14ac:dyDescent="0.35">
      <c r="A22" s="14" t="s">
        <v>20</v>
      </c>
      <c r="B22" s="39">
        <v>24</v>
      </c>
      <c r="C22" s="76">
        <v>0.18</v>
      </c>
      <c r="D22" s="77" t="s">
        <v>34</v>
      </c>
      <c r="E22" s="73">
        <f>ROUND(((B20+B21)*C22),0)</f>
        <v>37</v>
      </c>
      <c r="G22" s="14" t="s">
        <v>20</v>
      </c>
      <c r="H22" s="39">
        <v>30</v>
      </c>
      <c r="I22" s="76">
        <v>0.18</v>
      </c>
      <c r="J22" s="77" t="s">
        <v>34</v>
      </c>
      <c r="K22" s="73">
        <f>ROUND(((H20+H21)*I22),0)</f>
        <v>38</v>
      </c>
      <c r="M22" s="14" t="s">
        <v>20</v>
      </c>
      <c r="N22" s="39">
        <v>26</v>
      </c>
      <c r="O22" s="76">
        <v>0.18</v>
      </c>
      <c r="P22" s="77" t="s">
        <v>34</v>
      </c>
      <c r="Q22" s="73">
        <f>ROUND(((N20+N21)*O22),0)</f>
        <v>32</v>
      </c>
      <c r="S22" s="14" t="s">
        <v>20</v>
      </c>
      <c r="T22" s="39">
        <v>13</v>
      </c>
      <c r="U22" s="76">
        <v>0.18</v>
      </c>
      <c r="V22" s="77" t="s">
        <v>34</v>
      </c>
      <c r="W22" s="73">
        <f>ROUND(((T20+T21)*U22),0)</f>
        <v>12</v>
      </c>
      <c r="Y22" s="14" t="s">
        <v>20</v>
      </c>
      <c r="Z22" s="39">
        <v>10</v>
      </c>
      <c r="AA22" s="76">
        <v>0.18</v>
      </c>
      <c r="AB22" s="77" t="s">
        <v>34</v>
      </c>
      <c r="AC22" s="73">
        <f>ROUND(((Z20+Z21)*AA22),0)</f>
        <v>26</v>
      </c>
      <c r="AE22" s="9">
        <f t="shared" si="0"/>
        <v>37</v>
      </c>
      <c r="AF22" s="9">
        <f t="shared" si="1"/>
        <v>38</v>
      </c>
      <c r="AG22" s="9">
        <f t="shared" si="2"/>
        <v>32</v>
      </c>
      <c r="AH22" s="9">
        <f t="shared" si="3"/>
        <v>12</v>
      </c>
      <c r="AI22" s="9">
        <f t="shared" si="4"/>
        <v>26</v>
      </c>
    </row>
    <row r="23" spans="1:35" s="68" customFormat="1" x14ac:dyDescent="0.35">
      <c r="A23" s="14" t="s">
        <v>20</v>
      </c>
      <c r="B23" s="39">
        <v>19</v>
      </c>
      <c r="C23" s="76">
        <v>0.05</v>
      </c>
      <c r="D23" s="77" t="s">
        <v>35</v>
      </c>
      <c r="E23" s="73">
        <f>ROUND(((B20+B21)*C23),0)</f>
        <v>10</v>
      </c>
      <c r="G23" s="14" t="s">
        <v>20</v>
      </c>
      <c r="H23" s="39">
        <v>17</v>
      </c>
      <c r="I23" s="76">
        <v>0.05</v>
      </c>
      <c r="J23" s="77" t="s">
        <v>35</v>
      </c>
      <c r="K23" s="73">
        <f>ROUND(((H20+H21)*I23),0)</f>
        <v>11</v>
      </c>
      <c r="M23" s="14" t="s">
        <v>20</v>
      </c>
      <c r="N23" s="39">
        <v>16</v>
      </c>
      <c r="O23" s="76">
        <v>0.05</v>
      </c>
      <c r="P23" s="77" t="s">
        <v>35</v>
      </c>
      <c r="Q23" s="73">
        <f>ROUND(((N20+N21)*O23),0)</f>
        <v>9</v>
      </c>
      <c r="S23" s="14" t="s">
        <v>20</v>
      </c>
      <c r="T23" s="39">
        <v>13</v>
      </c>
      <c r="U23" s="76">
        <v>0.05</v>
      </c>
      <c r="V23" s="77" t="s">
        <v>35</v>
      </c>
      <c r="W23" s="73">
        <f>ROUND(((T20+T21)*U23),0)</f>
        <v>3</v>
      </c>
      <c r="Y23" s="14" t="s">
        <v>20</v>
      </c>
      <c r="Z23" s="39">
        <v>11</v>
      </c>
      <c r="AA23" s="76">
        <v>0.05</v>
      </c>
      <c r="AB23" s="77" t="s">
        <v>35</v>
      </c>
      <c r="AC23" s="73">
        <f>ROUND(((Z20+Z21)*AA23),0)</f>
        <v>7</v>
      </c>
      <c r="AE23" s="9">
        <f t="shared" si="0"/>
        <v>10</v>
      </c>
      <c r="AF23" s="9">
        <f t="shared" si="1"/>
        <v>11</v>
      </c>
      <c r="AG23" s="9">
        <f t="shared" si="2"/>
        <v>9</v>
      </c>
      <c r="AH23" s="9">
        <f t="shared" si="3"/>
        <v>3</v>
      </c>
      <c r="AI23" s="9">
        <f t="shared" si="4"/>
        <v>7</v>
      </c>
    </row>
    <row r="24" spans="1:35" s="68" customFormat="1" x14ac:dyDescent="0.35">
      <c r="A24" s="13" t="s">
        <v>16</v>
      </c>
      <c r="B24" s="38">
        <v>0</v>
      </c>
      <c r="C24" s="76">
        <v>0.03</v>
      </c>
      <c r="D24" s="77" t="s">
        <v>36</v>
      </c>
      <c r="E24" s="73">
        <f>ROUND(((B20+B21)*C24),0)</f>
        <v>6</v>
      </c>
      <c r="G24" s="13" t="s">
        <v>16</v>
      </c>
      <c r="H24" s="38">
        <v>0</v>
      </c>
      <c r="I24" s="76">
        <v>0.03</v>
      </c>
      <c r="J24" s="77" t="s">
        <v>36</v>
      </c>
      <c r="K24" s="73">
        <f>ROUND(((H20+H21)*I24),0)</f>
        <v>6</v>
      </c>
      <c r="M24" s="13" t="s">
        <v>16</v>
      </c>
      <c r="N24" s="38">
        <v>0</v>
      </c>
      <c r="O24" s="76">
        <v>0.03</v>
      </c>
      <c r="P24" s="77" t="s">
        <v>36</v>
      </c>
      <c r="Q24" s="73">
        <f>ROUND(((N20+N21)*O24),0)</f>
        <v>5</v>
      </c>
      <c r="S24" s="13" t="s">
        <v>16</v>
      </c>
      <c r="T24" s="38">
        <v>0</v>
      </c>
      <c r="U24" s="76">
        <v>0.03</v>
      </c>
      <c r="V24" s="77" t="s">
        <v>36</v>
      </c>
      <c r="W24" s="73">
        <f>ROUND(((T20+T21)*U24),0)</f>
        <v>2</v>
      </c>
      <c r="Y24" s="13" t="s">
        <v>16</v>
      </c>
      <c r="Z24" s="38">
        <v>0</v>
      </c>
      <c r="AA24" s="76">
        <v>0.03</v>
      </c>
      <c r="AB24" s="77" t="s">
        <v>36</v>
      </c>
      <c r="AC24" s="73">
        <f>ROUND(((Z20+Z21)*AA24),0)</f>
        <v>4</v>
      </c>
      <c r="AE24" s="9">
        <f t="shared" si="0"/>
        <v>6</v>
      </c>
      <c r="AF24" s="9">
        <f t="shared" si="1"/>
        <v>6</v>
      </c>
      <c r="AG24" s="9">
        <f t="shared" si="2"/>
        <v>5</v>
      </c>
      <c r="AH24" s="9">
        <f t="shared" si="3"/>
        <v>2</v>
      </c>
      <c r="AI24" s="9">
        <f t="shared" si="4"/>
        <v>4</v>
      </c>
    </row>
    <row r="25" spans="1:35" s="68" customFormat="1" x14ac:dyDescent="0.35">
      <c r="A25" s="15" t="s">
        <v>30</v>
      </c>
      <c r="B25" s="41">
        <v>18</v>
      </c>
      <c r="D25" s="78" t="s">
        <v>15</v>
      </c>
      <c r="E25" s="73">
        <f>B9+B10+B11+B15+B22+B23</f>
        <v>57</v>
      </c>
      <c r="G25" s="15" t="s">
        <v>30</v>
      </c>
      <c r="H25" s="41">
        <v>17</v>
      </c>
      <c r="J25" s="78" t="s">
        <v>15</v>
      </c>
      <c r="K25" s="73">
        <f>H9+H10+H11+H15+H22+H23</f>
        <v>67</v>
      </c>
      <c r="M25" s="15" t="s">
        <v>30</v>
      </c>
      <c r="N25" s="41">
        <v>21</v>
      </c>
      <c r="P25" s="78" t="s">
        <v>15</v>
      </c>
      <c r="Q25" s="73">
        <f>N9+N10+N11+N15+N22+N23</f>
        <v>61</v>
      </c>
      <c r="S25" s="15" t="s">
        <v>30</v>
      </c>
      <c r="T25" s="41">
        <v>14</v>
      </c>
      <c r="V25" s="78" t="s">
        <v>15</v>
      </c>
      <c r="W25" s="73">
        <f>T9+T10+T11+T15+T22+T23</f>
        <v>49</v>
      </c>
      <c r="Y25" s="15" t="s">
        <v>30</v>
      </c>
      <c r="Z25" s="41">
        <v>12</v>
      </c>
      <c r="AB25" s="78" t="s">
        <v>15</v>
      </c>
      <c r="AC25" s="73">
        <f>Z9+Z10+Z11+Z15+Z22+Z23</f>
        <v>32</v>
      </c>
      <c r="AE25" s="9">
        <f t="shared" si="0"/>
        <v>57</v>
      </c>
      <c r="AF25" s="9">
        <f t="shared" si="1"/>
        <v>67</v>
      </c>
      <c r="AG25" s="9">
        <f t="shared" si="2"/>
        <v>61</v>
      </c>
      <c r="AH25" s="9">
        <f t="shared" si="3"/>
        <v>49</v>
      </c>
      <c r="AI25" s="9">
        <f t="shared" si="4"/>
        <v>32</v>
      </c>
    </row>
    <row r="26" spans="1:35" s="68" customFormat="1" x14ac:dyDescent="0.25">
      <c r="A26" s="12" t="s">
        <v>19</v>
      </c>
      <c r="B26" s="37">
        <v>22</v>
      </c>
      <c r="D26" s="75" t="s">
        <v>29</v>
      </c>
      <c r="E26" s="73"/>
      <c r="G26" s="12" t="s">
        <v>19</v>
      </c>
      <c r="H26" s="37">
        <v>22</v>
      </c>
      <c r="J26" s="75" t="s">
        <v>29</v>
      </c>
      <c r="K26" s="73"/>
      <c r="M26" s="12" t="s">
        <v>19</v>
      </c>
      <c r="N26" s="37">
        <v>21</v>
      </c>
      <c r="P26" s="75" t="s">
        <v>29</v>
      </c>
      <c r="Q26" s="73"/>
      <c r="S26" s="12" t="s">
        <v>19</v>
      </c>
      <c r="T26" s="37">
        <v>26</v>
      </c>
      <c r="V26" s="75" t="s">
        <v>29</v>
      </c>
      <c r="W26" s="73"/>
      <c r="Y26" s="12" t="s">
        <v>19</v>
      </c>
      <c r="Z26" s="37">
        <v>10</v>
      </c>
      <c r="AB26" s="75" t="s">
        <v>29</v>
      </c>
      <c r="AC26" s="73"/>
      <c r="AE26" s="9">
        <f t="shared" si="0"/>
        <v>0</v>
      </c>
      <c r="AF26" s="9">
        <f t="shared" si="1"/>
        <v>0</v>
      </c>
      <c r="AG26" s="9">
        <f t="shared" si="2"/>
        <v>0</v>
      </c>
      <c r="AH26" s="9">
        <f t="shared" si="3"/>
        <v>0</v>
      </c>
      <c r="AI26" s="9">
        <f t="shared" si="4"/>
        <v>0</v>
      </c>
    </row>
    <row r="27" spans="1:35" s="68" customFormat="1" x14ac:dyDescent="0.25">
      <c r="A27" s="12" t="s">
        <v>2</v>
      </c>
      <c r="B27" s="37">
        <v>40</v>
      </c>
      <c r="D27" s="75" t="s">
        <v>13</v>
      </c>
      <c r="E27" s="73">
        <f>B25</f>
        <v>18</v>
      </c>
      <c r="G27" s="12" t="s">
        <v>2</v>
      </c>
      <c r="H27" s="37">
        <v>41</v>
      </c>
      <c r="J27" s="75" t="s">
        <v>13</v>
      </c>
      <c r="K27" s="73">
        <f>H25</f>
        <v>17</v>
      </c>
      <c r="M27" s="12" t="s">
        <v>2</v>
      </c>
      <c r="N27" s="37">
        <v>32</v>
      </c>
      <c r="P27" s="75" t="s">
        <v>13</v>
      </c>
      <c r="Q27" s="73">
        <f>N25</f>
        <v>21</v>
      </c>
      <c r="S27" s="12" t="s">
        <v>2</v>
      </c>
      <c r="T27" s="37">
        <v>37</v>
      </c>
      <c r="V27" s="75" t="s">
        <v>13</v>
      </c>
      <c r="W27" s="73">
        <f>T25</f>
        <v>14</v>
      </c>
      <c r="Y27" s="12" t="s">
        <v>2</v>
      </c>
      <c r="Z27" s="37">
        <v>28</v>
      </c>
      <c r="AB27" s="75" t="s">
        <v>13</v>
      </c>
      <c r="AC27" s="73">
        <f>Z25</f>
        <v>12</v>
      </c>
      <c r="AE27" s="9">
        <f t="shared" si="0"/>
        <v>18</v>
      </c>
      <c r="AF27" s="9">
        <f t="shared" si="1"/>
        <v>17</v>
      </c>
      <c r="AG27" s="9">
        <f t="shared" si="2"/>
        <v>21</v>
      </c>
      <c r="AH27" s="9">
        <f t="shared" si="3"/>
        <v>14</v>
      </c>
      <c r="AI27" s="9">
        <f t="shared" si="4"/>
        <v>12</v>
      </c>
    </row>
    <row r="28" spans="1:35" s="68" customFormat="1" x14ac:dyDescent="0.25">
      <c r="A28" s="17" t="s">
        <v>45</v>
      </c>
      <c r="B28" s="37">
        <v>13</v>
      </c>
      <c r="D28" s="75" t="s">
        <v>10</v>
      </c>
      <c r="E28" s="73">
        <f>B26</f>
        <v>22</v>
      </c>
      <c r="G28" s="17" t="s">
        <v>45</v>
      </c>
      <c r="H28" s="37">
        <v>11</v>
      </c>
      <c r="J28" s="75" t="s">
        <v>10</v>
      </c>
      <c r="K28" s="73">
        <f>H26</f>
        <v>22</v>
      </c>
      <c r="M28" s="17" t="s">
        <v>45</v>
      </c>
      <c r="N28" s="37">
        <v>7</v>
      </c>
      <c r="P28" s="75" t="s">
        <v>10</v>
      </c>
      <c r="Q28" s="73">
        <f>N26</f>
        <v>21</v>
      </c>
      <c r="S28" s="17" t="s">
        <v>45</v>
      </c>
      <c r="T28" s="37">
        <v>14</v>
      </c>
      <c r="V28" s="75" t="s">
        <v>10</v>
      </c>
      <c r="W28" s="73">
        <f>T26</f>
        <v>26</v>
      </c>
      <c r="Y28" s="17" t="s">
        <v>45</v>
      </c>
      <c r="Z28" s="37">
        <v>11</v>
      </c>
      <c r="AB28" s="75" t="s">
        <v>10</v>
      </c>
      <c r="AC28" s="73">
        <f>Z26</f>
        <v>10</v>
      </c>
      <c r="AE28" s="9">
        <f t="shared" si="0"/>
        <v>22</v>
      </c>
      <c r="AF28" s="9">
        <f t="shared" si="1"/>
        <v>22</v>
      </c>
      <c r="AG28" s="9">
        <f t="shared" si="2"/>
        <v>21</v>
      </c>
      <c r="AH28" s="9">
        <f t="shared" si="3"/>
        <v>26</v>
      </c>
      <c r="AI28" s="9">
        <f t="shared" si="4"/>
        <v>10</v>
      </c>
    </row>
    <row r="29" spans="1:35" s="68" customFormat="1" x14ac:dyDescent="0.25">
      <c r="A29" s="17" t="s">
        <v>58</v>
      </c>
      <c r="B29" s="37">
        <v>8</v>
      </c>
      <c r="D29" s="75" t="s">
        <v>2</v>
      </c>
      <c r="E29" s="73">
        <f>B27</f>
        <v>40</v>
      </c>
      <c r="G29" s="17" t="s">
        <v>58</v>
      </c>
      <c r="H29" s="37">
        <v>8</v>
      </c>
      <c r="J29" s="75" t="s">
        <v>2</v>
      </c>
      <c r="K29" s="73">
        <f>H27</f>
        <v>41</v>
      </c>
      <c r="M29" s="17" t="s">
        <v>58</v>
      </c>
      <c r="N29" s="37">
        <v>5</v>
      </c>
      <c r="P29" s="75" t="s">
        <v>2</v>
      </c>
      <c r="Q29" s="73">
        <f>N27</f>
        <v>32</v>
      </c>
      <c r="S29" s="17" t="s">
        <v>58</v>
      </c>
      <c r="T29" s="37">
        <v>11</v>
      </c>
      <c r="V29" s="75" t="s">
        <v>2</v>
      </c>
      <c r="W29" s="73">
        <f>T27</f>
        <v>37</v>
      </c>
      <c r="Y29" s="17" t="s">
        <v>58</v>
      </c>
      <c r="Z29" s="37">
        <v>6</v>
      </c>
      <c r="AB29" s="75" t="s">
        <v>2</v>
      </c>
      <c r="AC29" s="73">
        <f>Z27</f>
        <v>28</v>
      </c>
      <c r="AE29" s="9">
        <f t="shared" si="0"/>
        <v>40</v>
      </c>
      <c r="AF29" s="9">
        <f t="shared" si="1"/>
        <v>41</v>
      </c>
      <c r="AG29" s="9">
        <f t="shared" si="2"/>
        <v>32</v>
      </c>
      <c r="AH29" s="9">
        <f t="shared" si="3"/>
        <v>37</v>
      </c>
      <c r="AI29" s="9">
        <f t="shared" si="4"/>
        <v>28</v>
      </c>
    </row>
    <row r="30" spans="1:35" s="68" customFormat="1" x14ac:dyDescent="0.25">
      <c r="A30" s="17" t="s">
        <v>59</v>
      </c>
      <c r="B30" s="37">
        <v>20</v>
      </c>
      <c r="C30" s="76"/>
      <c r="D30" s="74" t="s">
        <v>45</v>
      </c>
      <c r="E30" s="73">
        <f>B28</f>
        <v>13</v>
      </c>
      <c r="G30" s="17" t="s">
        <v>59</v>
      </c>
      <c r="H30" s="37">
        <v>18</v>
      </c>
      <c r="I30" s="76"/>
      <c r="J30" s="74" t="s">
        <v>45</v>
      </c>
      <c r="K30" s="73">
        <f>H28</f>
        <v>11</v>
      </c>
      <c r="M30" s="17" t="s">
        <v>59</v>
      </c>
      <c r="N30" s="37">
        <v>12</v>
      </c>
      <c r="O30" s="76"/>
      <c r="P30" s="74" t="s">
        <v>45</v>
      </c>
      <c r="Q30" s="73">
        <f>N28</f>
        <v>7</v>
      </c>
      <c r="S30" s="17" t="s">
        <v>59</v>
      </c>
      <c r="T30" s="37">
        <v>10</v>
      </c>
      <c r="U30" s="76"/>
      <c r="V30" s="74" t="s">
        <v>45</v>
      </c>
      <c r="W30" s="73">
        <f>T28</f>
        <v>14</v>
      </c>
      <c r="Y30" s="17" t="s">
        <v>59</v>
      </c>
      <c r="Z30" s="37">
        <v>11</v>
      </c>
      <c r="AA30" s="76"/>
      <c r="AB30" s="74" t="s">
        <v>45</v>
      </c>
      <c r="AC30" s="73">
        <f>Z28</f>
        <v>11</v>
      </c>
      <c r="AE30" s="9">
        <f t="shared" si="0"/>
        <v>13</v>
      </c>
      <c r="AF30" s="9">
        <f t="shared" si="1"/>
        <v>11</v>
      </c>
      <c r="AG30" s="9">
        <f t="shared" si="2"/>
        <v>7</v>
      </c>
      <c r="AH30" s="9">
        <f t="shared" si="3"/>
        <v>14</v>
      </c>
      <c r="AI30" s="9">
        <f t="shared" si="4"/>
        <v>11</v>
      </c>
    </row>
    <row r="31" spans="1:35" s="68" customFormat="1" x14ac:dyDescent="0.25">
      <c r="A31" s="17" t="s">
        <v>60</v>
      </c>
      <c r="B31" s="37">
        <v>0</v>
      </c>
      <c r="C31" s="79"/>
      <c r="D31" s="74" t="s">
        <v>58</v>
      </c>
      <c r="E31" s="73">
        <f>B29</f>
        <v>8</v>
      </c>
      <c r="G31" s="17" t="s">
        <v>60</v>
      </c>
      <c r="H31" s="37">
        <v>0</v>
      </c>
      <c r="I31" s="79"/>
      <c r="J31" s="74" t="s">
        <v>58</v>
      </c>
      <c r="K31" s="73">
        <f>H29</f>
        <v>8</v>
      </c>
      <c r="M31" s="17" t="s">
        <v>60</v>
      </c>
      <c r="N31" s="37">
        <v>0</v>
      </c>
      <c r="O31" s="79"/>
      <c r="P31" s="74" t="s">
        <v>58</v>
      </c>
      <c r="Q31" s="73">
        <f>N29</f>
        <v>5</v>
      </c>
      <c r="S31" s="17" t="s">
        <v>60</v>
      </c>
      <c r="T31" s="37">
        <v>0</v>
      </c>
      <c r="U31" s="79"/>
      <c r="V31" s="74" t="s">
        <v>58</v>
      </c>
      <c r="W31" s="73">
        <f>T29</f>
        <v>11</v>
      </c>
      <c r="Y31" s="17" t="s">
        <v>60</v>
      </c>
      <c r="Z31" s="37">
        <v>0</v>
      </c>
      <c r="AA31" s="79"/>
      <c r="AB31" s="74" t="s">
        <v>58</v>
      </c>
      <c r="AC31" s="73">
        <f>Z29</f>
        <v>6</v>
      </c>
      <c r="AE31" s="9">
        <f t="shared" si="0"/>
        <v>8</v>
      </c>
      <c r="AF31" s="9">
        <f t="shared" si="1"/>
        <v>8</v>
      </c>
      <c r="AG31" s="9">
        <f t="shared" si="2"/>
        <v>5</v>
      </c>
      <c r="AH31" s="9">
        <f t="shared" si="3"/>
        <v>11</v>
      </c>
      <c r="AI31" s="9">
        <f t="shared" si="4"/>
        <v>6</v>
      </c>
    </row>
    <row r="32" spans="1:35" s="68" customFormat="1" x14ac:dyDescent="0.25">
      <c r="A32" s="17" t="s">
        <v>61</v>
      </c>
      <c r="B32" s="37">
        <v>3</v>
      </c>
      <c r="C32" s="79"/>
      <c r="D32" s="74" t="s">
        <v>59</v>
      </c>
      <c r="E32" s="73">
        <f>+B30</f>
        <v>20</v>
      </c>
      <c r="G32" s="17" t="s">
        <v>61</v>
      </c>
      <c r="H32" s="37">
        <v>8</v>
      </c>
      <c r="I32" s="79"/>
      <c r="J32" s="74" t="s">
        <v>59</v>
      </c>
      <c r="K32" s="73">
        <f>+H30</f>
        <v>18</v>
      </c>
      <c r="M32" s="17" t="s">
        <v>61</v>
      </c>
      <c r="N32" s="37">
        <v>3</v>
      </c>
      <c r="O32" s="79"/>
      <c r="P32" s="74" t="s">
        <v>59</v>
      </c>
      <c r="Q32" s="73">
        <f>+N30</f>
        <v>12</v>
      </c>
      <c r="S32" s="17" t="s">
        <v>61</v>
      </c>
      <c r="T32" s="37">
        <v>4</v>
      </c>
      <c r="U32" s="79"/>
      <c r="V32" s="74" t="s">
        <v>59</v>
      </c>
      <c r="W32" s="73">
        <f>+T30</f>
        <v>10</v>
      </c>
      <c r="Y32" s="17" t="s">
        <v>61</v>
      </c>
      <c r="Z32" s="37">
        <v>4</v>
      </c>
      <c r="AA32" s="79"/>
      <c r="AB32" s="74" t="s">
        <v>59</v>
      </c>
      <c r="AC32" s="73">
        <f>+Z30</f>
        <v>11</v>
      </c>
      <c r="AE32" s="9">
        <f t="shared" si="0"/>
        <v>20</v>
      </c>
      <c r="AF32" s="9">
        <f t="shared" si="1"/>
        <v>18</v>
      </c>
      <c r="AG32" s="9">
        <f t="shared" si="2"/>
        <v>12</v>
      </c>
      <c r="AH32" s="9">
        <f t="shared" si="3"/>
        <v>10</v>
      </c>
      <c r="AI32" s="9">
        <f t="shared" si="4"/>
        <v>11</v>
      </c>
    </row>
    <row r="33" spans="1:35" s="68" customFormat="1" x14ac:dyDescent="0.25">
      <c r="A33" s="17" t="s">
        <v>62</v>
      </c>
      <c r="B33" s="37">
        <v>0</v>
      </c>
      <c r="C33" s="79"/>
      <c r="D33" s="74" t="s">
        <v>60</v>
      </c>
      <c r="E33" s="73">
        <f>+B31</f>
        <v>0</v>
      </c>
      <c r="G33" s="17" t="s">
        <v>62</v>
      </c>
      <c r="H33" s="37">
        <v>0</v>
      </c>
      <c r="I33" s="79"/>
      <c r="J33" s="74" t="s">
        <v>60</v>
      </c>
      <c r="K33" s="73">
        <f>+H31</f>
        <v>0</v>
      </c>
      <c r="M33" s="17" t="s">
        <v>62</v>
      </c>
      <c r="N33" s="37">
        <v>0</v>
      </c>
      <c r="O33" s="79"/>
      <c r="P33" s="74" t="s">
        <v>60</v>
      </c>
      <c r="Q33" s="73">
        <f>+N31</f>
        <v>0</v>
      </c>
      <c r="S33" s="17" t="s">
        <v>62</v>
      </c>
      <c r="T33" s="37">
        <v>0</v>
      </c>
      <c r="U33" s="79"/>
      <c r="V33" s="74" t="s">
        <v>60</v>
      </c>
      <c r="W33" s="73">
        <f>+T31</f>
        <v>0</v>
      </c>
      <c r="Y33" s="17" t="s">
        <v>62</v>
      </c>
      <c r="Z33" s="37">
        <v>0</v>
      </c>
      <c r="AA33" s="79"/>
      <c r="AB33" s="74" t="s">
        <v>60</v>
      </c>
      <c r="AC33" s="73">
        <f>+Z31</f>
        <v>0</v>
      </c>
      <c r="AE33" s="9">
        <f t="shared" si="0"/>
        <v>0</v>
      </c>
      <c r="AF33" s="9">
        <f t="shared" si="1"/>
        <v>0</v>
      </c>
      <c r="AG33" s="9">
        <f t="shared" si="2"/>
        <v>0</v>
      </c>
      <c r="AH33" s="9">
        <f t="shared" si="3"/>
        <v>0</v>
      </c>
      <c r="AI33" s="9">
        <f t="shared" si="4"/>
        <v>0</v>
      </c>
    </row>
    <row r="34" spans="1:35" s="68" customFormat="1" x14ac:dyDescent="0.25">
      <c r="A34" s="17"/>
      <c r="B34" s="37"/>
      <c r="C34" s="79"/>
      <c r="D34" s="74" t="s">
        <v>61</v>
      </c>
      <c r="E34" s="73">
        <f>+B32</f>
        <v>3</v>
      </c>
      <c r="G34" s="17"/>
      <c r="H34" s="37"/>
      <c r="I34" s="79"/>
      <c r="J34" s="74" t="s">
        <v>61</v>
      </c>
      <c r="K34" s="73">
        <f>+H32</f>
        <v>8</v>
      </c>
      <c r="M34" s="17"/>
      <c r="N34" s="37"/>
      <c r="O34" s="79"/>
      <c r="P34" s="74" t="s">
        <v>61</v>
      </c>
      <c r="Q34" s="73">
        <f>+N32</f>
        <v>3</v>
      </c>
      <c r="S34" s="17"/>
      <c r="T34" s="37"/>
      <c r="U34" s="79"/>
      <c r="V34" s="74" t="s">
        <v>61</v>
      </c>
      <c r="W34" s="73">
        <f>+T32</f>
        <v>4</v>
      </c>
      <c r="Y34" s="17"/>
      <c r="Z34" s="37"/>
      <c r="AA34" s="79"/>
      <c r="AB34" s="74" t="s">
        <v>61</v>
      </c>
      <c r="AC34" s="73">
        <f>+Z32</f>
        <v>4</v>
      </c>
      <c r="AE34" s="9">
        <f t="shared" si="0"/>
        <v>3</v>
      </c>
      <c r="AF34" s="9">
        <f t="shared" si="1"/>
        <v>8</v>
      </c>
      <c r="AG34" s="9">
        <f t="shared" si="2"/>
        <v>3</v>
      </c>
      <c r="AH34" s="9">
        <f t="shared" si="3"/>
        <v>4</v>
      </c>
      <c r="AI34" s="9">
        <f t="shared" si="4"/>
        <v>4</v>
      </c>
    </row>
    <row r="35" spans="1:35" s="68" customFormat="1" x14ac:dyDescent="0.25">
      <c r="A35" s="17"/>
      <c r="B35" s="37"/>
      <c r="C35" s="79"/>
      <c r="D35" s="74" t="s">
        <v>62</v>
      </c>
      <c r="E35" s="81">
        <f>+B33</f>
        <v>0</v>
      </c>
      <c r="G35" s="17"/>
      <c r="H35" s="37"/>
      <c r="I35" s="79"/>
      <c r="J35" s="74" t="s">
        <v>62</v>
      </c>
      <c r="K35" s="81">
        <f>+H33</f>
        <v>0</v>
      </c>
      <c r="M35" s="17"/>
      <c r="N35" s="37"/>
      <c r="O35" s="79"/>
      <c r="P35" s="74" t="s">
        <v>62</v>
      </c>
      <c r="Q35" s="81">
        <f>+N33</f>
        <v>0</v>
      </c>
      <c r="S35" s="17"/>
      <c r="T35" s="37"/>
      <c r="U35" s="79"/>
      <c r="V35" s="74" t="s">
        <v>62</v>
      </c>
      <c r="W35" s="81">
        <f>+T33</f>
        <v>0</v>
      </c>
      <c r="Y35" s="17"/>
      <c r="Z35" s="37"/>
      <c r="AA35" s="79"/>
      <c r="AB35" s="74" t="s">
        <v>62</v>
      </c>
      <c r="AC35" s="81">
        <f>+Z33</f>
        <v>0</v>
      </c>
      <c r="AE35" s="9">
        <f t="shared" si="0"/>
        <v>0</v>
      </c>
      <c r="AF35" s="9">
        <f t="shared" si="1"/>
        <v>0</v>
      </c>
      <c r="AG35" s="9">
        <f t="shared" si="2"/>
        <v>0</v>
      </c>
      <c r="AH35" s="9">
        <f t="shared" si="3"/>
        <v>0</v>
      </c>
      <c r="AI35" s="9">
        <f t="shared" si="4"/>
        <v>0</v>
      </c>
    </row>
    <row r="36" spans="1:35" s="68" customFormat="1" x14ac:dyDescent="0.25">
      <c r="A36" s="17"/>
      <c r="B36" s="37"/>
      <c r="C36" s="79"/>
      <c r="D36" s="74"/>
      <c r="E36" s="81"/>
      <c r="G36" s="17"/>
      <c r="H36" s="37"/>
      <c r="I36" s="79"/>
      <c r="J36" s="74"/>
      <c r="K36" s="81"/>
      <c r="M36" s="17"/>
      <c r="N36" s="37"/>
      <c r="O36" s="79"/>
      <c r="P36" s="74"/>
      <c r="Q36" s="81"/>
      <c r="S36" s="17"/>
      <c r="T36" s="37"/>
      <c r="U36" s="79"/>
      <c r="V36" s="74"/>
      <c r="W36" s="81"/>
      <c r="Y36" s="17"/>
      <c r="Z36" s="37"/>
      <c r="AA36" s="79"/>
      <c r="AB36" s="74"/>
      <c r="AC36" s="81"/>
    </row>
    <row r="37" spans="1:35" s="68" customFormat="1" x14ac:dyDescent="0.25">
      <c r="A37" s="17"/>
      <c r="B37" s="37"/>
      <c r="C37" s="79"/>
      <c r="D37" s="74"/>
      <c r="E37" s="81"/>
      <c r="G37" s="17"/>
      <c r="H37" s="37"/>
      <c r="I37" s="79"/>
      <c r="J37" s="74"/>
      <c r="K37" s="81"/>
      <c r="M37" s="17"/>
      <c r="N37" s="37"/>
      <c r="O37" s="79"/>
      <c r="P37" s="74"/>
      <c r="Q37" s="81"/>
      <c r="S37" s="17"/>
      <c r="T37" s="37"/>
      <c r="U37" s="79"/>
      <c r="V37" s="74"/>
      <c r="W37" s="81"/>
      <c r="Y37" s="17"/>
      <c r="Z37" s="37"/>
      <c r="AA37" s="79"/>
      <c r="AB37" s="74"/>
      <c r="AC37" s="81"/>
    </row>
    <row r="38" spans="1:35" s="68" customFormat="1" x14ac:dyDescent="0.25">
      <c r="A38" s="17"/>
      <c r="B38" s="37"/>
      <c r="C38" s="79"/>
      <c r="D38" s="80"/>
      <c r="E38" s="82"/>
      <c r="G38" s="17"/>
      <c r="H38" s="37"/>
      <c r="I38" s="79"/>
      <c r="J38" s="80"/>
      <c r="K38" s="82"/>
      <c r="M38" s="17"/>
      <c r="N38" s="37"/>
      <c r="O38" s="79"/>
      <c r="P38" s="80"/>
      <c r="Q38" s="82"/>
      <c r="S38" s="17"/>
      <c r="T38" s="37"/>
      <c r="U38" s="79"/>
      <c r="V38" s="80"/>
      <c r="W38" s="82"/>
      <c r="Y38" s="17"/>
      <c r="Z38" s="37"/>
      <c r="AA38" s="79"/>
      <c r="AB38" s="80"/>
      <c r="AC38" s="82"/>
    </row>
    <row r="40" spans="1:35" s="68" customFormat="1" x14ac:dyDescent="0.35">
      <c r="A40" s="9"/>
      <c r="B40" s="18">
        <f>SUM(B5:B38)</f>
        <v>881</v>
      </c>
      <c r="E40" s="18">
        <f>SUM(E5:E38)</f>
        <v>879</v>
      </c>
      <c r="G40" s="9"/>
      <c r="H40" s="18">
        <f>SUM(H5:H38)</f>
        <v>969</v>
      </c>
      <c r="K40" s="18">
        <f>SUM(K5:K38)</f>
        <v>969</v>
      </c>
      <c r="M40" s="9"/>
      <c r="N40" s="18">
        <f>SUM(N5:N38)</f>
        <v>786</v>
      </c>
      <c r="Q40" s="18">
        <f>SUM(Q5:Q38)</f>
        <v>785</v>
      </c>
      <c r="S40" s="9"/>
      <c r="T40" s="18">
        <f>SUM(T5:T38)</f>
        <v>697</v>
      </c>
      <c r="W40" s="18">
        <f>SUM(W5:W38)</f>
        <v>696</v>
      </c>
      <c r="Y40" s="9"/>
      <c r="Z40" s="18">
        <f>SUM(Z5:Z38)</f>
        <v>543</v>
      </c>
      <c r="AC40" s="18">
        <f>SUM(AC5:AC38)</f>
        <v>541</v>
      </c>
    </row>
    <row r="41" spans="1:35" ht="12.5" x14ac:dyDescent="0.35">
      <c r="B41" s="9"/>
    </row>
    <row r="42" spans="1:35" ht="12.5" x14ac:dyDescent="0.35">
      <c r="B42" s="9"/>
    </row>
    <row r="43" spans="1:35" ht="25" x14ac:dyDescent="0.35">
      <c r="A43" s="85">
        <f>_xlfn.ISOWEEKNUM(A45)</f>
        <v>41</v>
      </c>
      <c r="B43" s="34"/>
    </row>
    <row r="45" spans="1:35" s="84" customFormat="1" ht="18" x14ac:dyDescent="0.35">
      <c r="A45" s="170">
        <f>Y3+3</f>
        <v>44844</v>
      </c>
      <c r="B45" s="171"/>
      <c r="C45" s="171"/>
      <c r="D45" s="171"/>
      <c r="E45" s="172"/>
      <c r="F45" s="83"/>
      <c r="G45" s="170">
        <f>+A45+1</f>
        <v>44845</v>
      </c>
      <c r="H45" s="171"/>
      <c r="I45" s="171"/>
      <c r="J45" s="171"/>
      <c r="K45" s="172"/>
      <c r="L45" s="83"/>
      <c r="M45" s="170">
        <f>+G45+1</f>
        <v>44846</v>
      </c>
      <c r="N45" s="171"/>
      <c r="O45" s="171"/>
      <c r="P45" s="171"/>
      <c r="Q45" s="172"/>
      <c r="R45" s="83"/>
      <c r="S45" s="170">
        <f>+M45+1</f>
        <v>44847</v>
      </c>
      <c r="T45" s="171"/>
      <c r="U45" s="171"/>
      <c r="V45" s="171"/>
      <c r="W45" s="172"/>
      <c r="X45" s="83"/>
      <c r="Y45" s="170">
        <f>+S45+1</f>
        <v>44848</v>
      </c>
      <c r="Z45" s="171"/>
      <c r="AA45" s="171"/>
      <c r="AB45" s="171"/>
      <c r="AC45" s="172"/>
      <c r="AD45" s="83"/>
    </row>
    <row r="46" spans="1:35" s="66" customFormat="1" x14ac:dyDescent="0.3">
      <c r="A46" s="16"/>
      <c r="B46" s="36"/>
      <c r="C46" s="69"/>
      <c r="D46" s="69"/>
      <c r="E46" s="69"/>
      <c r="F46" s="69"/>
      <c r="G46" s="9"/>
      <c r="H46" s="35"/>
      <c r="I46" s="69"/>
      <c r="J46" s="69"/>
      <c r="K46" s="69"/>
      <c r="L46" s="69"/>
      <c r="M46" s="9"/>
      <c r="N46" s="35"/>
      <c r="O46" s="69"/>
      <c r="P46" s="69"/>
      <c r="Q46" s="69"/>
      <c r="R46" s="69"/>
      <c r="S46" s="9"/>
      <c r="T46" s="35"/>
      <c r="U46" s="69"/>
      <c r="V46" s="69"/>
      <c r="W46" s="69"/>
      <c r="X46" s="69"/>
      <c r="Y46" s="9"/>
      <c r="Z46" s="35"/>
      <c r="AA46" s="69"/>
      <c r="AB46" s="69"/>
      <c r="AC46" s="69"/>
      <c r="AD46" s="69"/>
    </row>
    <row r="47" spans="1:35" x14ac:dyDescent="0.25">
      <c r="A47" s="10" t="s">
        <v>0</v>
      </c>
      <c r="B47" s="37" t="s">
        <v>27</v>
      </c>
      <c r="D47" s="70" t="s">
        <v>7</v>
      </c>
      <c r="E47" s="71">
        <f>B48</f>
        <v>80</v>
      </c>
      <c r="G47" s="10" t="s">
        <v>0</v>
      </c>
      <c r="H47" s="37" t="s">
        <v>27</v>
      </c>
      <c r="J47" s="70" t="s">
        <v>7</v>
      </c>
      <c r="K47" s="71">
        <f>H48</f>
        <v>105</v>
      </c>
      <c r="M47" s="10" t="s">
        <v>0</v>
      </c>
      <c r="N47" s="37" t="s">
        <v>27</v>
      </c>
      <c r="P47" s="70" t="s">
        <v>7</v>
      </c>
      <c r="Q47" s="71">
        <f>N48</f>
        <v>87</v>
      </c>
      <c r="S47" s="10" t="s">
        <v>0</v>
      </c>
      <c r="T47" s="37" t="s">
        <v>27</v>
      </c>
      <c r="V47" s="70" t="s">
        <v>7</v>
      </c>
      <c r="W47" s="71">
        <f>T48</f>
        <v>89</v>
      </c>
      <c r="Y47" s="10" t="s">
        <v>0</v>
      </c>
      <c r="Z47" s="37" t="s">
        <v>27</v>
      </c>
      <c r="AB47" s="70" t="s">
        <v>7</v>
      </c>
      <c r="AC47" s="71">
        <f>Z48</f>
        <v>46</v>
      </c>
      <c r="AE47" s="9">
        <f>E47</f>
        <v>80</v>
      </c>
      <c r="AF47" s="9">
        <f>K47</f>
        <v>105</v>
      </c>
      <c r="AG47" s="9">
        <f>Q47</f>
        <v>87</v>
      </c>
      <c r="AH47" s="9">
        <f>W47</f>
        <v>89</v>
      </c>
      <c r="AI47" s="9">
        <f>AC47</f>
        <v>46</v>
      </c>
    </row>
    <row r="48" spans="1:35" x14ac:dyDescent="0.35">
      <c r="A48" s="12" t="s">
        <v>7</v>
      </c>
      <c r="B48" s="37">
        <v>80</v>
      </c>
      <c r="D48" s="72" t="s">
        <v>21</v>
      </c>
      <c r="E48" s="73"/>
      <c r="G48" s="12" t="s">
        <v>7</v>
      </c>
      <c r="H48" s="37">
        <v>105</v>
      </c>
      <c r="J48" s="72" t="s">
        <v>21</v>
      </c>
      <c r="K48" s="73"/>
      <c r="M48" s="12" t="s">
        <v>7</v>
      </c>
      <c r="N48" s="37">
        <v>87</v>
      </c>
      <c r="P48" s="72" t="s">
        <v>21</v>
      </c>
      <c r="Q48" s="73"/>
      <c r="S48" s="12" t="s">
        <v>7</v>
      </c>
      <c r="T48" s="37">
        <v>89</v>
      </c>
      <c r="V48" s="72" t="s">
        <v>21</v>
      </c>
      <c r="W48" s="73"/>
      <c r="Y48" s="12" t="s">
        <v>7</v>
      </c>
      <c r="Z48" s="37">
        <v>46</v>
      </c>
      <c r="AB48" s="72" t="s">
        <v>21</v>
      </c>
      <c r="AC48" s="73"/>
      <c r="AE48" s="9">
        <f t="shared" ref="AE48:AE77" si="5">E48</f>
        <v>0</v>
      </c>
      <c r="AF48" s="9">
        <f t="shared" ref="AF48:AF77" si="6">K48</f>
        <v>0</v>
      </c>
      <c r="AG48" s="9">
        <f t="shared" ref="AG48:AG77" si="7">Q48</f>
        <v>0</v>
      </c>
      <c r="AH48" s="9">
        <f t="shared" ref="AH48:AH77" si="8">W48</f>
        <v>0</v>
      </c>
      <c r="AI48" s="9">
        <f t="shared" ref="AI48:AI77" si="9">AC48</f>
        <v>0</v>
      </c>
    </row>
    <row r="49" spans="1:35" x14ac:dyDescent="0.35">
      <c r="A49" s="13" t="s">
        <v>17</v>
      </c>
      <c r="B49" s="38">
        <v>0</v>
      </c>
      <c r="D49" s="72" t="s">
        <v>18</v>
      </c>
      <c r="E49" s="73"/>
      <c r="G49" s="13" t="s">
        <v>17</v>
      </c>
      <c r="H49" s="38">
        <v>0</v>
      </c>
      <c r="J49" s="72" t="s">
        <v>18</v>
      </c>
      <c r="K49" s="73"/>
      <c r="M49" s="13" t="s">
        <v>17</v>
      </c>
      <c r="N49" s="38">
        <v>0</v>
      </c>
      <c r="P49" s="72" t="s">
        <v>18</v>
      </c>
      <c r="Q49" s="73"/>
      <c r="S49" s="13" t="s">
        <v>17</v>
      </c>
      <c r="T49" s="38">
        <v>0</v>
      </c>
      <c r="V49" s="72" t="s">
        <v>18</v>
      </c>
      <c r="W49" s="73"/>
      <c r="Y49" s="13" t="s">
        <v>17</v>
      </c>
      <c r="Z49" s="38">
        <v>0</v>
      </c>
      <c r="AB49" s="72" t="s">
        <v>18</v>
      </c>
      <c r="AC49" s="73"/>
      <c r="AE49" s="9">
        <f t="shared" si="5"/>
        <v>0</v>
      </c>
      <c r="AF49" s="9">
        <f t="shared" si="6"/>
        <v>0</v>
      </c>
      <c r="AG49" s="9">
        <f t="shared" si="7"/>
        <v>0</v>
      </c>
      <c r="AH49" s="9">
        <f t="shared" si="8"/>
        <v>0</v>
      </c>
      <c r="AI49" s="9">
        <f t="shared" si="9"/>
        <v>0</v>
      </c>
    </row>
    <row r="50" spans="1:35" x14ac:dyDescent="0.25">
      <c r="A50" s="12" t="s">
        <v>12</v>
      </c>
      <c r="B50" s="37">
        <v>8</v>
      </c>
      <c r="D50" s="74" t="s">
        <v>12</v>
      </c>
      <c r="E50" s="73">
        <f>B50</f>
        <v>8</v>
      </c>
      <c r="G50" s="12" t="s">
        <v>12</v>
      </c>
      <c r="H50" s="37">
        <v>10</v>
      </c>
      <c r="J50" s="74" t="s">
        <v>12</v>
      </c>
      <c r="K50" s="73">
        <f>H50</f>
        <v>10</v>
      </c>
      <c r="M50" s="12" t="s">
        <v>12</v>
      </c>
      <c r="N50" s="37">
        <v>7</v>
      </c>
      <c r="P50" s="74" t="s">
        <v>12</v>
      </c>
      <c r="Q50" s="73">
        <f>N50</f>
        <v>7</v>
      </c>
      <c r="S50" s="12" t="s">
        <v>12</v>
      </c>
      <c r="T50" s="37">
        <v>10</v>
      </c>
      <c r="V50" s="74" t="s">
        <v>12</v>
      </c>
      <c r="W50" s="73">
        <f>T50</f>
        <v>10</v>
      </c>
      <c r="Y50" s="12" t="s">
        <v>12</v>
      </c>
      <c r="Z50" s="37">
        <v>3</v>
      </c>
      <c r="AB50" s="74" t="s">
        <v>12</v>
      </c>
      <c r="AC50" s="73">
        <f>Z50</f>
        <v>3</v>
      </c>
      <c r="AE50" s="9">
        <f t="shared" si="5"/>
        <v>8</v>
      </c>
      <c r="AF50" s="9">
        <f t="shared" si="6"/>
        <v>10</v>
      </c>
      <c r="AG50" s="9">
        <f t="shared" si="7"/>
        <v>7</v>
      </c>
      <c r="AH50" s="9">
        <f t="shared" si="8"/>
        <v>10</v>
      </c>
      <c r="AI50" s="9">
        <f t="shared" si="9"/>
        <v>3</v>
      </c>
    </row>
    <row r="51" spans="1:35" x14ac:dyDescent="0.25">
      <c r="A51" s="14" t="s">
        <v>22</v>
      </c>
      <c r="B51" s="39">
        <v>2</v>
      </c>
      <c r="D51" s="74" t="s">
        <v>8</v>
      </c>
      <c r="E51" s="73">
        <f>B54</f>
        <v>8</v>
      </c>
      <c r="G51" s="14" t="s">
        <v>22</v>
      </c>
      <c r="H51" s="39">
        <v>1</v>
      </c>
      <c r="J51" s="74" t="s">
        <v>8</v>
      </c>
      <c r="K51" s="73">
        <f>H54</f>
        <v>8</v>
      </c>
      <c r="M51" s="14" t="s">
        <v>22</v>
      </c>
      <c r="N51" s="39">
        <v>1</v>
      </c>
      <c r="P51" s="74" t="s">
        <v>8</v>
      </c>
      <c r="Q51" s="73">
        <f>N54</f>
        <v>6</v>
      </c>
      <c r="S51" s="14" t="s">
        <v>22</v>
      </c>
      <c r="T51" s="39">
        <v>3</v>
      </c>
      <c r="V51" s="74" t="s">
        <v>8</v>
      </c>
      <c r="W51" s="73">
        <f>T54</f>
        <v>9</v>
      </c>
      <c r="Y51" s="14" t="s">
        <v>22</v>
      </c>
      <c r="Z51" s="39">
        <v>2</v>
      </c>
      <c r="AB51" s="74" t="s">
        <v>8</v>
      </c>
      <c r="AC51" s="73">
        <f>Z54</f>
        <v>6</v>
      </c>
      <c r="AE51" s="9">
        <f t="shared" si="5"/>
        <v>8</v>
      </c>
      <c r="AF51" s="9">
        <f t="shared" si="6"/>
        <v>8</v>
      </c>
      <c r="AG51" s="9">
        <f t="shared" si="7"/>
        <v>6</v>
      </c>
      <c r="AH51" s="9">
        <f t="shared" si="8"/>
        <v>9</v>
      </c>
      <c r="AI51" s="9">
        <f t="shared" si="9"/>
        <v>6</v>
      </c>
    </row>
    <row r="52" spans="1:35" x14ac:dyDescent="0.25">
      <c r="A52" s="14" t="s">
        <v>26</v>
      </c>
      <c r="B52" s="39">
        <v>11</v>
      </c>
      <c r="D52" s="74" t="s">
        <v>11</v>
      </c>
      <c r="E52" s="73">
        <f>B55</f>
        <v>6</v>
      </c>
      <c r="G52" s="14" t="s">
        <v>26</v>
      </c>
      <c r="H52" s="39">
        <v>16</v>
      </c>
      <c r="J52" s="74" t="s">
        <v>11</v>
      </c>
      <c r="K52" s="73">
        <f>H55</f>
        <v>9</v>
      </c>
      <c r="M52" s="14" t="s">
        <v>26</v>
      </c>
      <c r="N52" s="39">
        <v>13</v>
      </c>
      <c r="P52" s="74" t="s">
        <v>11</v>
      </c>
      <c r="Q52" s="73">
        <f>N55</f>
        <v>7</v>
      </c>
      <c r="S52" s="14" t="s">
        <v>26</v>
      </c>
      <c r="T52" s="39">
        <v>12</v>
      </c>
      <c r="V52" s="74" t="s">
        <v>11</v>
      </c>
      <c r="W52" s="73">
        <f>T55</f>
        <v>5</v>
      </c>
      <c r="Y52" s="14" t="s">
        <v>26</v>
      </c>
      <c r="Z52" s="39">
        <v>12</v>
      </c>
      <c r="AB52" s="74" t="s">
        <v>11</v>
      </c>
      <c r="AC52" s="73">
        <f>Z55</f>
        <v>6</v>
      </c>
      <c r="AE52" s="9">
        <f t="shared" si="5"/>
        <v>6</v>
      </c>
      <c r="AF52" s="9">
        <f t="shared" si="6"/>
        <v>9</v>
      </c>
      <c r="AG52" s="9">
        <f t="shared" si="7"/>
        <v>7</v>
      </c>
      <c r="AH52" s="9">
        <f t="shared" si="8"/>
        <v>5</v>
      </c>
      <c r="AI52" s="9">
        <f t="shared" si="9"/>
        <v>6</v>
      </c>
    </row>
    <row r="53" spans="1:35" x14ac:dyDescent="0.25">
      <c r="A53" s="14" t="s">
        <v>23</v>
      </c>
      <c r="B53" s="39">
        <v>0</v>
      </c>
      <c r="D53" s="75" t="s">
        <v>9</v>
      </c>
      <c r="E53" s="73">
        <f>B56</f>
        <v>121</v>
      </c>
      <c r="G53" s="14" t="s">
        <v>23</v>
      </c>
      <c r="H53" s="39">
        <v>2</v>
      </c>
      <c r="J53" s="75" t="s">
        <v>9</v>
      </c>
      <c r="K53" s="73">
        <f>H56</f>
        <v>119</v>
      </c>
      <c r="M53" s="14" t="s">
        <v>23</v>
      </c>
      <c r="N53" s="39">
        <v>0</v>
      </c>
      <c r="P53" s="75" t="s">
        <v>9</v>
      </c>
      <c r="Q53" s="73">
        <f>N56</f>
        <v>83</v>
      </c>
      <c r="S53" s="14" t="s">
        <v>23</v>
      </c>
      <c r="T53" s="39">
        <v>3</v>
      </c>
      <c r="V53" s="75" t="s">
        <v>9</v>
      </c>
      <c r="W53" s="73">
        <f>T56</f>
        <v>136</v>
      </c>
      <c r="Y53" s="14" t="s">
        <v>23</v>
      </c>
      <c r="Z53" s="39">
        <v>0</v>
      </c>
      <c r="AB53" s="75" t="s">
        <v>9</v>
      </c>
      <c r="AC53" s="73">
        <f>Z56</f>
        <v>93</v>
      </c>
      <c r="AE53" s="9">
        <f t="shared" si="5"/>
        <v>121</v>
      </c>
      <c r="AF53" s="9">
        <f t="shared" si="6"/>
        <v>119</v>
      </c>
      <c r="AG53" s="9">
        <f t="shared" si="7"/>
        <v>83</v>
      </c>
      <c r="AH53" s="9">
        <f t="shared" si="8"/>
        <v>136</v>
      </c>
      <c r="AI53" s="9">
        <f t="shared" si="9"/>
        <v>93</v>
      </c>
    </row>
    <row r="54" spans="1:35" x14ac:dyDescent="0.25">
      <c r="A54" s="12" t="s">
        <v>8</v>
      </c>
      <c r="B54" s="37">
        <v>8</v>
      </c>
      <c r="D54" s="75" t="s">
        <v>1</v>
      </c>
      <c r="E54" s="73">
        <f>B58</f>
        <v>87</v>
      </c>
      <c r="G54" s="12" t="s">
        <v>8</v>
      </c>
      <c r="H54" s="37">
        <v>8</v>
      </c>
      <c r="J54" s="75" t="s">
        <v>1</v>
      </c>
      <c r="K54" s="73">
        <f>H58</f>
        <v>109</v>
      </c>
      <c r="M54" s="12" t="s">
        <v>8</v>
      </c>
      <c r="N54" s="37">
        <v>6</v>
      </c>
      <c r="P54" s="75" t="s">
        <v>1</v>
      </c>
      <c r="Q54" s="73">
        <f>N58</f>
        <v>85</v>
      </c>
      <c r="S54" s="12" t="s">
        <v>8</v>
      </c>
      <c r="T54" s="37">
        <v>9</v>
      </c>
      <c r="V54" s="75" t="s">
        <v>1</v>
      </c>
      <c r="W54" s="73">
        <f>T58</f>
        <v>97</v>
      </c>
      <c r="Y54" s="12" t="s">
        <v>8</v>
      </c>
      <c r="Z54" s="37">
        <v>6</v>
      </c>
      <c r="AB54" s="75" t="s">
        <v>1</v>
      </c>
      <c r="AC54" s="73">
        <f>Z58</f>
        <v>64</v>
      </c>
      <c r="AE54" s="9">
        <f t="shared" si="5"/>
        <v>87</v>
      </c>
      <c r="AF54" s="9">
        <f t="shared" si="6"/>
        <v>109</v>
      </c>
      <c r="AG54" s="9">
        <f t="shared" si="7"/>
        <v>85</v>
      </c>
      <c r="AH54" s="9">
        <f t="shared" si="8"/>
        <v>97</v>
      </c>
      <c r="AI54" s="9">
        <f t="shared" si="9"/>
        <v>64</v>
      </c>
    </row>
    <row r="55" spans="1:35" x14ac:dyDescent="0.25">
      <c r="A55" s="12" t="s">
        <v>11</v>
      </c>
      <c r="B55" s="37">
        <v>6</v>
      </c>
      <c r="D55" s="75" t="s">
        <v>4</v>
      </c>
      <c r="E55" s="73"/>
      <c r="G55" s="12" t="s">
        <v>11</v>
      </c>
      <c r="H55" s="37">
        <v>9</v>
      </c>
      <c r="J55" s="75" t="s">
        <v>4</v>
      </c>
      <c r="K55" s="73"/>
      <c r="M55" s="12" t="s">
        <v>11</v>
      </c>
      <c r="N55" s="37">
        <v>7</v>
      </c>
      <c r="P55" s="75" t="s">
        <v>4</v>
      </c>
      <c r="Q55" s="73"/>
      <c r="S55" s="12" t="s">
        <v>11</v>
      </c>
      <c r="T55" s="37">
        <v>5</v>
      </c>
      <c r="V55" s="75" t="s">
        <v>4</v>
      </c>
      <c r="W55" s="73"/>
      <c r="Y55" s="12" t="s">
        <v>11</v>
      </c>
      <c r="Z55" s="37">
        <v>6</v>
      </c>
      <c r="AB55" s="75" t="s">
        <v>4</v>
      </c>
      <c r="AC55" s="73"/>
      <c r="AE55" s="9">
        <f t="shared" si="5"/>
        <v>0</v>
      </c>
      <c r="AF55" s="9">
        <f t="shared" si="6"/>
        <v>0</v>
      </c>
      <c r="AG55" s="9">
        <f t="shared" si="7"/>
        <v>0</v>
      </c>
      <c r="AH55" s="9">
        <f t="shared" si="8"/>
        <v>0</v>
      </c>
      <c r="AI55" s="9">
        <f t="shared" si="9"/>
        <v>0</v>
      </c>
    </row>
    <row r="56" spans="1:35" x14ac:dyDescent="0.25">
      <c r="A56" s="12" t="s">
        <v>9</v>
      </c>
      <c r="B56" s="37">
        <v>121</v>
      </c>
      <c r="D56" s="75" t="s">
        <v>5</v>
      </c>
      <c r="E56" s="73">
        <f>B59</f>
        <v>25</v>
      </c>
      <c r="G56" s="12" t="s">
        <v>9</v>
      </c>
      <c r="H56" s="37">
        <v>119</v>
      </c>
      <c r="J56" s="75" t="s">
        <v>5</v>
      </c>
      <c r="K56" s="73">
        <f>H59</f>
        <v>26</v>
      </c>
      <c r="M56" s="12" t="s">
        <v>9</v>
      </c>
      <c r="N56" s="37">
        <v>83</v>
      </c>
      <c r="P56" s="75" t="s">
        <v>5</v>
      </c>
      <c r="Q56" s="73">
        <f>N59</f>
        <v>26</v>
      </c>
      <c r="S56" s="12" t="s">
        <v>9</v>
      </c>
      <c r="T56" s="37">
        <v>136</v>
      </c>
      <c r="V56" s="75" t="s">
        <v>5</v>
      </c>
      <c r="W56" s="73">
        <f>T59</f>
        <v>25</v>
      </c>
      <c r="Y56" s="12" t="s">
        <v>9</v>
      </c>
      <c r="Z56" s="37">
        <v>93</v>
      </c>
      <c r="AB56" s="75" t="s">
        <v>5</v>
      </c>
      <c r="AC56" s="73">
        <f>Z59</f>
        <v>10</v>
      </c>
      <c r="AE56" s="9">
        <f t="shared" si="5"/>
        <v>25</v>
      </c>
      <c r="AF56" s="9">
        <f t="shared" si="6"/>
        <v>26</v>
      </c>
      <c r="AG56" s="9">
        <f t="shared" si="7"/>
        <v>26</v>
      </c>
      <c r="AH56" s="9">
        <f t="shared" si="8"/>
        <v>25</v>
      </c>
      <c r="AI56" s="9">
        <f t="shared" si="9"/>
        <v>10</v>
      </c>
    </row>
    <row r="57" spans="1:35" x14ac:dyDescent="0.25">
      <c r="A57" s="14" t="s">
        <v>28</v>
      </c>
      <c r="B57" s="39">
        <v>0</v>
      </c>
      <c r="D57" s="75" t="s">
        <v>3</v>
      </c>
      <c r="E57" s="73">
        <f>B60</f>
        <v>53</v>
      </c>
      <c r="G57" s="14" t="s">
        <v>28</v>
      </c>
      <c r="H57" s="39">
        <v>2</v>
      </c>
      <c r="J57" s="75" t="s">
        <v>3</v>
      </c>
      <c r="K57" s="73">
        <f>H60</f>
        <v>54</v>
      </c>
      <c r="M57" s="14" t="s">
        <v>28</v>
      </c>
      <c r="N57" s="39">
        <v>3</v>
      </c>
      <c r="P57" s="75" t="s">
        <v>3</v>
      </c>
      <c r="Q57" s="73">
        <f>N60</f>
        <v>63</v>
      </c>
      <c r="S57" s="14" t="s">
        <v>28</v>
      </c>
      <c r="T57" s="39">
        <v>3</v>
      </c>
      <c r="V57" s="75" t="s">
        <v>3</v>
      </c>
      <c r="W57" s="73">
        <f>T60</f>
        <v>58</v>
      </c>
      <c r="Y57" s="14" t="s">
        <v>28</v>
      </c>
      <c r="Z57" s="39">
        <v>0</v>
      </c>
      <c r="AB57" s="75" t="s">
        <v>3</v>
      </c>
      <c r="AC57" s="73">
        <f>Z60</f>
        <v>27</v>
      </c>
      <c r="AE57" s="9">
        <f t="shared" si="5"/>
        <v>53</v>
      </c>
      <c r="AF57" s="9">
        <f t="shared" si="6"/>
        <v>54</v>
      </c>
      <c r="AG57" s="9">
        <f t="shared" si="7"/>
        <v>63</v>
      </c>
      <c r="AH57" s="9">
        <f t="shared" si="8"/>
        <v>58</v>
      </c>
      <c r="AI57" s="9">
        <f t="shared" si="9"/>
        <v>27</v>
      </c>
    </row>
    <row r="58" spans="1:35" x14ac:dyDescent="0.25">
      <c r="A58" s="12" t="s">
        <v>1</v>
      </c>
      <c r="B58" s="37">
        <v>87</v>
      </c>
      <c r="D58" s="75" t="s">
        <v>6</v>
      </c>
      <c r="E58" s="73">
        <f>B61</f>
        <v>68</v>
      </c>
      <c r="G58" s="12" t="s">
        <v>1</v>
      </c>
      <c r="H58" s="37">
        <v>109</v>
      </c>
      <c r="J58" s="75" t="s">
        <v>6</v>
      </c>
      <c r="K58" s="73">
        <f>H61</f>
        <v>52</v>
      </c>
      <c r="M58" s="12" t="s">
        <v>1</v>
      </c>
      <c r="N58" s="37">
        <v>85</v>
      </c>
      <c r="P58" s="75" t="s">
        <v>6</v>
      </c>
      <c r="Q58" s="73">
        <f>N61</f>
        <v>48</v>
      </c>
      <c r="S58" s="12" t="s">
        <v>1</v>
      </c>
      <c r="T58" s="37">
        <v>97</v>
      </c>
      <c r="V58" s="75" t="s">
        <v>6</v>
      </c>
      <c r="W58" s="73">
        <f>T61</f>
        <v>44</v>
      </c>
      <c r="Y58" s="12" t="s">
        <v>1</v>
      </c>
      <c r="Z58" s="37">
        <v>64</v>
      </c>
      <c r="AB58" s="75" t="s">
        <v>6</v>
      </c>
      <c r="AC58" s="73">
        <f>Z61</f>
        <v>30</v>
      </c>
      <c r="AE58" s="9">
        <f t="shared" si="5"/>
        <v>68</v>
      </c>
      <c r="AF58" s="9">
        <f t="shared" si="6"/>
        <v>52</v>
      </c>
      <c r="AG58" s="9">
        <f t="shared" si="7"/>
        <v>48</v>
      </c>
      <c r="AH58" s="9">
        <f t="shared" si="8"/>
        <v>44</v>
      </c>
      <c r="AI58" s="9">
        <f t="shared" si="9"/>
        <v>30</v>
      </c>
    </row>
    <row r="59" spans="1:35" s="68" customFormat="1" x14ac:dyDescent="0.35">
      <c r="A59" s="12" t="s">
        <v>5</v>
      </c>
      <c r="B59" s="37">
        <v>25</v>
      </c>
      <c r="C59" s="76">
        <v>0.03</v>
      </c>
      <c r="D59" s="77" t="s">
        <v>31</v>
      </c>
      <c r="E59" s="73">
        <f>ROUND(((B62+B63)*C59),0)</f>
        <v>5</v>
      </c>
      <c r="G59" s="12" t="s">
        <v>5</v>
      </c>
      <c r="H59" s="37">
        <v>26</v>
      </c>
      <c r="I59" s="76">
        <v>0.03</v>
      </c>
      <c r="J59" s="77" t="s">
        <v>31</v>
      </c>
      <c r="K59" s="73">
        <f>ROUND(((H62+H63)*I59),0)</f>
        <v>6</v>
      </c>
      <c r="M59" s="12" t="s">
        <v>5</v>
      </c>
      <c r="N59" s="37">
        <v>26</v>
      </c>
      <c r="O59" s="76">
        <v>0.03</v>
      </c>
      <c r="P59" s="77" t="s">
        <v>31</v>
      </c>
      <c r="Q59" s="73">
        <f>ROUND(((N62+N63)*O59),0)</f>
        <v>6</v>
      </c>
      <c r="S59" s="12" t="s">
        <v>5</v>
      </c>
      <c r="T59" s="37">
        <v>25</v>
      </c>
      <c r="U59" s="76">
        <v>0.03</v>
      </c>
      <c r="V59" s="77" t="s">
        <v>31</v>
      </c>
      <c r="W59" s="73">
        <f>ROUND(((T62+T63)*U59),0)</f>
        <v>6</v>
      </c>
      <c r="Y59" s="12" t="s">
        <v>5</v>
      </c>
      <c r="Z59" s="37">
        <v>10</v>
      </c>
      <c r="AA59" s="76">
        <v>0.03</v>
      </c>
      <c r="AB59" s="77" t="s">
        <v>31</v>
      </c>
      <c r="AC59" s="73">
        <f>ROUND(((Z62+Z63)*AA59),0)</f>
        <v>5</v>
      </c>
      <c r="AE59" s="9">
        <f t="shared" si="5"/>
        <v>5</v>
      </c>
      <c r="AF59" s="9">
        <f t="shared" si="6"/>
        <v>6</v>
      </c>
      <c r="AG59" s="9">
        <f t="shared" si="7"/>
        <v>6</v>
      </c>
      <c r="AH59" s="9">
        <f t="shared" si="8"/>
        <v>6</v>
      </c>
      <c r="AI59" s="9">
        <f t="shared" si="9"/>
        <v>5</v>
      </c>
    </row>
    <row r="60" spans="1:35" s="68" customFormat="1" x14ac:dyDescent="0.35">
      <c r="A60" s="12" t="s">
        <v>3</v>
      </c>
      <c r="B60" s="37">
        <v>53</v>
      </c>
      <c r="C60" s="76">
        <v>0.04</v>
      </c>
      <c r="D60" s="77" t="s">
        <v>37</v>
      </c>
      <c r="E60" s="73">
        <f>ROUND(((B62+B63)*C60),0)</f>
        <v>7</v>
      </c>
      <c r="G60" s="12" t="s">
        <v>3</v>
      </c>
      <c r="H60" s="37">
        <v>54</v>
      </c>
      <c r="I60" s="76">
        <v>0.04</v>
      </c>
      <c r="J60" s="77" t="s">
        <v>37</v>
      </c>
      <c r="K60" s="73">
        <f>ROUND(((H62+H63)*I60),0)</f>
        <v>8</v>
      </c>
      <c r="M60" s="12" t="s">
        <v>3</v>
      </c>
      <c r="N60" s="37">
        <v>63</v>
      </c>
      <c r="O60" s="76">
        <v>0.04</v>
      </c>
      <c r="P60" s="77" t="s">
        <v>37</v>
      </c>
      <c r="Q60" s="73">
        <f>ROUND(((N62+N63)*O60),0)</f>
        <v>8</v>
      </c>
      <c r="S60" s="12" t="s">
        <v>3</v>
      </c>
      <c r="T60" s="37">
        <v>58</v>
      </c>
      <c r="U60" s="76">
        <v>0.04</v>
      </c>
      <c r="V60" s="77" t="s">
        <v>37</v>
      </c>
      <c r="W60" s="73">
        <f>ROUND(((T62+T63)*U60),0)</f>
        <v>8</v>
      </c>
      <c r="Y60" s="12" t="s">
        <v>3</v>
      </c>
      <c r="Z60" s="37">
        <v>27</v>
      </c>
      <c r="AA60" s="76">
        <v>0.04</v>
      </c>
      <c r="AB60" s="77" t="s">
        <v>37</v>
      </c>
      <c r="AC60" s="73">
        <f>ROUND(((Z62+Z63)*AA60),0)</f>
        <v>7</v>
      </c>
      <c r="AE60" s="9">
        <f t="shared" si="5"/>
        <v>7</v>
      </c>
      <c r="AF60" s="9">
        <f t="shared" si="6"/>
        <v>8</v>
      </c>
      <c r="AG60" s="9">
        <f t="shared" si="7"/>
        <v>8</v>
      </c>
      <c r="AH60" s="9">
        <f t="shared" si="8"/>
        <v>8</v>
      </c>
      <c r="AI60" s="9">
        <f t="shared" si="9"/>
        <v>7</v>
      </c>
    </row>
    <row r="61" spans="1:35" s="68" customFormat="1" x14ac:dyDescent="0.35">
      <c r="A61" s="12" t="s">
        <v>6</v>
      </c>
      <c r="B61" s="37">
        <v>68</v>
      </c>
      <c r="C61" s="76">
        <v>0.2</v>
      </c>
      <c r="D61" s="77" t="s">
        <v>14</v>
      </c>
      <c r="E61" s="73">
        <f>ROUND(((B62+B63)*C61),0)</f>
        <v>37</v>
      </c>
      <c r="G61" s="12" t="s">
        <v>6</v>
      </c>
      <c r="H61" s="37">
        <v>52</v>
      </c>
      <c r="I61" s="76">
        <v>0.2</v>
      </c>
      <c r="J61" s="77" t="s">
        <v>14</v>
      </c>
      <c r="K61" s="73">
        <f>ROUND(((H62+H63)*I61),0)</f>
        <v>40</v>
      </c>
      <c r="M61" s="12" t="s">
        <v>6</v>
      </c>
      <c r="N61" s="37">
        <v>48</v>
      </c>
      <c r="O61" s="76">
        <v>0.2</v>
      </c>
      <c r="P61" s="77" t="s">
        <v>14</v>
      </c>
      <c r="Q61" s="73">
        <f>ROUND(((N62+N63)*O61),0)</f>
        <v>38</v>
      </c>
      <c r="S61" s="12" t="s">
        <v>6</v>
      </c>
      <c r="T61" s="37">
        <v>44</v>
      </c>
      <c r="U61" s="76">
        <v>0.2</v>
      </c>
      <c r="V61" s="77" t="s">
        <v>14</v>
      </c>
      <c r="W61" s="73">
        <f>ROUND(((T62+T63)*U61),0)</f>
        <v>41</v>
      </c>
      <c r="Y61" s="12" t="s">
        <v>6</v>
      </c>
      <c r="Z61" s="37">
        <v>30</v>
      </c>
      <c r="AA61" s="76">
        <v>0.2</v>
      </c>
      <c r="AB61" s="77" t="s">
        <v>14</v>
      </c>
      <c r="AC61" s="73">
        <f>ROUND(((Z62+Z63)*AA61),0)</f>
        <v>34</v>
      </c>
      <c r="AE61" s="9">
        <f t="shared" si="5"/>
        <v>37</v>
      </c>
      <c r="AF61" s="9">
        <f t="shared" si="6"/>
        <v>40</v>
      </c>
      <c r="AG61" s="9">
        <f t="shared" si="7"/>
        <v>38</v>
      </c>
      <c r="AH61" s="9">
        <f t="shared" si="8"/>
        <v>41</v>
      </c>
      <c r="AI61" s="9">
        <f t="shared" si="9"/>
        <v>34</v>
      </c>
    </row>
    <row r="62" spans="1:35" s="68" customFormat="1" x14ac:dyDescent="0.35">
      <c r="A62" s="11" t="s">
        <v>24</v>
      </c>
      <c r="B62" s="40">
        <v>181</v>
      </c>
      <c r="C62" s="76">
        <v>0.28999999999999998</v>
      </c>
      <c r="D62" s="77" t="s">
        <v>32</v>
      </c>
      <c r="E62" s="73">
        <f>ROUND(((B62+B63)*C62),0)</f>
        <v>53</v>
      </c>
      <c r="G62" s="11" t="s">
        <v>24</v>
      </c>
      <c r="H62" s="40">
        <v>197</v>
      </c>
      <c r="I62" s="76">
        <v>0.28999999999999998</v>
      </c>
      <c r="J62" s="77" t="s">
        <v>32</v>
      </c>
      <c r="K62" s="73">
        <f>ROUND(((H62+H63)*I62),0)</f>
        <v>58</v>
      </c>
      <c r="M62" s="11" t="s">
        <v>24</v>
      </c>
      <c r="N62" s="40">
        <v>189</v>
      </c>
      <c r="O62" s="76">
        <v>0.28999999999999998</v>
      </c>
      <c r="P62" s="77" t="s">
        <v>32</v>
      </c>
      <c r="Q62" s="73">
        <f>ROUND(((N62+N63)*O62),0)</f>
        <v>55</v>
      </c>
      <c r="S62" s="11" t="s">
        <v>24</v>
      </c>
      <c r="T62" s="40">
        <v>202</v>
      </c>
      <c r="U62" s="76">
        <v>0.28999999999999998</v>
      </c>
      <c r="V62" s="77" t="s">
        <v>32</v>
      </c>
      <c r="W62" s="73">
        <f>ROUND(((T62+T63)*U62),0)</f>
        <v>59</v>
      </c>
      <c r="Y62" s="11" t="s">
        <v>24</v>
      </c>
      <c r="Z62" s="40">
        <v>171</v>
      </c>
      <c r="AA62" s="76">
        <v>0.28999999999999998</v>
      </c>
      <c r="AB62" s="77" t="s">
        <v>32</v>
      </c>
      <c r="AC62" s="73">
        <f>ROUND(((Z62+Z63)*AA62),0)</f>
        <v>50</v>
      </c>
      <c r="AE62" s="9">
        <f t="shared" si="5"/>
        <v>53</v>
      </c>
      <c r="AF62" s="9">
        <f t="shared" si="6"/>
        <v>58</v>
      </c>
      <c r="AG62" s="9">
        <f t="shared" si="7"/>
        <v>55</v>
      </c>
      <c r="AH62" s="9">
        <f t="shared" si="8"/>
        <v>59</v>
      </c>
      <c r="AI62" s="9">
        <f t="shared" si="9"/>
        <v>50</v>
      </c>
    </row>
    <row r="63" spans="1:35" s="68" customFormat="1" x14ac:dyDescent="0.35">
      <c r="A63" s="11" t="s">
        <v>25</v>
      </c>
      <c r="B63" s="40">
        <v>2</v>
      </c>
      <c r="C63" s="76">
        <v>0.18</v>
      </c>
      <c r="D63" s="77" t="s">
        <v>33</v>
      </c>
      <c r="E63" s="73">
        <f>ROUND(((B62+B63)*C63),0)</f>
        <v>33</v>
      </c>
      <c r="G63" s="11" t="s">
        <v>25</v>
      </c>
      <c r="H63" s="40">
        <v>2</v>
      </c>
      <c r="I63" s="76">
        <v>0.18</v>
      </c>
      <c r="J63" s="77" t="s">
        <v>33</v>
      </c>
      <c r="K63" s="73">
        <f>ROUND(((H62+H63)*I63),0)</f>
        <v>36</v>
      </c>
      <c r="M63" s="11" t="s">
        <v>25</v>
      </c>
      <c r="N63" s="40">
        <v>1</v>
      </c>
      <c r="O63" s="76">
        <v>0.18</v>
      </c>
      <c r="P63" s="77" t="s">
        <v>33</v>
      </c>
      <c r="Q63" s="73">
        <f>ROUND(((N62+N63)*O63),0)</f>
        <v>34</v>
      </c>
      <c r="S63" s="11" t="s">
        <v>25</v>
      </c>
      <c r="T63" s="40">
        <v>1</v>
      </c>
      <c r="U63" s="76">
        <v>0.18</v>
      </c>
      <c r="V63" s="77" t="s">
        <v>33</v>
      </c>
      <c r="W63" s="73">
        <f>ROUND(((T62+T63)*U63),0)</f>
        <v>37</v>
      </c>
      <c r="Y63" s="11" t="s">
        <v>25</v>
      </c>
      <c r="Z63" s="40">
        <v>1</v>
      </c>
      <c r="AA63" s="76">
        <v>0.18</v>
      </c>
      <c r="AB63" s="77" t="s">
        <v>33</v>
      </c>
      <c r="AC63" s="73">
        <f>ROUND(((Z62+Z63)*AA63),0)</f>
        <v>31</v>
      </c>
      <c r="AE63" s="9">
        <f t="shared" si="5"/>
        <v>33</v>
      </c>
      <c r="AF63" s="9">
        <f t="shared" si="6"/>
        <v>36</v>
      </c>
      <c r="AG63" s="9">
        <f t="shared" si="7"/>
        <v>34</v>
      </c>
      <c r="AH63" s="9">
        <f t="shared" si="8"/>
        <v>37</v>
      </c>
      <c r="AI63" s="9">
        <f t="shared" si="9"/>
        <v>31</v>
      </c>
    </row>
    <row r="64" spans="1:35" s="68" customFormat="1" x14ac:dyDescent="0.35">
      <c r="A64" s="14" t="s">
        <v>20</v>
      </c>
      <c r="B64" s="39">
        <v>27</v>
      </c>
      <c r="C64" s="76">
        <v>0.18</v>
      </c>
      <c r="D64" s="77" t="s">
        <v>34</v>
      </c>
      <c r="E64" s="73">
        <f>ROUND(((B62+B63)*C64),0)</f>
        <v>33</v>
      </c>
      <c r="G64" s="14" t="s">
        <v>20</v>
      </c>
      <c r="H64" s="39">
        <v>32</v>
      </c>
      <c r="I64" s="76">
        <v>0.18</v>
      </c>
      <c r="J64" s="77" t="s">
        <v>34</v>
      </c>
      <c r="K64" s="73">
        <f>ROUND(((H62+H63)*I64),0)</f>
        <v>36</v>
      </c>
      <c r="M64" s="14" t="s">
        <v>20</v>
      </c>
      <c r="N64" s="39">
        <v>14</v>
      </c>
      <c r="O64" s="76">
        <v>0.18</v>
      </c>
      <c r="P64" s="77" t="s">
        <v>34</v>
      </c>
      <c r="Q64" s="73">
        <f>ROUND(((N62+N63)*O64),0)</f>
        <v>34</v>
      </c>
      <c r="S64" s="14" t="s">
        <v>20</v>
      </c>
      <c r="T64" s="39">
        <v>22</v>
      </c>
      <c r="U64" s="76">
        <v>0.18</v>
      </c>
      <c r="V64" s="77" t="s">
        <v>34</v>
      </c>
      <c r="W64" s="73">
        <f>ROUND(((T62+T63)*U64),0)</f>
        <v>37</v>
      </c>
      <c r="Y64" s="14" t="s">
        <v>20</v>
      </c>
      <c r="Z64" s="39">
        <v>6</v>
      </c>
      <c r="AA64" s="76">
        <v>0.18</v>
      </c>
      <c r="AB64" s="77" t="s">
        <v>34</v>
      </c>
      <c r="AC64" s="73">
        <f>ROUND(((Z62+Z63)*AA64),0)</f>
        <v>31</v>
      </c>
      <c r="AE64" s="9">
        <f t="shared" si="5"/>
        <v>33</v>
      </c>
      <c r="AF64" s="9">
        <f t="shared" si="6"/>
        <v>36</v>
      </c>
      <c r="AG64" s="9">
        <f t="shared" si="7"/>
        <v>34</v>
      </c>
      <c r="AH64" s="9">
        <f t="shared" si="8"/>
        <v>37</v>
      </c>
      <c r="AI64" s="9">
        <f t="shared" si="9"/>
        <v>31</v>
      </c>
    </row>
    <row r="65" spans="1:35" s="68" customFormat="1" x14ac:dyDescent="0.35">
      <c r="A65" s="14" t="s">
        <v>20</v>
      </c>
      <c r="B65" s="39">
        <v>19</v>
      </c>
      <c r="C65" s="76">
        <v>0.05</v>
      </c>
      <c r="D65" s="77" t="s">
        <v>35</v>
      </c>
      <c r="E65" s="73">
        <f>ROUND(((B62+B63)*C65),0)</f>
        <v>9</v>
      </c>
      <c r="G65" s="14" t="s">
        <v>20</v>
      </c>
      <c r="H65" s="39">
        <v>25</v>
      </c>
      <c r="I65" s="76">
        <v>0.05</v>
      </c>
      <c r="J65" s="77" t="s">
        <v>35</v>
      </c>
      <c r="K65" s="73">
        <f>ROUND(((H62+H63)*I65),0)</f>
        <v>10</v>
      </c>
      <c r="M65" s="14" t="s">
        <v>20</v>
      </c>
      <c r="N65" s="39">
        <v>15</v>
      </c>
      <c r="O65" s="76">
        <v>0.05</v>
      </c>
      <c r="P65" s="77" t="s">
        <v>35</v>
      </c>
      <c r="Q65" s="73">
        <f>ROUND(((N62+N63)*O65),0)</f>
        <v>10</v>
      </c>
      <c r="S65" s="14" t="s">
        <v>20</v>
      </c>
      <c r="T65" s="39">
        <v>17</v>
      </c>
      <c r="U65" s="76">
        <v>0.05</v>
      </c>
      <c r="V65" s="77" t="s">
        <v>35</v>
      </c>
      <c r="W65" s="73">
        <f>ROUND(((T62+T63)*U65),0)</f>
        <v>10</v>
      </c>
      <c r="Y65" s="14" t="s">
        <v>20</v>
      </c>
      <c r="Z65" s="39">
        <v>12</v>
      </c>
      <c r="AA65" s="76">
        <v>0.05</v>
      </c>
      <c r="AB65" s="77" t="s">
        <v>35</v>
      </c>
      <c r="AC65" s="73">
        <f>ROUND(((Z62+Z63)*AA65),0)</f>
        <v>9</v>
      </c>
      <c r="AE65" s="9">
        <f t="shared" si="5"/>
        <v>9</v>
      </c>
      <c r="AF65" s="9">
        <f t="shared" si="6"/>
        <v>10</v>
      </c>
      <c r="AG65" s="9">
        <f t="shared" si="7"/>
        <v>10</v>
      </c>
      <c r="AH65" s="9">
        <f t="shared" si="8"/>
        <v>10</v>
      </c>
      <c r="AI65" s="9">
        <f t="shared" si="9"/>
        <v>9</v>
      </c>
    </row>
    <row r="66" spans="1:35" s="68" customFormat="1" x14ac:dyDescent="0.35">
      <c r="A66" s="13" t="s">
        <v>16</v>
      </c>
      <c r="B66" s="38">
        <v>0</v>
      </c>
      <c r="C66" s="76">
        <v>0.03</v>
      </c>
      <c r="D66" s="77" t="s">
        <v>36</v>
      </c>
      <c r="E66" s="73">
        <f>ROUND(((B62+B63)*C66),0)</f>
        <v>5</v>
      </c>
      <c r="G66" s="13" t="s">
        <v>16</v>
      </c>
      <c r="H66" s="38">
        <v>0</v>
      </c>
      <c r="I66" s="76">
        <v>0.03</v>
      </c>
      <c r="J66" s="77" t="s">
        <v>36</v>
      </c>
      <c r="K66" s="73">
        <f>ROUND(((H62+H63)*I66),0)</f>
        <v>6</v>
      </c>
      <c r="M66" s="13" t="s">
        <v>16</v>
      </c>
      <c r="N66" s="38">
        <v>0</v>
      </c>
      <c r="O66" s="76">
        <v>0.03</v>
      </c>
      <c r="P66" s="77" t="s">
        <v>36</v>
      </c>
      <c r="Q66" s="73">
        <f>ROUND(((N62+N63)*O66),0)</f>
        <v>6</v>
      </c>
      <c r="S66" s="13" t="s">
        <v>16</v>
      </c>
      <c r="T66" s="38">
        <v>0</v>
      </c>
      <c r="U66" s="76">
        <v>0.03</v>
      </c>
      <c r="V66" s="77" t="s">
        <v>36</v>
      </c>
      <c r="W66" s="73">
        <f>ROUND(((T62+T63)*U66),0)</f>
        <v>6</v>
      </c>
      <c r="Y66" s="13" t="s">
        <v>16</v>
      </c>
      <c r="Z66" s="38">
        <v>0</v>
      </c>
      <c r="AA66" s="76">
        <v>0.03</v>
      </c>
      <c r="AB66" s="77" t="s">
        <v>36</v>
      </c>
      <c r="AC66" s="73">
        <f>ROUND(((Z62+Z63)*AA66),0)</f>
        <v>5</v>
      </c>
      <c r="AE66" s="9">
        <f t="shared" si="5"/>
        <v>5</v>
      </c>
      <c r="AF66" s="9">
        <f t="shared" si="6"/>
        <v>6</v>
      </c>
      <c r="AG66" s="9">
        <f t="shared" si="7"/>
        <v>6</v>
      </c>
      <c r="AH66" s="9">
        <f t="shared" si="8"/>
        <v>6</v>
      </c>
      <c r="AI66" s="9">
        <f t="shared" si="9"/>
        <v>5</v>
      </c>
    </row>
    <row r="67" spans="1:35" s="68" customFormat="1" x14ac:dyDescent="0.35">
      <c r="A67" s="15" t="s">
        <v>30</v>
      </c>
      <c r="B67" s="41">
        <v>0</v>
      </c>
      <c r="D67" s="78" t="s">
        <v>15</v>
      </c>
      <c r="E67" s="73">
        <f>B51+B52+B53+B57+B64+B65</f>
        <v>59</v>
      </c>
      <c r="G67" s="15" t="s">
        <v>30</v>
      </c>
      <c r="H67" s="41">
        <v>17</v>
      </c>
      <c r="J67" s="78" t="s">
        <v>15</v>
      </c>
      <c r="K67" s="73">
        <f>H51+H52+H53+H57+H64+H65</f>
        <v>78</v>
      </c>
      <c r="M67" s="15" t="s">
        <v>30</v>
      </c>
      <c r="N67" s="41">
        <v>19</v>
      </c>
      <c r="P67" s="78" t="s">
        <v>15</v>
      </c>
      <c r="Q67" s="73">
        <f>N51+N52+N53+N57+N64+N65</f>
        <v>46</v>
      </c>
      <c r="S67" s="15" t="s">
        <v>30</v>
      </c>
      <c r="T67" s="41">
        <v>16</v>
      </c>
      <c r="V67" s="78" t="s">
        <v>15</v>
      </c>
      <c r="W67" s="73">
        <f>T51+T52+T53+T57+T64+T65</f>
        <v>60</v>
      </c>
      <c r="Y67" s="15" t="s">
        <v>30</v>
      </c>
      <c r="Z67" s="41">
        <v>12</v>
      </c>
      <c r="AB67" s="78" t="s">
        <v>15</v>
      </c>
      <c r="AC67" s="73">
        <f>Z51+Z52+Z53+Z57+Z64+Z65</f>
        <v>32</v>
      </c>
      <c r="AE67" s="9">
        <f t="shared" si="5"/>
        <v>59</v>
      </c>
      <c r="AF67" s="9">
        <f t="shared" si="6"/>
        <v>78</v>
      </c>
      <c r="AG67" s="9">
        <f t="shared" si="7"/>
        <v>46</v>
      </c>
      <c r="AH67" s="9">
        <f t="shared" si="8"/>
        <v>60</v>
      </c>
      <c r="AI67" s="9">
        <f t="shared" si="9"/>
        <v>32</v>
      </c>
    </row>
    <row r="68" spans="1:35" s="68" customFormat="1" x14ac:dyDescent="0.25">
      <c r="A68" s="12" t="s">
        <v>19</v>
      </c>
      <c r="B68" s="37">
        <v>19</v>
      </c>
      <c r="D68" s="75" t="s">
        <v>29</v>
      </c>
      <c r="E68" s="73"/>
      <c r="G68" s="12" t="s">
        <v>19</v>
      </c>
      <c r="H68" s="37">
        <v>28</v>
      </c>
      <c r="J68" s="75" t="s">
        <v>29</v>
      </c>
      <c r="K68" s="73"/>
      <c r="M68" s="12" t="s">
        <v>19</v>
      </c>
      <c r="N68" s="37">
        <v>20</v>
      </c>
      <c r="P68" s="75" t="s">
        <v>29</v>
      </c>
      <c r="Q68" s="73"/>
      <c r="S68" s="12" t="s">
        <v>19</v>
      </c>
      <c r="T68" s="37">
        <v>16</v>
      </c>
      <c r="V68" s="75" t="s">
        <v>29</v>
      </c>
      <c r="W68" s="73"/>
      <c r="Y68" s="12" t="s">
        <v>19</v>
      </c>
      <c r="Z68" s="37">
        <v>13</v>
      </c>
      <c r="AB68" s="75" t="s">
        <v>29</v>
      </c>
      <c r="AC68" s="73"/>
      <c r="AE68" s="9">
        <f t="shared" si="5"/>
        <v>0</v>
      </c>
      <c r="AF68" s="9">
        <f t="shared" si="6"/>
        <v>0</v>
      </c>
      <c r="AG68" s="9">
        <f t="shared" si="7"/>
        <v>0</v>
      </c>
      <c r="AH68" s="9">
        <f t="shared" si="8"/>
        <v>0</v>
      </c>
      <c r="AI68" s="9">
        <f t="shared" si="9"/>
        <v>0</v>
      </c>
    </row>
    <row r="69" spans="1:35" s="68" customFormat="1" x14ac:dyDescent="0.25">
      <c r="A69" s="12" t="s">
        <v>2</v>
      </c>
      <c r="B69" s="37">
        <v>40</v>
      </c>
      <c r="D69" s="75" t="s">
        <v>13</v>
      </c>
      <c r="E69" s="73">
        <f>B67</f>
        <v>0</v>
      </c>
      <c r="G69" s="12" t="s">
        <v>2</v>
      </c>
      <c r="H69" s="37">
        <v>48</v>
      </c>
      <c r="J69" s="75" t="s">
        <v>13</v>
      </c>
      <c r="K69" s="73">
        <f>H67</f>
        <v>17</v>
      </c>
      <c r="M69" s="12" t="s">
        <v>2</v>
      </c>
      <c r="N69" s="37">
        <v>41</v>
      </c>
      <c r="P69" s="75" t="s">
        <v>13</v>
      </c>
      <c r="Q69" s="73">
        <f>N67</f>
        <v>19</v>
      </c>
      <c r="S69" s="12" t="s">
        <v>2</v>
      </c>
      <c r="T69" s="37">
        <v>35</v>
      </c>
      <c r="V69" s="75" t="s">
        <v>13</v>
      </c>
      <c r="W69" s="73">
        <f>T67</f>
        <v>16</v>
      </c>
      <c r="Y69" s="12" t="s">
        <v>2</v>
      </c>
      <c r="Z69" s="37">
        <v>25</v>
      </c>
      <c r="AB69" s="75" t="s">
        <v>13</v>
      </c>
      <c r="AC69" s="73">
        <f>Z67</f>
        <v>12</v>
      </c>
      <c r="AE69" s="9">
        <f t="shared" si="5"/>
        <v>0</v>
      </c>
      <c r="AF69" s="9">
        <f t="shared" si="6"/>
        <v>17</v>
      </c>
      <c r="AG69" s="9">
        <f t="shared" si="7"/>
        <v>19</v>
      </c>
      <c r="AH69" s="9">
        <f t="shared" si="8"/>
        <v>16</v>
      </c>
      <c r="AI69" s="9">
        <f t="shared" si="9"/>
        <v>12</v>
      </c>
    </row>
    <row r="70" spans="1:35" s="68" customFormat="1" x14ac:dyDescent="0.25">
      <c r="A70" s="17" t="s">
        <v>45</v>
      </c>
      <c r="B70" s="37">
        <v>8</v>
      </c>
      <c r="D70" s="75" t="s">
        <v>10</v>
      </c>
      <c r="E70" s="73">
        <f>B68</f>
        <v>19</v>
      </c>
      <c r="G70" s="17" t="s">
        <v>45</v>
      </c>
      <c r="H70" s="37">
        <v>10</v>
      </c>
      <c r="J70" s="75" t="s">
        <v>10</v>
      </c>
      <c r="K70" s="73">
        <f>H68</f>
        <v>28</v>
      </c>
      <c r="M70" s="17" t="s">
        <v>45</v>
      </c>
      <c r="N70" s="37">
        <v>4</v>
      </c>
      <c r="P70" s="75" t="s">
        <v>10</v>
      </c>
      <c r="Q70" s="73">
        <f>N68</f>
        <v>20</v>
      </c>
      <c r="S70" s="17" t="s">
        <v>45</v>
      </c>
      <c r="T70" s="37">
        <v>11</v>
      </c>
      <c r="V70" s="75" t="s">
        <v>10</v>
      </c>
      <c r="W70" s="73">
        <f>T68</f>
        <v>16</v>
      </c>
      <c r="Y70" s="17" t="s">
        <v>45</v>
      </c>
      <c r="Z70" s="37">
        <v>2</v>
      </c>
      <c r="AB70" s="75" t="s">
        <v>10</v>
      </c>
      <c r="AC70" s="73">
        <f>Z68</f>
        <v>13</v>
      </c>
      <c r="AE70" s="9">
        <f t="shared" si="5"/>
        <v>19</v>
      </c>
      <c r="AF70" s="9">
        <f t="shared" si="6"/>
        <v>28</v>
      </c>
      <c r="AG70" s="9">
        <f t="shared" si="7"/>
        <v>20</v>
      </c>
      <c r="AH70" s="9">
        <f t="shared" si="8"/>
        <v>16</v>
      </c>
      <c r="AI70" s="9">
        <f t="shared" si="9"/>
        <v>13</v>
      </c>
    </row>
    <row r="71" spans="1:35" s="68" customFormat="1" x14ac:dyDescent="0.25">
      <c r="A71" s="17" t="s">
        <v>58</v>
      </c>
      <c r="B71" s="37">
        <v>5</v>
      </c>
      <c r="D71" s="75" t="s">
        <v>2</v>
      </c>
      <c r="E71" s="73">
        <f>B69</f>
        <v>40</v>
      </c>
      <c r="G71" s="17" t="s">
        <v>58</v>
      </c>
      <c r="H71" s="37">
        <v>2</v>
      </c>
      <c r="J71" s="75" t="s">
        <v>2</v>
      </c>
      <c r="K71" s="73">
        <f>H69</f>
        <v>48</v>
      </c>
      <c r="M71" s="17" t="s">
        <v>58</v>
      </c>
      <c r="N71" s="37">
        <v>1</v>
      </c>
      <c r="P71" s="75" t="s">
        <v>2</v>
      </c>
      <c r="Q71" s="73">
        <f>N69</f>
        <v>41</v>
      </c>
      <c r="S71" s="17" t="s">
        <v>58</v>
      </c>
      <c r="T71" s="37">
        <v>7</v>
      </c>
      <c r="V71" s="75" t="s">
        <v>2</v>
      </c>
      <c r="W71" s="73">
        <f>T69</f>
        <v>35</v>
      </c>
      <c r="Y71" s="17" t="s">
        <v>58</v>
      </c>
      <c r="Z71" s="37">
        <v>8</v>
      </c>
      <c r="AB71" s="75" t="s">
        <v>2</v>
      </c>
      <c r="AC71" s="73">
        <f>Z69</f>
        <v>25</v>
      </c>
      <c r="AE71" s="9">
        <f t="shared" si="5"/>
        <v>40</v>
      </c>
      <c r="AF71" s="9">
        <f t="shared" si="6"/>
        <v>48</v>
      </c>
      <c r="AG71" s="9">
        <f t="shared" si="7"/>
        <v>41</v>
      </c>
      <c r="AH71" s="9">
        <f t="shared" si="8"/>
        <v>35</v>
      </c>
      <c r="AI71" s="9">
        <f t="shared" si="9"/>
        <v>25</v>
      </c>
    </row>
    <row r="72" spans="1:35" s="68" customFormat="1" x14ac:dyDescent="0.25">
      <c r="A72" s="17" t="s">
        <v>59</v>
      </c>
      <c r="B72" s="37">
        <v>12</v>
      </c>
      <c r="C72" s="76"/>
      <c r="D72" s="74" t="s">
        <v>45</v>
      </c>
      <c r="E72" s="73">
        <f>B70</f>
        <v>8</v>
      </c>
      <c r="G72" s="17" t="s">
        <v>59</v>
      </c>
      <c r="H72" s="37">
        <v>15</v>
      </c>
      <c r="I72" s="76"/>
      <c r="J72" s="74" t="s">
        <v>45</v>
      </c>
      <c r="K72" s="73">
        <f>H70</f>
        <v>10</v>
      </c>
      <c r="M72" s="17" t="s">
        <v>59</v>
      </c>
      <c r="N72" s="37">
        <v>15</v>
      </c>
      <c r="O72" s="76"/>
      <c r="P72" s="74" t="s">
        <v>45</v>
      </c>
      <c r="Q72" s="73">
        <f>N70</f>
        <v>4</v>
      </c>
      <c r="S72" s="17" t="s">
        <v>59</v>
      </c>
      <c r="T72" s="37">
        <v>17</v>
      </c>
      <c r="U72" s="76"/>
      <c r="V72" s="74" t="s">
        <v>45</v>
      </c>
      <c r="W72" s="73">
        <f>T70</f>
        <v>11</v>
      </c>
      <c r="Y72" s="17" t="s">
        <v>59</v>
      </c>
      <c r="Z72" s="37">
        <v>16</v>
      </c>
      <c r="AA72" s="76"/>
      <c r="AB72" s="74" t="s">
        <v>45</v>
      </c>
      <c r="AC72" s="73">
        <f>Z70</f>
        <v>2</v>
      </c>
      <c r="AE72" s="9">
        <f t="shared" si="5"/>
        <v>8</v>
      </c>
      <c r="AF72" s="9">
        <f t="shared" si="6"/>
        <v>10</v>
      </c>
      <c r="AG72" s="9">
        <f t="shared" si="7"/>
        <v>4</v>
      </c>
      <c r="AH72" s="9">
        <f t="shared" si="8"/>
        <v>11</v>
      </c>
      <c r="AI72" s="9">
        <f t="shared" si="9"/>
        <v>2</v>
      </c>
    </row>
    <row r="73" spans="1:35" s="68" customFormat="1" x14ac:dyDescent="0.25">
      <c r="A73" s="17" t="s">
        <v>60</v>
      </c>
      <c r="B73" s="37">
        <v>0</v>
      </c>
      <c r="C73" s="79"/>
      <c r="D73" s="74" t="s">
        <v>58</v>
      </c>
      <c r="E73" s="73">
        <f>B71</f>
        <v>5</v>
      </c>
      <c r="G73" s="17" t="s">
        <v>60</v>
      </c>
      <c r="H73" s="37">
        <v>0</v>
      </c>
      <c r="I73" s="79"/>
      <c r="J73" s="74" t="s">
        <v>58</v>
      </c>
      <c r="K73" s="73">
        <f>H71</f>
        <v>2</v>
      </c>
      <c r="M73" s="17" t="s">
        <v>60</v>
      </c>
      <c r="N73" s="37">
        <v>0</v>
      </c>
      <c r="O73" s="79"/>
      <c r="P73" s="74" t="s">
        <v>58</v>
      </c>
      <c r="Q73" s="73">
        <f>N71</f>
        <v>1</v>
      </c>
      <c r="S73" s="17" t="s">
        <v>60</v>
      </c>
      <c r="T73" s="37">
        <v>0</v>
      </c>
      <c r="U73" s="79"/>
      <c r="V73" s="74" t="s">
        <v>58</v>
      </c>
      <c r="W73" s="73">
        <f>T71</f>
        <v>7</v>
      </c>
      <c r="Y73" s="17" t="s">
        <v>60</v>
      </c>
      <c r="Z73" s="37">
        <v>0</v>
      </c>
      <c r="AA73" s="79"/>
      <c r="AB73" s="74" t="s">
        <v>58</v>
      </c>
      <c r="AC73" s="73">
        <f>Z71</f>
        <v>8</v>
      </c>
      <c r="AE73" s="9">
        <f t="shared" si="5"/>
        <v>5</v>
      </c>
      <c r="AF73" s="9">
        <f t="shared" si="6"/>
        <v>2</v>
      </c>
      <c r="AG73" s="9">
        <f t="shared" si="7"/>
        <v>1</v>
      </c>
      <c r="AH73" s="9">
        <f t="shared" si="8"/>
        <v>7</v>
      </c>
      <c r="AI73" s="9">
        <f t="shared" si="9"/>
        <v>8</v>
      </c>
    </row>
    <row r="74" spans="1:35" s="68" customFormat="1" x14ac:dyDescent="0.25">
      <c r="A74" s="17" t="s">
        <v>61</v>
      </c>
      <c r="B74" s="37">
        <v>2</v>
      </c>
      <c r="C74" s="79"/>
      <c r="D74" s="74" t="s">
        <v>59</v>
      </c>
      <c r="E74" s="73">
        <f>+B72</f>
        <v>12</v>
      </c>
      <c r="G74" s="17" t="s">
        <v>61</v>
      </c>
      <c r="H74" s="37">
        <v>0</v>
      </c>
      <c r="I74" s="79"/>
      <c r="J74" s="74" t="s">
        <v>59</v>
      </c>
      <c r="K74" s="73">
        <f>+H72</f>
        <v>15</v>
      </c>
      <c r="M74" s="17" t="s">
        <v>61</v>
      </c>
      <c r="N74" s="37">
        <v>2</v>
      </c>
      <c r="O74" s="79"/>
      <c r="P74" s="74" t="s">
        <v>59</v>
      </c>
      <c r="Q74" s="73">
        <f>+N72</f>
        <v>15</v>
      </c>
      <c r="S74" s="17" t="s">
        <v>61</v>
      </c>
      <c r="T74" s="37">
        <v>6</v>
      </c>
      <c r="U74" s="79"/>
      <c r="V74" s="74" t="s">
        <v>59</v>
      </c>
      <c r="W74" s="73">
        <f>+T72</f>
        <v>17</v>
      </c>
      <c r="Y74" s="17" t="s">
        <v>61</v>
      </c>
      <c r="Z74" s="37">
        <v>1</v>
      </c>
      <c r="AA74" s="79"/>
      <c r="AB74" s="74" t="s">
        <v>59</v>
      </c>
      <c r="AC74" s="73">
        <f>+Z72</f>
        <v>16</v>
      </c>
      <c r="AE74" s="9">
        <f t="shared" si="5"/>
        <v>12</v>
      </c>
      <c r="AF74" s="9">
        <f t="shared" si="6"/>
        <v>15</v>
      </c>
      <c r="AG74" s="9">
        <f t="shared" si="7"/>
        <v>15</v>
      </c>
      <c r="AH74" s="9">
        <f t="shared" si="8"/>
        <v>17</v>
      </c>
      <c r="AI74" s="9">
        <f t="shared" si="9"/>
        <v>16</v>
      </c>
    </row>
    <row r="75" spans="1:35" s="68" customFormat="1" x14ac:dyDescent="0.25">
      <c r="A75" s="17" t="s">
        <v>62</v>
      </c>
      <c r="B75" s="37">
        <v>0</v>
      </c>
      <c r="C75" s="79"/>
      <c r="D75" s="74" t="s">
        <v>60</v>
      </c>
      <c r="E75" s="73">
        <f>+B73</f>
        <v>0</v>
      </c>
      <c r="G75" s="17" t="s">
        <v>62</v>
      </c>
      <c r="H75" s="37">
        <v>1</v>
      </c>
      <c r="I75" s="79"/>
      <c r="J75" s="74" t="s">
        <v>60</v>
      </c>
      <c r="K75" s="73">
        <f>+H73</f>
        <v>0</v>
      </c>
      <c r="M75" s="17" t="s">
        <v>62</v>
      </c>
      <c r="N75" s="37">
        <v>0</v>
      </c>
      <c r="O75" s="79"/>
      <c r="P75" s="74" t="s">
        <v>60</v>
      </c>
      <c r="Q75" s="73">
        <f>+N73</f>
        <v>0</v>
      </c>
      <c r="S75" s="17" t="s">
        <v>62</v>
      </c>
      <c r="T75" s="37">
        <v>0</v>
      </c>
      <c r="U75" s="79"/>
      <c r="V75" s="74" t="s">
        <v>60</v>
      </c>
      <c r="W75" s="73">
        <f>+T73</f>
        <v>0</v>
      </c>
      <c r="Y75" s="17" t="s">
        <v>62</v>
      </c>
      <c r="Z75" s="37">
        <v>0</v>
      </c>
      <c r="AA75" s="79"/>
      <c r="AB75" s="74" t="s">
        <v>60</v>
      </c>
      <c r="AC75" s="73">
        <f>+Z73</f>
        <v>0</v>
      </c>
      <c r="AE75" s="9">
        <f t="shared" si="5"/>
        <v>0</v>
      </c>
      <c r="AF75" s="9">
        <f t="shared" si="6"/>
        <v>0</v>
      </c>
      <c r="AG75" s="9">
        <f t="shared" si="7"/>
        <v>0</v>
      </c>
      <c r="AH75" s="9">
        <f t="shared" si="8"/>
        <v>0</v>
      </c>
      <c r="AI75" s="9">
        <f t="shared" si="9"/>
        <v>0</v>
      </c>
    </row>
    <row r="76" spans="1:35" s="68" customFormat="1" x14ac:dyDescent="0.25">
      <c r="A76" s="17"/>
      <c r="B76" s="37"/>
      <c r="C76" s="79"/>
      <c r="D76" s="74" t="s">
        <v>61</v>
      </c>
      <c r="E76" s="73">
        <f>+B74</f>
        <v>2</v>
      </c>
      <c r="G76" s="17"/>
      <c r="H76" s="37"/>
      <c r="I76" s="79"/>
      <c r="J76" s="74" t="s">
        <v>61</v>
      </c>
      <c r="K76" s="73">
        <f>+H74</f>
        <v>0</v>
      </c>
      <c r="M76" s="17"/>
      <c r="N76" s="37"/>
      <c r="O76" s="79"/>
      <c r="P76" s="74" t="s">
        <v>61</v>
      </c>
      <c r="Q76" s="73">
        <f>+N74</f>
        <v>2</v>
      </c>
      <c r="S76" s="17"/>
      <c r="T76" s="37"/>
      <c r="U76" s="79"/>
      <c r="V76" s="74" t="s">
        <v>61</v>
      </c>
      <c r="W76" s="73">
        <f>+T74</f>
        <v>6</v>
      </c>
      <c r="Y76" s="17"/>
      <c r="Z76" s="37"/>
      <c r="AA76" s="79"/>
      <c r="AB76" s="74" t="s">
        <v>61</v>
      </c>
      <c r="AC76" s="73">
        <f>+Z74</f>
        <v>1</v>
      </c>
      <c r="AE76" s="9">
        <f t="shared" si="5"/>
        <v>2</v>
      </c>
      <c r="AF76" s="9">
        <f t="shared" si="6"/>
        <v>0</v>
      </c>
      <c r="AG76" s="9">
        <f t="shared" si="7"/>
        <v>2</v>
      </c>
      <c r="AH76" s="9">
        <f t="shared" si="8"/>
        <v>6</v>
      </c>
      <c r="AI76" s="9">
        <f t="shared" si="9"/>
        <v>1</v>
      </c>
    </row>
    <row r="77" spans="1:35" s="68" customFormat="1" x14ac:dyDescent="0.25">
      <c r="A77" s="17"/>
      <c r="B77" s="37"/>
      <c r="C77" s="79"/>
      <c r="D77" s="74" t="s">
        <v>62</v>
      </c>
      <c r="E77" s="81">
        <f>+B75</f>
        <v>0</v>
      </c>
      <c r="G77" s="17"/>
      <c r="H77" s="37"/>
      <c r="I77" s="79"/>
      <c r="J77" s="74" t="s">
        <v>62</v>
      </c>
      <c r="K77" s="81">
        <f>+H75</f>
        <v>1</v>
      </c>
      <c r="M77" s="17"/>
      <c r="N77" s="37"/>
      <c r="O77" s="79"/>
      <c r="P77" s="74" t="s">
        <v>62</v>
      </c>
      <c r="Q77" s="81">
        <f>+N75</f>
        <v>0</v>
      </c>
      <c r="S77" s="17"/>
      <c r="T77" s="37"/>
      <c r="U77" s="79"/>
      <c r="V77" s="74" t="s">
        <v>62</v>
      </c>
      <c r="W77" s="81">
        <f>+T75</f>
        <v>0</v>
      </c>
      <c r="Y77" s="17"/>
      <c r="Z77" s="37"/>
      <c r="AA77" s="79"/>
      <c r="AB77" s="74" t="s">
        <v>62</v>
      </c>
      <c r="AC77" s="81">
        <f>+Z75</f>
        <v>0</v>
      </c>
      <c r="AE77" s="9">
        <f t="shared" si="5"/>
        <v>0</v>
      </c>
      <c r="AF77" s="9">
        <f t="shared" si="6"/>
        <v>1</v>
      </c>
      <c r="AG77" s="9">
        <f t="shared" si="7"/>
        <v>0</v>
      </c>
      <c r="AH77" s="9">
        <f t="shared" si="8"/>
        <v>0</v>
      </c>
      <c r="AI77" s="9">
        <f t="shared" si="9"/>
        <v>0</v>
      </c>
    </row>
    <row r="78" spans="1:35" s="68" customFormat="1" x14ac:dyDescent="0.25">
      <c r="A78" s="17"/>
      <c r="B78" s="37"/>
      <c r="C78" s="79"/>
      <c r="D78" s="74"/>
      <c r="E78" s="81"/>
      <c r="G78" s="17"/>
      <c r="H78" s="37"/>
      <c r="I78" s="79"/>
      <c r="J78" s="74"/>
      <c r="K78" s="81"/>
      <c r="M78" s="17"/>
      <c r="N78" s="37"/>
      <c r="O78" s="79"/>
      <c r="P78" s="74"/>
      <c r="Q78" s="81"/>
      <c r="S78" s="17"/>
      <c r="T78" s="37"/>
      <c r="U78" s="79"/>
      <c r="V78" s="74"/>
      <c r="W78" s="81"/>
      <c r="Y78" s="17"/>
      <c r="Z78" s="37"/>
      <c r="AA78" s="79"/>
      <c r="AB78" s="74"/>
      <c r="AC78" s="81"/>
    </row>
    <row r="79" spans="1:35" s="68" customFormat="1" x14ac:dyDescent="0.25">
      <c r="A79" s="17"/>
      <c r="B79" s="37"/>
      <c r="C79" s="79"/>
      <c r="D79" s="74"/>
      <c r="E79" s="81"/>
      <c r="G79" s="17"/>
      <c r="H79" s="37"/>
      <c r="I79" s="79"/>
      <c r="J79" s="74"/>
      <c r="K79" s="81"/>
      <c r="M79" s="17"/>
      <c r="N79" s="37"/>
      <c r="O79" s="79"/>
      <c r="P79" s="74"/>
      <c r="Q79" s="81"/>
      <c r="S79" s="17"/>
      <c r="T79" s="37"/>
      <c r="U79" s="79"/>
      <c r="V79" s="74"/>
      <c r="W79" s="81"/>
      <c r="Y79" s="17"/>
      <c r="Z79" s="37"/>
      <c r="AA79" s="79"/>
      <c r="AB79" s="74"/>
      <c r="AC79" s="81"/>
    </row>
    <row r="80" spans="1:35" s="68" customFormat="1" x14ac:dyDescent="0.25">
      <c r="A80" s="17"/>
      <c r="B80" s="37"/>
      <c r="C80" s="79"/>
      <c r="D80" s="80"/>
      <c r="E80" s="82"/>
      <c r="G80" s="17"/>
      <c r="H80" s="37"/>
      <c r="I80" s="79"/>
      <c r="J80" s="80"/>
      <c r="K80" s="82"/>
      <c r="M80" s="17"/>
      <c r="N80" s="37"/>
      <c r="O80" s="79"/>
      <c r="P80" s="80"/>
      <c r="Q80" s="82"/>
      <c r="S80" s="17"/>
      <c r="T80" s="37"/>
      <c r="U80" s="79"/>
      <c r="V80" s="80"/>
      <c r="W80" s="82"/>
      <c r="Y80" s="17"/>
      <c r="Z80" s="37"/>
      <c r="AA80" s="79"/>
      <c r="AB80" s="80"/>
      <c r="AC80" s="82"/>
    </row>
    <row r="82" spans="1:35" s="68" customFormat="1" x14ac:dyDescent="0.35">
      <c r="A82" s="9"/>
      <c r="B82" s="18">
        <f>SUM(B47:B80)</f>
        <v>784</v>
      </c>
      <c r="E82" s="18">
        <f>SUM(E47:E80)</f>
        <v>783</v>
      </c>
      <c r="G82" s="9"/>
      <c r="H82" s="18">
        <f>SUM(H47:H80)</f>
        <v>890</v>
      </c>
      <c r="K82" s="18">
        <f>SUM(K47:K80)</f>
        <v>891</v>
      </c>
      <c r="M82" s="9"/>
      <c r="N82" s="18">
        <f>SUM(N47:N80)</f>
        <v>750</v>
      </c>
      <c r="Q82" s="18">
        <f>SUM(Q47:Q80)</f>
        <v>751</v>
      </c>
      <c r="S82" s="9"/>
      <c r="T82" s="18">
        <f>SUM(T47:T80)</f>
        <v>844</v>
      </c>
      <c r="W82" s="18">
        <f>SUM(W47:W80)</f>
        <v>845</v>
      </c>
      <c r="Y82" s="9"/>
      <c r="Z82" s="18">
        <f>SUM(Z47:Z80)</f>
        <v>566</v>
      </c>
      <c r="AC82" s="18">
        <f>SUM(AC47:AC80)</f>
        <v>566</v>
      </c>
    </row>
    <row r="83" spans="1:35" ht="12.5" x14ac:dyDescent="0.35">
      <c r="B83" s="9"/>
    </row>
    <row r="84" spans="1:35" ht="12.5" x14ac:dyDescent="0.35">
      <c r="B84" s="9"/>
    </row>
    <row r="85" spans="1:35" ht="25" x14ac:dyDescent="0.35">
      <c r="A85" s="85">
        <f>_xlfn.ISOWEEKNUM(A87)</f>
        <v>42</v>
      </c>
      <c r="B85" s="34"/>
    </row>
    <row r="87" spans="1:35" s="84" customFormat="1" ht="18" x14ac:dyDescent="0.35">
      <c r="A87" s="170">
        <f>Y45+3</f>
        <v>44851</v>
      </c>
      <c r="B87" s="171"/>
      <c r="C87" s="171"/>
      <c r="D87" s="171"/>
      <c r="E87" s="172"/>
      <c r="F87" s="83"/>
      <c r="G87" s="170">
        <f>+A87+1</f>
        <v>44852</v>
      </c>
      <c r="H87" s="171"/>
      <c r="I87" s="171"/>
      <c r="J87" s="171"/>
      <c r="K87" s="172"/>
      <c r="L87" s="83"/>
      <c r="M87" s="170">
        <f>+G87+1</f>
        <v>44853</v>
      </c>
      <c r="N87" s="171"/>
      <c r="O87" s="171"/>
      <c r="P87" s="171"/>
      <c r="Q87" s="172"/>
      <c r="R87" s="83"/>
      <c r="S87" s="170">
        <f>+M87+1</f>
        <v>44854</v>
      </c>
      <c r="T87" s="171"/>
      <c r="U87" s="171"/>
      <c r="V87" s="171"/>
      <c r="W87" s="172"/>
      <c r="X87" s="83"/>
      <c r="Y87" s="170">
        <f>+S87+1</f>
        <v>44855</v>
      </c>
      <c r="Z87" s="171"/>
      <c r="AA87" s="171"/>
      <c r="AB87" s="171"/>
      <c r="AC87" s="172"/>
      <c r="AD87" s="83"/>
    </row>
    <row r="88" spans="1:35" s="66" customFormat="1" x14ac:dyDescent="0.3">
      <c r="A88" s="16"/>
      <c r="B88" s="36"/>
      <c r="C88" s="69"/>
      <c r="D88" s="69"/>
      <c r="E88" s="69"/>
      <c r="F88" s="69"/>
      <c r="G88" s="9"/>
      <c r="H88" s="35"/>
      <c r="I88" s="69"/>
      <c r="J88" s="69"/>
      <c r="K88" s="69"/>
      <c r="L88" s="69"/>
      <c r="M88" s="9"/>
      <c r="N88" s="35"/>
      <c r="O88" s="69"/>
      <c r="P88" s="69"/>
      <c r="Q88" s="69"/>
      <c r="R88" s="69"/>
      <c r="S88" s="9"/>
      <c r="T88" s="35"/>
      <c r="U88" s="69"/>
      <c r="V88" s="69"/>
      <c r="W88" s="69"/>
      <c r="X88" s="69"/>
      <c r="Y88" s="9"/>
      <c r="Z88" s="35"/>
      <c r="AA88" s="69"/>
      <c r="AB88" s="69"/>
      <c r="AC88" s="69"/>
      <c r="AD88" s="69"/>
    </row>
    <row r="89" spans="1:35" x14ac:dyDescent="0.25">
      <c r="A89" s="10" t="s">
        <v>0</v>
      </c>
      <c r="B89" s="37" t="s">
        <v>27</v>
      </c>
      <c r="D89" s="70" t="s">
        <v>7</v>
      </c>
      <c r="E89" s="71">
        <f>B90</f>
        <v>86</v>
      </c>
      <c r="G89" s="10" t="s">
        <v>0</v>
      </c>
      <c r="H89" s="37" t="s">
        <v>27</v>
      </c>
      <c r="J89" s="70" t="s">
        <v>7</v>
      </c>
      <c r="K89" s="71">
        <f>H90</f>
        <v>125</v>
      </c>
      <c r="M89" s="10" t="s">
        <v>0</v>
      </c>
      <c r="N89" s="37" t="s">
        <v>27</v>
      </c>
      <c r="P89" s="70" t="s">
        <v>7</v>
      </c>
      <c r="Q89" s="71">
        <f>N90</f>
        <v>100</v>
      </c>
      <c r="S89" s="10" t="s">
        <v>0</v>
      </c>
      <c r="T89" s="37" t="s">
        <v>27</v>
      </c>
      <c r="V89" s="70" t="s">
        <v>7</v>
      </c>
      <c r="W89" s="71">
        <f>T90</f>
        <v>111</v>
      </c>
      <c r="Y89" s="10" t="s">
        <v>0</v>
      </c>
      <c r="Z89" s="37" t="s">
        <v>27</v>
      </c>
      <c r="AB89" s="70" t="s">
        <v>7</v>
      </c>
      <c r="AC89" s="71">
        <f>Z90</f>
        <v>45</v>
      </c>
      <c r="AE89" s="9">
        <f>E89</f>
        <v>86</v>
      </c>
      <c r="AF89" s="9">
        <f>K89</f>
        <v>125</v>
      </c>
      <c r="AG89" s="9">
        <f>Q89</f>
        <v>100</v>
      </c>
      <c r="AH89" s="9">
        <f>W89</f>
        <v>111</v>
      </c>
      <c r="AI89" s="9">
        <f>AC89</f>
        <v>45</v>
      </c>
    </row>
    <row r="90" spans="1:35" x14ac:dyDescent="0.35">
      <c r="A90" s="12" t="s">
        <v>7</v>
      </c>
      <c r="B90" s="37">
        <v>86</v>
      </c>
      <c r="D90" s="72" t="s">
        <v>21</v>
      </c>
      <c r="E90" s="73"/>
      <c r="G90" s="12" t="s">
        <v>7</v>
      </c>
      <c r="H90" s="37">
        <v>125</v>
      </c>
      <c r="J90" s="72" t="s">
        <v>21</v>
      </c>
      <c r="K90" s="73"/>
      <c r="M90" s="12" t="s">
        <v>7</v>
      </c>
      <c r="N90" s="37">
        <v>100</v>
      </c>
      <c r="P90" s="72" t="s">
        <v>21</v>
      </c>
      <c r="Q90" s="73"/>
      <c r="S90" s="12" t="s">
        <v>7</v>
      </c>
      <c r="T90" s="37">
        <v>111</v>
      </c>
      <c r="V90" s="72" t="s">
        <v>21</v>
      </c>
      <c r="W90" s="73"/>
      <c r="Y90" s="12" t="s">
        <v>7</v>
      </c>
      <c r="Z90" s="37">
        <v>45</v>
      </c>
      <c r="AB90" s="72" t="s">
        <v>21</v>
      </c>
      <c r="AC90" s="73"/>
      <c r="AE90" s="9">
        <f t="shared" ref="AE90:AE119" si="10">E90</f>
        <v>0</v>
      </c>
      <c r="AF90" s="9">
        <f t="shared" ref="AF90:AF119" si="11">K90</f>
        <v>0</v>
      </c>
      <c r="AG90" s="9">
        <f t="shared" ref="AG90:AG119" si="12">Q90</f>
        <v>0</v>
      </c>
      <c r="AH90" s="9">
        <f t="shared" ref="AH90:AH119" si="13">W90</f>
        <v>0</v>
      </c>
      <c r="AI90" s="9">
        <f t="shared" ref="AI90:AI119" si="14">AC90</f>
        <v>0</v>
      </c>
    </row>
    <row r="91" spans="1:35" x14ac:dyDescent="0.35">
      <c r="A91" s="13" t="s">
        <v>17</v>
      </c>
      <c r="B91" s="38">
        <v>0</v>
      </c>
      <c r="D91" s="72" t="s">
        <v>18</v>
      </c>
      <c r="E91" s="73"/>
      <c r="G91" s="13" t="s">
        <v>17</v>
      </c>
      <c r="H91" s="38">
        <v>0</v>
      </c>
      <c r="J91" s="72" t="s">
        <v>18</v>
      </c>
      <c r="K91" s="73"/>
      <c r="M91" s="13" t="s">
        <v>17</v>
      </c>
      <c r="N91" s="38">
        <v>0</v>
      </c>
      <c r="P91" s="72" t="s">
        <v>18</v>
      </c>
      <c r="Q91" s="73"/>
      <c r="S91" s="13" t="s">
        <v>17</v>
      </c>
      <c r="T91" s="38">
        <v>0</v>
      </c>
      <c r="V91" s="72" t="s">
        <v>18</v>
      </c>
      <c r="W91" s="73"/>
      <c r="Y91" s="13" t="s">
        <v>17</v>
      </c>
      <c r="Z91" s="38">
        <v>0</v>
      </c>
      <c r="AB91" s="72" t="s">
        <v>18</v>
      </c>
      <c r="AC91" s="73"/>
      <c r="AE91" s="9">
        <f t="shared" si="10"/>
        <v>0</v>
      </c>
      <c r="AF91" s="9">
        <f t="shared" si="11"/>
        <v>0</v>
      </c>
      <c r="AG91" s="9">
        <f t="shared" si="12"/>
        <v>0</v>
      </c>
      <c r="AH91" s="9">
        <f t="shared" si="13"/>
        <v>0</v>
      </c>
      <c r="AI91" s="9">
        <f t="shared" si="14"/>
        <v>0</v>
      </c>
    </row>
    <row r="92" spans="1:35" x14ac:dyDescent="0.25">
      <c r="A92" s="12" t="s">
        <v>12</v>
      </c>
      <c r="B92" s="37">
        <v>9</v>
      </c>
      <c r="D92" s="74" t="s">
        <v>12</v>
      </c>
      <c r="E92" s="73">
        <f>B92</f>
        <v>9</v>
      </c>
      <c r="G92" s="12" t="s">
        <v>12</v>
      </c>
      <c r="H92" s="37">
        <v>4</v>
      </c>
      <c r="J92" s="74" t="s">
        <v>12</v>
      </c>
      <c r="K92" s="73">
        <f>H92</f>
        <v>4</v>
      </c>
      <c r="M92" s="12" t="s">
        <v>12</v>
      </c>
      <c r="N92" s="37">
        <v>10</v>
      </c>
      <c r="P92" s="74" t="s">
        <v>12</v>
      </c>
      <c r="Q92" s="73">
        <f>N92</f>
        <v>10</v>
      </c>
      <c r="S92" s="12" t="s">
        <v>12</v>
      </c>
      <c r="T92" s="37">
        <v>7</v>
      </c>
      <c r="V92" s="74" t="s">
        <v>12</v>
      </c>
      <c r="W92" s="73">
        <f>T92</f>
        <v>7</v>
      </c>
      <c r="Y92" s="12" t="s">
        <v>12</v>
      </c>
      <c r="Z92" s="37">
        <v>4</v>
      </c>
      <c r="AB92" s="74" t="s">
        <v>12</v>
      </c>
      <c r="AC92" s="73">
        <f>Z92</f>
        <v>4</v>
      </c>
      <c r="AE92" s="9">
        <f t="shared" si="10"/>
        <v>9</v>
      </c>
      <c r="AF92" s="9">
        <f t="shared" si="11"/>
        <v>4</v>
      </c>
      <c r="AG92" s="9">
        <f t="shared" si="12"/>
        <v>10</v>
      </c>
      <c r="AH92" s="9">
        <f t="shared" si="13"/>
        <v>7</v>
      </c>
      <c r="AI92" s="9">
        <f t="shared" si="14"/>
        <v>4</v>
      </c>
    </row>
    <row r="93" spans="1:35" x14ac:dyDescent="0.25">
      <c r="A93" s="14" t="s">
        <v>22</v>
      </c>
      <c r="B93" s="39">
        <v>3</v>
      </c>
      <c r="D93" s="74" t="s">
        <v>8</v>
      </c>
      <c r="E93" s="73">
        <f>B96</f>
        <v>10</v>
      </c>
      <c r="G93" s="14" t="s">
        <v>22</v>
      </c>
      <c r="H93" s="39">
        <v>2</v>
      </c>
      <c r="J93" s="74" t="s">
        <v>8</v>
      </c>
      <c r="K93" s="73">
        <f>H96</f>
        <v>8</v>
      </c>
      <c r="M93" s="14" t="s">
        <v>22</v>
      </c>
      <c r="N93" s="39">
        <v>3</v>
      </c>
      <c r="P93" s="74" t="s">
        <v>8</v>
      </c>
      <c r="Q93" s="73">
        <f>N96</f>
        <v>6</v>
      </c>
      <c r="S93" s="14" t="s">
        <v>22</v>
      </c>
      <c r="T93" s="39">
        <v>3</v>
      </c>
      <c r="V93" s="74" t="s">
        <v>8</v>
      </c>
      <c r="W93" s="73">
        <f>T96</f>
        <v>11</v>
      </c>
      <c r="Y93" s="14" t="s">
        <v>22</v>
      </c>
      <c r="Z93" s="39">
        <v>4</v>
      </c>
      <c r="AB93" s="74" t="s">
        <v>8</v>
      </c>
      <c r="AC93" s="73">
        <f>Z96</f>
        <v>5</v>
      </c>
      <c r="AE93" s="9">
        <f t="shared" si="10"/>
        <v>10</v>
      </c>
      <c r="AF93" s="9">
        <f t="shared" si="11"/>
        <v>8</v>
      </c>
      <c r="AG93" s="9">
        <f t="shared" si="12"/>
        <v>6</v>
      </c>
      <c r="AH93" s="9">
        <f t="shared" si="13"/>
        <v>11</v>
      </c>
      <c r="AI93" s="9">
        <f t="shared" si="14"/>
        <v>5</v>
      </c>
    </row>
    <row r="94" spans="1:35" x14ac:dyDescent="0.25">
      <c r="A94" s="14" t="s">
        <v>26</v>
      </c>
      <c r="B94" s="39">
        <v>14</v>
      </c>
      <c r="D94" s="74" t="s">
        <v>11</v>
      </c>
      <c r="E94" s="73">
        <f>B97</f>
        <v>3</v>
      </c>
      <c r="G94" s="14" t="s">
        <v>26</v>
      </c>
      <c r="H94" s="39">
        <v>15</v>
      </c>
      <c r="J94" s="74" t="s">
        <v>11</v>
      </c>
      <c r="K94" s="73">
        <f>H97</f>
        <v>12</v>
      </c>
      <c r="M94" s="14" t="s">
        <v>26</v>
      </c>
      <c r="N94" s="39">
        <v>19</v>
      </c>
      <c r="P94" s="74" t="s">
        <v>11</v>
      </c>
      <c r="Q94" s="73">
        <f>N97</f>
        <v>4</v>
      </c>
      <c r="S94" s="14" t="s">
        <v>26</v>
      </c>
      <c r="T94" s="39">
        <v>19</v>
      </c>
      <c r="V94" s="74" t="s">
        <v>11</v>
      </c>
      <c r="W94" s="73">
        <f>T97</f>
        <v>8</v>
      </c>
      <c r="Y94" s="14" t="s">
        <v>26</v>
      </c>
      <c r="Z94" s="39">
        <v>11</v>
      </c>
      <c r="AB94" s="74" t="s">
        <v>11</v>
      </c>
      <c r="AC94" s="73">
        <f>Z97</f>
        <v>5</v>
      </c>
      <c r="AE94" s="9">
        <f t="shared" si="10"/>
        <v>3</v>
      </c>
      <c r="AF94" s="9">
        <f t="shared" si="11"/>
        <v>12</v>
      </c>
      <c r="AG94" s="9">
        <f t="shared" si="12"/>
        <v>4</v>
      </c>
      <c r="AH94" s="9">
        <f t="shared" si="13"/>
        <v>8</v>
      </c>
      <c r="AI94" s="9">
        <f t="shared" si="14"/>
        <v>5</v>
      </c>
    </row>
    <row r="95" spans="1:35" x14ac:dyDescent="0.25">
      <c r="A95" s="14" t="s">
        <v>23</v>
      </c>
      <c r="B95" s="39">
        <v>0</v>
      </c>
      <c r="D95" s="75" t="s">
        <v>9</v>
      </c>
      <c r="E95" s="73">
        <f>B98</f>
        <v>138</v>
      </c>
      <c r="G95" s="14" t="s">
        <v>23</v>
      </c>
      <c r="H95" s="39">
        <v>0</v>
      </c>
      <c r="J95" s="75" t="s">
        <v>9</v>
      </c>
      <c r="K95" s="73">
        <f>H98</f>
        <v>89</v>
      </c>
      <c r="M95" s="14" t="s">
        <v>23</v>
      </c>
      <c r="N95" s="39">
        <v>0</v>
      </c>
      <c r="P95" s="75" t="s">
        <v>9</v>
      </c>
      <c r="Q95" s="73">
        <f>N98</f>
        <v>86</v>
      </c>
      <c r="S95" s="14" t="s">
        <v>23</v>
      </c>
      <c r="T95" s="39">
        <v>3</v>
      </c>
      <c r="V95" s="75" t="s">
        <v>9</v>
      </c>
      <c r="W95" s="73">
        <f>T98</f>
        <v>155</v>
      </c>
      <c r="Y95" s="14" t="s">
        <v>23</v>
      </c>
      <c r="Z95" s="39">
        <v>0</v>
      </c>
      <c r="AB95" s="75" t="s">
        <v>9</v>
      </c>
      <c r="AC95" s="73">
        <f>Z98</f>
        <v>66</v>
      </c>
      <c r="AE95" s="9">
        <f t="shared" si="10"/>
        <v>138</v>
      </c>
      <c r="AF95" s="9">
        <f t="shared" si="11"/>
        <v>89</v>
      </c>
      <c r="AG95" s="9">
        <f t="shared" si="12"/>
        <v>86</v>
      </c>
      <c r="AH95" s="9">
        <f t="shared" si="13"/>
        <v>155</v>
      </c>
      <c r="AI95" s="9">
        <f t="shared" si="14"/>
        <v>66</v>
      </c>
    </row>
    <row r="96" spans="1:35" x14ac:dyDescent="0.25">
      <c r="A96" s="12" t="s">
        <v>8</v>
      </c>
      <c r="B96" s="37">
        <v>10</v>
      </c>
      <c r="D96" s="75" t="s">
        <v>1</v>
      </c>
      <c r="E96" s="73">
        <f>B100</f>
        <v>100</v>
      </c>
      <c r="G96" s="12" t="s">
        <v>8</v>
      </c>
      <c r="H96" s="37">
        <v>8</v>
      </c>
      <c r="J96" s="75" t="s">
        <v>1</v>
      </c>
      <c r="K96" s="73">
        <f>H100</f>
        <v>95</v>
      </c>
      <c r="M96" s="12" t="s">
        <v>8</v>
      </c>
      <c r="N96" s="37">
        <v>6</v>
      </c>
      <c r="P96" s="75" t="s">
        <v>1</v>
      </c>
      <c r="Q96" s="73">
        <f>N100</f>
        <v>103</v>
      </c>
      <c r="S96" s="12" t="s">
        <v>8</v>
      </c>
      <c r="T96" s="37">
        <v>11</v>
      </c>
      <c r="V96" s="75" t="s">
        <v>1</v>
      </c>
      <c r="W96" s="73">
        <f>T100</f>
        <v>114</v>
      </c>
      <c r="Y96" s="12" t="s">
        <v>8</v>
      </c>
      <c r="Z96" s="37">
        <v>5</v>
      </c>
      <c r="AB96" s="75" t="s">
        <v>1</v>
      </c>
      <c r="AC96" s="73">
        <f>Z100</f>
        <v>71</v>
      </c>
      <c r="AE96" s="9">
        <f t="shared" si="10"/>
        <v>100</v>
      </c>
      <c r="AF96" s="9">
        <f t="shared" si="11"/>
        <v>95</v>
      </c>
      <c r="AG96" s="9">
        <f t="shared" si="12"/>
        <v>103</v>
      </c>
      <c r="AH96" s="9">
        <f t="shared" si="13"/>
        <v>114</v>
      </c>
      <c r="AI96" s="9">
        <f t="shared" si="14"/>
        <v>71</v>
      </c>
    </row>
    <row r="97" spans="1:35" x14ac:dyDescent="0.25">
      <c r="A97" s="12" t="s">
        <v>11</v>
      </c>
      <c r="B97" s="37">
        <v>3</v>
      </c>
      <c r="D97" s="75" t="s">
        <v>4</v>
      </c>
      <c r="E97" s="73"/>
      <c r="G97" s="12" t="s">
        <v>11</v>
      </c>
      <c r="H97" s="37">
        <v>12</v>
      </c>
      <c r="J97" s="75" t="s">
        <v>4</v>
      </c>
      <c r="K97" s="73"/>
      <c r="M97" s="12" t="s">
        <v>11</v>
      </c>
      <c r="N97" s="37">
        <v>4</v>
      </c>
      <c r="P97" s="75" t="s">
        <v>4</v>
      </c>
      <c r="Q97" s="73"/>
      <c r="S97" s="12" t="s">
        <v>11</v>
      </c>
      <c r="T97" s="37">
        <v>8</v>
      </c>
      <c r="V97" s="75" t="s">
        <v>4</v>
      </c>
      <c r="W97" s="73"/>
      <c r="Y97" s="12" t="s">
        <v>11</v>
      </c>
      <c r="Z97" s="37">
        <v>5</v>
      </c>
      <c r="AB97" s="75" t="s">
        <v>4</v>
      </c>
      <c r="AC97" s="73"/>
      <c r="AE97" s="9">
        <f t="shared" si="10"/>
        <v>0</v>
      </c>
      <c r="AF97" s="9">
        <f t="shared" si="11"/>
        <v>0</v>
      </c>
      <c r="AG97" s="9">
        <f t="shared" si="12"/>
        <v>0</v>
      </c>
      <c r="AH97" s="9">
        <f t="shared" si="13"/>
        <v>0</v>
      </c>
      <c r="AI97" s="9">
        <f t="shared" si="14"/>
        <v>0</v>
      </c>
    </row>
    <row r="98" spans="1:35" x14ac:dyDescent="0.25">
      <c r="A98" s="12" t="s">
        <v>9</v>
      </c>
      <c r="B98" s="37">
        <v>138</v>
      </c>
      <c r="D98" s="75" t="s">
        <v>5</v>
      </c>
      <c r="E98" s="73">
        <f>B101</f>
        <v>17</v>
      </c>
      <c r="G98" s="12" t="s">
        <v>9</v>
      </c>
      <c r="H98" s="37">
        <v>89</v>
      </c>
      <c r="J98" s="75" t="s">
        <v>5</v>
      </c>
      <c r="K98" s="73">
        <f>H101</f>
        <v>20</v>
      </c>
      <c r="M98" s="12" t="s">
        <v>9</v>
      </c>
      <c r="N98" s="37">
        <v>86</v>
      </c>
      <c r="P98" s="75" t="s">
        <v>5</v>
      </c>
      <c r="Q98" s="73">
        <f>N101</f>
        <v>11</v>
      </c>
      <c r="S98" s="12" t="s">
        <v>9</v>
      </c>
      <c r="T98" s="37">
        <v>155</v>
      </c>
      <c r="V98" s="75" t="s">
        <v>5</v>
      </c>
      <c r="W98" s="73">
        <f>T101</f>
        <v>22</v>
      </c>
      <c r="Y98" s="12" t="s">
        <v>9</v>
      </c>
      <c r="Z98" s="37">
        <v>66</v>
      </c>
      <c r="AB98" s="75" t="s">
        <v>5</v>
      </c>
      <c r="AC98" s="73">
        <f>Z101</f>
        <v>12</v>
      </c>
      <c r="AE98" s="9">
        <f t="shared" si="10"/>
        <v>17</v>
      </c>
      <c r="AF98" s="9">
        <f t="shared" si="11"/>
        <v>20</v>
      </c>
      <c r="AG98" s="9">
        <f t="shared" si="12"/>
        <v>11</v>
      </c>
      <c r="AH98" s="9">
        <f t="shared" si="13"/>
        <v>22</v>
      </c>
      <c r="AI98" s="9">
        <f t="shared" si="14"/>
        <v>12</v>
      </c>
    </row>
    <row r="99" spans="1:35" x14ac:dyDescent="0.25">
      <c r="A99" s="14" t="s">
        <v>28</v>
      </c>
      <c r="B99" s="39">
        <v>0</v>
      </c>
      <c r="D99" s="75" t="s">
        <v>3</v>
      </c>
      <c r="E99" s="73">
        <f>B102</f>
        <v>55</v>
      </c>
      <c r="G99" s="14" t="s">
        <v>28</v>
      </c>
      <c r="H99" s="39">
        <v>4</v>
      </c>
      <c r="J99" s="75" t="s">
        <v>3</v>
      </c>
      <c r="K99" s="73">
        <f>H102</f>
        <v>48</v>
      </c>
      <c r="M99" s="14" t="s">
        <v>28</v>
      </c>
      <c r="N99" s="39">
        <v>1</v>
      </c>
      <c r="P99" s="75" t="s">
        <v>3</v>
      </c>
      <c r="Q99" s="73">
        <f>N102</f>
        <v>51</v>
      </c>
      <c r="S99" s="14" t="s">
        <v>28</v>
      </c>
      <c r="T99" s="39">
        <v>3</v>
      </c>
      <c r="V99" s="75" t="s">
        <v>3</v>
      </c>
      <c r="W99" s="73">
        <f>T102</f>
        <v>64</v>
      </c>
      <c r="Y99" s="14" t="s">
        <v>28</v>
      </c>
      <c r="Z99" s="39">
        <v>0</v>
      </c>
      <c r="AB99" s="75" t="s">
        <v>3</v>
      </c>
      <c r="AC99" s="73">
        <f>Z102</f>
        <v>32</v>
      </c>
      <c r="AE99" s="9">
        <f t="shared" si="10"/>
        <v>55</v>
      </c>
      <c r="AF99" s="9">
        <f t="shared" si="11"/>
        <v>48</v>
      </c>
      <c r="AG99" s="9">
        <f t="shared" si="12"/>
        <v>51</v>
      </c>
      <c r="AH99" s="9">
        <f t="shared" si="13"/>
        <v>64</v>
      </c>
      <c r="AI99" s="9">
        <f t="shared" si="14"/>
        <v>32</v>
      </c>
    </row>
    <row r="100" spans="1:35" x14ac:dyDescent="0.25">
      <c r="A100" s="12" t="s">
        <v>1</v>
      </c>
      <c r="B100" s="37">
        <v>100</v>
      </c>
      <c r="D100" s="75" t="s">
        <v>6</v>
      </c>
      <c r="E100" s="73">
        <f>B103</f>
        <v>56</v>
      </c>
      <c r="G100" s="12" t="s">
        <v>1</v>
      </c>
      <c r="H100" s="37">
        <v>95</v>
      </c>
      <c r="J100" s="75" t="s">
        <v>6</v>
      </c>
      <c r="K100" s="73">
        <f>H103</f>
        <v>32</v>
      </c>
      <c r="M100" s="12" t="s">
        <v>1</v>
      </c>
      <c r="N100" s="37">
        <v>103</v>
      </c>
      <c r="P100" s="75" t="s">
        <v>6</v>
      </c>
      <c r="Q100" s="73">
        <f>N103</f>
        <v>47</v>
      </c>
      <c r="S100" s="12" t="s">
        <v>1</v>
      </c>
      <c r="T100" s="37">
        <v>114</v>
      </c>
      <c r="V100" s="75" t="s">
        <v>6</v>
      </c>
      <c r="W100" s="73">
        <f>T103</f>
        <v>50</v>
      </c>
      <c r="Y100" s="12" t="s">
        <v>1</v>
      </c>
      <c r="Z100" s="37">
        <v>71</v>
      </c>
      <c r="AB100" s="75" t="s">
        <v>6</v>
      </c>
      <c r="AC100" s="73">
        <f>Z103</f>
        <v>33</v>
      </c>
      <c r="AE100" s="9">
        <f t="shared" si="10"/>
        <v>56</v>
      </c>
      <c r="AF100" s="9">
        <f t="shared" si="11"/>
        <v>32</v>
      </c>
      <c r="AG100" s="9">
        <f t="shared" si="12"/>
        <v>47</v>
      </c>
      <c r="AH100" s="9">
        <f t="shared" si="13"/>
        <v>50</v>
      </c>
      <c r="AI100" s="9">
        <f t="shared" si="14"/>
        <v>33</v>
      </c>
    </row>
    <row r="101" spans="1:35" s="68" customFormat="1" x14ac:dyDescent="0.35">
      <c r="A101" s="12" t="s">
        <v>5</v>
      </c>
      <c r="B101" s="37">
        <v>17</v>
      </c>
      <c r="C101" s="76">
        <v>0.03</v>
      </c>
      <c r="D101" s="77" t="s">
        <v>31</v>
      </c>
      <c r="E101" s="73">
        <f>ROUND(((B104+B105)*C101),0)</f>
        <v>6</v>
      </c>
      <c r="G101" s="12" t="s">
        <v>5</v>
      </c>
      <c r="H101" s="37">
        <v>20</v>
      </c>
      <c r="I101" s="76">
        <v>0.03</v>
      </c>
      <c r="J101" s="77" t="s">
        <v>31</v>
      </c>
      <c r="K101" s="73">
        <f>ROUND(((H104+H105)*I101),0)</f>
        <v>5</v>
      </c>
      <c r="M101" s="12" t="s">
        <v>5</v>
      </c>
      <c r="N101" s="37">
        <v>11</v>
      </c>
      <c r="O101" s="76">
        <v>0.03</v>
      </c>
      <c r="P101" s="77" t="s">
        <v>31</v>
      </c>
      <c r="Q101" s="73">
        <f>ROUND(((N104+N105)*O101),0)</f>
        <v>6</v>
      </c>
      <c r="S101" s="12" t="s">
        <v>5</v>
      </c>
      <c r="T101" s="37">
        <v>22</v>
      </c>
      <c r="U101" s="76">
        <v>0.03</v>
      </c>
      <c r="V101" s="77" t="s">
        <v>31</v>
      </c>
      <c r="W101" s="73">
        <f>ROUND(((T104+T105)*U101),0)</f>
        <v>6</v>
      </c>
      <c r="Y101" s="12" t="s">
        <v>5</v>
      </c>
      <c r="Z101" s="37">
        <v>12</v>
      </c>
      <c r="AA101" s="76">
        <v>0.03</v>
      </c>
      <c r="AB101" s="77" t="s">
        <v>31</v>
      </c>
      <c r="AC101" s="73">
        <f>ROUND(((Z104+Z105)*AA101),0)</f>
        <v>5</v>
      </c>
      <c r="AE101" s="9">
        <f t="shared" si="10"/>
        <v>6</v>
      </c>
      <c r="AF101" s="9">
        <f t="shared" si="11"/>
        <v>5</v>
      </c>
      <c r="AG101" s="9">
        <f t="shared" si="12"/>
        <v>6</v>
      </c>
      <c r="AH101" s="9">
        <f t="shared" si="13"/>
        <v>6</v>
      </c>
      <c r="AI101" s="9">
        <f t="shared" si="14"/>
        <v>5</v>
      </c>
    </row>
    <row r="102" spans="1:35" s="68" customFormat="1" x14ac:dyDescent="0.35">
      <c r="A102" s="12" t="s">
        <v>3</v>
      </c>
      <c r="B102" s="37">
        <v>55</v>
      </c>
      <c r="C102" s="76">
        <v>0.04</v>
      </c>
      <c r="D102" s="77" t="s">
        <v>37</v>
      </c>
      <c r="E102" s="73">
        <f>ROUND(((B104+B105)*C102),0)</f>
        <v>8</v>
      </c>
      <c r="G102" s="12" t="s">
        <v>3</v>
      </c>
      <c r="H102" s="37">
        <v>48</v>
      </c>
      <c r="I102" s="76">
        <v>0.04</v>
      </c>
      <c r="J102" s="77" t="s">
        <v>37</v>
      </c>
      <c r="K102" s="73">
        <f>ROUND(((H104+H105)*I102),0)</f>
        <v>7</v>
      </c>
      <c r="M102" s="12" t="s">
        <v>3</v>
      </c>
      <c r="N102" s="37">
        <v>51</v>
      </c>
      <c r="O102" s="76">
        <v>0.04</v>
      </c>
      <c r="P102" s="77" t="s">
        <v>37</v>
      </c>
      <c r="Q102" s="73">
        <f>ROUND(((N104+N105)*O102),0)</f>
        <v>8</v>
      </c>
      <c r="S102" s="12" t="s">
        <v>3</v>
      </c>
      <c r="T102" s="37">
        <v>64</v>
      </c>
      <c r="U102" s="76">
        <v>0.04</v>
      </c>
      <c r="V102" s="77" t="s">
        <v>37</v>
      </c>
      <c r="W102" s="73">
        <f>ROUND(((T104+T105)*U102),0)</f>
        <v>8</v>
      </c>
      <c r="Y102" s="12" t="s">
        <v>3</v>
      </c>
      <c r="Z102" s="37">
        <v>32</v>
      </c>
      <c r="AA102" s="76">
        <v>0.04</v>
      </c>
      <c r="AB102" s="77" t="s">
        <v>37</v>
      </c>
      <c r="AC102" s="73">
        <f>ROUND(((Z104+Z105)*AA102),0)</f>
        <v>7</v>
      </c>
      <c r="AE102" s="9">
        <f t="shared" si="10"/>
        <v>8</v>
      </c>
      <c r="AF102" s="9">
        <f t="shared" si="11"/>
        <v>7</v>
      </c>
      <c r="AG102" s="9">
        <f t="shared" si="12"/>
        <v>8</v>
      </c>
      <c r="AH102" s="9">
        <f t="shared" si="13"/>
        <v>8</v>
      </c>
      <c r="AI102" s="9">
        <f t="shared" si="14"/>
        <v>7</v>
      </c>
    </row>
    <row r="103" spans="1:35" s="68" customFormat="1" x14ac:dyDescent="0.35">
      <c r="A103" s="12" t="s">
        <v>6</v>
      </c>
      <c r="B103" s="37">
        <v>56</v>
      </c>
      <c r="C103" s="76">
        <v>0.2</v>
      </c>
      <c r="D103" s="77" t="s">
        <v>14</v>
      </c>
      <c r="E103" s="73">
        <f>ROUND(((B104+B105)*C103),0)</f>
        <v>40</v>
      </c>
      <c r="G103" s="12" t="s">
        <v>6</v>
      </c>
      <c r="H103" s="37">
        <v>32</v>
      </c>
      <c r="I103" s="76">
        <v>0.2</v>
      </c>
      <c r="J103" s="77" t="s">
        <v>14</v>
      </c>
      <c r="K103" s="73">
        <f>ROUND(((H104+H105)*I103),0)</f>
        <v>36</v>
      </c>
      <c r="M103" s="12" t="s">
        <v>6</v>
      </c>
      <c r="N103" s="37">
        <v>47</v>
      </c>
      <c r="O103" s="76">
        <v>0.2</v>
      </c>
      <c r="P103" s="77" t="s">
        <v>14</v>
      </c>
      <c r="Q103" s="73">
        <f>ROUND(((N104+N105)*O103),0)</f>
        <v>38</v>
      </c>
      <c r="S103" s="12" t="s">
        <v>6</v>
      </c>
      <c r="T103" s="37">
        <v>50</v>
      </c>
      <c r="U103" s="76">
        <v>0.2</v>
      </c>
      <c r="V103" s="77" t="s">
        <v>14</v>
      </c>
      <c r="W103" s="73">
        <f>ROUND(((T104+T105)*U103),0)</f>
        <v>40</v>
      </c>
      <c r="Y103" s="12" t="s">
        <v>6</v>
      </c>
      <c r="Z103" s="37">
        <v>33</v>
      </c>
      <c r="AA103" s="76">
        <v>0.2</v>
      </c>
      <c r="AB103" s="77" t="s">
        <v>14</v>
      </c>
      <c r="AC103" s="73">
        <f>ROUND(((Z104+Z105)*AA103),0)</f>
        <v>33</v>
      </c>
      <c r="AE103" s="9">
        <f t="shared" si="10"/>
        <v>40</v>
      </c>
      <c r="AF103" s="9">
        <f t="shared" si="11"/>
        <v>36</v>
      </c>
      <c r="AG103" s="9">
        <f t="shared" si="12"/>
        <v>38</v>
      </c>
      <c r="AH103" s="9">
        <f t="shared" si="13"/>
        <v>40</v>
      </c>
      <c r="AI103" s="9">
        <f t="shared" si="14"/>
        <v>33</v>
      </c>
    </row>
    <row r="104" spans="1:35" s="68" customFormat="1" x14ac:dyDescent="0.35">
      <c r="A104" s="11" t="s">
        <v>24</v>
      </c>
      <c r="B104" s="40">
        <v>200</v>
      </c>
      <c r="C104" s="76">
        <v>0.28999999999999998</v>
      </c>
      <c r="D104" s="77" t="s">
        <v>32</v>
      </c>
      <c r="E104" s="73">
        <f>ROUND(((B104+B105)*C104),0)</f>
        <v>59</v>
      </c>
      <c r="G104" s="11" t="s">
        <v>24</v>
      </c>
      <c r="H104" s="40">
        <v>179</v>
      </c>
      <c r="I104" s="76">
        <v>0.28999999999999998</v>
      </c>
      <c r="J104" s="77" t="s">
        <v>32</v>
      </c>
      <c r="K104" s="73">
        <f>ROUND(((H104+H105)*I104),0)</f>
        <v>52</v>
      </c>
      <c r="M104" s="11" t="s">
        <v>24</v>
      </c>
      <c r="N104" s="40">
        <v>184</v>
      </c>
      <c r="O104" s="76">
        <v>0.28999999999999998</v>
      </c>
      <c r="P104" s="77" t="s">
        <v>32</v>
      </c>
      <c r="Q104" s="73">
        <f>ROUND(((N104+N105)*O104),0)</f>
        <v>55</v>
      </c>
      <c r="S104" s="11" t="s">
        <v>24</v>
      </c>
      <c r="T104" s="40">
        <v>199</v>
      </c>
      <c r="U104" s="76">
        <v>0.28999999999999998</v>
      </c>
      <c r="V104" s="77" t="s">
        <v>32</v>
      </c>
      <c r="W104" s="73">
        <f>ROUND(((T104+T105)*U104),0)</f>
        <v>58</v>
      </c>
      <c r="Y104" s="11" t="s">
        <v>24</v>
      </c>
      <c r="Z104" s="40">
        <v>162</v>
      </c>
      <c r="AA104" s="76">
        <v>0.28999999999999998</v>
      </c>
      <c r="AB104" s="77" t="s">
        <v>32</v>
      </c>
      <c r="AC104" s="73">
        <f>ROUND(((Z104+Z105)*AA104),0)</f>
        <v>47</v>
      </c>
      <c r="AE104" s="9">
        <f t="shared" si="10"/>
        <v>59</v>
      </c>
      <c r="AF104" s="9">
        <f t="shared" si="11"/>
        <v>52</v>
      </c>
      <c r="AG104" s="9">
        <f t="shared" si="12"/>
        <v>55</v>
      </c>
      <c r="AH104" s="9">
        <f t="shared" si="13"/>
        <v>58</v>
      </c>
      <c r="AI104" s="9">
        <f t="shared" si="14"/>
        <v>47</v>
      </c>
    </row>
    <row r="105" spans="1:35" s="68" customFormat="1" x14ac:dyDescent="0.35">
      <c r="A105" s="11" t="s">
        <v>25</v>
      </c>
      <c r="B105" s="40">
        <v>2</v>
      </c>
      <c r="C105" s="76">
        <v>0.18</v>
      </c>
      <c r="D105" s="77" t="s">
        <v>33</v>
      </c>
      <c r="E105" s="73">
        <f>ROUND(((B104+B105)*C105),0)</f>
        <v>36</v>
      </c>
      <c r="G105" s="11" t="s">
        <v>25</v>
      </c>
      <c r="H105" s="40">
        <v>2</v>
      </c>
      <c r="I105" s="76">
        <v>0.18</v>
      </c>
      <c r="J105" s="77" t="s">
        <v>33</v>
      </c>
      <c r="K105" s="73">
        <f>ROUND(((H104+H105)*I105),0)</f>
        <v>33</v>
      </c>
      <c r="M105" s="11" t="s">
        <v>25</v>
      </c>
      <c r="N105" s="40">
        <v>4</v>
      </c>
      <c r="O105" s="76">
        <v>0.18</v>
      </c>
      <c r="P105" s="77" t="s">
        <v>33</v>
      </c>
      <c r="Q105" s="73">
        <f>ROUND(((N104+N105)*O105),0)</f>
        <v>34</v>
      </c>
      <c r="S105" s="11" t="s">
        <v>25</v>
      </c>
      <c r="T105" s="40">
        <v>2</v>
      </c>
      <c r="U105" s="76">
        <v>0.18</v>
      </c>
      <c r="V105" s="77" t="s">
        <v>33</v>
      </c>
      <c r="W105" s="73">
        <f>ROUND(((T104+T105)*U105),0)</f>
        <v>36</v>
      </c>
      <c r="Y105" s="11" t="s">
        <v>25</v>
      </c>
      <c r="Z105" s="40">
        <v>1</v>
      </c>
      <c r="AA105" s="76">
        <v>0.18</v>
      </c>
      <c r="AB105" s="77" t="s">
        <v>33</v>
      </c>
      <c r="AC105" s="73">
        <f>ROUND(((Z104+Z105)*AA105),0)</f>
        <v>29</v>
      </c>
      <c r="AE105" s="9">
        <f t="shared" si="10"/>
        <v>36</v>
      </c>
      <c r="AF105" s="9">
        <f t="shared" si="11"/>
        <v>33</v>
      </c>
      <c r="AG105" s="9">
        <f t="shared" si="12"/>
        <v>34</v>
      </c>
      <c r="AH105" s="9">
        <f t="shared" si="13"/>
        <v>36</v>
      </c>
      <c r="AI105" s="9">
        <f t="shared" si="14"/>
        <v>29</v>
      </c>
    </row>
    <row r="106" spans="1:35" s="68" customFormat="1" x14ac:dyDescent="0.35">
      <c r="A106" s="14" t="s">
        <v>20</v>
      </c>
      <c r="B106" s="39">
        <v>25</v>
      </c>
      <c r="C106" s="76">
        <v>0.18</v>
      </c>
      <c r="D106" s="77" t="s">
        <v>34</v>
      </c>
      <c r="E106" s="73">
        <f>ROUND(((B104+B105)*C106),0)</f>
        <v>36</v>
      </c>
      <c r="G106" s="14" t="s">
        <v>20</v>
      </c>
      <c r="H106" s="39">
        <v>26</v>
      </c>
      <c r="I106" s="76">
        <v>0.18</v>
      </c>
      <c r="J106" s="77" t="s">
        <v>34</v>
      </c>
      <c r="K106" s="73">
        <f>ROUND(((H104+H105)*I106),0)</f>
        <v>33</v>
      </c>
      <c r="M106" s="14" t="s">
        <v>20</v>
      </c>
      <c r="N106" s="39">
        <v>13</v>
      </c>
      <c r="O106" s="76">
        <v>0.18</v>
      </c>
      <c r="P106" s="77" t="s">
        <v>34</v>
      </c>
      <c r="Q106" s="73">
        <f>ROUND(((N104+N105)*O106),0)</f>
        <v>34</v>
      </c>
      <c r="S106" s="14" t="s">
        <v>20</v>
      </c>
      <c r="T106" s="39">
        <v>17</v>
      </c>
      <c r="U106" s="76">
        <v>0.18</v>
      </c>
      <c r="V106" s="77" t="s">
        <v>34</v>
      </c>
      <c r="W106" s="73">
        <f>ROUND(((T104+T105)*U106),0)</f>
        <v>36</v>
      </c>
      <c r="Y106" s="14" t="s">
        <v>20</v>
      </c>
      <c r="Z106" s="39">
        <v>8</v>
      </c>
      <c r="AA106" s="76">
        <v>0.18</v>
      </c>
      <c r="AB106" s="77" t="s">
        <v>34</v>
      </c>
      <c r="AC106" s="73">
        <f>ROUND(((Z104+Z105)*AA106),0)</f>
        <v>29</v>
      </c>
      <c r="AE106" s="9">
        <f t="shared" si="10"/>
        <v>36</v>
      </c>
      <c r="AF106" s="9">
        <f t="shared" si="11"/>
        <v>33</v>
      </c>
      <c r="AG106" s="9">
        <f t="shared" si="12"/>
        <v>34</v>
      </c>
      <c r="AH106" s="9">
        <f t="shared" si="13"/>
        <v>36</v>
      </c>
      <c r="AI106" s="9">
        <f t="shared" si="14"/>
        <v>29</v>
      </c>
    </row>
    <row r="107" spans="1:35" s="68" customFormat="1" x14ac:dyDescent="0.35">
      <c r="A107" s="14" t="s">
        <v>20</v>
      </c>
      <c r="B107" s="39">
        <v>14</v>
      </c>
      <c r="C107" s="76">
        <v>0.05</v>
      </c>
      <c r="D107" s="77" t="s">
        <v>35</v>
      </c>
      <c r="E107" s="73">
        <f>ROUND(((B104+B105)*C107),0)</f>
        <v>10</v>
      </c>
      <c r="G107" s="14" t="s">
        <v>20</v>
      </c>
      <c r="H107" s="39">
        <v>18</v>
      </c>
      <c r="I107" s="76">
        <v>0.05</v>
      </c>
      <c r="J107" s="77" t="s">
        <v>35</v>
      </c>
      <c r="K107" s="73">
        <f>ROUND(((H104+H105)*I107),0)</f>
        <v>9</v>
      </c>
      <c r="M107" s="14" t="s">
        <v>20</v>
      </c>
      <c r="N107" s="39">
        <v>11</v>
      </c>
      <c r="O107" s="76">
        <v>0.05</v>
      </c>
      <c r="P107" s="77" t="s">
        <v>35</v>
      </c>
      <c r="Q107" s="73">
        <f>ROUND(((N104+N105)*O107),0)</f>
        <v>9</v>
      </c>
      <c r="S107" s="14" t="s">
        <v>20</v>
      </c>
      <c r="T107" s="39">
        <v>18</v>
      </c>
      <c r="U107" s="76">
        <v>0.05</v>
      </c>
      <c r="V107" s="77" t="s">
        <v>35</v>
      </c>
      <c r="W107" s="73">
        <f>ROUND(((T104+T105)*U107),0)</f>
        <v>10</v>
      </c>
      <c r="Y107" s="14" t="s">
        <v>20</v>
      </c>
      <c r="Z107" s="39">
        <v>7</v>
      </c>
      <c r="AA107" s="76">
        <v>0.05</v>
      </c>
      <c r="AB107" s="77" t="s">
        <v>35</v>
      </c>
      <c r="AC107" s="73">
        <f>ROUND(((Z104+Z105)*AA107),0)</f>
        <v>8</v>
      </c>
      <c r="AE107" s="9">
        <f t="shared" si="10"/>
        <v>10</v>
      </c>
      <c r="AF107" s="9">
        <f t="shared" si="11"/>
        <v>9</v>
      </c>
      <c r="AG107" s="9">
        <f t="shared" si="12"/>
        <v>9</v>
      </c>
      <c r="AH107" s="9">
        <f t="shared" si="13"/>
        <v>10</v>
      </c>
      <c r="AI107" s="9">
        <f t="shared" si="14"/>
        <v>8</v>
      </c>
    </row>
    <row r="108" spans="1:35" s="68" customFormat="1" x14ac:dyDescent="0.35">
      <c r="A108" s="13" t="s">
        <v>16</v>
      </c>
      <c r="B108" s="38">
        <v>0</v>
      </c>
      <c r="C108" s="76">
        <v>0.03</v>
      </c>
      <c r="D108" s="77" t="s">
        <v>36</v>
      </c>
      <c r="E108" s="73">
        <f>ROUND(((B104+B105)*C108),0)</f>
        <v>6</v>
      </c>
      <c r="G108" s="13" t="s">
        <v>16</v>
      </c>
      <c r="H108" s="38">
        <v>0</v>
      </c>
      <c r="I108" s="76">
        <v>0.03</v>
      </c>
      <c r="J108" s="77" t="s">
        <v>36</v>
      </c>
      <c r="K108" s="73">
        <f>ROUND(((H104+H105)*I108),0)</f>
        <v>5</v>
      </c>
      <c r="M108" s="13" t="s">
        <v>16</v>
      </c>
      <c r="N108" s="38">
        <v>0</v>
      </c>
      <c r="O108" s="76">
        <v>0.03</v>
      </c>
      <c r="P108" s="77" t="s">
        <v>36</v>
      </c>
      <c r="Q108" s="73">
        <f>ROUND(((N104+N105)*O108),0)</f>
        <v>6</v>
      </c>
      <c r="S108" s="13" t="s">
        <v>16</v>
      </c>
      <c r="T108" s="38">
        <v>0</v>
      </c>
      <c r="U108" s="76">
        <v>0.03</v>
      </c>
      <c r="V108" s="77" t="s">
        <v>36</v>
      </c>
      <c r="W108" s="73">
        <f>ROUND(((T104+T105)*U108),0)</f>
        <v>6</v>
      </c>
      <c r="Y108" s="13" t="s">
        <v>16</v>
      </c>
      <c r="Z108" s="38">
        <v>0</v>
      </c>
      <c r="AA108" s="76">
        <v>0.03</v>
      </c>
      <c r="AB108" s="77" t="s">
        <v>36</v>
      </c>
      <c r="AC108" s="73">
        <f>ROUND(((Z104+Z105)*AA108),0)</f>
        <v>5</v>
      </c>
      <c r="AE108" s="9">
        <f t="shared" si="10"/>
        <v>6</v>
      </c>
      <c r="AF108" s="9">
        <f t="shared" si="11"/>
        <v>5</v>
      </c>
      <c r="AG108" s="9">
        <f t="shared" si="12"/>
        <v>6</v>
      </c>
      <c r="AH108" s="9">
        <f t="shared" si="13"/>
        <v>6</v>
      </c>
      <c r="AI108" s="9">
        <f t="shared" si="14"/>
        <v>5</v>
      </c>
    </row>
    <row r="109" spans="1:35" s="68" customFormat="1" x14ac:dyDescent="0.35">
      <c r="A109" s="15" t="s">
        <v>30</v>
      </c>
      <c r="B109" s="41">
        <v>18</v>
      </c>
      <c r="D109" s="78" t="s">
        <v>15</v>
      </c>
      <c r="E109" s="73">
        <f>B93+B94+B95+B99+B106+B107</f>
        <v>56</v>
      </c>
      <c r="G109" s="15" t="s">
        <v>30</v>
      </c>
      <c r="H109" s="41">
        <v>7</v>
      </c>
      <c r="J109" s="78" t="s">
        <v>15</v>
      </c>
      <c r="K109" s="73">
        <f>H93+H94+H95+H99+H106+H107</f>
        <v>65</v>
      </c>
      <c r="M109" s="15" t="s">
        <v>30</v>
      </c>
      <c r="N109" s="41">
        <v>22</v>
      </c>
      <c r="P109" s="78" t="s">
        <v>15</v>
      </c>
      <c r="Q109" s="73">
        <f>N93+N94+N95+N99+N106+N107</f>
        <v>47</v>
      </c>
      <c r="S109" s="15" t="s">
        <v>30</v>
      </c>
      <c r="T109" s="41">
        <v>16</v>
      </c>
      <c r="V109" s="78" t="s">
        <v>15</v>
      </c>
      <c r="W109" s="73">
        <f>T93+T94+T95+T99+T106+T107</f>
        <v>63</v>
      </c>
      <c r="Y109" s="15" t="s">
        <v>30</v>
      </c>
      <c r="Z109" s="41">
        <v>13</v>
      </c>
      <c r="AB109" s="78" t="s">
        <v>15</v>
      </c>
      <c r="AC109" s="73">
        <f>Z93+Z94+Z95+Z99+Z106+Z107</f>
        <v>30</v>
      </c>
      <c r="AE109" s="9">
        <f t="shared" si="10"/>
        <v>56</v>
      </c>
      <c r="AF109" s="9">
        <f t="shared" si="11"/>
        <v>65</v>
      </c>
      <c r="AG109" s="9">
        <f t="shared" si="12"/>
        <v>47</v>
      </c>
      <c r="AH109" s="9">
        <f t="shared" si="13"/>
        <v>63</v>
      </c>
      <c r="AI109" s="9">
        <f t="shared" si="14"/>
        <v>30</v>
      </c>
    </row>
    <row r="110" spans="1:35" s="68" customFormat="1" x14ac:dyDescent="0.25">
      <c r="A110" s="12" t="s">
        <v>19</v>
      </c>
      <c r="B110" s="37">
        <v>20</v>
      </c>
      <c r="D110" s="75" t="s">
        <v>29</v>
      </c>
      <c r="E110" s="73"/>
      <c r="G110" s="12" t="s">
        <v>19</v>
      </c>
      <c r="H110" s="37">
        <v>23</v>
      </c>
      <c r="J110" s="75" t="s">
        <v>29</v>
      </c>
      <c r="K110" s="73"/>
      <c r="M110" s="12" t="s">
        <v>19</v>
      </c>
      <c r="N110" s="37">
        <v>13</v>
      </c>
      <c r="P110" s="75" t="s">
        <v>29</v>
      </c>
      <c r="Q110" s="73"/>
      <c r="S110" s="12" t="s">
        <v>19</v>
      </c>
      <c r="T110" s="37">
        <v>18</v>
      </c>
      <c r="V110" s="75" t="s">
        <v>29</v>
      </c>
      <c r="W110" s="73"/>
      <c r="Y110" s="12" t="s">
        <v>19</v>
      </c>
      <c r="Z110" s="37">
        <v>16</v>
      </c>
      <c r="AB110" s="75" t="s">
        <v>29</v>
      </c>
      <c r="AC110" s="73"/>
      <c r="AE110" s="9">
        <f t="shared" si="10"/>
        <v>0</v>
      </c>
      <c r="AF110" s="9">
        <f t="shared" si="11"/>
        <v>0</v>
      </c>
      <c r="AG110" s="9">
        <f t="shared" si="12"/>
        <v>0</v>
      </c>
      <c r="AH110" s="9">
        <f t="shared" si="13"/>
        <v>0</v>
      </c>
      <c r="AI110" s="9">
        <f t="shared" si="14"/>
        <v>0</v>
      </c>
    </row>
    <row r="111" spans="1:35" s="68" customFormat="1" x14ac:dyDescent="0.25">
      <c r="A111" s="12" t="s">
        <v>2</v>
      </c>
      <c r="B111" s="37">
        <v>38</v>
      </c>
      <c r="D111" s="75" t="s">
        <v>13</v>
      </c>
      <c r="E111" s="73">
        <f>B109</f>
        <v>18</v>
      </c>
      <c r="G111" s="12" t="s">
        <v>2</v>
      </c>
      <c r="H111" s="37">
        <v>36</v>
      </c>
      <c r="J111" s="75" t="s">
        <v>13</v>
      </c>
      <c r="K111" s="73">
        <f>H109</f>
        <v>7</v>
      </c>
      <c r="M111" s="12" t="s">
        <v>2</v>
      </c>
      <c r="N111" s="37">
        <v>35</v>
      </c>
      <c r="P111" s="75" t="s">
        <v>13</v>
      </c>
      <c r="Q111" s="73">
        <f>N109</f>
        <v>22</v>
      </c>
      <c r="S111" s="12" t="s">
        <v>2</v>
      </c>
      <c r="T111" s="37">
        <v>42</v>
      </c>
      <c r="V111" s="75" t="s">
        <v>13</v>
      </c>
      <c r="W111" s="73">
        <f>T109</f>
        <v>16</v>
      </c>
      <c r="Y111" s="12" t="s">
        <v>2</v>
      </c>
      <c r="Z111" s="37">
        <v>39</v>
      </c>
      <c r="AB111" s="75" t="s">
        <v>13</v>
      </c>
      <c r="AC111" s="73">
        <f>Z109</f>
        <v>13</v>
      </c>
      <c r="AE111" s="9">
        <f t="shared" si="10"/>
        <v>18</v>
      </c>
      <c r="AF111" s="9">
        <f t="shared" si="11"/>
        <v>7</v>
      </c>
      <c r="AG111" s="9">
        <f t="shared" si="12"/>
        <v>22</v>
      </c>
      <c r="AH111" s="9">
        <f t="shared" si="13"/>
        <v>16</v>
      </c>
      <c r="AI111" s="9">
        <f t="shared" si="14"/>
        <v>13</v>
      </c>
    </row>
    <row r="112" spans="1:35" s="68" customFormat="1" x14ac:dyDescent="0.25">
      <c r="A112" s="17" t="s">
        <v>45</v>
      </c>
      <c r="B112" s="37">
        <v>14</v>
      </c>
      <c r="D112" s="75" t="s">
        <v>10</v>
      </c>
      <c r="E112" s="73">
        <f>B110</f>
        <v>20</v>
      </c>
      <c r="G112" s="17" t="s">
        <v>45</v>
      </c>
      <c r="H112" s="37">
        <v>14</v>
      </c>
      <c r="J112" s="75" t="s">
        <v>10</v>
      </c>
      <c r="K112" s="73">
        <f>H110</f>
        <v>23</v>
      </c>
      <c r="M112" s="17" t="s">
        <v>45</v>
      </c>
      <c r="N112" s="37">
        <v>12</v>
      </c>
      <c r="P112" s="75" t="s">
        <v>10</v>
      </c>
      <c r="Q112" s="73">
        <f>N110</f>
        <v>13</v>
      </c>
      <c r="S112" s="17" t="s">
        <v>45</v>
      </c>
      <c r="T112" s="37">
        <v>13</v>
      </c>
      <c r="V112" s="75" t="s">
        <v>10</v>
      </c>
      <c r="W112" s="73">
        <f>T110</f>
        <v>18</v>
      </c>
      <c r="Y112" s="17" t="s">
        <v>45</v>
      </c>
      <c r="Z112" s="37">
        <v>12</v>
      </c>
      <c r="AB112" s="75" t="s">
        <v>10</v>
      </c>
      <c r="AC112" s="73">
        <f>Z110</f>
        <v>16</v>
      </c>
      <c r="AE112" s="9">
        <f t="shared" si="10"/>
        <v>20</v>
      </c>
      <c r="AF112" s="9">
        <f t="shared" si="11"/>
        <v>23</v>
      </c>
      <c r="AG112" s="9">
        <f t="shared" si="12"/>
        <v>13</v>
      </c>
      <c r="AH112" s="9">
        <f t="shared" si="13"/>
        <v>18</v>
      </c>
      <c r="AI112" s="9">
        <f t="shared" si="14"/>
        <v>16</v>
      </c>
    </row>
    <row r="113" spans="1:35" s="68" customFormat="1" x14ac:dyDescent="0.25">
      <c r="A113" s="17" t="s">
        <v>58</v>
      </c>
      <c r="B113" s="37">
        <v>4</v>
      </c>
      <c r="D113" s="75" t="s">
        <v>2</v>
      </c>
      <c r="E113" s="73">
        <f>B111</f>
        <v>38</v>
      </c>
      <c r="G113" s="17" t="s">
        <v>58</v>
      </c>
      <c r="H113" s="37">
        <v>2</v>
      </c>
      <c r="J113" s="75" t="s">
        <v>2</v>
      </c>
      <c r="K113" s="73">
        <f>H111</f>
        <v>36</v>
      </c>
      <c r="M113" s="17" t="s">
        <v>58</v>
      </c>
      <c r="N113" s="37">
        <v>5</v>
      </c>
      <c r="P113" s="75" t="s">
        <v>2</v>
      </c>
      <c r="Q113" s="73">
        <f>N111</f>
        <v>35</v>
      </c>
      <c r="S113" s="17" t="s">
        <v>58</v>
      </c>
      <c r="T113" s="37">
        <v>8</v>
      </c>
      <c r="V113" s="75" t="s">
        <v>2</v>
      </c>
      <c r="W113" s="73">
        <f>T111</f>
        <v>42</v>
      </c>
      <c r="Y113" s="17" t="s">
        <v>58</v>
      </c>
      <c r="Z113" s="37">
        <v>1</v>
      </c>
      <c r="AB113" s="75" t="s">
        <v>2</v>
      </c>
      <c r="AC113" s="73">
        <f>Z111</f>
        <v>39</v>
      </c>
      <c r="AE113" s="9">
        <f t="shared" si="10"/>
        <v>38</v>
      </c>
      <c r="AF113" s="9">
        <f t="shared" si="11"/>
        <v>36</v>
      </c>
      <c r="AG113" s="9">
        <f t="shared" si="12"/>
        <v>35</v>
      </c>
      <c r="AH113" s="9">
        <f t="shared" si="13"/>
        <v>42</v>
      </c>
      <c r="AI113" s="9">
        <f t="shared" si="14"/>
        <v>39</v>
      </c>
    </row>
    <row r="114" spans="1:35" s="68" customFormat="1" x14ac:dyDescent="0.25">
      <c r="A114" s="17" t="s">
        <v>59</v>
      </c>
      <c r="B114" s="37">
        <v>16</v>
      </c>
      <c r="C114" s="76"/>
      <c r="D114" s="74" t="s">
        <v>45</v>
      </c>
      <c r="E114" s="73">
        <f>B112</f>
        <v>14</v>
      </c>
      <c r="G114" s="17" t="s">
        <v>59</v>
      </c>
      <c r="H114" s="37">
        <v>11</v>
      </c>
      <c r="I114" s="76"/>
      <c r="J114" s="74" t="s">
        <v>45</v>
      </c>
      <c r="K114" s="73">
        <f>H112</f>
        <v>14</v>
      </c>
      <c r="M114" s="17" t="s">
        <v>59</v>
      </c>
      <c r="N114" s="37">
        <v>16</v>
      </c>
      <c r="O114" s="76"/>
      <c r="P114" s="74" t="s">
        <v>45</v>
      </c>
      <c r="Q114" s="73">
        <f>N112</f>
        <v>12</v>
      </c>
      <c r="S114" s="17" t="s">
        <v>59</v>
      </c>
      <c r="T114" s="37">
        <v>17</v>
      </c>
      <c r="U114" s="76"/>
      <c r="V114" s="74" t="s">
        <v>45</v>
      </c>
      <c r="W114" s="73">
        <f>T112</f>
        <v>13</v>
      </c>
      <c r="Y114" s="17" t="s">
        <v>59</v>
      </c>
      <c r="Z114" s="37">
        <v>13</v>
      </c>
      <c r="AA114" s="76"/>
      <c r="AB114" s="74" t="s">
        <v>45</v>
      </c>
      <c r="AC114" s="73">
        <f>Z112</f>
        <v>12</v>
      </c>
      <c r="AE114" s="9">
        <f t="shared" si="10"/>
        <v>14</v>
      </c>
      <c r="AF114" s="9">
        <f t="shared" si="11"/>
        <v>14</v>
      </c>
      <c r="AG114" s="9">
        <f t="shared" si="12"/>
        <v>12</v>
      </c>
      <c r="AH114" s="9">
        <f t="shared" si="13"/>
        <v>13</v>
      </c>
      <c r="AI114" s="9">
        <f t="shared" si="14"/>
        <v>12</v>
      </c>
    </row>
    <row r="115" spans="1:35" s="68" customFormat="1" x14ac:dyDescent="0.25">
      <c r="A115" s="17" t="s">
        <v>60</v>
      </c>
      <c r="B115" s="37">
        <v>0</v>
      </c>
      <c r="C115" s="79"/>
      <c r="D115" s="74" t="s">
        <v>58</v>
      </c>
      <c r="E115" s="73">
        <f>B113</f>
        <v>4</v>
      </c>
      <c r="G115" s="17" t="s">
        <v>60</v>
      </c>
      <c r="H115" s="37">
        <v>0</v>
      </c>
      <c r="I115" s="79"/>
      <c r="J115" s="74" t="s">
        <v>58</v>
      </c>
      <c r="K115" s="73">
        <f>H113</f>
        <v>2</v>
      </c>
      <c r="M115" s="17" t="s">
        <v>60</v>
      </c>
      <c r="N115" s="37">
        <v>0</v>
      </c>
      <c r="O115" s="79"/>
      <c r="P115" s="74" t="s">
        <v>58</v>
      </c>
      <c r="Q115" s="73">
        <f>N113</f>
        <v>5</v>
      </c>
      <c r="S115" s="17" t="s">
        <v>60</v>
      </c>
      <c r="T115" s="37">
        <v>0</v>
      </c>
      <c r="U115" s="79"/>
      <c r="V115" s="74" t="s">
        <v>58</v>
      </c>
      <c r="W115" s="73">
        <f>T113</f>
        <v>8</v>
      </c>
      <c r="Y115" s="17" t="s">
        <v>60</v>
      </c>
      <c r="Z115" s="37">
        <v>0</v>
      </c>
      <c r="AA115" s="79"/>
      <c r="AB115" s="74" t="s">
        <v>58</v>
      </c>
      <c r="AC115" s="73">
        <f>Z113</f>
        <v>1</v>
      </c>
      <c r="AE115" s="9">
        <f t="shared" si="10"/>
        <v>4</v>
      </c>
      <c r="AF115" s="9">
        <f t="shared" si="11"/>
        <v>2</v>
      </c>
      <c r="AG115" s="9">
        <f t="shared" si="12"/>
        <v>5</v>
      </c>
      <c r="AH115" s="9">
        <f t="shared" si="13"/>
        <v>8</v>
      </c>
      <c r="AI115" s="9">
        <f t="shared" si="14"/>
        <v>1</v>
      </c>
    </row>
    <row r="116" spans="1:35" s="68" customFormat="1" x14ac:dyDescent="0.25">
      <c r="A116" s="17" t="s">
        <v>61</v>
      </c>
      <c r="B116" s="37">
        <v>3</v>
      </c>
      <c r="C116" s="79"/>
      <c r="D116" s="74" t="s">
        <v>59</v>
      </c>
      <c r="E116" s="73">
        <f>+B114</f>
        <v>16</v>
      </c>
      <c r="G116" s="17" t="s">
        <v>61</v>
      </c>
      <c r="H116" s="37">
        <v>3</v>
      </c>
      <c r="I116" s="79"/>
      <c r="J116" s="74" t="s">
        <v>59</v>
      </c>
      <c r="K116" s="73">
        <f>+H114</f>
        <v>11</v>
      </c>
      <c r="M116" s="17" t="s">
        <v>61</v>
      </c>
      <c r="N116" s="37">
        <v>4</v>
      </c>
      <c r="O116" s="79"/>
      <c r="P116" s="74" t="s">
        <v>59</v>
      </c>
      <c r="Q116" s="73">
        <f>+N114</f>
        <v>16</v>
      </c>
      <c r="S116" s="17" t="s">
        <v>61</v>
      </c>
      <c r="T116" s="37">
        <v>0</v>
      </c>
      <c r="U116" s="79"/>
      <c r="V116" s="74" t="s">
        <v>59</v>
      </c>
      <c r="W116" s="73">
        <f>+T114</f>
        <v>17</v>
      </c>
      <c r="Y116" s="17" t="s">
        <v>61</v>
      </c>
      <c r="Z116" s="37">
        <v>1</v>
      </c>
      <c r="AA116" s="79"/>
      <c r="AB116" s="74" t="s">
        <v>59</v>
      </c>
      <c r="AC116" s="73">
        <f>+Z114</f>
        <v>13</v>
      </c>
      <c r="AE116" s="9">
        <f t="shared" si="10"/>
        <v>16</v>
      </c>
      <c r="AF116" s="9">
        <f t="shared" si="11"/>
        <v>11</v>
      </c>
      <c r="AG116" s="9">
        <f t="shared" si="12"/>
        <v>16</v>
      </c>
      <c r="AH116" s="9">
        <f t="shared" si="13"/>
        <v>17</v>
      </c>
      <c r="AI116" s="9">
        <f t="shared" si="14"/>
        <v>13</v>
      </c>
    </row>
    <row r="117" spans="1:35" s="68" customFormat="1" x14ac:dyDescent="0.25">
      <c r="A117" s="17" t="s">
        <v>62</v>
      </c>
      <c r="B117" s="37">
        <v>0</v>
      </c>
      <c r="C117" s="79"/>
      <c r="D117" s="74" t="s">
        <v>60</v>
      </c>
      <c r="E117" s="73">
        <f>+B115</f>
        <v>0</v>
      </c>
      <c r="G117" s="17" t="s">
        <v>62</v>
      </c>
      <c r="H117" s="37">
        <v>0</v>
      </c>
      <c r="I117" s="79"/>
      <c r="J117" s="74" t="s">
        <v>60</v>
      </c>
      <c r="K117" s="73">
        <f>+H115</f>
        <v>0</v>
      </c>
      <c r="M117" s="17" t="s">
        <v>62</v>
      </c>
      <c r="N117" s="37">
        <v>0</v>
      </c>
      <c r="O117" s="79"/>
      <c r="P117" s="74" t="s">
        <v>60</v>
      </c>
      <c r="Q117" s="73">
        <f>+N115</f>
        <v>0</v>
      </c>
      <c r="S117" s="17" t="s">
        <v>62</v>
      </c>
      <c r="T117" s="37">
        <v>0</v>
      </c>
      <c r="U117" s="79"/>
      <c r="V117" s="74" t="s">
        <v>60</v>
      </c>
      <c r="W117" s="73">
        <f>+T115</f>
        <v>0</v>
      </c>
      <c r="Y117" s="17" t="s">
        <v>62</v>
      </c>
      <c r="Z117" s="37">
        <v>0</v>
      </c>
      <c r="AA117" s="79"/>
      <c r="AB117" s="74" t="s">
        <v>60</v>
      </c>
      <c r="AC117" s="73">
        <f>+Z115</f>
        <v>0</v>
      </c>
      <c r="AE117" s="9">
        <f t="shared" si="10"/>
        <v>0</v>
      </c>
      <c r="AF117" s="9">
        <f t="shared" si="11"/>
        <v>0</v>
      </c>
      <c r="AG117" s="9">
        <f t="shared" si="12"/>
        <v>0</v>
      </c>
      <c r="AH117" s="9">
        <f t="shared" si="13"/>
        <v>0</v>
      </c>
      <c r="AI117" s="9">
        <f t="shared" si="14"/>
        <v>0</v>
      </c>
    </row>
    <row r="118" spans="1:35" s="68" customFormat="1" x14ac:dyDescent="0.25">
      <c r="A118" s="17"/>
      <c r="B118" s="37"/>
      <c r="C118" s="79"/>
      <c r="D118" s="74" t="s">
        <v>61</v>
      </c>
      <c r="E118" s="73">
        <f>+B116</f>
        <v>3</v>
      </c>
      <c r="G118" s="17"/>
      <c r="H118" s="37"/>
      <c r="I118" s="79"/>
      <c r="J118" s="74" t="s">
        <v>61</v>
      </c>
      <c r="K118" s="73">
        <f>+H116</f>
        <v>3</v>
      </c>
      <c r="M118" s="17"/>
      <c r="N118" s="37"/>
      <c r="O118" s="79"/>
      <c r="P118" s="74" t="s">
        <v>61</v>
      </c>
      <c r="Q118" s="73">
        <f>+N116</f>
        <v>4</v>
      </c>
      <c r="S118" s="17"/>
      <c r="T118" s="37"/>
      <c r="U118" s="79"/>
      <c r="V118" s="74" t="s">
        <v>61</v>
      </c>
      <c r="W118" s="73">
        <f>+T116</f>
        <v>0</v>
      </c>
      <c r="Y118" s="17"/>
      <c r="Z118" s="37"/>
      <c r="AA118" s="79"/>
      <c r="AB118" s="74" t="s">
        <v>61</v>
      </c>
      <c r="AC118" s="73">
        <f>+Z116</f>
        <v>1</v>
      </c>
      <c r="AE118" s="9">
        <f t="shared" si="10"/>
        <v>3</v>
      </c>
      <c r="AF118" s="9">
        <f t="shared" si="11"/>
        <v>3</v>
      </c>
      <c r="AG118" s="9">
        <f t="shared" si="12"/>
        <v>4</v>
      </c>
      <c r="AH118" s="9">
        <f t="shared" si="13"/>
        <v>0</v>
      </c>
      <c r="AI118" s="9">
        <f t="shared" si="14"/>
        <v>1</v>
      </c>
    </row>
    <row r="119" spans="1:35" s="68" customFormat="1" x14ac:dyDescent="0.25">
      <c r="A119" s="17"/>
      <c r="B119" s="37"/>
      <c r="C119" s="79"/>
      <c r="D119" s="74" t="s">
        <v>62</v>
      </c>
      <c r="E119" s="81">
        <f>+B117</f>
        <v>0</v>
      </c>
      <c r="G119" s="17"/>
      <c r="H119" s="37"/>
      <c r="I119" s="79"/>
      <c r="J119" s="74" t="s">
        <v>62</v>
      </c>
      <c r="K119" s="81">
        <f>+H117</f>
        <v>0</v>
      </c>
      <c r="M119" s="17"/>
      <c r="N119" s="37"/>
      <c r="O119" s="79"/>
      <c r="P119" s="74" t="s">
        <v>62</v>
      </c>
      <c r="Q119" s="81">
        <f>+N117</f>
        <v>0</v>
      </c>
      <c r="S119" s="17"/>
      <c r="T119" s="37"/>
      <c r="U119" s="79"/>
      <c r="V119" s="74" t="s">
        <v>62</v>
      </c>
      <c r="W119" s="81">
        <f>+T117</f>
        <v>0</v>
      </c>
      <c r="Y119" s="17"/>
      <c r="Z119" s="37"/>
      <c r="AA119" s="79"/>
      <c r="AB119" s="74" t="s">
        <v>62</v>
      </c>
      <c r="AC119" s="81">
        <f>+Z117</f>
        <v>0</v>
      </c>
      <c r="AE119" s="9">
        <f t="shared" si="10"/>
        <v>0</v>
      </c>
      <c r="AF119" s="9">
        <f t="shared" si="11"/>
        <v>0</v>
      </c>
      <c r="AG119" s="9">
        <f t="shared" si="12"/>
        <v>0</v>
      </c>
      <c r="AH119" s="9">
        <f t="shared" si="13"/>
        <v>0</v>
      </c>
      <c r="AI119" s="9">
        <f t="shared" si="14"/>
        <v>0</v>
      </c>
    </row>
    <row r="120" spans="1:35" s="68" customFormat="1" x14ac:dyDescent="0.25">
      <c r="A120" s="17"/>
      <c r="B120" s="37"/>
      <c r="C120" s="79"/>
      <c r="D120" s="74"/>
      <c r="E120" s="81"/>
      <c r="G120" s="17"/>
      <c r="H120" s="37"/>
      <c r="I120" s="79"/>
      <c r="J120" s="74"/>
      <c r="K120" s="81"/>
      <c r="M120" s="17"/>
      <c r="N120" s="37"/>
      <c r="O120" s="79"/>
      <c r="P120" s="74"/>
      <c r="Q120" s="81"/>
      <c r="S120" s="17"/>
      <c r="T120" s="37"/>
      <c r="U120" s="79"/>
      <c r="V120" s="74"/>
      <c r="W120" s="81"/>
      <c r="Y120" s="17"/>
      <c r="Z120" s="37"/>
      <c r="AA120" s="79"/>
      <c r="AB120" s="74"/>
      <c r="AC120" s="81"/>
    </row>
    <row r="121" spans="1:35" s="68" customFormat="1" x14ac:dyDescent="0.25">
      <c r="A121" s="17"/>
      <c r="B121" s="37"/>
      <c r="C121" s="79"/>
      <c r="D121" s="74"/>
      <c r="E121" s="81"/>
      <c r="G121" s="17"/>
      <c r="H121" s="37"/>
      <c r="I121" s="79"/>
      <c r="J121" s="74"/>
      <c r="K121" s="81"/>
      <c r="M121" s="17"/>
      <c r="N121" s="37"/>
      <c r="O121" s="79"/>
      <c r="P121" s="74"/>
      <c r="Q121" s="81"/>
      <c r="S121" s="17"/>
      <c r="T121" s="37"/>
      <c r="U121" s="79"/>
      <c r="V121" s="74"/>
      <c r="W121" s="81"/>
      <c r="Y121" s="17"/>
      <c r="Z121" s="37"/>
      <c r="AA121" s="79"/>
      <c r="AB121" s="74"/>
      <c r="AC121" s="81"/>
    </row>
    <row r="122" spans="1:35" s="68" customFormat="1" x14ac:dyDescent="0.25">
      <c r="A122" s="17"/>
      <c r="B122" s="37"/>
      <c r="C122" s="79"/>
      <c r="D122" s="80"/>
      <c r="E122" s="82"/>
      <c r="G122" s="17"/>
      <c r="H122" s="37"/>
      <c r="I122" s="79"/>
      <c r="J122" s="80"/>
      <c r="K122" s="82"/>
      <c r="M122" s="17"/>
      <c r="N122" s="37"/>
      <c r="O122" s="79"/>
      <c r="P122" s="80"/>
      <c r="Q122" s="82"/>
      <c r="S122" s="17"/>
      <c r="T122" s="37"/>
      <c r="U122" s="79"/>
      <c r="V122" s="80"/>
      <c r="W122" s="82"/>
      <c r="Y122" s="17"/>
      <c r="Z122" s="37"/>
      <c r="AA122" s="79"/>
      <c r="AB122" s="80"/>
      <c r="AC122" s="82"/>
    </row>
    <row r="124" spans="1:35" s="68" customFormat="1" x14ac:dyDescent="0.35">
      <c r="A124" s="9"/>
      <c r="B124" s="18">
        <f>SUM(B89:B122)</f>
        <v>845</v>
      </c>
      <c r="E124" s="18">
        <f>SUM(E89:E122)</f>
        <v>844</v>
      </c>
      <c r="G124" s="9"/>
      <c r="H124" s="18">
        <f>SUM(H89:H122)</f>
        <v>775</v>
      </c>
      <c r="K124" s="18">
        <f>SUM(K89:K122)</f>
        <v>774</v>
      </c>
      <c r="M124" s="9"/>
      <c r="N124" s="18">
        <f>SUM(N89:N122)</f>
        <v>760</v>
      </c>
      <c r="Q124" s="18">
        <f>SUM(Q89:Q122)</f>
        <v>762</v>
      </c>
      <c r="S124" s="9"/>
      <c r="T124" s="18">
        <f>SUM(T89:T122)</f>
        <v>920</v>
      </c>
      <c r="W124" s="18">
        <f>SUM(W89:W122)</f>
        <v>919</v>
      </c>
      <c r="Y124" s="9"/>
      <c r="Z124" s="18">
        <f>SUM(Z89:Z122)</f>
        <v>561</v>
      </c>
      <c r="AC124" s="18">
        <f>SUM(AC89:AC122)</f>
        <v>561</v>
      </c>
    </row>
    <row r="125" spans="1:35" ht="12.5" x14ac:dyDescent="0.35">
      <c r="B125" s="9"/>
    </row>
    <row r="126" spans="1:35" ht="12.5" x14ac:dyDescent="0.35">
      <c r="B126" s="9"/>
    </row>
    <row r="127" spans="1:35" ht="25" x14ac:dyDescent="0.35">
      <c r="A127" s="85">
        <f>_xlfn.ISOWEEKNUM(A129)</f>
        <v>43</v>
      </c>
      <c r="B127" s="34"/>
    </row>
    <row r="129" spans="1:35" s="84" customFormat="1" ht="18" x14ac:dyDescent="0.35">
      <c r="A129" s="170">
        <f>Y87+3</f>
        <v>44858</v>
      </c>
      <c r="B129" s="171"/>
      <c r="C129" s="171"/>
      <c r="D129" s="171"/>
      <c r="E129" s="172"/>
      <c r="F129" s="83"/>
      <c r="G129" s="170">
        <f>+A129+1</f>
        <v>44859</v>
      </c>
      <c r="H129" s="171"/>
      <c r="I129" s="171"/>
      <c r="J129" s="171"/>
      <c r="K129" s="172"/>
      <c r="L129" s="83"/>
      <c r="M129" s="170">
        <f>+G129+1</f>
        <v>44860</v>
      </c>
      <c r="N129" s="171"/>
      <c r="O129" s="171"/>
      <c r="P129" s="171"/>
      <c r="Q129" s="172"/>
      <c r="R129" s="83"/>
      <c r="S129" s="170">
        <f>+M129+1</f>
        <v>44861</v>
      </c>
      <c r="T129" s="171"/>
      <c r="U129" s="171"/>
      <c r="V129" s="171"/>
      <c r="W129" s="172"/>
      <c r="X129" s="83"/>
      <c r="Y129" s="170">
        <f>+S129+1</f>
        <v>44862</v>
      </c>
      <c r="Z129" s="171"/>
      <c r="AA129" s="171"/>
      <c r="AB129" s="171"/>
      <c r="AC129" s="172"/>
      <c r="AD129" s="83"/>
    </row>
    <row r="130" spans="1:35" s="66" customFormat="1" x14ac:dyDescent="0.3">
      <c r="A130" s="16"/>
      <c r="B130" s="36"/>
      <c r="C130" s="69"/>
      <c r="D130" s="69"/>
      <c r="E130" s="69"/>
      <c r="F130" s="69"/>
      <c r="G130" s="9"/>
      <c r="H130" s="35"/>
      <c r="I130" s="69"/>
      <c r="J130" s="69"/>
      <c r="K130" s="69"/>
      <c r="L130" s="69"/>
      <c r="M130" s="9"/>
      <c r="N130" s="35"/>
      <c r="O130" s="69"/>
      <c r="P130" s="69"/>
      <c r="Q130" s="69"/>
      <c r="R130" s="69"/>
      <c r="S130" s="9"/>
      <c r="T130" s="35"/>
      <c r="U130" s="69"/>
      <c r="V130" s="69"/>
      <c r="W130" s="69"/>
      <c r="X130" s="69"/>
      <c r="Y130" s="9"/>
      <c r="Z130" s="35"/>
      <c r="AA130" s="69"/>
      <c r="AB130" s="69"/>
      <c r="AC130" s="69"/>
      <c r="AD130" s="69"/>
    </row>
    <row r="131" spans="1:35" x14ac:dyDescent="0.25">
      <c r="A131" s="10" t="s">
        <v>0</v>
      </c>
      <c r="B131" s="37" t="s">
        <v>27</v>
      </c>
      <c r="D131" s="70" t="s">
        <v>7</v>
      </c>
      <c r="E131" s="71">
        <f>B132</f>
        <v>102</v>
      </c>
      <c r="G131" s="10" t="s">
        <v>0</v>
      </c>
      <c r="H131" s="37" t="s">
        <v>27</v>
      </c>
      <c r="J131" s="70" t="s">
        <v>7</v>
      </c>
      <c r="K131" s="71">
        <f>H132</f>
        <v>124</v>
      </c>
      <c r="M131" s="10" t="s">
        <v>0</v>
      </c>
      <c r="N131" s="37" t="s">
        <v>27</v>
      </c>
      <c r="P131" s="70" t="s">
        <v>7</v>
      </c>
      <c r="Q131" s="71">
        <f>N132</f>
        <v>89</v>
      </c>
      <c r="S131" s="10" t="s">
        <v>0</v>
      </c>
      <c r="T131" s="37" t="s">
        <v>27</v>
      </c>
      <c r="V131" s="70" t="s">
        <v>7</v>
      </c>
      <c r="W131" s="71">
        <f>T132</f>
        <v>84</v>
      </c>
      <c r="Y131" s="10" t="s">
        <v>0</v>
      </c>
      <c r="Z131" s="37" t="s">
        <v>27</v>
      </c>
      <c r="AB131" s="70" t="s">
        <v>7</v>
      </c>
      <c r="AC131" s="71">
        <f>Z132</f>
        <v>28</v>
      </c>
      <c r="AE131" s="9">
        <f>E131</f>
        <v>102</v>
      </c>
      <c r="AF131" s="9">
        <f>K131</f>
        <v>124</v>
      </c>
      <c r="AG131" s="9">
        <f>Q131</f>
        <v>89</v>
      </c>
      <c r="AH131" s="9">
        <f>W131</f>
        <v>84</v>
      </c>
      <c r="AI131" s="9">
        <f>AC131</f>
        <v>28</v>
      </c>
    </row>
    <row r="132" spans="1:35" x14ac:dyDescent="0.35">
      <c r="A132" s="12" t="s">
        <v>7</v>
      </c>
      <c r="B132" s="37">
        <v>102</v>
      </c>
      <c r="D132" s="72" t="s">
        <v>21</v>
      </c>
      <c r="E132" s="73"/>
      <c r="G132" s="12" t="s">
        <v>7</v>
      </c>
      <c r="H132" s="37">
        <v>124</v>
      </c>
      <c r="J132" s="72" t="s">
        <v>21</v>
      </c>
      <c r="K132" s="73"/>
      <c r="M132" s="12" t="s">
        <v>7</v>
      </c>
      <c r="N132" s="37">
        <v>89</v>
      </c>
      <c r="P132" s="72" t="s">
        <v>21</v>
      </c>
      <c r="Q132" s="73"/>
      <c r="S132" s="12" t="s">
        <v>7</v>
      </c>
      <c r="T132" s="37">
        <v>84</v>
      </c>
      <c r="V132" s="72" t="s">
        <v>21</v>
      </c>
      <c r="W132" s="73"/>
      <c r="Y132" s="12" t="s">
        <v>7</v>
      </c>
      <c r="Z132" s="37">
        <v>28</v>
      </c>
      <c r="AB132" s="72" t="s">
        <v>21</v>
      </c>
      <c r="AC132" s="73"/>
      <c r="AE132" s="9">
        <f t="shared" ref="AE132:AE161" si="15">E132</f>
        <v>0</v>
      </c>
      <c r="AF132" s="9">
        <f t="shared" ref="AF132:AF161" si="16">K132</f>
        <v>0</v>
      </c>
      <c r="AG132" s="9">
        <f t="shared" ref="AG132:AG161" si="17">Q132</f>
        <v>0</v>
      </c>
      <c r="AH132" s="9">
        <f t="shared" ref="AH132:AH161" si="18">W132</f>
        <v>0</v>
      </c>
      <c r="AI132" s="9">
        <f t="shared" ref="AI132:AI161" si="19">AC132</f>
        <v>0</v>
      </c>
    </row>
    <row r="133" spans="1:35" x14ac:dyDescent="0.35">
      <c r="A133" s="13" t="s">
        <v>17</v>
      </c>
      <c r="B133" s="38">
        <v>0</v>
      </c>
      <c r="D133" s="72" t="s">
        <v>18</v>
      </c>
      <c r="E133" s="73"/>
      <c r="G133" s="13" t="s">
        <v>17</v>
      </c>
      <c r="H133" s="38">
        <v>0</v>
      </c>
      <c r="J133" s="72" t="s">
        <v>18</v>
      </c>
      <c r="K133" s="73"/>
      <c r="M133" s="13" t="s">
        <v>17</v>
      </c>
      <c r="N133" s="38">
        <v>0</v>
      </c>
      <c r="P133" s="72" t="s">
        <v>18</v>
      </c>
      <c r="Q133" s="73"/>
      <c r="S133" s="13" t="s">
        <v>17</v>
      </c>
      <c r="T133" s="38">
        <v>0</v>
      </c>
      <c r="V133" s="72" t="s">
        <v>18</v>
      </c>
      <c r="W133" s="73"/>
      <c r="Y133" s="13" t="s">
        <v>17</v>
      </c>
      <c r="Z133" s="38">
        <v>0</v>
      </c>
      <c r="AB133" s="72" t="s">
        <v>18</v>
      </c>
      <c r="AC133" s="73"/>
      <c r="AE133" s="9">
        <f t="shared" si="15"/>
        <v>0</v>
      </c>
      <c r="AF133" s="9">
        <f t="shared" si="16"/>
        <v>0</v>
      </c>
      <c r="AG133" s="9">
        <f t="shared" si="17"/>
        <v>0</v>
      </c>
      <c r="AH133" s="9">
        <f t="shared" si="18"/>
        <v>0</v>
      </c>
      <c r="AI133" s="9">
        <f t="shared" si="19"/>
        <v>0</v>
      </c>
    </row>
    <row r="134" spans="1:35" x14ac:dyDescent="0.25">
      <c r="A134" s="12" t="s">
        <v>12</v>
      </c>
      <c r="B134" s="37">
        <v>7</v>
      </c>
      <c r="D134" s="74" t="s">
        <v>12</v>
      </c>
      <c r="E134" s="73">
        <f>B134</f>
        <v>7</v>
      </c>
      <c r="G134" s="12" t="s">
        <v>12</v>
      </c>
      <c r="H134" s="37">
        <v>8</v>
      </c>
      <c r="J134" s="74" t="s">
        <v>12</v>
      </c>
      <c r="K134" s="73">
        <f>H134</f>
        <v>8</v>
      </c>
      <c r="M134" s="12" t="s">
        <v>12</v>
      </c>
      <c r="N134" s="37">
        <v>6</v>
      </c>
      <c r="P134" s="74" t="s">
        <v>12</v>
      </c>
      <c r="Q134" s="73">
        <f>N134</f>
        <v>6</v>
      </c>
      <c r="S134" s="12" t="s">
        <v>12</v>
      </c>
      <c r="T134" s="37">
        <v>6</v>
      </c>
      <c r="V134" s="74" t="s">
        <v>12</v>
      </c>
      <c r="W134" s="73">
        <f>T134</f>
        <v>6</v>
      </c>
      <c r="Y134" s="12" t="s">
        <v>12</v>
      </c>
      <c r="Z134" s="37">
        <v>3</v>
      </c>
      <c r="AB134" s="74" t="s">
        <v>12</v>
      </c>
      <c r="AC134" s="73">
        <f>Z134</f>
        <v>3</v>
      </c>
      <c r="AE134" s="9">
        <f t="shared" si="15"/>
        <v>7</v>
      </c>
      <c r="AF134" s="9">
        <f t="shared" si="16"/>
        <v>8</v>
      </c>
      <c r="AG134" s="9">
        <f t="shared" si="17"/>
        <v>6</v>
      </c>
      <c r="AH134" s="9">
        <f t="shared" si="18"/>
        <v>6</v>
      </c>
      <c r="AI134" s="9">
        <f t="shared" si="19"/>
        <v>3</v>
      </c>
    </row>
    <row r="135" spans="1:35" x14ac:dyDescent="0.25">
      <c r="A135" s="14" t="s">
        <v>22</v>
      </c>
      <c r="B135" s="39">
        <v>3</v>
      </c>
      <c r="D135" s="74" t="s">
        <v>8</v>
      </c>
      <c r="E135" s="73">
        <f>B138</f>
        <v>8</v>
      </c>
      <c r="G135" s="14" t="s">
        <v>22</v>
      </c>
      <c r="H135" s="39">
        <v>3</v>
      </c>
      <c r="J135" s="74" t="s">
        <v>8</v>
      </c>
      <c r="K135" s="73">
        <f>H138</f>
        <v>7</v>
      </c>
      <c r="M135" s="14" t="s">
        <v>22</v>
      </c>
      <c r="N135" s="39">
        <v>3</v>
      </c>
      <c r="P135" s="74" t="s">
        <v>8</v>
      </c>
      <c r="Q135" s="73">
        <f>N138</f>
        <v>6</v>
      </c>
      <c r="S135" s="14" t="s">
        <v>22</v>
      </c>
      <c r="T135" s="39">
        <v>0</v>
      </c>
      <c r="V135" s="74" t="s">
        <v>8</v>
      </c>
      <c r="W135" s="73">
        <f>T138</f>
        <v>6</v>
      </c>
      <c r="Y135" s="14" t="s">
        <v>22</v>
      </c>
      <c r="Z135" s="39">
        <v>3</v>
      </c>
      <c r="AB135" s="74" t="s">
        <v>8</v>
      </c>
      <c r="AC135" s="73">
        <f>Z138</f>
        <v>8</v>
      </c>
      <c r="AE135" s="9">
        <f t="shared" si="15"/>
        <v>8</v>
      </c>
      <c r="AF135" s="9">
        <f t="shared" si="16"/>
        <v>7</v>
      </c>
      <c r="AG135" s="9">
        <f t="shared" si="17"/>
        <v>6</v>
      </c>
      <c r="AH135" s="9">
        <f t="shared" si="18"/>
        <v>6</v>
      </c>
      <c r="AI135" s="9">
        <f t="shared" si="19"/>
        <v>8</v>
      </c>
    </row>
    <row r="136" spans="1:35" x14ac:dyDescent="0.25">
      <c r="A136" s="14" t="s">
        <v>26</v>
      </c>
      <c r="B136" s="39">
        <v>12</v>
      </c>
      <c r="D136" s="74" t="s">
        <v>11</v>
      </c>
      <c r="E136" s="73">
        <f>B139</f>
        <v>5</v>
      </c>
      <c r="G136" s="14" t="s">
        <v>26</v>
      </c>
      <c r="H136" s="39">
        <v>13</v>
      </c>
      <c r="J136" s="74" t="s">
        <v>11</v>
      </c>
      <c r="K136" s="73">
        <f>H139</f>
        <v>11</v>
      </c>
      <c r="M136" s="14" t="s">
        <v>26</v>
      </c>
      <c r="N136" s="39">
        <v>12</v>
      </c>
      <c r="P136" s="74" t="s">
        <v>11</v>
      </c>
      <c r="Q136" s="73">
        <f>N139</f>
        <v>3</v>
      </c>
      <c r="S136" s="14" t="s">
        <v>26</v>
      </c>
      <c r="T136" s="39">
        <v>12</v>
      </c>
      <c r="V136" s="74" t="s">
        <v>11</v>
      </c>
      <c r="W136" s="73">
        <f>T139</f>
        <v>4</v>
      </c>
      <c r="Y136" s="14" t="s">
        <v>26</v>
      </c>
      <c r="Z136" s="39">
        <v>7</v>
      </c>
      <c r="AB136" s="74" t="s">
        <v>11</v>
      </c>
      <c r="AC136" s="73">
        <f>Z139</f>
        <v>2</v>
      </c>
      <c r="AE136" s="9">
        <f t="shared" si="15"/>
        <v>5</v>
      </c>
      <c r="AF136" s="9">
        <f t="shared" si="16"/>
        <v>11</v>
      </c>
      <c r="AG136" s="9">
        <f t="shared" si="17"/>
        <v>3</v>
      </c>
      <c r="AH136" s="9">
        <f t="shared" si="18"/>
        <v>4</v>
      </c>
      <c r="AI136" s="9">
        <f t="shared" si="19"/>
        <v>2</v>
      </c>
    </row>
    <row r="137" spans="1:35" x14ac:dyDescent="0.25">
      <c r="A137" s="14" t="s">
        <v>23</v>
      </c>
      <c r="B137" s="39">
        <v>0</v>
      </c>
      <c r="D137" s="75" t="s">
        <v>9</v>
      </c>
      <c r="E137" s="73">
        <f>B140</f>
        <v>105</v>
      </c>
      <c r="G137" s="14" t="s">
        <v>23</v>
      </c>
      <c r="H137" s="39">
        <v>1</v>
      </c>
      <c r="J137" s="75" t="s">
        <v>9</v>
      </c>
      <c r="K137" s="73">
        <f>H140</f>
        <v>91</v>
      </c>
      <c r="M137" s="14" t="s">
        <v>23</v>
      </c>
      <c r="N137" s="39">
        <v>0</v>
      </c>
      <c r="P137" s="75" t="s">
        <v>9</v>
      </c>
      <c r="Q137" s="73">
        <f>N140</f>
        <v>103</v>
      </c>
      <c r="S137" s="14" t="s">
        <v>23</v>
      </c>
      <c r="T137" s="39">
        <v>3</v>
      </c>
      <c r="V137" s="75" t="s">
        <v>9</v>
      </c>
      <c r="W137" s="73">
        <f>T140</f>
        <v>94</v>
      </c>
      <c r="Y137" s="14" t="s">
        <v>23</v>
      </c>
      <c r="Z137" s="39">
        <v>0</v>
      </c>
      <c r="AB137" s="75" t="s">
        <v>9</v>
      </c>
      <c r="AC137" s="73">
        <f>Z140</f>
        <v>43</v>
      </c>
      <c r="AE137" s="9">
        <f t="shared" si="15"/>
        <v>105</v>
      </c>
      <c r="AF137" s="9">
        <f t="shared" si="16"/>
        <v>91</v>
      </c>
      <c r="AG137" s="9">
        <f t="shared" si="17"/>
        <v>103</v>
      </c>
      <c r="AH137" s="9">
        <f t="shared" si="18"/>
        <v>94</v>
      </c>
      <c r="AI137" s="9">
        <f t="shared" si="19"/>
        <v>43</v>
      </c>
    </row>
    <row r="138" spans="1:35" x14ac:dyDescent="0.25">
      <c r="A138" s="12" t="s">
        <v>8</v>
      </c>
      <c r="B138" s="37">
        <v>8</v>
      </c>
      <c r="D138" s="75" t="s">
        <v>1</v>
      </c>
      <c r="E138" s="73">
        <f>B142</f>
        <v>86</v>
      </c>
      <c r="G138" s="12" t="s">
        <v>8</v>
      </c>
      <c r="H138" s="37">
        <v>7</v>
      </c>
      <c r="J138" s="75" t="s">
        <v>1</v>
      </c>
      <c r="K138" s="73">
        <f>H142</f>
        <v>109</v>
      </c>
      <c r="M138" s="12" t="s">
        <v>8</v>
      </c>
      <c r="N138" s="37">
        <v>6</v>
      </c>
      <c r="P138" s="75" t="s">
        <v>1</v>
      </c>
      <c r="Q138" s="73">
        <f>N142</f>
        <v>93</v>
      </c>
      <c r="S138" s="12" t="s">
        <v>8</v>
      </c>
      <c r="T138" s="37">
        <v>6</v>
      </c>
      <c r="V138" s="75" t="s">
        <v>1</v>
      </c>
      <c r="W138" s="73">
        <f>T142</f>
        <v>81</v>
      </c>
      <c r="Y138" s="12" t="s">
        <v>8</v>
      </c>
      <c r="Z138" s="37">
        <v>8</v>
      </c>
      <c r="AB138" s="75" t="s">
        <v>1</v>
      </c>
      <c r="AC138" s="73">
        <f>Z142</f>
        <v>36</v>
      </c>
      <c r="AE138" s="9">
        <f t="shared" si="15"/>
        <v>86</v>
      </c>
      <c r="AF138" s="9">
        <f t="shared" si="16"/>
        <v>109</v>
      </c>
      <c r="AG138" s="9">
        <f t="shared" si="17"/>
        <v>93</v>
      </c>
      <c r="AH138" s="9">
        <f t="shared" si="18"/>
        <v>81</v>
      </c>
      <c r="AI138" s="9">
        <f t="shared" si="19"/>
        <v>36</v>
      </c>
    </row>
    <row r="139" spans="1:35" x14ac:dyDescent="0.25">
      <c r="A139" s="12" t="s">
        <v>11</v>
      </c>
      <c r="B139" s="37">
        <v>5</v>
      </c>
      <c r="D139" s="75" t="s">
        <v>4</v>
      </c>
      <c r="E139" s="73"/>
      <c r="G139" s="12" t="s">
        <v>11</v>
      </c>
      <c r="H139" s="37">
        <v>11</v>
      </c>
      <c r="J139" s="75" t="s">
        <v>4</v>
      </c>
      <c r="K139" s="73"/>
      <c r="M139" s="12" t="s">
        <v>11</v>
      </c>
      <c r="N139" s="37">
        <v>3</v>
      </c>
      <c r="P139" s="75" t="s">
        <v>4</v>
      </c>
      <c r="Q139" s="73"/>
      <c r="S139" s="12" t="s">
        <v>11</v>
      </c>
      <c r="T139" s="37">
        <v>4</v>
      </c>
      <c r="V139" s="75" t="s">
        <v>4</v>
      </c>
      <c r="W139" s="73"/>
      <c r="Y139" s="12" t="s">
        <v>11</v>
      </c>
      <c r="Z139" s="37">
        <v>2</v>
      </c>
      <c r="AB139" s="75" t="s">
        <v>4</v>
      </c>
      <c r="AC139" s="73"/>
      <c r="AE139" s="9">
        <f t="shared" si="15"/>
        <v>0</v>
      </c>
      <c r="AF139" s="9">
        <f t="shared" si="16"/>
        <v>0</v>
      </c>
      <c r="AG139" s="9">
        <f t="shared" si="17"/>
        <v>0</v>
      </c>
      <c r="AH139" s="9">
        <f t="shared" si="18"/>
        <v>0</v>
      </c>
      <c r="AI139" s="9">
        <f t="shared" si="19"/>
        <v>0</v>
      </c>
    </row>
    <row r="140" spans="1:35" x14ac:dyDescent="0.25">
      <c r="A140" s="12" t="s">
        <v>9</v>
      </c>
      <c r="B140" s="37">
        <v>105</v>
      </c>
      <c r="D140" s="75" t="s">
        <v>5</v>
      </c>
      <c r="E140" s="73">
        <f>B143</f>
        <v>20</v>
      </c>
      <c r="G140" s="12" t="s">
        <v>9</v>
      </c>
      <c r="H140" s="37">
        <v>91</v>
      </c>
      <c r="J140" s="75" t="s">
        <v>5</v>
      </c>
      <c r="K140" s="73">
        <f>H143</f>
        <v>30</v>
      </c>
      <c r="M140" s="12" t="s">
        <v>9</v>
      </c>
      <c r="N140" s="37">
        <v>103</v>
      </c>
      <c r="P140" s="75" t="s">
        <v>5</v>
      </c>
      <c r="Q140" s="73">
        <f>N143</f>
        <v>17</v>
      </c>
      <c r="S140" s="12" t="s">
        <v>9</v>
      </c>
      <c r="T140" s="37">
        <v>94</v>
      </c>
      <c r="V140" s="75" t="s">
        <v>5</v>
      </c>
      <c r="W140" s="73">
        <f>T143</f>
        <v>16</v>
      </c>
      <c r="Y140" s="12" t="s">
        <v>9</v>
      </c>
      <c r="Z140" s="37">
        <v>43</v>
      </c>
      <c r="AB140" s="75" t="s">
        <v>5</v>
      </c>
      <c r="AC140" s="73">
        <f>Z143</f>
        <v>8</v>
      </c>
      <c r="AE140" s="9">
        <f t="shared" si="15"/>
        <v>20</v>
      </c>
      <c r="AF140" s="9">
        <f t="shared" si="16"/>
        <v>30</v>
      </c>
      <c r="AG140" s="9">
        <f t="shared" si="17"/>
        <v>17</v>
      </c>
      <c r="AH140" s="9">
        <f t="shared" si="18"/>
        <v>16</v>
      </c>
      <c r="AI140" s="9">
        <f t="shared" si="19"/>
        <v>8</v>
      </c>
    </row>
    <row r="141" spans="1:35" x14ac:dyDescent="0.25">
      <c r="A141" s="14" t="s">
        <v>28</v>
      </c>
      <c r="B141" s="39">
        <v>0</v>
      </c>
      <c r="D141" s="75" t="s">
        <v>3</v>
      </c>
      <c r="E141" s="73">
        <f>B144</f>
        <v>62</v>
      </c>
      <c r="G141" s="14" t="s">
        <v>28</v>
      </c>
      <c r="H141" s="39">
        <v>1</v>
      </c>
      <c r="J141" s="75" t="s">
        <v>3</v>
      </c>
      <c r="K141" s="73">
        <f>H144</f>
        <v>40</v>
      </c>
      <c r="M141" s="14" t="s">
        <v>28</v>
      </c>
      <c r="N141" s="39">
        <v>1</v>
      </c>
      <c r="P141" s="75" t="s">
        <v>3</v>
      </c>
      <c r="Q141" s="73">
        <f>N144</f>
        <v>58</v>
      </c>
      <c r="S141" s="14" t="s">
        <v>28</v>
      </c>
      <c r="T141" s="39">
        <v>0</v>
      </c>
      <c r="V141" s="75" t="s">
        <v>3</v>
      </c>
      <c r="W141" s="73">
        <f>T144</f>
        <v>42</v>
      </c>
      <c r="Y141" s="14" t="s">
        <v>28</v>
      </c>
      <c r="Z141" s="39">
        <v>0</v>
      </c>
      <c r="AB141" s="75" t="s">
        <v>3</v>
      </c>
      <c r="AC141" s="73">
        <f>Z144</f>
        <v>24</v>
      </c>
      <c r="AE141" s="9">
        <f t="shared" si="15"/>
        <v>62</v>
      </c>
      <c r="AF141" s="9">
        <f t="shared" si="16"/>
        <v>40</v>
      </c>
      <c r="AG141" s="9">
        <f t="shared" si="17"/>
        <v>58</v>
      </c>
      <c r="AH141" s="9">
        <f t="shared" si="18"/>
        <v>42</v>
      </c>
      <c r="AI141" s="9">
        <f t="shared" si="19"/>
        <v>24</v>
      </c>
    </row>
    <row r="142" spans="1:35" x14ac:dyDescent="0.25">
      <c r="A142" s="12" t="s">
        <v>1</v>
      </c>
      <c r="B142" s="37">
        <v>86</v>
      </c>
      <c r="D142" s="75" t="s">
        <v>6</v>
      </c>
      <c r="E142" s="73">
        <f>B145</f>
        <v>52</v>
      </c>
      <c r="G142" s="12" t="s">
        <v>1</v>
      </c>
      <c r="H142" s="37">
        <v>109</v>
      </c>
      <c r="J142" s="75" t="s">
        <v>6</v>
      </c>
      <c r="K142" s="73">
        <f>H145</f>
        <v>53</v>
      </c>
      <c r="M142" s="12" t="s">
        <v>1</v>
      </c>
      <c r="N142" s="37">
        <v>93</v>
      </c>
      <c r="P142" s="75" t="s">
        <v>6</v>
      </c>
      <c r="Q142" s="73">
        <f>N145</f>
        <v>33</v>
      </c>
      <c r="S142" s="12" t="s">
        <v>1</v>
      </c>
      <c r="T142" s="37">
        <v>81</v>
      </c>
      <c r="V142" s="75" t="s">
        <v>6</v>
      </c>
      <c r="W142" s="73">
        <f>T145</f>
        <v>29</v>
      </c>
      <c r="Y142" s="12" t="s">
        <v>1</v>
      </c>
      <c r="Z142" s="37">
        <v>36</v>
      </c>
      <c r="AB142" s="75" t="s">
        <v>6</v>
      </c>
      <c r="AC142" s="73">
        <f>Z145</f>
        <v>14</v>
      </c>
      <c r="AE142" s="9">
        <f t="shared" si="15"/>
        <v>52</v>
      </c>
      <c r="AF142" s="9">
        <f t="shared" si="16"/>
        <v>53</v>
      </c>
      <c r="AG142" s="9">
        <f t="shared" si="17"/>
        <v>33</v>
      </c>
      <c r="AH142" s="9">
        <f t="shared" si="18"/>
        <v>29</v>
      </c>
      <c r="AI142" s="9">
        <f t="shared" si="19"/>
        <v>14</v>
      </c>
    </row>
    <row r="143" spans="1:35" s="68" customFormat="1" x14ac:dyDescent="0.35">
      <c r="A143" s="12" t="s">
        <v>5</v>
      </c>
      <c r="B143" s="37">
        <v>20</v>
      </c>
      <c r="C143" s="76">
        <v>0.03</v>
      </c>
      <c r="D143" s="77" t="s">
        <v>31</v>
      </c>
      <c r="E143" s="73">
        <f>ROUND(((B146+B147)*C143),0)</f>
        <v>5</v>
      </c>
      <c r="G143" s="12" t="s">
        <v>5</v>
      </c>
      <c r="H143" s="37">
        <v>30</v>
      </c>
      <c r="I143" s="76">
        <v>0.03</v>
      </c>
      <c r="J143" s="77" t="s">
        <v>31</v>
      </c>
      <c r="K143" s="73">
        <f>ROUND(((H146+H147)*I143),0)</f>
        <v>5</v>
      </c>
      <c r="M143" s="12" t="s">
        <v>5</v>
      </c>
      <c r="N143" s="37">
        <v>17</v>
      </c>
      <c r="O143" s="76">
        <v>0.03</v>
      </c>
      <c r="P143" s="77" t="s">
        <v>31</v>
      </c>
      <c r="Q143" s="73">
        <f>ROUND(((N146+N147)*O143),0)</f>
        <v>5</v>
      </c>
      <c r="S143" s="12" t="s">
        <v>5</v>
      </c>
      <c r="T143" s="37">
        <v>16</v>
      </c>
      <c r="U143" s="76">
        <v>0.03</v>
      </c>
      <c r="V143" s="77" t="s">
        <v>31</v>
      </c>
      <c r="W143" s="73">
        <f>ROUND(((T146+T147)*U143),0)</f>
        <v>5</v>
      </c>
      <c r="Y143" s="12" t="s">
        <v>5</v>
      </c>
      <c r="Z143" s="37">
        <v>8</v>
      </c>
      <c r="AA143" s="76">
        <v>0.03</v>
      </c>
      <c r="AB143" s="77" t="s">
        <v>31</v>
      </c>
      <c r="AC143" s="73">
        <f>ROUND(((Z146+Z147)*AA143),0)</f>
        <v>3</v>
      </c>
      <c r="AE143" s="9">
        <f t="shared" si="15"/>
        <v>5</v>
      </c>
      <c r="AF143" s="9">
        <f t="shared" si="16"/>
        <v>5</v>
      </c>
      <c r="AG143" s="9">
        <f t="shared" si="17"/>
        <v>5</v>
      </c>
      <c r="AH143" s="9">
        <f t="shared" si="18"/>
        <v>5</v>
      </c>
      <c r="AI143" s="9">
        <f t="shared" si="19"/>
        <v>3</v>
      </c>
    </row>
    <row r="144" spans="1:35" s="68" customFormat="1" x14ac:dyDescent="0.35">
      <c r="A144" s="12" t="s">
        <v>3</v>
      </c>
      <c r="B144" s="37">
        <v>62</v>
      </c>
      <c r="C144" s="76">
        <v>0.04</v>
      </c>
      <c r="D144" s="77" t="s">
        <v>37</v>
      </c>
      <c r="E144" s="73">
        <f>ROUND(((B146+B147)*C144),0)</f>
        <v>7</v>
      </c>
      <c r="G144" s="12" t="s">
        <v>3</v>
      </c>
      <c r="H144" s="37">
        <v>40</v>
      </c>
      <c r="I144" s="76">
        <v>0.04</v>
      </c>
      <c r="J144" s="77" t="s">
        <v>37</v>
      </c>
      <c r="K144" s="73">
        <f>ROUND(((H146+H147)*I144),0)</f>
        <v>7</v>
      </c>
      <c r="M144" s="12" t="s">
        <v>3</v>
      </c>
      <c r="N144" s="37">
        <v>58</v>
      </c>
      <c r="O144" s="76">
        <v>0.04</v>
      </c>
      <c r="P144" s="77" t="s">
        <v>37</v>
      </c>
      <c r="Q144" s="73">
        <f>ROUND(((N146+N147)*O144),0)</f>
        <v>6</v>
      </c>
      <c r="S144" s="12" t="s">
        <v>3</v>
      </c>
      <c r="T144" s="37">
        <v>42</v>
      </c>
      <c r="U144" s="76">
        <v>0.04</v>
      </c>
      <c r="V144" s="77" t="s">
        <v>37</v>
      </c>
      <c r="W144" s="73">
        <f>ROUND(((T146+T147)*U144),0)</f>
        <v>7</v>
      </c>
      <c r="Y144" s="12" t="s">
        <v>3</v>
      </c>
      <c r="Z144" s="37">
        <v>24</v>
      </c>
      <c r="AA144" s="76">
        <v>0.04</v>
      </c>
      <c r="AB144" s="77" t="s">
        <v>37</v>
      </c>
      <c r="AC144" s="73">
        <f>ROUND(((Z146+Z147)*AA144),0)</f>
        <v>4</v>
      </c>
      <c r="AE144" s="9">
        <f t="shared" si="15"/>
        <v>7</v>
      </c>
      <c r="AF144" s="9">
        <f t="shared" si="16"/>
        <v>7</v>
      </c>
      <c r="AG144" s="9">
        <f t="shared" si="17"/>
        <v>6</v>
      </c>
      <c r="AH144" s="9">
        <f t="shared" si="18"/>
        <v>7</v>
      </c>
      <c r="AI144" s="9">
        <f t="shared" si="19"/>
        <v>4</v>
      </c>
    </row>
    <row r="145" spans="1:35" s="68" customFormat="1" x14ac:dyDescent="0.35">
      <c r="A145" s="12" t="s">
        <v>6</v>
      </c>
      <c r="B145" s="37">
        <v>52</v>
      </c>
      <c r="C145" s="76">
        <v>0.2</v>
      </c>
      <c r="D145" s="77" t="s">
        <v>14</v>
      </c>
      <c r="E145" s="73">
        <f>ROUND(((B146+B147)*C145),0)</f>
        <v>36</v>
      </c>
      <c r="G145" s="12" t="s">
        <v>6</v>
      </c>
      <c r="H145" s="37">
        <v>53</v>
      </c>
      <c r="I145" s="76">
        <v>0.2</v>
      </c>
      <c r="J145" s="77" t="s">
        <v>14</v>
      </c>
      <c r="K145" s="73">
        <f>ROUND(((H146+H147)*I145),0)</f>
        <v>36</v>
      </c>
      <c r="M145" s="12" t="s">
        <v>6</v>
      </c>
      <c r="N145" s="37">
        <v>33</v>
      </c>
      <c r="O145" s="76">
        <v>0.2</v>
      </c>
      <c r="P145" s="77" t="s">
        <v>14</v>
      </c>
      <c r="Q145" s="73">
        <f>ROUND(((N146+N147)*O145),0)</f>
        <v>32</v>
      </c>
      <c r="S145" s="12" t="s">
        <v>6</v>
      </c>
      <c r="T145" s="37">
        <v>29</v>
      </c>
      <c r="U145" s="76">
        <v>0.2</v>
      </c>
      <c r="V145" s="77" t="s">
        <v>14</v>
      </c>
      <c r="W145" s="73">
        <f>ROUND(((T146+T147)*U145),0)</f>
        <v>35</v>
      </c>
      <c r="Y145" s="12" t="s">
        <v>6</v>
      </c>
      <c r="Z145" s="37">
        <v>14</v>
      </c>
      <c r="AA145" s="76">
        <v>0.2</v>
      </c>
      <c r="AB145" s="77" t="s">
        <v>14</v>
      </c>
      <c r="AC145" s="73">
        <f>ROUND(((Z146+Z147)*AA145),0)</f>
        <v>19</v>
      </c>
      <c r="AE145" s="9">
        <f t="shared" si="15"/>
        <v>36</v>
      </c>
      <c r="AF145" s="9">
        <f t="shared" si="16"/>
        <v>36</v>
      </c>
      <c r="AG145" s="9">
        <f t="shared" si="17"/>
        <v>32</v>
      </c>
      <c r="AH145" s="9">
        <f t="shared" si="18"/>
        <v>35</v>
      </c>
      <c r="AI145" s="9">
        <f t="shared" si="19"/>
        <v>19</v>
      </c>
    </row>
    <row r="146" spans="1:35" s="68" customFormat="1" x14ac:dyDescent="0.35">
      <c r="A146" s="11" t="s">
        <v>24</v>
      </c>
      <c r="B146" s="40">
        <v>179</v>
      </c>
      <c r="C146" s="76">
        <v>0.28999999999999998</v>
      </c>
      <c r="D146" s="77" t="s">
        <v>32</v>
      </c>
      <c r="E146" s="73">
        <f>ROUND(((B146+B147)*C146),0)</f>
        <v>53</v>
      </c>
      <c r="G146" s="11" t="s">
        <v>24</v>
      </c>
      <c r="H146" s="40">
        <v>178</v>
      </c>
      <c r="I146" s="76">
        <v>0.28999999999999998</v>
      </c>
      <c r="J146" s="77" t="s">
        <v>32</v>
      </c>
      <c r="K146" s="73">
        <f>ROUND(((H146+H147)*I146),0)</f>
        <v>52</v>
      </c>
      <c r="M146" s="11" t="s">
        <v>24</v>
      </c>
      <c r="N146" s="40">
        <v>157</v>
      </c>
      <c r="O146" s="76">
        <v>0.28999999999999998</v>
      </c>
      <c r="P146" s="77" t="s">
        <v>32</v>
      </c>
      <c r="Q146" s="73">
        <f>ROUND(((N146+N147)*O146),0)</f>
        <v>46</v>
      </c>
      <c r="S146" s="11" t="s">
        <v>24</v>
      </c>
      <c r="T146" s="40">
        <v>173</v>
      </c>
      <c r="U146" s="76">
        <v>0.28999999999999998</v>
      </c>
      <c r="V146" s="77" t="s">
        <v>32</v>
      </c>
      <c r="W146" s="73">
        <f>ROUND(((T146+T147)*U146),0)</f>
        <v>51</v>
      </c>
      <c r="Y146" s="11" t="s">
        <v>24</v>
      </c>
      <c r="Z146" s="40">
        <v>97</v>
      </c>
      <c r="AA146" s="76">
        <v>0.28999999999999998</v>
      </c>
      <c r="AB146" s="77" t="s">
        <v>32</v>
      </c>
      <c r="AC146" s="73">
        <f>ROUND(((Z146+Z147)*AA146),0)</f>
        <v>28</v>
      </c>
      <c r="AE146" s="9">
        <f t="shared" si="15"/>
        <v>53</v>
      </c>
      <c r="AF146" s="9">
        <f t="shared" si="16"/>
        <v>52</v>
      </c>
      <c r="AG146" s="9">
        <f t="shared" si="17"/>
        <v>46</v>
      </c>
      <c r="AH146" s="9">
        <f t="shared" si="18"/>
        <v>51</v>
      </c>
      <c r="AI146" s="9">
        <f t="shared" si="19"/>
        <v>28</v>
      </c>
    </row>
    <row r="147" spans="1:35" s="68" customFormat="1" x14ac:dyDescent="0.35">
      <c r="A147" s="11" t="s">
        <v>25</v>
      </c>
      <c r="B147" s="40">
        <v>3</v>
      </c>
      <c r="C147" s="76">
        <v>0.18</v>
      </c>
      <c r="D147" s="77" t="s">
        <v>33</v>
      </c>
      <c r="E147" s="73">
        <f>ROUND(((B146+B147)*C147),0)</f>
        <v>33</v>
      </c>
      <c r="G147" s="11" t="s">
        <v>25</v>
      </c>
      <c r="H147" s="40">
        <v>1</v>
      </c>
      <c r="I147" s="76">
        <v>0.18</v>
      </c>
      <c r="J147" s="77" t="s">
        <v>33</v>
      </c>
      <c r="K147" s="73">
        <f>ROUND(((H146+H147)*I147),0)</f>
        <v>32</v>
      </c>
      <c r="M147" s="11" t="s">
        <v>25</v>
      </c>
      <c r="N147" s="40">
        <v>3</v>
      </c>
      <c r="O147" s="76">
        <v>0.18</v>
      </c>
      <c r="P147" s="77" t="s">
        <v>33</v>
      </c>
      <c r="Q147" s="73">
        <f>ROUND(((N146+N147)*O147),0)</f>
        <v>29</v>
      </c>
      <c r="S147" s="11" t="s">
        <v>25</v>
      </c>
      <c r="T147" s="40">
        <v>2</v>
      </c>
      <c r="U147" s="76">
        <v>0.18</v>
      </c>
      <c r="V147" s="77" t="s">
        <v>33</v>
      </c>
      <c r="W147" s="73">
        <f>ROUND(((T146+T147)*U147),0)</f>
        <v>32</v>
      </c>
      <c r="Y147" s="11" t="s">
        <v>25</v>
      </c>
      <c r="Z147" s="40">
        <v>0</v>
      </c>
      <c r="AA147" s="76">
        <v>0.18</v>
      </c>
      <c r="AB147" s="77" t="s">
        <v>33</v>
      </c>
      <c r="AC147" s="73">
        <f>ROUND(((Z146+Z147)*AA147),0)</f>
        <v>17</v>
      </c>
      <c r="AE147" s="9">
        <f t="shared" si="15"/>
        <v>33</v>
      </c>
      <c r="AF147" s="9">
        <f t="shared" si="16"/>
        <v>32</v>
      </c>
      <c r="AG147" s="9">
        <f t="shared" si="17"/>
        <v>29</v>
      </c>
      <c r="AH147" s="9">
        <f t="shared" si="18"/>
        <v>32</v>
      </c>
      <c r="AI147" s="9">
        <f t="shared" si="19"/>
        <v>17</v>
      </c>
    </row>
    <row r="148" spans="1:35" s="68" customFormat="1" x14ac:dyDescent="0.35">
      <c r="A148" s="14" t="s">
        <v>20</v>
      </c>
      <c r="B148" s="39">
        <v>21</v>
      </c>
      <c r="C148" s="76">
        <v>0.18</v>
      </c>
      <c r="D148" s="77" t="s">
        <v>34</v>
      </c>
      <c r="E148" s="73">
        <f>ROUND(((B146+B147)*C148),0)</f>
        <v>33</v>
      </c>
      <c r="G148" s="14" t="s">
        <v>20</v>
      </c>
      <c r="H148" s="39">
        <v>22</v>
      </c>
      <c r="I148" s="76">
        <v>0.18</v>
      </c>
      <c r="J148" s="77" t="s">
        <v>34</v>
      </c>
      <c r="K148" s="73">
        <f>ROUND(((H146+H147)*I148),0)</f>
        <v>32</v>
      </c>
      <c r="M148" s="14" t="s">
        <v>20</v>
      </c>
      <c r="N148" s="39">
        <v>16</v>
      </c>
      <c r="O148" s="76">
        <v>0.18</v>
      </c>
      <c r="P148" s="77" t="s">
        <v>34</v>
      </c>
      <c r="Q148" s="73">
        <f>ROUND(((N146+N147)*O148),0)</f>
        <v>29</v>
      </c>
      <c r="S148" s="14" t="s">
        <v>20</v>
      </c>
      <c r="T148" s="39">
        <v>18</v>
      </c>
      <c r="U148" s="76">
        <v>0.18</v>
      </c>
      <c r="V148" s="77" t="s">
        <v>34</v>
      </c>
      <c r="W148" s="73">
        <f>ROUND(((T146+T147)*U148),0)</f>
        <v>32</v>
      </c>
      <c r="Y148" s="14" t="s">
        <v>20</v>
      </c>
      <c r="Z148" s="39">
        <v>5</v>
      </c>
      <c r="AA148" s="76">
        <v>0.18</v>
      </c>
      <c r="AB148" s="77" t="s">
        <v>34</v>
      </c>
      <c r="AC148" s="73">
        <f>ROUND(((Z146+Z147)*AA148),0)</f>
        <v>17</v>
      </c>
      <c r="AE148" s="9">
        <f t="shared" si="15"/>
        <v>33</v>
      </c>
      <c r="AF148" s="9">
        <f t="shared" si="16"/>
        <v>32</v>
      </c>
      <c r="AG148" s="9">
        <f t="shared" si="17"/>
        <v>29</v>
      </c>
      <c r="AH148" s="9">
        <f t="shared" si="18"/>
        <v>32</v>
      </c>
      <c r="AI148" s="9">
        <f t="shared" si="19"/>
        <v>17</v>
      </c>
    </row>
    <row r="149" spans="1:35" s="68" customFormat="1" x14ac:dyDescent="0.35">
      <c r="A149" s="14" t="s">
        <v>20</v>
      </c>
      <c r="B149" s="39">
        <v>15</v>
      </c>
      <c r="C149" s="76">
        <v>0.05</v>
      </c>
      <c r="D149" s="77" t="s">
        <v>35</v>
      </c>
      <c r="E149" s="73">
        <f>ROUND(((B146+B147)*C149),0)</f>
        <v>9</v>
      </c>
      <c r="G149" s="14" t="s">
        <v>20</v>
      </c>
      <c r="H149" s="39">
        <v>15</v>
      </c>
      <c r="I149" s="76">
        <v>0.05</v>
      </c>
      <c r="J149" s="77" t="s">
        <v>35</v>
      </c>
      <c r="K149" s="73">
        <f>ROUND(((H146+H147)*I149),0)</f>
        <v>9</v>
      </c>
      <c r="M149" s="14" t="s">
        <v>20</v>
      </c>
      <c r="N149" s="39">
        <v>6</v>
      </c>
      <c r="O149" s="76">
        <v>0.05</v>
      </c>
      <c r="P149" s="77" t="s">
        <v>35</v>
      </c>
      <c r="Q149" s="73">
        <f>ROUND(((N146+N147)*O149),0)</f>
        <v>8</v>
      </c>
      <c r="S149" s="14" t="s">
        <v>20</v>
      </c>
      <c r="T149" s="39">
        <v>17</v>
      </c>
      <c r="U149" s="76">
        <v>0.05</v>
      </c>
      <c r="V149" s="77" t="s">
        <v>35</v>
      </c>
      <c r="W149" s="73">
        <f>ROUND(((T146+T147)*U149),0)</f>
        <v>9</v>
      </c>
      <c r="Y149" s="14" t="s">
        <v>20</v>
      </c>
      <c r="Z149" s="39">
        <v>3</v>
      </c>
      <c r="AA149" s="76">
        <v>0.05</v>
      </c>
      <c r="AB149" s="77" t="s">
        <v>35</v>
      </c>
      <c r="AC149" s="73">
        <f>ROUND(((Z146+Z147)*AA149),0)</f>
        <v>5</v>
      </c>
      <c r="AE149" s="9">
        <f t="shared" si="15"/>
        <v>9</v>
      </c>
      <c r="AF149" s="9">
        <f t="shared" si="16"/>
        <v>9</v>
      </c>
      <c r="AG149" s="9">
        <f t="shared" si="17"/>
        <v>8</v>
      </c>
      <c r="AH149" s="9">
        <f t="shared" si="18"/>
        <v>9</v>
      </c>
      <c r="AI149" s="9">
        <f t="shared" si="19"/>
        <v>5</v>
      </c>
    </row>
    <row r="150" spans="1:35" s="68" customFormat="1" x14ac:dyDescent="0.35">
      <c r="A150" s="13" t="s">
        <v>16</v>
      </c>
      <c r="B150" s="38">
        <v>0</v>
      </c>
      <c r="C150" s="76">
        <v>0.03</v>
      </c>
      <c r="D150" s="77" t="s">
        <v>36</v>
      </c>
      <c r="E150" s="73">
        <f>ROUND(((B146+B147)*C150),0)</f>
        <v>5</v>
      </c>
      <c r="G150" s="13" t="s">
        <v>16</v>
      </c>
      <c r="H150" s="38">
        <v>0</v>
      </c>
      <c r="I150" s="76">
        <v>0.03</v>
      </c>
      <c r="J150" s="77" t="s">
        <v>36</v>
      </c>
      <c r="K150" s="73">
        <f>ROUND(((H146+H147)*I150),0)</f>
        <v>5</v>
      </c>
      <c r="M150" s="13" t="s">
        <v>16</v>
      </c>
      <c r="N150" s="38">
        <v>0</v>
      </c>
      <c r="O150" s="76">
        <v>0.03</v>
      </c>
      <c r="P150" s="77" t="s">
        <v>36</v>
      </c>
      <c r="Q150" s="73">
        <f>ROUND(((N146+N147)*O150),0)</f>
        <v>5</v>
      </c>
      <c r="S150" s="13" t="s">
        <v>16</v>
      </c>
      <c r="T150" s="38">
        <v>0</v>
      </c>
      <c r="U150" s="76">
        <v>0.03</v>
      </c>
      <c r="V150" s="77" t="s">
        <v>36</v>
      </c>
      <c r="W150" s="73">
        <f>ROUND(((T146+T147)*U150),0)</f>
        <v>5</v>
      </c>
      <c r="Y150" s="13" t="s">
        <v>16</v>
      </c>
      <c r="Z150" s="38">
        <v>0</v>
      </c>
      <c r="AA150" s="76">
        <v>0.03</v>
      </c>
      <c r="AB150" s="77" t="s">
        <v>36</v>
      </c>
      <c r="AC150" s="73">
        <f>ROUND(((Z146+Z147)*AA150),0)</f>
        <v>3</v>
      </c>
      <c r="AE150" s="9">
        <f t="shared" si="15"/>
        <v>5</v>
      </c>
      <c r="AF150" s="9">
        <f t="shared" si="16"/>
        <v>5</v>
      </c>
      <c r="AG150" s="9">
        <f t="shared" si="17"/>
        <v>5</v>
      </c>
      <c r="AH150" s="9">
        <f t="shared" si="18"/>
        <v>5</v>
      </c>
      <c r="AI150" s="9">
        <f t="shared" si="19"/>
        <v>3</v>
      </c>
    </row>
    <row r="151" spans="1:35" s="68" customFormat="1" x14ac:dyDescent="0.35">
      <c r="A151" s="15" t="s">
        <v>30</v>
      </c>
      <c r="B151" s="41">
        <v>10</v>
      </c>
      <c r="D151" s="78" t="s">
        <v>15</v>
      </c>
      <c r="E151" s="73">
        <f>B135+B136+B137+B141+B148+B149</f>
        <v>51</v>
      </c>
      <c r="G151" s="15" t="s">
        <v>30</v>
      </c>
      <c r="H151" s="41">
        <v>18</v>
      </c>
      <c r="J151" s="78" t="s">
        <v>15</v>
      </c>
      <c r="K151" s="73">
        <f>H135+H136+H137+H141+H148+H149</f>
        <v>55</v>
      </c>
      <c r="M151" s="15" t="s">
        <v>30</v>
      </c>
      <c r="N151" s="41">
        <v>10</v>
      </c>
      <c r="P151" s="78" t="s">
        <v>15</v>
      </c>
      <c r="Q151" s="73">
        <f>N135+N136+N137+N141+N148+N149</f>
        <v>38</v>
      </c>
      <c r="S151" s="15" t="s">
        <v>30</v>
      </c>
      <c r="T151" s="41">
        <v>9</v>
      </c>
      <c r="V151" s="78" t="s">
        <v>15</v>
      </c>
      <c r="W151" s="73">
        <f>T135+T136+T137+T141+T148+T149</f>
        <v>50</v>
      </c>
      <c r="Y151" s="15" t="s">
        <v>30</v>
      </c>
      <c r="Z151" s="41">
        <v>13</v>
      </c>
      <c r="AB151" s="78" t="s">
        <v>15</v>
      </c>
      <c r="AC151" s="73">
        <f>Z135+Z136+Z137+Z141+Z148+Z149</f>
        <v>18</v>
      </c>
      <c r="AE151" s="9">
        <f t="shared" si="15"/>
        <v>51</v>
      </c>
      <c r="AF151" s="9">
        <f t="shared" si="16"/>
        <v>55</v>
      </c>
      <c r="AG151" s="9">
        <f t="shared" si="17"/>
        <v>38</v>
      </c>
      <c r="AH151" s="9">
        <f t="shared" si="18"/>
        <v>50</v>
      </c>
      <c r="AI151" s="9">
        <f t="shared" si="19"/>
        <v>18</v>
      </c>
    </row>
    <row r="152" spans="1:35" s="68" customFormat="1" x14ac:dyDescent="0.25">
      <c r="A152" s="12" t="s">
        <v>19</v>
      </c>
      <c r="B152" s="37">
        <v>21</v>
      </c>
      <c r="D152" s="75" t="s">
        <v>29</v>
      </c>
      <c r="E152" s="73"/>
      <c r="G152" s="12" t="s">
        <v>19</v>
      </c>
      <c r="H152" s="37">
        <v>20</v>
      </c>
      <c r="J152" s="75" t="s">
        <v>29</v>
      </c>
      <c r="K152" s="73"/>
      <c r="M152" s="12" t="s">
        <v>19</v>
      </c>
      <c r="N152" s="37">
        <v>19</v>
      </c>
      <c r="P152" s="75" t="s">
        <v>29</v>
      </c>
      <c r="Q152" s="73"/>
      <c r="S152" s="12" t="s">
        <v>19</v>
      </c>
      <c r="T152" s="37">
        <v>17</v>
      </c>
      <c r="V152" s="75" t="s">
        <v>29</v>
      </c>
      <c r="W152" s="73"/>
      <c r="Y152" s="12" t="s">
        <v>19</v>
      </c>
      <c r="Z152" s="37">
        <v>9</v>
      </c>
      <c r="AB152" s="75" t="s">
        <v>29</v>
      </c>
      <c r="AC152" s="73"/>
      <c r="AE152" s="9">
        <f t="shared" si="15"/>
        <v>0</v>
      </c>
      <c r="AF152" s="9">
        <f t="shared" si="16"/>
        <v>0</v>
      </c>
      <c r="AG152" s="9">
        <f t="shared" si="17"/>
        <v>0</v>
      </c>
      <c r="AH152" s="9">
        <f t="shared" si="18"/>
        <v>0</v>
      </c>
      <c r="AI152" s="9">
        <f t="shared" si="19"/>
        <v>0</v>
      </c>
    </row>
    <row r="153" spans="1:35" s="68" customFormat="1" x14ac:dyDescent="0.25">
      <c r="A153" s="12" t="s">
        <v>2</v>
      </c>
      <c r="B153" s="37">
        <v>45</v>
      </c>
      <c r="D153" s="75" t="s">
        <v>13</v>
      </c>
      <c r="E153" s="73">
        <f>B151</f>
        <v>10</v>
      </c>
      <c r="G153" s="12" t="s">
        <v>2</v>
      </c>
      <c r="H153" s="37">
        <v>43</v>
      </c>
      <c r="J153" s="75" t="s">
        <v>13</v>
      </c>
      <c r="K153" s="73">
        <f>H151</f>
        <v>18</v>
      </c>
      <c r="M153" s="12" t="s">
        <v>2</v>
      </c>
      <c r="N153" s="37">
        <v>34</v>
      </c>
      <c r="P153" s="75" t="s">
        <v>13</v>
      </c>
      <c r="Q153" s="73">
        <f>N151</f>
        <v>10</v>
      </c>
      <c r="S153" s="12" t="s">
        <v>2</v>
      </c>
      <c r="T153" s="37">
        <v>31</v>
      </c>
      <c r="V153" s="75" t="s">
        <v>13</v>
      </c>
      <c r="W153" s="73">
        <f>T151</f>
        <v>9</v>
      </c>
      <c r="Y153" s="12" t="s">
        <v>2</v>
      </c>
      <c r="Z153" s="37">
        <v>18</v>
      </c>
      <c r="AB153" s="75" t="s">
        <v>13</v>
      </c>
      <c r="AC153" s="73">
        <f>Z151</f>
        <v>13</v>
      </c>
      <c r="AE153" s="9">
        <f t="shared" si="15"/>
        <v>10</v>
      </c>
      <c r="AF153" s="9">
        <f t="shared" si="16"/>
        <v>18</v>
      </c>
      <c r="AG153" s="9">
        <f t="shared" si="17"/>
        <v>10</v>
      </c>
      <c r="AH153" s="9">
        <f t="shared" si="18"/>
        <v>9</v>
      </c>
      <c r="AI153" s="9">
        <f t="shared" si="19"/>
        <v>13</v>
      </c>
    </row>
    <row r="154" spans="1:35" s="68" customFormat="1" x14ac:dyDescent="0.25">
      <c r="A154" s="17" t="s">
        <v>45</v>
      </c>
      <c r="B154" s="37">
        <v>15</v>
      </c>
      <c r="D154" s="75" t="s">
        <v>10</v>
      </c>
      <c r="E154" s="73">
        <f>B152</f>
        <v>21</v>
      </c>
      <c r="G154" s="17" t="s">
        <v>45</v>
      </c>
      <c r="H154" s="37">
        <v>17</v>
      </c>
      <c r="J154" s="75" t="s">
        <v>10</v>
      </c>
      <c r="K154" s="73">
        <f>H152</f>
        <v>20</v>
      </c>
      <c r="M154" s="17" t="s">
        <v>45</v>
      </c>
      <c r="N154" s="37">
        <v>10</v>
      </c>
      <c r="P154" s="75" t="s">
        <v>10</v>
      </c>
      <c r="Q154" s="73">
        <f>N152</f>
        <v>19</v>
      </c>
      <c r="S154" s="17" t="s">
        <v>45</v>
      </c>
      <c r="T154" s="37">
        <v>14</v>
      </c>
      <c r="V154" s="75" t="s">
        <v>10</v>
      </c>
      <c r="W154" s="73">
        <f>T152</f>
        <v>17</v>
      </c>
      <c r="Y154" s="17" t="s">
        <v>45</v>
      </c>
      <c r="Z154" s="37">
        <v>16</v>
      </c>
      <c r="AB154" s="75" t="s">
        <v>10</v>
      </c>
      <c r="AC154" s="73">
        <f>Z152</f>
        <v>9</v>
      </c>
      <c r="AE154" s="9">
        <f t="shared" si="15"/>
        <v>21</v>
      </c>
      <c r="AF154" s="9">
        <f t="shared" si="16"/>
        <v>20</v>
      </c>
      <c r="AG154" s="9">
        <f t="shared" si="17"/>
        <v>19</v>
      </c>
      <c r="AH154" s="9">
        <f t="shared" si="18"/>
        <v>17</v>
      </c>
      <c r="AI154" s="9">
        <f t="shared" si="19"/>
        <v>9</v>
      </c>
    </row>
    <row r="155" spans="1:35" s="68" customFormat="1" x14ac:dyDescent="0.25">
      <c r="A155" s="17" t="s">
        <v>58</v>
      </c>
      <c r="B155" s="37">
        <v>7</v>
      </c>
      <c r="D155" s="75" t="s">
        <v>2</v>
      </c>
      <c r="E155" s="73">
        <f>B153</f>
        <v>45</v>
      </c>
      <c r="G155" s="17" t="s">
        <v>58</v>
      </c>
      <c r="H155" s="37">
        <v>7</v>
      </c>
      <c r="J155" s="75" t="s">
        <v>2</v>
      </c>
      <c r="K155" s="73">
        <f>H153</f>
        <v>43</v>
      </c>
      <c r="M155" s="17" t="s">
        <v>58</v>
      </c>
      <c r="N155" s="37">
        <v>6</v>
      </c>
      <c r="P155" s="75" t="s">
        <v>2</v>
      </c>
      <c r="Q155" s="73">
        <f>N153</f>
        <v>34</v>
      </c>
      <c r="S155" s="17" t="s">
        <v>58</v>
      </c>
      <c r="T155" s="37">
        <v>1</v>
      </c>
      <c r="V155" s="75" t="s">
        <v>2</v>
      </c>
      <c r="W155" s="73">
        <f>T153</f>
        <v>31</v>
      </c>
      <c r="Y155" s="17" t="s">
        <v>58</v>
      </c>
      <c r="Z155" s="37">
        <v>3</v>
      </c>
      <c r="AB155" s="75" t="s">
        <v>2</v>
      </c>
      <c r="AC155" s="73">
        <f>Z153</f>
        <v>18</v>
      </c>
      <c r="AE155" s="9">
        <f t="shared" si="15"/>
        <v>45</v>
      </c>
      <c r="AF155" s="9">
        <f t="shared" si="16"/>
        <v>43</v>
      </c>
      <c r="AG155" s="9">
        <f t="shared" si="17"/>
        <v>34</v>
      </c>
      <c r="AH155" s="9">
        <f t="shared" si="18"/>
        <v>31</v>
      </c>
      <c r="AI155" s="9">
        <f t="shared" si="19"/>
        <v>18</v>
      </c>
    </row>
    <row r="156" spans="1:35" s="68" customFormat="1" x14ac:dyDescent="0.25">
      <c r="A156" s="17" t="s">
        <v>59</v>
      </c>
      <c r="B156" s="37">
        <v>14</v>
      </c>
      <c r="C156" s="76"/>
      <c r="D156" s="74" t="s">
        <v>45</v>
      </c>
      <c r="E156" s="73">
        <f>B154</f>
        <v>15</v>
      </c>
      <c r="G156" s="17" t="s">
        <v>59</v>
      </c>
      <c r="H156" s="37">
        <v>9</v>
      </c>
      <c r="I156" s="76"/>
      <c r="J156" s="74" t="s">
        <v>45</v>
      </c>
      <c r="K156" s="73">
        <f>H154</f>
        <v>17</v>
      </c>
      <c r="M156" s="17" t="s">
        <v>59</v>
      </c>
      <c r="N156" s="37">
        <v>6</v>
      </c>
      <c r="O156" s="76"/>
      <c r="P156" s="74" t="s">
        <v>45</v>
      </c>
      <c r="Q156" s="73">
        <f>N154</f>
        <v>10</v>
      </c>
      <c r="S156" s="17" t="s">
        <v>59</v>
      </c>
      <c r="T156" s="37">
        <v>12</v>
      </c>
      <c r="U156" s="76"/>
      <c r="V156" s="74" t="s">
        <v>45</v>
      </c>
      <c r="W156" s="73">
        <f>T154</f>
        <v>14</v>
      </c>
      <c r="Y156" s="17" t="s">
        <v>59</v>
      </c>
      <c r="Z156" s="37">
        <v>7</v>
      </c>
      <c r="AA156" s="76"/>
      <c r="AB156" s="74" t="s">
        <v>45</v>
      </c>
      <c r="AC156" s="73">
        <f>Z154</f>
        <v>16</v>
      </c>
      <c r="AE156" s="9">
        <f t="shared" si="15"/>
        <v>15</v>
      </c>
      <c r="AF156" s="9">
        <f t="shared" si="16"/>
        <v>17</v>
      </c>
      <c r="AG156" s="9">
        <f t="shared" si="17"/>
        <v>10</v>
      </c>
      <c r="AH156" s="9">
        <f t="shared" si="18"/>
        <v>14</v>
      </c>
      <c r="AI156" s="9">
        <f t="shared" si="19"/>
        <v>16</v>
      </c>
    </row>
    <row r="157" spans="1:35" s="68" customFormat="1" x14ac:dyDescent="0.25">
      <c r="A157" s="17" t="s">
        <v>60</v>
      </c>
      <c r="B157" s="37">
        <v>0</v>
      </c>
      <c r="C157" s="79"/>
      <c r="D157" s="74" t="s">
        <v>58</v>
      </c>
      <c r="E157" s="73">
        <f>B155</f>
        <v>7</v>
      </c>
      <c r="G157" s="17" t="s">
        <v>60</v>
      </c>
      <c r="H157" s="37">
        <v>0</v>
      </c>
      <c r="I157" s="79"/>
      <c r="J157" s="74" t="s">
        <v>58</v>
      </c>
      <c r="K157" s="73">
        <f>H155</f>
        <v>7</v>
      </c>
      <c r="M157" s="17" t="s">
        <v>60</v>
      </c>
      <c r="N157" s="37">
        <v>0</v>
      </c>
      <c r="O157" s="79"/>
      <c r="P157" s="74" t="s">
        <v>58</v>
      </c>
      <c r="Q157" s="73">
        <f>N155</f>
        <v>6</v>
      </c>
      <c r="S157" s="17" t="s">
        <v>60</v>
      </c>
      <c r="T157" s="37">
        <v>0</v>
      </c>
      <c r="U157" s="79"/>
      <c r="V157" s="74" t="s">
        <v>58</v>
      </c>
      <c r="W157" s="73">
        <f>T155</f>
        <v>1</v>
      </c>
      <c r="Y157" s="17" t="s">
        <v>60</v>
      </c>
      <c r="Z157" s="37">
        <v>0</v>
      </c>
      <c r="AA157" s="79"/>
      <c r="AB157" s="74" t="s">
        <v>58</v>
      </c>
      <c r="AC157" s="73">
        <f>Z155</f>
        <v>3</v>
      </c>
      <c r="AE157" s="9">
        <f t="shared" si="15"/>
        <v>7</v>
      </c>
      <c r="AF157" s="9">
        <f t="shared" si="16"/>
        <v>7</v>
      </c>
      <c r="AG157" s="9">
        <f t="shared" si="17"/>
        <v>6</v>
      </c>
      <c r="AH157" s="9">
        <f t="shared" si="18"/>
        <v>1</v>
      </c>
      <c r="AI157" s="9">
        <f t="shared" si="19"/>
        <v>3</v>
      </c>
    </row>
    <row r="158" spans="1:35" s="68" customFormat="1" x14ac:dyDescent="0.25">
      <c r="A158" s="17" t="s">
        <v>61</v>
      </c>
      <c r="B158" s="37">
        <v>2</v>
      </c>
      <c r="C158" s="79"/>
      <c r="D158" s="74" t="s">
        <v>59</v>
      </c>
      <c r="E158" s="73">
        <f>+B156</f>
        <v>14</v>
      </c>
      <c r="G158" s="17" t="s">
        <v>61</v>
      </c>
      <c r="H158" s="37">
        <v>5</v>
      </c>
      <c r="I158" s="79"/>
      <c r="J158" s="74" t="s">
        <v>59</v>
      </c>
      <c r="K158" s="73">
        <f>+H156</f>
        <v>9</v>
      </c>
      <c r="M158" s="17" t="s">
        <v>61</v>
      </c>
      <c r="N158" s="37">
        <v>2</v>
      </c>
      <c r="O158" s="79"/>
      <c r="P158" s="74" t="s">
        <v>59</v>
      </c>
      <c r="Q158" s="73">
        <f>+N156</f>
        <v>6</v>
      </c>
      <c r="S158" s="17" t="s">
        <v>61</v>
      </c>
      <c r="T158" s="37">
        <v>2</v>
      </c>
      <c r="U158" s="79"/>
      <c r="V158" s="74" t="s">
        <v>59</v>
      </c>
      <c r="W158" s="73">
        <f>+T156</f>
        <v>12</v>
      </c>
      <c r="Y158" s="17" t="s">
        <v>61</v>
      </c>
      <c r="Z158" s="37">
        <v>0</v>
      </c>
      <c r="AA158" s="79"/>
      <c r="AB158" s="74" t="s">
        <v>59</v>
      </c>
      <c r="AC158" s="73">
        <f>+Z156</f>
        <v>7</v>
      </c>
      <c r="AE158" s="9">
        <f t="shared" si="15"/>
        <v>14</v>
      </c>
      <c r="AF158" s="9">
        <f t="shared" si="16"/>
        <v>9</v>
      </c>
      <c r="AG158" s="9">
        <f t="shared" si="17"/>
        <v>6</v>
      </c>
      <c r="AH158" s="9">
        <f t="shared" si="18"/>
        <v>12</v>
      </c>
      <c r="AI158" s="9">
        <f t="shared" si="19"/>
        <v>7</v>
      </c>
    </row>
    <row r="159" spans="1:35" s="68" customFormat="1" x14ac:dyDescent="0.25">
      <c r="A159" s="17" t="s">
        <v>62</v>
      </c>
      <c r="B159" s="37">
        <v>0</v>
      </c>
      <c r="C159" s="79"/>
      <c r="D159" s="74" t="s">
        <v>60</v>
      </c>
      <c r="E159" s="73">
        <f>+B157</f>
        <v>0</v>
      </c>
      <c r="G159" s="17" t="s">
        <v>62</v>
      </c>
      <c r="H159" s="37">
        <v>0</v>
      </c>
      <c r="I159" s="79"/>
      <c r="J159" s="74" t="s">
        <v>60</v>
      </c>
      <c r="K159" s="73">
        <f>+H157</f>
        <v>0</v>
      </c>
      <c r="M159" s="17" t="s">
        <v>62</v>
      </c>
      <c r="N159" s="37">
        <v>0</v>
      </c>
      <c r="O159" s="79"/>
      <c r="P159" s="74" t="s">
        <v>60</v>
      </c>
      <c r="Q159" s="73">
        <f>+N157</f>
        <v>0</v>
      </c>
      <c r="S159" s="17" t="s">
        <v>62</v>
      </c>
      <c r="T159" s="37">
        <v>0</v>
      </c>
      <c r="U159" s="79"/>
      <c r="V159" s="74" t="s">
        <v>60</v>
      </c>
      <c r="W159" s="73">
        <f>+T157</f>
        <v>0</v>
      </c>
      <c r="Y159" s="17" t="s">
        <v>62</v>
      </c>
      <c r="Z159" s="37">
        <v>0</v>
      </c>
      <c r="AA159" s="79"/>
      <c r="AB159" s="74" t="s">
        <v>60</v>
      </c>
      <c r="AC159" s="73">
        <f>+Z157</f>
        <v>0</v>
      </c>
      <c r="AE159" s="9">
        <f t="shared" si="15"/>
        <v>0</v>
      </c>
      <c r="AF159" s="9">
        <f t="shared" si="16"/>
        <v>0</v>
      </c>
      <c r="AG159" s="9">
        <f t="shared" si="17"/>
        <v>0</v>
      </c>
      <c r="AH159" s="9">
        <f t="shared" si="18"/>
        <v>0</v>
      </c>
      <c r="AI159" s="9">
        <f t="shared" si="19"/>
        <v>0</v>
      </c>
    </row>
    <row r="160" spans="1:35" s="68" customFormat="1" x14ac:dyDescent="0.25">
      <c r="A160" s="17"/>
      <c r="B160" s="37"/>
      <c r="C160" s="79"/>
      <c r="D160" s="74" t="s">
        <v>61</v>
      </c>
      <c r="E160" s="73">
        <f>+B158</f>
        <v>2</v>
      </c>
      <c r="G160" s="17"/>
      <c r="H160" s="37"/>
      <c r="I160" s="79"/>
      <c r="J160" s="74" t="s">
        <v>61</v>
      </c>
      <c r="K160" s="73">
        <f>+H158</f>
        <v>5</v>
      </c>
      <c r="M160" s="17"/>
      <c r="N160" s="37"/>
      <c r="O160" s="79"/>
      <c r="P160" s="74" t="s">
        <v>61</v>
      </c>
      <c r="Q160" s="73">
        <f>+N158</f>
        <v>2</v>
      </c>
      <c r="S160" s="17"/>
      <c r="T160" s="37"/>
      <c r="U160" s="79"/>
      <c r="V160" s="74" t="s">
        <v>61</v>
      </c>
      <c r="W160" s="73">
        <f>+T158</f>
        <v>2</v>
      </c>
      <c r="Y160" s="17"/>
      <c r="Z160" s="37"/>
      <c r="AA160" s="79"/>
      <c r="AB160" s="74" t="s">
        <v>61</v>
      </c>
      <c r="AC160" s="73">
        <f>+Z158</f>
        <v>0</v>
      </c>
      <c r="AE160" s="9">
        <f t="shared" si="15"/>
        <v>2</v>
      </c>
      <c r="AF160" s="9">
        <f t="shared" si="16"/>
        <v>5</v>
      </c>
      <c r="AG160" s="9">
        <f t="shared" si="17"/>
        <v>2</v>
      </c>
      <c r="AH160" s="9">
        <f t="shared" si="18"/>
        <v>2</v>
      </c>
      <c r="AI160" s="9">
        <f t="shared" si="19"/>
        <v>0</v>
      </c>
    </row>
    <row r="161" spans="1:35" s="68" customFormat="1" x14ac:dyDescent="0.25">
      <c r="A161" s="17"/>
      <c r="B161" s="37"/>
      <c r="C161" s="79"/>
      <c r="D161" s="74" t="s">
        <v>62</v>
      </c>
      <c r="E161" s="81">
        <f>+B159</f>
        <v>0</v>
      </c>
      <c r="G161" s="17"/>
      <c r="H161" s="37"/>
      <c r="I161" s="79"/>
      <c r="J161" s="74" t="s">
        <v>62</v>
      </c>
      <c r="K161" s="81">
        <f>+H159</f>
        <v>0</v>
      </c>
      <c r="M161" s="17"/>
      <c r="N161" s="37"/>
      <c r="O161" s="79"/>
      <c r="P161" s="74" t="s">
        <v>62</v>
      </c>
      <c r="Q161" s="81">
        <f>+N159</f>
        <v>0</v>
      </c>
      <c r="S161" s="17"/>
      <c r="T161" s="37"/>
      <c r="U161" s="79"/>
      <c r="V161" s="74" t="s">
        <v>62</v>
      </c>
      <c r="W161" s="81">
        <f>+T159</f>
        <v>0</v>
      </c>
      <c r="Y161" s="17"/>
      <c r="Z161" s="37"/>
      <c r="AA161" s="79"/>
      <c r="AB161" s="74" t="s">
        <v>62</v>
      </c>
      <c r="AC161" s="81">
        <f>+Z159</f>
        <v>0</v>
      </c>
      <c r="AE161" s="9">
        <f t="shared" si="15"/>
        <v>0</v>
      </c>
      <c r="AF161" s="9">
        <f t="shared" si="16"/>
        <v>0</v>
      </c>
      <c r="AG161" s="9">
        <f t="shared" si="17"/>
        <v>0</v>
      </c>
      <c r="AH161" s="9">
        <f t="shared" si="18"/>
        <v>0</v>
      </c>
      <c r="AI161" s="9">
        <f t="shared" si="19"/>
        <v>0</v>
      </c>
    </row>
    <row r="162" spans="1:35" s="68" customFormat="1" x14ac:dyDescent="0.25">
      <c r="A162" s="17"/>
      <c r="B162" s="37"/>
      <c r="C162" s="79"/>
      <c r="D162" s="74"/>
      <c r="E162" s="81"/>
      <c r="G162" s="17"/>
      <c r="H162" s="37"/>
      <c r="I162" s="79"/>
      <c r="J162" s="74"/>
      <c r="K162" s="81"/>
      <c r="M162" s="17"/>
      <c r="N162" s="37"/>
      <c r="O162" s="79"/>
      <c r="P162" s="74"/>
      <c r="Q162" s="81"/>
      <c r="S162" s="17"/>
      <c r="T162" s="37"/>
      <c r="U162" s="79"/>
      <c r="V162" s="74"/>
      <c r="W162" s="81"/>
      <c r="Y162" s="17"/>
      <c r="Z162" s="37"/>
      <c r="AA162" s="79"/>
      <c r="AB162" s="74"/>
      <c r="AC162" s="81"/>
    </row>
    <row r="163" spans="1:35" s="68" customFormat="1" x14ac:dyDescent="0.25">
      <c r="A163" s="17"/>
      <c r="B163" s="37"/>
      <c r="C163" s="79"/>
      <c r="D163" s="74"/>
      <c r="E163" s="81"/>
      <c r="G163" s="17"/>
      <c r="H163" s="37"/>
      <c r="I163" s="79"/>
      <c r="J163" s="74"/>
      <c r="K163" s="81"/>
      <c r="M163" s="17"/>
      <c r="N163" s="37"/>
      <c r="O163" s="79"/>
      <c r="P163" s="74"/>
      <c r="Q163" s="81"/>
      <c r="S163" s="17"/>
      <c r="T163" s="37"/>
      <c r="U163" s="79"/>
      <c r="V163" s="74"/>
      <c r="W163" s="81"/>
      <c r="Y163" s="17"/>
      <c r="Z163" s="37"/>
      <c r="AA163" s="79"/>
      <c r="AB163" s="74"/>
      <c r="AC163" s="81"/>
    </row>
    <row r="164" spans="1:35" s="68" customFormat="1" x14ac:dyDescent="0.25">
      <c r="A164" s="17"/>
      <c r="B164" s="37"/>
      <c r="C164" s="79"/>
      <c r="D164" s="80"/>
      <c r="E164" s="82"/>
      <c r="G164" s="17"/>
      <c r="H164" s="37"/>
      <c r="I164" s="79"/>
      <c r="J164" s="80"/>
      <c r="K164" s="82"/>
      <c r="M164" s="17"/>
      <c r="N164" s="37"/>
      <c r="O164" s="79"/>
      <c r="P164" s="80"/>
      <c r="Q164" s="82"/>
      <c r="S164" s="17"/>
      <c r="T164" s="37"/>
      <c r="U164" s="79"/>
      <c r="V164" s="80"/>
      <c r="W164" s="82"/>
      <c r="Y164" s="17"/>
      <c r="Z164" s="37"/>
      <c r="AA164" s="79"/>
      <c r="AB164" s="80"/>
      <c r="AC164" s="82"/>
    </row>
    <row r="166" spans="1:35" s="68" customFormat="1" x14ac:dyDescent="0.35">
      <c r="A166" s="9"/>
      <c r="B166" s="18">
        <f>SUM(B131:B164)</f>
        <v>794</v>
      </c>
      <c r="E166" s="18">
        <f>SUM(E131:E164)</f>
        <v>793</v>
      </c>
      <c r="G166" s="9"/>
      <c r="H166" s="18">
        <f>SUM(H131:H164)</f>
        <v>826</v>
      </c>
      <c r="K166" s="18">
        <f>SUM(K131:K164)</f>
        <v>825</v>
      </c>
      <c r="M166" s="9"/>
      <c r="N166" s="18">
        <f>SUM(N131:N164)</f>
        <v>693</v>
      </c>
      <c r="Q166" s="18">
        <f>SUM(Q131:Q164)</f>
        <v>693</v>
      </c>
      <c r="S166" s="9"/>
      <c r="T166" s="18">
        <f>SUM(T131:T164)</f>
        <v>673</v>
      </c>
      <c r="W166" s="18">
        <f>SUM(W131:W164)</f>
        <v>674</v>
      </c>
      <c r="Y166" s="9"/>
      <c r="Z166" s="18">
        <f>SUM(Z131:Z164)</f>
        <v>347</v>
      </c>
      <c r="AC166" s="18">
        <f>SUM(AC131:AC164)</f>
        <v>346</v>
      </c>
    </row>
  </sheetData>
  <mergeCells count="20">
    <mergeCell ref="A87:E87"/>
    <mergeCell ref="G87:K87"/>
    <mergeCell ref="M87:Q87"/>
    <mergeCell ref="S87:W87"/>
    <mergeCell ref="Y87:AC87"/>
    <mergeCell ref="A129:E129"/>
    <mergeCell ref="G129:K129"/>
    <mergeCell ref="M129:Q129"/>
    <mergeCell ref="S129:W129"/>
    <mergeCell ref="Y129:AC129"/>
    <mergeCell ref="A3:E3"/>
    <mergeCell ref="G3:K3"/>
    <mergeCell ref="M3:Q3"/>
    <mergeCell ref="S3:W3"/>
    <mergeCell ref="Y3:AC3"/>
    <mergeCell ref="A45:E45"/>
    <mergeCell ref="G45:K45"/>
    <mergeCell ref="M45:Q45"/>
    <mergeCell ref="S45:W45"/>
    <mergeCell ref="Y45:AC45"/>
  </mergeCells>
  <printOptions horizontalCentered="1" verticalCentered="1"/>
  <pageMargins left="0.25" right="0.25" top="0.75" bottom="0.75" header="0.3" footer="0.3"/>
  <pageSetup paperSize="9" scale="23" orientation="landscape" r:id="rId1"/>
  <headerFooter>
    <oddFooter>&amp;L&amp;F&amp;R&amp;D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>
    <pageSetUpPr fitToPage="1"/>
  </sheetPr>
  <dimension ref="A1:AI166"/>
  <sheetViews>
    <sheetView showGridLines="0" topLeftCell="K121" zoomScale="80" zoomScaleNormal="80" workbookViewId="0">
      <selection activeCell="AE131" sqref="AE131:AI161"/>
    </sheetView>
  </sheetViews>
  <sheetFormatPr baseColWidth="10" defaultColWidth="9.1796875" defaultRowHeight="13" x14ac:dyDescent="0.35"/>
  <cols>
    <col min="1" max="1" width="24.26953125" style="9" bestFit="1" customWidth="1"/>
    <col min="2" max="2" width="5" style="35" bestFit="1" customWidth="1"/>
    <col min="3" max="3" width="5" style="68" bestFit="1" customWidth="1"/>
    <col min="4" max="4" width="21.453125" style="68" bestFit="1" customWidth="1"/>
    <col min="5" max="5" width="4.453125" style="68" bestFit="1" customWidth="1"/>
    <col min="6" max="6" width="2" style="68" bestFit="1" customWidth="1"/>
    <col min="7" max="7" width="21.453125" style="9" bestFit="1" customWidth="1"/>
    <col min="8" max="8" width="5" style="9" bestFit="1" customWidth="1"/>
    <col min="9" max="9" width="5" style="68" bestFit="1" customWidth="1"/>
    <col min="10" max="10" width="21.453125" style="68" bestFit="1" customWidth="1"/>
    <col min="11" max="11" width="4.453125" style="68" bestFit="1" customWidth="1"/>
    <col min="12" max="12" width="2" style="68" bestFit="1" customWidth="1"/>
    <col min="13" max="13" width="21.453125" style="9" bestFit="1" customWidth="1"/>
    <col min="14" max="14" width="5" style="9" bestFit="1" customWidth="1"/>
    <col min="15" max="15" width="5" style="68" bestFit="1" customWidth="1"/>
    <col min="16" max="16" width="21.453125" style="68" bestFit="1" customWidth="1"/>
    <col min="17" max="17" width="4.453125" style="68" bestFit="1" customWidth="1"/>
    <col min="18" max="18" width="2" style="68" bestFit="1" customWidth="1"/>
    <col min="19" max="19" width="21.453125" style="9" bestFit="1" customWidth="1"/>
    <col min="20" max="20" width="5" style="9" bestFit="1" customWidth="1"/>
    <col min="21" max="21" width="5" style="68" bestFit="1" customWidth="1"/>
    <col min="22" max="22" width="21.453125" style="68" bestFit="1" customWidth="1"/>
    <col min="23" max="23" width="4.453125" style="68" bestFit="1" customWidth="1"/>
    <col min="24" max="24" width="2" style="68" bestFit="1" customWidth="1"/>
    <col min="25" max="25" width="21.453125" style="9" bestFit="1" customWidth="1"/>
    <col min="26" max="26" width="5" style="9" bestFit="1" customWidth="1"/>
    <col min="27" max="27" width="5" style="68" bestFit="1" customWidth="1"/>
    <col min="28" max="28" width="21.453125" style="68" bestFit="1" customWidth="1"/>
    <col min="29" max="29" width="4.453125" style="68" bestFit="1" customWidth="1"/>
    <col min="30" max="30" width="2" style="68" bestFit="1" customWidth="1"/>
    <col min="31" max="35" width="5.1796875" style="9" customWidth="1"/>
    <col min="36" max="136" width="9.1796875" style="9"/>
    <col min="137" max="137" width="21.26953125" style="9" customWidth="1"/>
    <col min="138" max="150" width="9.1796875" style="9" customWidth="1"/>
    <col min="151" max="151" width="10.1796875" style="9" bestFit="1" customWidth="1"/>
    <col min="152" max="152" width="15.81640625" style="9" customWidth="1"/>
    <col min="153" max="392" width="9.1796875" style="9"/>
    <col min="393" max="393" width="21.26953125" style="9" customWidth="1"/>
    <col min="394" max="406" width="9.1796875" style="9" customWidth="1"/>
    <col min="407" max="407" width="10.1796875" style="9" bestFit="1" customWidth="1"/>
    <col min="408" max="408" width="15.81640625" style="9" customWidth="1"/>
    <col min="409" max="648" width="9.1796875" style="9"/>
    <col min="649" max="649" width="21.26953125" style="9" customWidth="1"/>
    <col min="650" max="662" width="9.1796875" style="9" customWidth="1"/>
    <col min="663" max="663" width="10.1796875" style="9" bestFit="1" customWidth="1"/>
    <col min="664" max="664" width="15.81640625" style="9" customWidth="1"/>
    <col min="665" max="904" width="9.1796875" style="9"/>
    <col min="905" max="905" width="21.26953125" style="9" customWidth="1"/>
    <col min="906" max="918" width="9.1796875" style="9" customWidth="1"/>
    <col min="919" max="919" width="10.1796875" style="9" bestFit="1" customWidth="1"/>
    <col min="920" max="920" width="15.81640625" style="9" customWidth="1"/>
    <col min="921" max="1160" width="9.1796875" style="9"/>
    <col min="1161" max="1161" width="21.26953125" style="9" customWidth="1"/>
    <col min="1162" max="1174" width="9.1796875" style="9" customWidth="1"/>
    <col min="1175" max="1175" width="10.1796875" style="9" bestFit="1" customWidth="1"/>
    <col min="1176" max="1176" width="15.81640625" style="9" customWidth="1"/>
    <col min="1177" max="1416" width="9.1796875" style="9"/>
    <col min="1417" max="1417" width="21.26953125" style="9" customWidth="1"/>
    <col min="1418" max="1430" width="9.1796875" style="9" customWidth="1"/>
    <col min="1431" max="1431" width="10.1796875" style="9" bestFit="1" customWidth="1"/>
    <col min="1432" max="1432" width="15.81640625" style="9" customWidth="1"/>
    <col min="1433" max="1672" width="9.1796875" style="9"/>
    <col min="1673" max="1673" width="21.26953125" style="9" customWidth="1"/>
    <col min="1674" max="1686" width="9.1796875" style="9" customWidth="1"/>
    <col min="1687" max="1687" width="10.1796875" style="9" bestFit="1" customWidth="1"/>
    <col min="1688" max="1688" width="15.81640625" style="9" customWidth="1"/>
    <col min="1689" max="1928" width="9.1796875" style="9"/>
    <col min="1929" max="1929" width="21.26953125" style="9" customWidth="1"/>
    <col min="1930" max="1942" width="9.1796875" style="9" customWidth="1"/>
    <col min="1943" max="1943" width="10.1796875" style="9" bestFit="1" customWidth="1"/>
    <col min="1944" max="1944" width="15.81640625" style="9" customWidth="1"/>
    <col min="1945" max="2184" width="9.1796875" style="9"/>
    <col min="2185" max="2185" width="21.26953125" style="9" customWidth="1"/>
    <col min="2186" max="2198" width="9.1796875" style="9" customWidth="1"/>
    <col min="2199" max="2199" width="10.1796875" style="9" bestFit="1" customWidth="1"/>
    <col min="2200" max="2200" width="15.81640625" style="9" customWidth="1"/>
    <col min="2201" max="2440" width="9.1796875" style="9"/>
    <col min="2441" max="2441" width="21.26953125" style="9" customWidth="1"/>
    <col min="2442" max="2454" width="9.1796875" style="9" customWidth="1"/>
    <col min="2455" max="2455" width="10.1796875" style="9" bestFit="1" customWidth="1"/>
    <col min="2456" max="2456" width="15.81640625" style="9" customWidth="1"/>
    <col min="2457" max="2696" width="9.1796875" style="9"/>
    <col min="2697" max="2697" width="21.26953125" style="9" customWidth="1"/>
    <col min="2698" max="2710" width="9.1796875" style="9" customWidth="1"/>
    <col min="2711" max="2711" width="10.1796875" style="9" bestFit="1" customWidth="1"/>
    <col min="2712" max="2712" width="15.81640625" style="9" customWidth="1"/>
    <col min="2713" max="2952" width="9.1796875" style="9"/>
    <col min="2953" max="2953" width="21.26953125" style="9" customWidth="1"/>
    <col min="2954" max="2966" width="9.1796875" style="9" customWidth="1"/>
    <col min="2967" max="2967" width="10.1796875" style="9" bestFit="1" customWidth="1"/>
    <col min="2968" max="2968" width="15.81640625" style="9" customWidth="1"/>
    <col min="2969" max="3208" width="9.1796875" style="9"/>
    <col min="3209" max="3209" width="21.26953125" style="9" customWidth="1"/>
    <col min="3210" max="3222" width="9.1796875" style="9" customWidth="1"/>
    <col min="3223" max="3223" width="10.1796875" style="9" bestFit="1" customWidth="1"/>
    <col min="3224" max="3224" width="15.81640625" style="9" customWidth="1"/>
    <col min="3225" max="3464" width="9.1796875" style="9"/>
    <col min="3465" max="3465" width="21.26953125" style="9" customWidth="1"/>
    <col min="3466" max="3478" width="9.1796875" style="9" customWidth="1"/>
    <col min="3479" max="3479" width="10.1796875" style="9" bestFit="1" customWidth="1"/>
    <col min="3480" max="3480" width="15.81640625" style="9" customWidth="1"/>
    <col min="3481" max="3720" width="9.1796875" style="9"/>
    <col min="3721" max="3721" width="21.26953125" style="9" customWidth="1"/>
    <col min="3722" max="3734" width="9.1796875" style="9" customWidth="1"/>
    <col min="3735" max="3735" width="10.1796875" style="9" bestFit="1" customWidth="1"/>
    <col min="3736" max="3736" width="15.81640625" style="9" customWidth="1"/>
    <col min="3737" max="3976" width="9.1796875" style="9"/>
    <col min="3977" max="3977" width="21.26953125" style="9" customWidth="1"/>
    <col min="3978" max="3990" width="9.1796875" style="9" customWidth="1"/>
    <col min="3991" max="3991" width="10.1796875" style="9" bestFit="1" customWidth="1"/>
    <col min="3992" max="3992" width="15.81640625" style="9" customWidth="1"/>
    <col min="3993" max="4232" width="9.1796875" style="9"/>
    <col min="4233" max="4233" width="21.26953125" style="9" customWidth="1"/>
    <col min="4234" max="4246" width="9.1796875" style="9" customWidth="1"/>
    <col min="4247" max="4247" width="10.1796875" style="9" bestFit="1" customWidth="1"/>
    <col min="4248" max="4248" width="15.81640625" style="9" customWidth="1"/>
    <col min="4249" max="4488" width="9.1796875" style="9"/>
    <col min="4489" max="4489" width="21.26953125" style="9" customWidth="1"/>
    <col min="4490" max="4502" width="9.1796875" style="9" customWidth="1"/>
    <col min="4503" max="4503" width="10.1796875" style="9" bestFit="1" customWidth="1"/>
    <col min="4504" max="4504" width="15.81640625" style="9" customWidth="1"/>
    <col min="4505" max="4744" width="9.1796875" style="9"/>
    <col min="4745" max="4745" width="21.26953125" style="9" customWidth="1"/>
    <col min="4746" max="4758" width="9.1796875" style="9" customWidth="1"/>
    <col min="4759" max="4759" width="10.1796875" style="9" bestFit="1" customWidth="1"/>
    <col min="4760" max="4760" width="15.81640625" style="9" customWidth="1"/>
    <col min="4761" max="5000" width="9.1796875" style="9"/>
    <col min="5001" max="5001" width="21.26953125" style="9" customWidth="1"/>
    <col min="5002" max="5014" width="9.1796875" style="9" customWidth="1"/>
    <col min="5015" max="5015" width="10.1796875" style="9" bestFit="1" customWidth="1"/>
    <col min="5016" max="5016" width="15.81640625" style="9" customWidth="1"/>
    <col min="5017" max="5256" width="9.1796875" style="9"/>
    <col min="5257" max="5257" width="21.26953125" style="9" customWidth="1"/>
    <col min="5258" max="5270" width="9.1796875" style="9" customWidth="1"/>
    <col min="5271" max="5271" width="10.1796875" style="9" bestFit="1" customWidth="1"/>
    <col min="5272" max="5272" width="15.81640625" style="9" customWidth="1"/>
    <col min="5273" max="5512" width="9.1796875" style="9"/>
    <col min="5513" max="5513" width="21.26953125" style="9" customWidth="1"/>
    <col min="5514" max="5526" width="9.1796875" style="9" customWidth="1"/>
    <col min="5527" max="5527" width="10.1796875" style="9" bestFit="1" customWidth="1"/>
    <col min="5528" max="5528" width="15.81640625" style="9" customWidth="1"/>
    <col min="5529" max="5768" width="9.1796875" style="9"/>
    <col min="5769" max="5769" width="21.26953125" style="9" customWidth="1"/>
    <col min="5770" max="5782" width="9.1796875" style="9" customWidth="1"/>
    <col min="5783" max="5783" width="10.1796875" style="9" bestFit="1" customWidth="1"/>
    <col min="5784" max="5784" width="15.81640625" style="9" customWidth="1"/>
    <col min="5785" max="6024" width="9.1796875" style="9"/>
    <col min="6025" max="6025" width="21.26953125" style="9" customWidth="1"/>
    <col min="6026" max="6038" width="9.1796875" style="9" customWidth="1"/>
    <col min="6039" max="6039" width="10.1796875" style="9" bestFit="1" customWidth="1"/>
    <col min="6040" max="6040" width="15.81640625" style="9" customWidth="1"/>
    <col min="6041" max="6280" width="9.1796875" style="9"/>
    <col min="6281" max="6281" width="21.26953125" style="9" customWidth="1"/>
    <col min="6282" max="6294" width="9.1796875" style="9" customWidth="1"/>
    <col min="6295" max="6295" width="10.1796875" style="9" bestFit="1" customWidth="1"/>
    <col min="6296" max="6296" width="15.81640625" style="9" customWidth="1"/>
    <col min="6297" max="6536" width="9.1796875" style="9"/>
    <col min="6537" max="6537" width="21.26953125" style="9" customWidth="1"/>
    <col min="6538" max="6550" width="9.1796875" style="9" customWidth="1"/>
    <col min="6551" max="6551" width="10.1796875" style="9" bestFit="1" customWidth="1"/>
    <col min="6552" max="6552" width="15.81640625" style="9" customWidth="1"/>
    <col min="6553" max="6792" width="9.1796875" style="9"/>
    <col min="6793" max="6793" width="21.26953125" style="9" customWidth="1"/>
    <col min="6794" max="6806" width="9.1796875" style="9" customWidth="1"/>
    <col min="6807" max="6807" width="10.1796875" style="9" bestFit="1" customWidth="1"/>
    <col min="6808" max="6808" width="15.81640625" style="9" customWidth="1"/>
    <col min="6809" max="7048" width="9.1796875" style="9"/>
    <col min="7049" max="7049" width="21.26953125" style="9" customWidth="1"/>
    <col min="7050" max="7062" width="9.1796875" style="9" customWidth="1"/>
    <col min="7063" max="7063" width="10.1796875" style="9" bestFit="1" customWidth="1"/>
    <col min="7064" max="7064" width="15.81640625" style="9" customWidth="1"/>
    <col min="7065" max="7304" width="9.1796875" style="9"/>
    <col min="7305" max="7305" width="21.26953125" style="9" customWidth="1"/>
    <col min="7306" max="7318" width="9.1796875" style="9" customWidth="1"/>
    <col min="7319" max="7319" width="10.1796875" style="9" bestFit="1" customWidth="1"/>
    <col min="7320" max="7320" width="15.81640625" style="9" customWidth="1"/>
    <col min="7321" max="7560" width="9.1796875" style="9"/>
    <col min="7561" max="7561" width="21.26953125" style="9" customWidth="1"/>
    <col min="7562" max="7574" width="9.1796875" style="9" customWidth="1"/>
    <col min="7575" max="7575" width="10.1796875" style="9" bestFit="1" customWidth="1"/>
    <col min="7576" max="7576" width="15.81640625" style="9" customWidth="1"/>
    <col min="7577" max="7816" width="9.1796875" style="9"/>
    <col min="7817" max="7817" width="21.26953125" style="9" customWidth="1"/>
    <col min="7818" max="7830" width="9.1796875" style="9" customWidth="1"/>
    <col min="7831" max="7831" width="10.1796875" style="9" bestFit="1" customWidth="1"/>
    <col min="7832" max="7832" width="15.81640625" style="9" customWidth="1"/>
    <col min="7833" max="8072" width="9.1796875" style="9"/>
    <col min="8073" max="8073" width="21.26953125" style="9" customWidth="1"/>
    <col min="8074" max="8086" width="9.1796875" style="9" customWidth="1"/>
    <col min="8087" max="8087" width="10.1796875" style="9" bestFit="1" customWidth="1"/>
    <col min="8088" max="8088" width="15.81640625" style="9" customWidth="1"/>
    <col min="8089" max="8328" width="9.1796875" style="9"/>
    <col min="8329" max="8329" width="21.26953125" style="9" customWidth="1"/>
    <col min="8330" max="8342" width="9.1796875" style="9" customWidth="1"/>
    <col min="8343" max="8343" width="10.1796875" style="9" bestFit="1" customWidth="1"/>
    <col min="8344" max="8344" width="15.81640625" style="9" customWidth="1"/>
    <col min="8345" max="8584" width="9.1796875" style="9"/>
    <col min="8585" max="8585" width="21.26953125" style="9" customWidth="1"/>
    <col min="8586" max="8598" width="9.1796875" style="9" customWidth="1"/>
    <col min="8599" max="8599" width="10.1796875" style="9" bestFit="1" customWidth="1"/>
    <col min="8600" max="8600" width="15.81640625" style="9" customWidth="1"/>
    <col min="8601" max="8840" width="9.1796875" style="9"/>
    <col min="8841" max="8841" width="21.26953125" style="9" customWidth="1"/>
    <col min="8842" max="8854" width="9.1796875" style="9" customWidth="1"/>
    <col min="8855" max="8855" width="10.1796875" style="9" bestFit="1" customWidth="1"/>
    <col min="8856" max="8856" width="15.81640625" style="9" customWidth="1"/>
    <col min="8857" max="9096" width="9.1796875" style="9"/>
    <col min="9097" max="9097" width="21.26953125" style="9" customWidth="1"/>
    <col min="9098" max="9110" width="9.1796875" style="9" customWidth="1"/>
    <col min="9111" max="9111" width="10.1796875" style="9" bestFit="1" customWidth="1"/>
    <col min="9112" max="9112" width="15.81640625" style="9" customWidth="1"/>
    <col min="9113" max="9352" width="9.1796875" style="9"/>
    <col min="9353" max="9353" width="21.26953125" style="9" customWidth="1"/>
    <col min="9354" max="9366" width="9.1796875" style="9" customWidth="1"/>
    <col min="9367" max="9367" width="10.1796875" style="9" bestFit="1" customWidth="1"/>
    <col min="9368" max="9368" width="15.81640625" style="9" customWidth="1"/>
    <col min="9369" max="9608" width="9.1796875" style="9"/>
    <col min="9609" max="9609" width="21.26953125" style="9" customWidth="1"/>
    <col min="9610" max="9622" width="9.1796875" style="9" customWidth="1"/>
    <col min="9623" max="9623" width="10.1796875" style="9" bestFit="1" customWidth="1"/>
    <col min="9624" max="9624" width="15.81640625" style="9" customWidth="1"/>
    <col min="9625" max="9864" width="9.1796875" style="9"/>
    <col min="9865" max="9865" width="21.26953125" style="9" customWidth="1"/>
    <col min="9866" max="9878" width="9.1796875" style="9" customWidth="1"/>
    <col min="9879" max="9879" width="10.1796875" style="9" bestFit="1" customWidth="1"/>
    <col min="9880" max="9880" width="15.81640625" style="9" customWidth="1"/>
    <col min="9881" max="10120" width="9.1796875" style="9"/>
    <col min="10121" max="10121" width="21.26953125" style="9" customWidth="1"/>
    <col min="10122" max="10134" width="9.1796875" style="9" customWidth="1"/>
    <col min="10135" max="10135" width="10.1796875" style="9" bestFit="1" customWidth="1"/>
    <col min="10136" max="10136" width="15.81640625" style="9" customWidth="1"/>
    <col min="10137" max="10376" width="9.1796875" style="9"/>
    <col min="10377" max="10377" width="21.26953125" style="9" customWidth="1"/>
    <col min="10378" max="10390" width="9.1796875" style="9" customWidth="1"/>
    <col min="10391" max="10391" width="10.1796875" style="9" bestFit="1" customWidth="1"/>
    <col min="10392" max="10392" width="15.81640625" style="9" customWidth="1"/>
    <col min="10393" max="10632" width="9.1796875" style="9"/>
    <col min="10633" max="10633" width="21.26953125" style="9" customWidth="1"/>
    <col min="10634" max="10646" width="9.1796875" style="9" customWidth="1"/>
    <col min="10647" max="10647" width="10.1796875" style="9" bestFit="1" customWidth="1"/>
    <col min="10648" max="10648" width="15.81640625" style="9" customWidth="1"/>
    <col min="10649" max="10888" width="9.1796875" style="9"/>
    <col min="10889" max="10889" width="21.26953125" style="9" customWidth="1"/>
    <col min="10890" max="10902" width="9.1796875" style="9" customWidth="1"/>
    <col min="10903" max="10903" width="10.1796875" style="9" bestFit="1" customWidth="1"/>
    <col min="10904" max="10904" width="15.81640625" style="9" customWidth="1"/>
    <col min="10905" max="11144" width="9.1796875" style="9"/>
    <col min="11145" max="11145" width="21.26953125" style="9" customWidth="1"/>
    <col min="11146" max="11158" width="9.1796875" style="9" customWidth="1"/>
    <col min="11159" max="11159" width="10.1796875" style="9" bestFit="1" customWidth="1"/>
    <col min="11160" max="11160" width="15.81640625" style="9" customWidth="1"/>
    <col min="11161" max="11400" width="9.1796875" style="9"/>
    <col min="11401" max="11401" width="21.26953125" style="9" customWidth="1"/>
    <col min="11402" max="11414" width="9.1796875" style="9" customWidth="1"/>
    <col min="11415" max="11415" width="10.1796875" style="9" bestFit="1" customWidth="1"/>
    <col min="11416" max="11416" width="15.81640625" style="9" customWidth="1"/>
    <col min="11417" max="11656" width="9.1796875" style="9"/>
    <col min="11657" max="11657" width="21.26953125" style="9" customWidth="1"/>
    <col min="11658" max="11670" width="9.1796875" style="9" customWidth="1"/>
    <col min="11671" max="11671" width="10.1796875" style="9" bestFit="1" customWidth="1"/>
    <col min="11672" max="11672" width="15.81640625" style="9" customWidth="1"/>
    <col min="11673" max="11912" width="9.1796875" style="9"/>
    <col min="11913" max="11913" width="21.26953125" style="9" customWidth="1"/>
    <col min="11914" max="11926" width="9.1796875" style="9" customWidth="1"/>
    <col min="11927" max="11927" width="10.1796875" style="9" bestFit="1" customWidth="1"/>
    <col min="11928" max="11928" width="15.81640625" style="9" customWidth="1"/>
    <col min="11929" max="12168" width="9.1796875" style="9"/>
    <col min="12169" max="12169" width="21.26953125" style="9" customWidth="1"/>
    <col min="12170" max="12182" width="9.1796875" style="9" customWidth="1"/>
    <col min="12183" max="12183" width="10.1796875" style="9" bestFit="1" customWidth="1"/>
    <col min="12184" max="12184" width="15.81640625" style="9" customWidth="1"/>
    <col min="12185" max="12424" width="9.1796875" style="9"/>
    <col min="12425" max="12425" width="21.26953125" style="9" customWidth="1"/>
    <col min="12426" max="12438" width="9.1796875" style="9" customWidth="1"/>
    <col min="12439" max="12439" width="10.1796875" style="9" bestFit="1" customWidth="1"/>
    <col min="12440" max="12440" width="15.81640625" style="9" customWidth="1"/>
    <col min="12441" max="12680" width="9.1796875" style="9"/>
    <col min="12681" max="12681" width="21.26953125" style="9" customWidth="1"/>
    <col min="12682" max="12694" width="9.1796875" style="9" customWidth="1"/>
    <col min="12695" max="12695" width="10.1796875" style="9" bestFit="1" customWidth="1"/>
    <col min="12696" max="12696" width="15.81640625" style="9" customWidth="1"/>
    <col min="12697" max="12936" width="9.1796875" style="9"/>
    <col min="12937" max="12937" width="21.26953125" style="9" customWidth="1"/>
    <col min="12938" max="12950" width="9.1796875" style="9" customWidth="1"/>
    <col min="12951" max="12951" width="10.1796875" style="9" bestFit="1" customWidth="1"/>
    <col min="12952" max="12952" width="15.81640625" style="9" customWidth="1"/>
    <col min="12953" max="13192" width="9.1796875" style="9"/>
    <col min="13193" max="13193" width="21.26953125" style="9" customWidth="1"/>
    <col min="13194" max="13206" width="9.1796875" style="9" customWidth="1"/>
    <col min="13207" max="13207" width="10.1796875" style="9" bestFit="1" customWidth="1"/>
    <col min="13208" max="13208" width="15.81640625" style="9" customWidth="1"/>
    <col min="13209" max="13448" width="9.1796875" style="9"/>
    <col min="13449" max="13449" width="21.26953125" style="9" customWidth="1"/>
    <col min="13450" max="13462" width="9.1796875" style="9" customWidth="1"/>
    <col min="13463" max="13463" width="10.1796875" style="9" bestFit="1" customWidth="1"/>
    <col min="13464" max="13464" width="15.81640625" style="9" customWidth="1"/>
    <col min="13465" max="13704" width="9.1796875" style="9"/>
    <col min="13705" max="13705" width="21.26953125" style="9" customWidth="1"/>
    <col min="13706" max="13718" width="9.1796875" style="9" customWidth="1"/>
    <col min="13719" max="13719" width="10.1796875" style="9" bestFit="1" customWidth="1"/>
    <col min="13720" max="13720" width="15.81640625" style="9" customWidth="1"/>
    <col min="13721" max="13960" width="9.1796875" style="9"/>
    <col min="13961" max="13961" width="21.26953125" style="9" customWidth="1"/>
    <col min="13962" max="13974" width="9.1796875" style="9" customWidth="1"/>
    <col min="13975" max="13975" width="10.1796875" style="9" bestFit="1" customWidth="1"/>
    <col min="13976" max="13976" width="15.81640625" style="9" customWidth="1"/>
    <col min="13977" max="14216" width="9.1796875" style="9"/>
    <col min="14217" max="14217" width="21.26953125" style="9" customWidth="1"/>
    <col min="14218" max="14230" width="9.1796875" style="9" customWidth="1"/>
    <col min="14231" max="14231" width="10.1796875" style="9" bestFit="1" customWidth="1"/>
    <col min="14232" max="14232" width="15.81640625" style="9" customWidth="1"/>
    <col min="14233" max="14472" width="9.1796875" style="9"/>
    <col min="14473" max="14473" width="21.26953125" style="9" customWidth="1"/>
    <col min="14474" max="14486" width="9.1796875" style="9" customWidth="1"/>
    <col min="14487" max="14487" width="10.1796875" style="9" bestFit="1" customWidth="1"/>
    <col min="14488" max="14488" width="15.81640625" style="9" customWidth="1"/>
    <col min="14489" max="14728" width="9.1796875" style="9"/>
    <col min="14729" max="14729" width="21.26953125" style="9" customWidth="1"/>
    <col min="14730" max="14742" width="9.1796875" style="9" customWidth="1"/>
    <col min="14743" max="14743" width="10.1796875" style="9" bestFit="1" customWidth="1"/>
    <col min="14744" max="14744" width="15.81640625" style="9" customWidth="1"/>
    <col min="14745" max="14984" width="9.1796875" style="9"/>
    <col min="14985" max="14985" width="21.26953125" style="9" customWidth="1"/>
    <col min="14986" max="14998" width="9.1796875" style="9" customWidth="1"/>
    <col min="14999" max="14999" width="10.1796875" style="9" bestFit="1" customWidth="1"/>
    <col min="15000" max="15000" width="15.81640625" style="9" customWidth="1"/>
    <col min="15001" max="15240" width="9.1796875" style="9"/>
    <col min="15241" max="15241" width="21.26953125" style="9" customWidth="1"/>
    <col min="15242" max="15254" width="9.1796875" style="9" customWidth="1"/>
    <col min="15255" max="15255" width="10.1796875" style="9" bestFit="1" customWidth="1"/>
    <col min="15256" max="15256" width="15.81640625" style="9" customWidth="1"/>
    <col min="15257" max="15496" width="9.1796875" style="9"/>
    <col min="15497" max="15497" width="21.26953125" style="9" customWidth="1"/>
    <col min="15498" max="15510" width="9.1796875" style="9" customWidth="1"/>
    <col min="15511" max="15511" width="10.1796875" style="9" bestFit="1" customWidth="1"/>
    <col min="15512" max="15512" width="15.81640625" style="9" customWidth="1"/>
    <col min="15513" max="15752" width="9.1796875" style="9"/>
    <col min="15753" max="15753" width="21.26953125" style="9" customWidth="1"/>
    <col min="15754" max="15766" width="9.1796875" style="9" customWidth="1"/>
    <col min="15767" max="15767" width="10.1796875" style="9" bestFit="1" customWidth="1"/>
    <col min="15768" max="15768" width="15.81640625" style="9" customWidth="1"/>
    <col min="15769" max="16008" width="9.1796875" style="9"/>
    <col min="16009" max="16009" width="21.26953125" style="9" customWidth="1"/>
    <col min="16010" max="16022" width="9.1796875" style="9" customWidth="1"/>
    <col min="16023" max="16023" width="10.1796875" style="9" bestFit="1" customWidth="1"/>
    <col min="16024" max="16024" width="15.81640625" style="9" customWidth="1"/>
    <col min="16025" max="16384" width="9.1796875" style="9"/>
  </cols>
  <sheetData>
    <row r="1" spans="1:35" ht="25" x14ac:dyDescent="0.35">
      <c r="A1" s="85">
        <f>_xlfn.ISOWEEKNUM(A3)</f>
        <v>44</v>
      </c>
      <c r="B1" s="34"/>
    </row>
    <row r="3" spans="1:35" s="84" customFormat="1" ht="18" x14ac:dyDescent="0.35">
      <c r="A3" s="173">
        <v>44865</v>
      </c>
      <c r="B3" s="174"/>
      <c r="C3" s="174"/>
      <c r="D3" s="174"/>
      <c r="E3" s="175"/>
      <c r="F3" s="83"/>
      <c r="G3" s="173">
        <f>+A3+1</f>
        <v>44866</v>
      </c>
      <c r="H3" s="174"/>
      <c r="I3" s="174"/>
      <c r="J3" s="174"/>
      <c r="K3" s="175"/>
      <c r="L3" s="83"/>
      <c r="M3" s="170">
        <f>+G3+1</f>
        <v>44867</v>
      </c>
      <c r="N3" s="171"/>
      <c r="O3" s="171"/>
      <c r="P3" s="171"/>
      <c r="Q3" s="172"/>
      <c r="R3" s="83"/>
      <c r="S3" s="170">
        <f>+M3+1</f>
        <v>44868</v>
      </c>
      <c r="T3" s="171"/>
      <c r="U3" s="171"/>
      <c r="V3" s="171"/>
      <c r="W3" s="172"/>
      <c r="X3" s="83"/>
      <c r="Y3" s="170">
        <f>+S3+1</f>
        <v>44869</v>
      </c>
      <c r="Z3" s="171"/>
      <c r="AA3" s="171"/>
      <c r="AB3" s="171"/>
      <c r="AC3" s="172"/>
      <c r="AD3" s="83"/>
    </row>
    <row r="4" spans="1:35" s="66" customFormat="1" x14ac:dyDescent="0.3">
      <c r="A4" s="16"/>
      <c r="B4" s="36"/>
      <c r="C4" s="69"/>
      <c r="D4" s="69"/>
      <c r="E4" s="69"/>
      <c r="F4" s="69"/>
      <c r="G4" s="9"/>
      <c r="H4" s="35"/>
      <c r="I4" s="69"/>
      <c r="J4" s="69"/>
      <c r="K4" s="69"/>
      <c r="L4" s="69"/>
      <c r="M4" s="9"/>
      <c r="N4" s="35"/>
      <c r="O4" s="69"/>
      <c r="P4" s="69"/>
      <c r="Q4" s="69"/>
      <c r="R4" s="69"/>
      <c r="S4" s="9"/>
      <c r="T4" s="35"/>
      <c r="U4" s="69"/>
      <c r="V4" s="69"/>
      <c r="W4" s="69"/>
      <c r="X4" s="69"/>
      <c r="Y4" s="9"/>
      <c r="Z4" s="35"/>
      <c r="AA4" s="69"/>
      <c r="AB4" s="69"/>
      <c r="AC4" s="69"/>
      <c r="AD4" s="69"/>
    </row>
    <row r="5" spans="1:35" x14ac:dyDescent="0.25">
      <c r="A5" s="10" t="s">
        <v>0</v>
      </c>
      <c r="B5" s="37" t="s">
        <v>27</v>
      </c>
      <c r="D5" s="70" t="s">
        <v>7</v>
      </c>
      <c r="E5" s="71">
        <f>B6</f>
        <v>0</v>
      </c>
      <c r="G5" s="10" t="s">
        <v>0</v>
      </c>
      <c r="H5" s="37" t="s">
        <v>27</v>
      </c>
      <c r="J5" s="70" t="s">
        <v>7</v>
      </c>
      <c r="K5" s="71">
        <f>H6</f>
        <v>0</v>
      </c>
      <c r="M5" s="10" t="s">
        <v>0</v>
      </c>
      <c r="N5" s="37" t="s">
        <v>27</v>
      </c>
      <c r="P5" s="70" t="s">
        <v>7</v>
      </c>
      <c r="Q5" s="71">
        <f>N6</f>
        <v>70</v>
      </c>
      <c r="S5" s="10" t="s">
        <v>0</v>
      </c>
      <c r="T5" s="37" t="s">
        <v>27</v>
      </c>
      <c r="V5" s="70" t="s">
        <v>7</v>
      </c>
      <c r="W5" s="71">
        <f>T6</f>
        <v>94</v>
      </c>
      <c r="Y5" s="10" t="s">
        <v>0</v>
      </c>
      <c r="Z5" s="37" t="s">
        <v>27</v>
      </c>
      <c r="AB5" s="70" t="s">
        <v>7</v>
      </c>
      <c r="AC5" s="71">
        <f>Z6</f>
        <v>44</v>
      </c>
      <c r="AE5" s="9">
        <f>E5</f>
        <v>0</v>
      </c>
      <c r="AF5" s="9">
        <f>K5</f>
        <v>0</v>
      </c>
      <c r="AG5" s="9">
        <f>Q5</f>
        <v>70</v>
      </c>
      <c r="AH5" s="9">
        <f>W5</f>
        <v>94</v>
      </c>
      <c r="AI5" s="9">
        <f>AC5</f>
        <v>44</v>
      </c>
    </row>
    <row r="6" spans="1:35" x14ac:dyDescent="0.35">
      <c r="A6" s="12" t="s">
        <v>7</v>
      </c>
      <c r="B6" s="37"/>
      <c r="D6" s="72" t="s">
        <v>21</v>
      </c>
      <c r="E6" s="73"/>
      <c r="G6" s="12" t="s">
        <v>7</v>
      </c>
      <c r="H6" s="37"/>
      <c r="J6" s="72" t="s">
        <v>21</v>
      </c>
      <c r="K6" s="73"/>
      <c r="M6" s="12" t="s">
        <v>7</v>
      </c>
      <c r="N6" s="37">
        <v>70</v>
      </c>
      <c r="P6" s="72" t="s">
        <v>21</v>
      </c>
      <c r="Q6" s="73"/>
      <c r="S6" s="12" t="s">
        <v>7</v>
      </c>
      <c r="T6" s="37">
        <v>94</v>
      </c>
      <c r="V6" s="72" t="s">
        <v>21</v>
      </c>
      <c r="W6" s="73"/>
      <c r="Y6" s="12" t="s">
        <v>7</v>
      </c>
      <c r="Z6" s="37">
        <v>44</v>
      </c>
      <c r="AB6" s="72" t="s">
        <v>21</v>
      </c>
      <c r="AC6" s="73"/>
      <c r="AE6" s="9">
        <f t="shared" ref="AE6:AE35" si="0">E6</f>
        <v>0</v>
      </c>
      <c r="AF6" s="9">
        <f t="shared" ref="AF6:AF35" si="1">K6</f>
        <v>0</v>
      </c>
      <c r="AG6" s="9">
        <f t="shared" ref="AG6:AG35" si="2">Q6</f>
        <v>0</v>
      </c>
      <c r="AH6" s="9">
        <f t="shared" ref="AH6:AH35" si="3">W6</f>
        <v>0</v>
      </c>
      <c r="AI6" s="9">
        <f t="shared" ref="AI6:AI35" si="4">AC6</f>
        <v>0</v>
      </c>
    </row>
    <row r="7" spans="1:35" x14ac:dyDescent="0.35">
      <c r="A7" s="13" t="s">
        <v>17</v>
      </c>
      <c r="B7" s="38"/>
      <c r="D7" s="72" t="s">
        <v>18</v>
      </c>
      <c r="E7" s="73"/>
      <c r="G7" s="13" t="s">
        <v>17</v>
      </c>
      <c r="H7" s="38"/>
      <c r="J7" s="72" t="s">
        <v>18</v>
      </c>
      <c r="K7" s="73"/>
      <c r="M7" s="13" t="s">
        <v>17</v>
      </c>
      <c r="N7" s="38">
        <v>0</v>
      </c>
      <c r="P7" s="72" t="s">
        <v>18</v>
      </c>
      <c r="Q7" s="73"/>
      <c r="S7" s="13" t="s">
        <v>17</v>
      </c>
      <c r="T7" s="38">
        <v>0</v>
      </c>
      <c r="V7" s="72" t="s">
        <v>18</v>
      </c>
      <c r="W7" s="73"/>
      <c r="Y7" s="13" t="s">
        <v>17</v>
      </c>
      <c r="Z7" s="38">
        <v>0</v>
      </c>
      <c r="AB7" s="72" t="s">
        <v>18</v>
      </c>
      <c r="AC7" s="73"/>
      <c r="AE7" s="9">
        <f t="shared" si="0"/>
        <v>0</v>
      </c>
      <c r="AF7" s="9">
        <f t="shared" si="1"/>
        <v>0</v>
      </c>
      <c r="AG7" s="9">
        <f t="shared" si="2"/>
        <v>0</v>
      </c>
      <c r="AH7" s="9">
        <f t="shared" si="3"/>
        <v>0</v>
      </c>
      <c r="AI7" s="9">
        <f t="shared" si="4"/>
        <v>0</v>
      </c>
    </row>
    <row r="8" spans="1:35" x14ac:dyDescent="0.25">
      <c r="A8" s="12" t="s">
        <v>12</v>
      </c>
      <c r="B8" s="37"/>
      <c r="D8" s="74" t="s">
        <v>12</v>
      </c>
      <c r="E8" s="73">
        <f>B8</f>
        <v>0</v>
      </c>
      <c r="G8" s="12" t="s">
        <v>12</v>
      </c>
      <c r="H8" s="37"/>
      <c r="J8" s="74" t="s">
        <v>12</v>
      </c>
      <c r="K8" s="73">
        <f>H8</f>
        <v>0</v>
      </c>
      <c r="M8" s="12" t="s">
        <v>12</v>
      </c>
      <c r="N8" s="37">
        <v>6</v>
      </c>
      <c r="P8" s="74" t="s">
        <v>12</v>
      </c>
      <c r="Q8" s="73">
        <f>N8</f>
        <v>6</v>
      </c>
      <c r="S8" s="12" t="s">
        <v>12</v>
      </c>
      <c r="T8" s="37">
        <v>10</v>
      </c>
      <c r="V8" s="74" t="s">
        <v>12</v>
      </c>
      <c r="W8" s="73">
        <f>T8</f>
        <v>10</v>
      </c>
      <c r="Y8" s="12" t="s">
        <v>12</v>
      </c>
      <c r="Z8" s="37">
        <v>3</v>
      </c>
      <c r="AB8" s="74" t="s">
        <v>12</v>
      </c>
      <c r="AC8" s="73">
        <f>Z8</f>
        <v>3</v>
      </c>
      <c r="AE8" s="9">
        <f t="shared" si="0"/>
        <v>0</v>
      </c>
      <c r="AF8" s="9">
        <f t="shared" si="1"/>
        <v>0</v>
      </c>
      <c r="AG8" s="9">
        <f t="shared" si="2"/>
        <v>6</v>
      </c>
      <c r="AH8" s="9">
        <f t="shared" si="3"/>
        <v>10</v>
      </c>
      <c r="AI8" s="9">
        <f t="shared" si="4"/>
        <v>3</v>
      </c>
    </row>
    <row r="9" spans="1:35" x14ac:dyDescent="0.25">
      <c r="A9" s="14" t="s">
        <v>22</v>
      </c>
      <c r="B9" s="39"/>
      <c r="D9" s="74" t="s">
        <v>8</v>
      </c>
      <c r="E9" s="73">
        <f>B12</f>
        <v>0</v>
      </c>
      <c r="G9" s="14" t="s">
        <v>22</v>
      </c>
      <c r="H9" s="39"/>
      <c r="J9" s="74" t="s">
        <v>8</v>
      </c>
      <c r="K9" s="73">
        <f>H12</f>
        <v>0</v>
      </c>
      <c r="M9" s="14" t="s">
        <v>22</v>
      </c>
      <c r="N9" s="39">
        <v>0</v>
      </c>
      <c r="P9" s="74" t="s">
        <v>8</v>
      </c>
      <c r="Q9" s="73">
        <f>N12</f>
        <v>5</v>
      </c>
      <c r="S9" s="14" t="s">
        <v>22</v>
      </c>
      <c r="T9" s="39">
        <v>1</v>
      </c>
      <c r="V9" s="74" t="s">
        <v>8</v>
      </c>
      <c r="W9" s="73">
        <f>T12</f>
        <v>9</v>
      </c>
      <c r="Y9" s="14" t="s">
        <v>22</v>
      </c>
      <c r="Z9" s="39">
        <v>4</v>
      </c>
      <c r="AB9" s="74" t="s">
        <v>8</v>
      </c>
      <c r="AC9" s="73">
        <f>Z12</f>
        <v>7</v>
      </c>
      <c r="AE9" s="9">
        <f t="shared" si="0"/>
        <v>0</v>
      </c>
      <c r="AF9" s="9">
        <f t="shared" si="1"/>
        <v>0</v>
      </c>
      <c r="AG9" s="9">
        <f t="shared" si="2"/>
        <v>5</v>
      </c>
      <c r="AH9" s="9">
        <f t="shared" si="3"/>
        <v>9</v>
      </c>
      <c r="AI9" s="9">
        <f t="shared" si="4"/>
        <v>7</v>
      </c>
    </row>
    <row r="10" spans="1:35" x14ac:dyDescent="0.25">
      <c r="A10" s="14" t="s">
        <v>26</v>
      </c>
      <c r="B10" s="39"/>
      <c r="D10" s="74" t="s">
        <v>11</v>
      </c>
      <c r="E10" s="73">
        <f>B13</f>
        <v>0</v>
      </c>
      <c r="G10" s="14" t="s">
        <v>26</v>
      </c>
      <c r="H10" s="39"/>
      <c r="J10" s="74" t="s">
        <v>11</v>
      </c>
      <c r="K10" s="73">
        <f>H13</f>
        <v>0</v>
      </c>
      <c r="M10" s="14" t="s">
        <v>26</v>
      </c>
      <c r="N10" s="39">
        <v>14</v>
      </c>
      <c r="P10" s="74" t="s">
        <v>11</v>
      </c>
      <c r="Q10" s="73">
        <f>N13</f>
        <v>10</v>
      </c>
      <c r="S10" s="14" t="s">
        <v>26</v>
      </c>
      <c r="T10" s="39">
        <v>17</v>
      </c>
      <c r="V10" s="74" t="s">
        <v>11</v>
      </c>
      <c r="W10" s="73">
        <f>T13</f>
        <v>8</v>
      </c>
      <c r="Y10" s="14" t="s">
        <v>26</v>
      </c>
      <c r="Z10" s="39">
        <v>13</v>
      </c>
      <c r="AB10" s="74" t="s">
        <v>11</v>
      </c>
      <c r="AC10" s="73">
        <f>Z13</f>
        <v>7</v>
      </c>
      <c r="AE10" s="9">
        <f t="shared" si="0"/>
        <v>0</v>
      </c>
      <c r="AF10" s="9">
        <f t="shared" si="1"/>
        <v>0</v>
      </c>
      <c r="AG10" s="9">
        <f t="shared" si="2"/>
        <v>10</v>
      </c>
      <c r="AH10" s="9">
        <f t="shared" si="3"/>
        <v>8</v>
      </c>
      <c r="AI10" s="9">
        <f t="shared" si="4"/>
        <v>7</v>
      </c>
    </row>
    <row r="11" spans="1:35" x14ac:dyDescent="0.25">
      <c r="A11" s="14" t="s">
        <v>23</v>
      </c>
      <c r="B11" s="39"/>
      <c r="D11" s="75" t="s">
        <v>9</v>
      </c>
      <c r="E11" s="73">
        <f>B14</f>
        <v>0</v>
      </c>
      <c r="G11" s="14" t="s">
        <v>23</v>
      </c>
      <c r="H11" s="39"/>
      <c r="J11" s="75" t="s">
        <v>9</v>
      </c>
      <c r="K11" s="73">
        <f>H14</f>
        <v>0</v>
      </c>
      <c r="M11" s="14" t="s">
        <v>23</v>
      </c>
      <c r="N11" s="39">
        <v>1</v>
      </c>
      <c r="P11" s="75" t="s">
        <v>9</v>
      </c>
      <c r="Q11" s="73">
        <f>N14</f>
        <v>78</v>
      </c>
      <c r="S11" s="14" t="s">
        <v>23</v>
      </c>
      <c r="T11" s="39">
        <v>1</v>
      </c>
      <c r="V11" s="75" t="s">
        <v>9</v>
      </c>
      <c r="W11" s="73">
        <f>T14</f>
        <v>101</v>
      </c>
      <c r="Y11" s="14" t="s">
        <v>23</v>
      </c>
      <c r="Z11" s="39">
        <v>0</v>
      </c>
      <c r="AB11" s="75" t="s">
        <v>9</v>
      </c>
      <c r="AC11" s="73">
        <f>Z14</f>
        <v>77</v>
      </c>
      <c r="AE11" s="9">
        <f t="shared" si="0"/>
        <v>0</v>
      </c>
      <c r="AF11" s="9">
        <f t="shared" si="1"/>
        <v>0</v>
      </c>
      <c r="AG11" s="9">
        <f t="shared" si="2"/>
        <v>78</v>
      </c>
      <c r="AH11" s="9">
        <f t="shared" si="3"/>
        <v>101</v>
      </c>
      <c r="AI11" s="9">
        <f t="shared" si="4"/>
        <v>77</v>
      </c>
    </row>
    <row r="12" spans="1:35" x14ac:dyDescent="0.25">
      <c r="A12" s="12" t="s">
        <v>8</v>
      </c>
      <c r="B12" s="37"/>
      <c r="D12" s="75" t="s">
        <v>1</v>
      </c>
      <c r="E12" s="73">
        <f>B16</f>
        <v>0</v>
      </c>
      <c r="G12" s="12" t="s">
        <v>8</v>
      </c>
      <c r="H12" s="37"/>
      <c r="J12" s="75" t="s">
        <v>1</v>
      </c>
      <c r="K12" s="73">
        <f>H16</f>
        <v>0</v>
      </c>
      <c r="M12" s="12" t="s">
        <v>8</v>
      </c>
      <c r="N12" s="37">
        <v>5</v>
      </c>
      <c r="P12" s="75" t="s">
        <v>1</v>
      </c>
      <c r="Q12" s="73">
        <f>N16</f>
        <v>72</v>
      </c>
      <c r="S12" s="12" t="s">
        <v>8</v>
      </c>
      <c r="T12" s="37">
        <v>9</v>
      </c>
      <c r="V12" s="75" t="s">
        <v>1</v>
      </c>
      <c r="W12" s="73">
        <f>T16</f>
        <v>85</v>
      </c>
      <c r="Y12" s="12" t="s">
        <v>8</v>
      </c>
      <c r="Z12" s="37">
        <v>7</v>
      </c>
      <c r="AB12" s="75" t="s">
        <v>1</v>
      </c>
      <c r="AC12" s="73">
        <f>Z16</f>
        <v>52</v>
      </c>
      <c r="AE12" s="9">
        <f t="shared" si="0"/>
        <v>0</v>
      </c>
      <c r="AF12" s="9">
        <f t="shared" si="1"/>
        <v>0</v>
      </c>
      <c r="AG12" s="9">
        <f t="shared" si="2"/>
        <v>72</v>
      </c>
      <c r="AH12" s="9">
        <f t="shared" si="3"/>
        <v>85</v>
      </c>
      <c r="AI12" s="9">
        <f t="shared" si="4"/>
        <v>52</v>
      </c>
    </row>
    <row r="13" spans="1:35" x14ac:dyDescent="0.25">
      <c r="A13" s="12" t="s">
        <v>11</v>
      </c>
      <c r="B13" s="37"/>
      <c r="D13" s="75" t="s">
        <v>4</v>
      </c>
      <c r="E13" s="73"/>
      <c r="G13" s="12" t="s">
        <v>11</v>
      </c>
      <c r="H13" s="37"/>
      <c r="J13" s="75" t="s">
        <v>4</v>
      </c>
      <c r="K13" s="73"/>
      <c r="M13" s="12" t="s">
        <v>11</v>
      </c>
      <c r="N13" s="37">
        <v>10</v>
      </c>
      <c r="P13" s="75" t="s">
        <v>4</v>
      </c>
      <c r="Q13" s="73"/>
      <c r="S13" s="12" t="s">
        <v>11</v>
      </c>
      <c r="T13" s="37">
        <v>8</v>
      </c>
      <c r="V13" s="75" t="s">
        <v>4</v>
      </c>
      <c r="W13" s="73"/>
      <c r="Y13" s="12" t="s">
        <v>11</v>
      </c>
      <c r="Z13" s="37">
        <v>7</v>
      </c>
      <c r="AB13" s="75" t="s">
        <v>4</v>
      </c>
      <c r="AC13" s="73"/>
      <c r="AE13" s="9">
        <f t="shared" si="0"/>
        <v>0</v>
      </c>
      <c r="AF13" s="9">
        <f t="shared" si="1"/>
        <v>0</v>
      </c>
      <c r="AG13" s="9">
        <f t="shared" si="2"/>
        <v>0</v>
      </c>
      <c r="AH13" s="9">
        <f t="shared" si="3"/>
        <v>0</v>
      </c>
      <c r="AI13" s="9">
        <f t="shared" si="4"/>
        <v>0</v>
      </c>
    </row>
    <row r="14" spans="1:35" x14ac:dyDescent="0.25">
      <c r="A14" s="12" t="s">
        <v>9</v>
      </c>
      <c r="B14" s="37"/>
      <c r="D14" s="75" t="s">
        <v>5</v>
      </c>
      <c r="E14" s="73">
        <f>B17</f>
        <v>0</v>
      </c>
      <c r="G14" s="12" t="s">
        <v>9</v>
      </c>
      <c r="H14" s="37"/>
      <c r="J14" s="75" t="s">
        <v>5</v>
      </c>
      <c r="K14" s="73">
        <f>H17</f>
        <v>0</v>
      </c>
      <c r="M14" s="12" t="s">
        <v>9</v>
      </c>
      <c r="N14" s="37">
        <v>78</v>
      </c>
      <c r="P14" s="75" t="s">
        <v>5</v>
      </c>
      <c r="Q14" s="73">
        <f>N17</f>
        <v>22</v>
      </c>
      <c r="S14" s="12" t="s">
        <v>9</v>
      </c>
      <c r="T14" s="37">
        <v>101</v>
      </c>
      <c r="V14" s="75" t="s">
        <v>5</v>
      </c>
      <c r="W14" s="73">
        <f>T17</f>
        <v>20</v>
      </c>
      <c r="Y14" s="12" t="s">
        <v>9</v>
      </c>
      <c r="Z14" s="37">
        <v>77</v>
      </c>
      <c r="AB14" s="75" t="s">
        <v>5</v>
      </c>
      <c r="AC14" s="73">
        <f>Z17</f>
        <v>4</v>
      </c>
      <c r="AE14" s="9">
        <f t="shared" si="0"/>
        <v>0</v>
      </c>
      <c r="AF14" s="9">
        <f t="shared" si="1"/>
        <v>0</v>
      </c>
      <c r="AG14" s="9">
        <f t="shared" si="2"/>
        <v>22</v>
      </c>
      <c r="AH14" s="9">
        <f t="shared" si="3"/>
        <v>20</v>
      </c>
      <c r="AI14" s="9">
        <f t="shared" si="4"/>
        <v>4</v>
      </c>
    </row>
    <row r="15" spans="1:35" x14ac:dyDescent="0.25">
      <c r="A15" s="14" t="s">
        <v>28</v>
      </c>
      <c r="B15" s="39"/>
      <c r="D15" s="75" t="s">
        <v>3</v>
      </c>
      <c r="E15" s="73">
        <f>B18</f>
        <v>0</v>
      </c>
      <c r="G15" s="14" t="s">
        <v>28</v>
      </c>
      <c r="H15" s="39"/>
      <c r="J15" s="75" t="s">
        <v>3</v>
      </c>
      <c r="K15" s="73">
        <f>H18</f>
        <v>0</v>
      </c>
      <c r="M15" s="14" t="s">
        <v>28</v>
      </c>
      <c r="N15" s="39">
        <v>0</v>
      </c>
      <c r="P15" s="75" t="s">
        <v>3</v>
      </c>
      <c r="Q15" s="73">
        <f>N18</f>
        <v>40</v>
      </c>
      <c r="S15" s="14" t="s">
        <v>28</v>
      </c>
      <c r="T15" s="39">
        <v>0</v>
      </c>
      <c r="V15" s="75" t="s">
        <v>3</v>
      </c>
      <c r="W15" s="73">
        <f>T18</f>
        <v>57</v>
      </c>
      <c r="Y15" s="14" t="s">
        <v>28</v>
      </c>
      <c r="Z15" s="39">
        <v>0</v>
      </c>
      <c r="AB15" s="75" t="s">
        <v>3</v>
      </c>
      <c r="AC15" s="73">
        <f>Z18</f>
        <v>46</v>
      </c>
      <c r="AE15" s="9">
        <f t="shared" si="0"/>
        <v>0</v>
      </c>
      <c r="AF15" s="9">
        <f t="shared" si="1"/>
        <v>0</v>
      </c>
      <c r="AG15" s="9">
        <f t="shared" si="2"/>
        <v>40</v>
      </c>
      <c r="AH15" s="9">
        <f t="shared" si="3"/>
        <v>57</v>
      </c>
      <c r="AI15" s="9">
        <f t="shared" si="4"/>
        <v>46</v>
      </c>
    </row>
    <row r="16" spans="1:35" x14ac:dyDescent="0.25">
      <c r="A16" s="12" t="s">
        <v>1</v>
      </c>
      <c r="B16" s="37"/>
      <c r="D16" s="75" t="s">
        <v>6</v>
      </c>
      <c r="E16" s="73">
        <f>B19</f>
        <v>0</v>
      </c>
      <c r="G16" s="12" t="s">
        <v>1</v>
      </c>
      <c r="H16" s="37"/>
      <c r="J16" s="75" t="s">
        <v>6</v>
      </c>
      <c r="K16" s="73">
        <f>H19</f>
        <v>0</v>
      </c>
      <c r="M16" s="12" t="s">
        <v>1</v>
      </c>
      <c r="N16" s="37">
        <v>72</v>
      </c>
      <c r="P16" s="75" t="s">
        <v>6</v>
      </c>
      <c r="Q16" s="73">
        <f>N19</f>
        <v>38</v>
      </c>
      <c r="S16" s="12" t="s">
        <v>1</v>
      </c>
      <c r="T16" s="37">
        <v>85</v>
      </c>
      <c r="V16" s="75" t="s">
        <v>6</v>
      </c>
      <c r="W16" s="73">
        <f>T19</f>
        <v>41</v>
      </c>
      <c r="Y16" s="12" t="s">
        <v>1</v>
      </c>
      <c r="Z16" s="37">
        <v>52</v>
      </c>
      <c r="AB16" s="75" t="s">
        <v>6</v>
      </c>
      <c r="AC16" s="73">
        <f>Z19</f>
        <v>20</v>
      </c>
      <c r="AE16" s="9">
        <f t="shared" si="0"/>
        <v>0</v>
      </c>
      <c r="AF16" s="9">
        <f t="shared" si="1"/>
        <v>0</v>
      </c>
      <c r="AG16" s="9">
        <f t="shared" si="2"/>
        <v>38</v>
      </c>
      <c r="AH16" s="9">
        <f t="shared" si="3"/>
        <v>41</v>
      </c>
      <c r="AI16" s="9">
        <f t="shared" si="4"/>
        <v>20</v>
      </c>
    </row>
    <row r="17" spans="1:35" s="68" customFormat="1" x14ac:dyDescent="0.35">
      <c r="A17" s="12" t="s">
        <v>5</v>
      </c>
      <c r="B17" s="37"/>
      <c r="C17" s="76">
        <v>0.03</v>
      </c>
      <c r="D17" s="77" t="s">
        <v>31</v>
      </c>
      <c r="E17" s="73">
        <f>ROUND(((B20+B21)*C17),0)</f>
        <v>0</v>
      </c>
      <c r="G17" s="12" t="s">
        <v>5</v>
      </c>
      <c r="H17" s="37"/>
      <c r="I17" s="76">
        <v>0.03</v>
      </c>
      <c r="J17" s="77" t="s">
        <v>31</v>
      </c>
      <c r="K17" s="73">
        <f>ROUND(((H20+H21)*I17),0)</f>
        <v>0</v>
      </c>
      <c r="M17" s="12" t="s">
        <v>5</v>
      </c>
      <c r="N17" s="37">
        <v>22</v>
      </c>
      <c r="O17" s="76">
        <v>0.03</v>
      </c>
      <c r="P17" s="77" t="s">
        <v>31</v>
      </c>
      <c r="Q17" s="73">
        <f>ROUND(((N20+N21)*O17),0)</f>
        <v>6</v>
      </c>
      <c r="S17" s="12" t="s">
        <v>5</v>
      </c>
      <c r="T17" s="37">
        <v>20</v>
      </c>
      <c r="U17" s="76">
        <v>0.03</v>
      </c>
      <c r="V17" s="77" t="s">
        <v>31</v>
      </c>
      <c r="W17" s="73">
        <f>ROUND(((T20+T21)*U17),0)</f>
        <v>6</v>
      </c>
      <c r="Y17" s="12" t="s">
        <v>5</v>
      </c>
      <c r="Z17" s="37">
        <v>4</v>
      </c>
      <c r="AA17" s="76">
        <v>0.03</v>
      </c>
      <c r="AB17" s="77" t="s">
        <v>31</v>
      </c>
      <c r="AC17" s="73">
        <f>ROUND(((Z20+Z21)*AA17),0)</f>
        <v>5</v>
      </c>
      <c r="AE17" s="9">
        <f t="shared" si="0"/>
        <v>0</v>
      </c>
      <c r="AF17" s="9">
        <f t="shared" si="1"/>
        <v>0</v>
      </c>
      <c r="AG17" s="9">
        <f t="shared" si="2"/>
        <v>6</v>
      </c>
      <c r="AH17" s="9">
        <f t="shared" si="3"/>
        <v>6</v>
      </c>
      <c r="AI17" s="9">
        <f t="shared" si="4"/>
        <v>5</v>
      </c>
    </row>
    <row r="18" spans="1:35" s="68" customFormat="1" x14ac:dyDescent="0.35">
      <c r="A18" s="12" t="s">
        <v>3</v>
      </c>
      <c r="B18" s="37"/>
      <c r="C18" s="76">
        <v>0.04</v>
      </c>
      <c r="D18" s="77" t="s">
        <v>37</v>
      </c>
      <c r="E18" s="73">
        <f>ROUND(((B20+B21)*C18),0)</f>
        <v>0</v>
      </c>
      <c r="G18" s="12" t="s">
        <v>3</v>
      </c>
      <c r="H18" s="37"/>
      <c r="I18" s="76">
        <v>0.04</v>
      </c>
      <c r="J18" s="77" t="s">
        <v>37</v>
      </c>
      <c r="K18" s="73">
        <f>ROUND(((H20+H21)*I18),0)</f>
        <v>0</v>
      </c>
      <c r="M18" s="12" t="s">
        <v>3</v>
      </c>
      <c r="N18" s="37">
        <v>40</v>
      </c>
      <c r="O18" s="76">
        <v>0.04</v>
      </c>
      <c r="P18" s="77" t="s">
        <v>37</v>
      </c>
      <c r="Q18" s="73">
        <f>ROUND(((N20+N21)*O18),0)</f>
        <v>8</v>
      </c>
      <c r="S18" s="12" t="s">
        <v>3</v>
      </c>
      <c r="T18" s="37">
        <v>57</v>
      </c>
      <c r="U18" s="76">
        <v>0.04</v>
      </c>
      <c r="V18" s="77" t="s">
        <v>37</v>
      </c>
      <c r="W18" s="73">
        <f>ROUND(((T20+T21)*U18),0)</f>
        <v>8</v>
      </c>
      <c r="Y18" s="12" t="s">
        <v>3</v>
      </c>
      <c r="Z18" s="37">
        <v>46</v>
      </c>
      <c r="AA18" s="76">
        <v>0.04</v>
      </c>
      <c r="AB18" s="77" t="s">
        <v>37</v>
      </c>
      <c r="AC18" s="73">
        <f>ROUND(((Z20+Z21)*AA18),0)</f>
        <v>6</v>
      </c>
      <c r="AE18" s="9">
        <f t="shared" si="0"/>
        <v>0</v>
      </c>
      <c r="AF18" s="9">
        <f t="shared" si="1"/>
        <v>0</v>
      </c>
      <c r="AG18" s="9">
        <f t="shared" si="2"/>
        <v>8</v>
      </c>
      <c r="AH18" s="9">
        <f t="shared" si="3"/>
        <v>8</v>
      </c>
      <c r="AI18" s="9">
        <f t="shared" si="4"/>
        <v>6</v>
      </c>
    </row>
    <row r="19" spans="1:35" s="68" customFormat="1" x14ac:dyDescent="0.35">
      <c r="A19" s="12" t="s">
        <v>6</v>
      </c>
      <c r="B19" s="37"/>
      <c r="C19" s="76">
        <v>0.2</v>
      </c>
      <c r="D19" s="77" t="s">
        <v>14</v>
      </c>
      <c r="E19" s="73">
        <f>ROUND(((B20+B21)*C19),0)</f>
        <v>0</v>
      </c>
      <c r="G19" s="12" t="s">
        <v>6</v>
      </c>
      <c r="H19" s="37"/>
      <c r="I19" s="76">
        <v>0.2</v>
      </c>
      <c r="J19" s="77" t="s">
        <v>14</v>
      </c>
      <c r="K19" s="73">
        <f>ROUND(((H20+H21)*I19),0)</f>
        <v>0</v>
      </c>
      <c r="M19" s="12" t="s">
        <v>6</v>
      </c>
      <c r="N19" s="37">
        <v>38</v>
      </c>
      <c r="O19" s="76">
        <v>0.2</v>
      </c>
      <c r="P19" s="77" t="s">
        <v>14</v>
      </c>
      <c r="Q19" s="73">
        <f>ROUND(((N20+N21)*O19),0)</f>
        <v>38</v>
      </c>
      <c r="S19" s="12" t="s">
        <v>6</v>
      </c>
      <c r="T19" s="37">
        <v>41</v>
      </c>
      <c r="U19" s="76">
        <v>0.2</v>
      </c>
      <c r="V19" s="77" t="s">
        <v>14</v>
      </c>
      <c r="W19" s="73">
        <f>ROUND(((T20+T21)*U19),0)</f>
        <v>39</v>
      </c>
      <c r="Y19" s="12" t="s">
        <v>6</v>
      </c>
      <c r="Z19" s="37">
        <v>20</v>
      </c>
      <c r="AA19" s="76">
        <v>0.2</v>
      </c>
      <c r="AB19" s="77" t="s">
        <v>14</v>
      </c>
      <c r="AC19" s="73">
        <f>ROUND(((Z20+Z21)*AA19),0)</f>
        <v>31</v>
      </c>
      <c r="AE19" s="9">
        <f t="shared" si="0"/>
        <v>0</v>
      </c>
      <c r="AF19" s="9">
        <f t="shared" si="1"/>
        <v>0</v>
      </c>
      <c r="AG19" s="9">
        <f t="shared" si="2"/>
        <v>38</v>
      </c>
      <c r="AH19" s="9">
        <f t="shared" si="3"/>
        <v>39</v>
      </c>
      <c r="AI19" s="9">
        <f t="shared" si="4"/>
        <v>31</v>
      </c>
    </row>
    <row r="20" spans="1:35" s="68" customFormat="1" x14ac:dyDescent="0.35">
      <c r="A20" s="11" t="s">
        <v>24</v>
      </c>
      <c r="B20" s="40"/>
      <c r="C20" s="76">
        <v>0.28999999999999998</v>
      </c>
      <c r="D20" s="77" t="s">
        <v>32</v>
      </c>
      <c r="E20" s="73">
        <f>ROUND(((B20+B21)*C20),0)</f>
        <v>0</v>
      </c>
      <c r="G20" s="11" t="s">
        <v>24</v>
      </c>
      <c r="H20" s="40"/>
      <c r="I20" s="76">
        <v>0.28999999999999998</v>
      </c>
      <c r="J20" s="77" t="s">
        <v>32</v>
      </c>
      <c r="K20" s="73">
        <f>ROUND(((H20+H21)*I20),0)</f>
        <v>0</v>
      </c>
      <c r="M20" s="11" t="s">
        <v>24</v>
      </c>
      <c r="N20" s="40">
        <v>187</v>
      </c>
      <c r="O20" s="76">
        <v>0.28999999999999998</v>
      </c>
      <c r="P20" s="77" t="s">
        <v>32</v>
      </c>
      <c r="Q20" s="73">
        <f>ROUND(((N20+N21)*O20),0)</f>
        <v>55</v>
      </c>
      <c r="S20" s="11" t="s">
        <v>24</v>
      </c>
      <c r="T20" s="40">
        <v>197</v>
      </c>
      <c r="U20" s="76">
        <v>0.28999999999999998</v>
      </c>
      <c r="V20" s="77" t="s">
        <v>32</v>
      </c>
      <c r="W20" s="73">
        <f>ROUND(((T20+T21)*U20),0)</f>
        <v>57</v>
      </c>
      <c r="Y20" s="11" t="s">
        <v>24</v>
      </c>
      <c r="Z20" s="40">
        <v>154</v>
      </c>
      <c r="AA20" s="76">
        <v>0.28999999999999998</v>
      </c>
      <c r="AB20" s="77" t="s">
        <v>32</v>
      </c>
      <c r="AC20" s="73">
        <f>ROUND(((Z20+Z21)*AA20),0)</f>
        <v>45</v>
      </c>
      <c r="AE20" s="9">
        <f t="shared" si="0"/>
        <v>0</v>
      </c>
      <c r="AF20" s="9">
        <f t="shared" si="1"/>
        <v>0</v>
      </c>
      <c r="AG20" s="9">
        <f t="shared" si="2"/>
        <v>55</v>
      </c>
      <c r="AH20" s="9">
        <f t="shared" si="3"/>
        <v>57</v>
      </c>
      <c r="AI20" s="9">
        <f t="shared" si="4"/>
        <v>45</v>
      </c>
    </row>
    <row r="21" spans="1:35" s="68" customFormat="1" x14ac:dyDescent="0.35">
      <c r="A21" s="11" t="s">
        <v>25</v>
      </c>
      <c r="B21" s="40"/>
      <c r="C21" s="76">
        <v>0.18</v>
      </c>
      <c r="D21" s="77" t="s">
        <v>33</v>
      </c>
      <c r="E21" s="73">
        <f>ROUND(((B20+B21)*C21),0)</f>
        <v>0</v>
      </c>
      <c r="G21" s="11" t="s">
        <v>25</v>
      </c>
      <c r="H21" s="40"/>
      <c r="I21" s="76">
        <v>0.18</v>
      </c>
      <c r="J21" s="77" t="s">
        <v>33</v>
      </c>
      <c r="K21" s="73">
        <f>ROUND(((H20+H21)*I21),0)</f>
        <v>0</v>
      </c>
      <c r="M21" s="11" t="s">
        <v>25</v>
      </c>
      <c r="N21" s="40">
        <v>1</v>
      </c>
      <c r="O21" s="76">
        <v>0.18</v>
      </c>
      <c r="P21" s="77" t="s">
        <v>33</v>
      </c>
      <c r="Q21" s="73">
        <f>ROUND(((N20+N21)*O21),0)</f>
        <v>34</v>
      </c>
      <c r="S21" s="11" t="s">
        <v>25</v>
      </c>
      <c r="T21" s="40">
        <v>0</v>
      </c>
      <c r="U21" s="76">
        <v>0.18</v>
      </c>
      <c r="V21" s="77" t="s">
        <v>33</v>
      </c>
      <c r="W21" s="73">
        <f>ROUND(((T20+T21)*U21),0)</f>
        <v>35</v>
      </c>
      <c r="Y21" s="11" t="s">
        <v>25</v>
      </c>
      <c r="Z21" s="40">
        <v>0</v>
      </c>
      <c r="AA21" s="76">
        <v>0.18</v>
      </c>
      <c r="AB21" s="77" t="s">
        <v>33</v>
      </c>
      <c r="AC21" s="73">
        <f>ROUND(((Z20+Z21)*AA21),0)</f>
        <v>28</v>
      </c>
      <c r="AE21" s="9">
        <f t="shared" si="0"/>
        <v>0</v>
      </c>
      <c r="AF21" s="9">
        <f t="shared" si="1"/>
        <v>0</v>
      </c>
      <c r="AG21" s="9">
        <f t="shared" si="2"/>
        <v>34</v>
      </c>
      <c r="AH21" s="9">
        <f t="shared" si="3"/>
        <v>35</v>
      </c>
      <c r="AI21" s="9">
        <f t="shared" si="4"/>
        <v>28</v>
      </c>
    </row>
    <row r="22" spans="1:35" s="68" customFormat="1" x14ac:dyDescent="0.35">
      <c r="A22" s="14" t="s">
        <v>20</v>
      </c>
      <c r="B22" s="39"/>
      <c r="C22" s="76">
        <v>0.18</v>
      </c>
      <c r="D22" s="77" t="s">
        <v>34</v>
      </c>
      <c r="E22" s="73">
        <f>ROUND(((B20+B21)*C22),0)</f>
        <v>0</v>
      </c>
      <c r="G22" s="14" t="s">
        <v>20</v>
      </c>
      <c r="H22" s="39"/>
      <c r="I22" s="76">
        <v>0.18</v>
      </c>
      <c r="J22" s="77" t="s">
        <v>34</v>
      </c>
      <c r="K22" s="73">
        <f>ROUND(((H20+H21)*I22),0)</f>
        <v>0</v>
      </c>
      <c r="M22" s="14" t="s">
        <v>20</v>
      </c>
      <c r="N22" s="39">
        <v>20</v>
      </c>
      <c r="O22" s="76">
        <v>0.18</v>
      </c>
      <c r="P22" s="77" t="s">
        <v>34</v>
      </c>
      <c r="Q22" s="73">
        <f>ROUND(((N20+N21)*O22),0)</f>
        <v>34</v>
      </c>
      <c r="S22" s="14" t="s">
        <v>20</v>
      </c>
      <c r="T22" s="39">
        <v>19</v>
      </c>
      <c r="U22" s="76">
        <v>0.18</v>
      </c>
      <c r="V22" s="77" t="s">
        <v>34</v>
      </c>
      <c r="W22" s="73">
        <f>ROUND(((T20+T21)*U22),0)</f>
        <v>35</v>
      </c>
      <c r="Y22" s="14" t="s">
        <v>20</v>
      </c>
      <c r="Z22" s="39">
        <v>10</v>
      </c>
      <c r="AA22" s="76">
        <v>0.18</v>
      </c>
      <c r="AB22" s="77" t="s">
        <v>34</v>
      </c>
      <c r="AC22" s="73">
        <f>ROUND(((Z20+Z21)*AA22),0)</f>
        <v>28</v>
      </c>
      <c r="AE22" s="9">
        <f t="shared" si="0"/>
        <v>0</v>
      </c>
      <c r="AF22" s="9">
        <f t="shared" si="1"/>
        <v>0</v>
      </c>
      <c r="AG22" s="9">
        <f t="shared" si="2"/>
        <v>34</v>
      </c>
      <c r="AH22" s="9">
        <f t="shared" si="3"/>
        <v>35</v>
      </c>
      <c r="AI22" s="9">
        <f t="shared" si="4"/>
        <v>28</v>
      </c>
    </row>
    <row r="23" spans="1:35" s="68" customFormat="1" x14ac:dyDescent="0.35">
      <c r="A23" s="14" t="s">
        <v>20</v>
      </c>
      <c r="B23" s="39"/>
      <c r="C23" s="76">
        <v>0.05</v>
      </c>
      <c r="D23" s="77" t="s">
        <v>35</v>
      </c>
      <c r="E23" s="73">
        <f>ROUND(((B20+B21)*C23),0)</f>
        <v>0</v>
      </c>
      <c r="G23" s="14" t="s">
        <v>20</v>
      </c>
      <c r="H23" s="39"/>
      <c r="I23" s="76">
        <v>0.05</v>
      </c>
      <c r="J23" s="77" t="s">
        <v>35</v>
      </c>
      <c r="K23" s="73">
        <f>ROUND(((H20+H21)*I23),0)</f>
        <v>0</v>
      </c>
      <c r="M23" s="14" t="s">
        <v>20</v>
      </c>
      <c r="N23" s="39">
        <v>12</v>
      </c>
      <c r="O23" s="76">
        <v>0.05</v>
      </c>
      <c r="P23" s="77" t="s">
        <v>35</v>
      </c>
      <c r="Q23" s="73">
        <f>ROUND(((N20+N21)*O23),0)</f>
        <v>9</v>
      </c>
      <c r="S23" s="14" t="s">
        <v>20</v>
      </c>
      <c r="T23" s="39">
        <v>13</v>
      </c>
      <c r="U23" s="76">
        <v>0.05</v>
      </c>
      <c r="V23" s="77" t="s">
        <v>35</v>
      </c>
      <c r="W23" s="73">
        <f>ROUND(((T20+T21)*U23),0)</f>
        <v>10</v>
      </c>
      <c r="Y23" s="14" t="s">
        <v>20</v>
      </c>
      <c r="Z23" s="39">
        <v>10</v>
      </c>
      <c r="AA23" s="76">
        <v>0.05</v>
      </c>
      <c r="AB23" s="77" t="s">
        <v>35</v>
      </c>
      <c r="AC23" s="73">
        <f>ROUND(((Z20+Z21)*AA23),0)</f>
        <v>8</v>
      </c>
      <c r="AE23" s="9">
        <f t="shared" si="0"/>
        <v>0</v>
      </c>
      <c r="AF23" s="9">
        <f t="shared" si="1"/>
        <v>0</v>
      </c>
      <c r="AG23" s="9">
        <f t="shared" si="2"/>
        <v>9</v>
      </c>
      <c r="AH23" s="9">
        <f t="shared" si="3"/>
        <v>10</v>
      </c>
      <c r="AI23" s="9">
        <f t="shared" si="4"/>
        <v>8</v>
      </c>
    </row>
    <row r="24" spans="1:35" s="68" customFormat="1" x14ac:dyDescent="0.35">
      <c r="A24" s="13" t="s">
        <v>16</v>
      </c>
      <c r="B24" s="38"/>
      <c r="C24" s="76">
        <v>0.03</v>
      </c>
      <c r="D24" s="77" t="s">
        <v>36</v>
      </c>
      <c r="E24" s="73">
        <f>ROUND(((B20+B21)*C24),0)</f>
        <v>0</v>
      </c>
      <c r="G24" s="13" t="s">
        <v>16</v>
      </c>
      <c r="H24" s="38"/>
      <c r="I24" s="76">
        <v>0.03</v>
      </c>
      <c r="J24" s="77" t="s">
        <v>36</v>
      </c>
      <c r="K24" s="73">
        <f>ROUND(((H20+H21)*I24),0)</f>
        <v>0</v>
      </c>
      <c r="M24" s="13" t="s">
        <v>16</v>
      </c>
      <c r="N24" s="38">
        <v>0</v>
      </c>
      <c r="O24" s="76">
        <v>0.03</v>
      </c>
      <c r="P24" s="77" t="s">
        <v>36</v>
      </c>
      <c r="Q24" s="73">
        <f>ROUND(((N20+N21)*O24),0)</f>
        <v>6</v>
      </c>
      <c r="S24" s="13" t="s">
        <v>16</v>
      </c>
      <c r="T24" s="38">
        <v>0</v>
      </c>
      <c r="U24" s="76">
        <v>0.03</v>
      </c>
      <c r="V24" s="77" t="s">
        <v>36</v>
      </c>
      <c r="W24" s="73">
        <f>ROUND(((T20+T21)*U24),0)</f>
        <v>6</v>
      </c>
      <c r="Y24" s="13" t="s">
        <v>16</v>
      </c>
      <c r="Z24" s="38">
        <v>0</v>
      </c>
      <c r="AA24" s="76">
        <v>0.03</v>
      </c>
      <c r="AB24" s="77" t="s">
        <v>36</v>
      </c>
      <c r="AC24" s="73">
        <f>ROUND(((Z20+Z21)*AA24),0)</f>
        <v>5</v>
      </c>
      <c r="AE24" s="9">
        <f t="shared" si="0"/>
        <v>0</v>
      </c>
      <c r="AF24" s="9">
        <f t="shared" si="1"/>
        <v>0</v>
      </c>
      <c r="AG24" s="9">
        <f t="shared" si="2"/>
        <v>6</v>
      </c>
      <c r="AH24" s="9">
        <f t="shared" si="3"/>
        <v>6</v>
      </c>
      <c r="AI24" s="9">
        <f t="shared" si="4"/>
        <v>5</v>
      </c>
    </row>
    <row r="25" spans="1:35" s="68" customFormat="1" x14ac:dyDescent="0.35">
      <c r="A25" s="15" t="s">
        <v>30</v>
      </c>
      <c r="B25" s="41"/>
      <c r="D25" s="78" t="s">
        <v>15</v>
      </c>
      <c r="E25" s="73">
        <f>B9+B10+B11+B15+B22+B23</f>
        <v>0</v>
      </c>
      <c r="G25" s="15" t="s">
        <v>30</v>
      </c>
      <c r="H25" s="41"/>
      <c r="J25" s="78" t="s">
        <v>15</v>
      </c>
      <c r="K25" s="73">
        <f>H9+H10+H11+H15+H22+H23</f>
        <v>0</v>
      </c>
      <c r="M25" s="15" t="s">
        <v>30</v>
      </c>
      <c r="N25" s="41">
        <v>16</v>
      </c>
      <c r="P25" s="78" t="s">
        <v>15</v>
      </c>
      <c r="Q25" s="73">
        <f>N9+N10+N11+N15+N22+N23</f>
        <v>47</v>
      </c>
      <c r="S25" s="15" t="s">
        <v>30</v>
      </c>
      <c r="T25" s="41">
        <v>15</v>
      </c>
      <c r="V25" s="78" t="s">
        <v>15</v>
      </c>
      <c r="W25" s="73">
        <f>T9+T10+T11+T15+T22+T23</f>
        <v>51</v>
      </c>
      <c r="Y25" s="15" t="s">
        <v>30</v>
      </c>
      <c r="Z25" s="41">
        <v>6</v>
      </c>
      <c r="AB25" s="78" t="s">
        <v>15</v>
      </c>
      <c r="AC25" s="73">
        <f>Z9+Z10+Z11+Z15+Z22+Z23</f>
        <v>37</v>
      </c>
      <c r="AE25" s="9">
        <f t="shared" si="0"/>
        <v>0</v>
      </c>
      <c r="AF25" s="9">
        <f t="shared" si="1"/>
        <v>0</v>
      </c>
      <c r="AG25" s="9">
        <f t="shared" si="2"/>
        <v>47</v>
      </c>
      <c r="AH25" s="9">
        <f t="shared" si="3"/>
        <v>51</v>
      </c>
      <c r="AI25" s="9">
        <f t="shared" si="4"/>
        <v>37</v>
      </c>
    </row>
    <row r="26" spans="1:35" s="68" customFormat="1" x14ac:dyDescent="0.25">
      <c r="A26" s="12" t="s">
        <v>19</v>
      </c>
      <c r="B26" s="37"/>
      <c r="D26" s="75" t="s">
        <v>29</v>
      </c>
      <c r="E26" s="73"/>
      <c r="G26" s="12" t="s">
        <v>19</v>
      </c>
      <c r="H26" s="37"/>
      <c r="J26" s="75" t="s">
        <v>29</v>
      </c>
      <c r="K26" s="73"/>
      <c r="M26" s="12" t="s">
        <v>19</v>
      </c>
      <c r="N26" s="37">
        <v>16</v>
      </c>
      <c r="P26" s="75" t="s">
        <v>29</v>
      </c>
      <c r="Q26" s="73"/>
      <c r="S26" s="12" t="s">
        <v>19</v>
      </c>
      <c r="T26" s="37">
        <v>18</v>
      </c>
      <c r="V26" s="75" t="s">
        <v>29</v>
      </c>
      <c r="W26" s="73"/>
      <c r="Y26" s="12" t="s">
        <v>19</v>
      </c>
      <c r="Z26" s="37">
        <v>15</v>
      </c>
      <c r="AB26" s="75" t="s">
        <v>29</v>
      </c>
      <c r="AC26" s="73"/>
      <c r="AE26" s="9">
        <f t="shared" si="0"/>
        <v>0</v>
      </c>
      <c r="AF26" s="9">
        <f t="shared" si="1"/>
        <v>0</v>
      </c>
      <c r="AG26" s="9">
        <f t="shared" si="2"/>
        <v>0</v>
      </c>
      <c r="AH26" s="9">
        <f t="shared" si="3"/>
        <v>0</v>
      </c>
      <c r="AI26" s="9">
        <f t="shared" si="4"/>
        <v>0</v>
      </c>
    </row>
    <row r="27" spans="1:35" s="68" customFormat="1" x14ac:dyDescent="0.25">
      <c r="A27" s="12" t="s">
        <v>2</v>
      </c>
      <c r="B27" s="37"/>
      <c r="D27" s="75" t="s">
        <v>13</v>
      </c>
      <c r="E27" s="73">
        <f>B25</f>
        <v>0</v>
      </c>
      <c r="G27" s="12" t="s">
        <v>2</v>
      </c>
      <c r="H27" s="37"/>
      <c r="J27" s="75" t="s">
        <v>13</v>
      </c>
      <c r="K27" s="73">
        <f>H25</f>
        <v>0</v>
      </c>
      <c r="M27" s="12" t="s">
        <v>2</v>
      </c>
      <c r="N27" s="37">
        <v>37</v>
      </c>
      <c r="P27" s="75" t="s">
        <v>13</v>
      </c>
      <c r="Q27" s="73">
        <f>N25</f>
        <v>16</v>
      </c>
      <c r="S27" s="12" t="s">
        <v>2</v>
      </c>
      <c r="T27" s="37">
        <v>43</v>
      </c>
      <c r="V27" s="75" t="s">
        <v>13</v>
      </c>
      <c r="W27" s="73">
        <f>T25</f>
        <v>15</v>
      </c>
      <c r="Y27" s="12" t="s">
        <v>2</v>
      </c>
      <c r="Z27" s="37">
        <v>26</v>
      </c>
      <c r="AB27" s="75" t="s">
        <v>13</v>
      </c>
      <c r="AC27" s="73">
        <f>Z25</f>
        <v>6</v>
      </c>
      <c r="AE27" s="9">
        <f t="shared" si="0"/>
        <v>0</v>
      </c>
      <c r="AF27" s="9">
        <f t="shared" si="1"/>
        <v>0</v>
      </c>
      <c r="AG27" s="9">
        <f t="shared" si="2"/>
        <v>16</v>
      </c>
      <c r="AH27" s="9">
        <f t="shared" si="3"/>
        <v>15</v>
      </c>
      <c r="AI27" s="9">
        <f t="shared" si="4"/>
        <v>6</v>
      </c>
    </row>
    <row r="28" spans="1:35" s="68" customFormat="1" x14ac:dyDescent="0.25">
      <c r="A28" s="17" t="s">
        <v>45</v>
      </c>
      <c r="B28" s="37"/>
      <c r="D28" s="75" t="s">
        <v>10</v>
      </c>
      <c r="E28" s="73">
        <f>B26</f>
        <v>0</v>
      </c>
      <c r="G28" s="17" t="s">
        <v>45</v>
      </c>
      <c r="H28" s="37"/>
      <c r="J28" s="75" t="s">
        <v>10</v>
      </c>
      <c r="K28" s="73">
        <f>H26</f>
        <v>0</v>
      </c>
      <c r="M28" s="17" t="s">
        <v>45</v>
      </c>
      <c r="N28" s="37">
        <v>15</v>
      </c>
      <c r="P28" s="75" t="s">
        <v>10</v>
      </c>
      <c r="Q28" s="73">
        <f>N26</f>
        <v>16</v>
      </c>
      <c r="S28" s="17" t="s">
        <v>45</v>
      </c>
      <c r="T28" s="37">
        <v>6</v>
      </c>
      <c r="V28" s="75" t="s">
        <v>10</v>
      </c>
      <c r="W28" s="73">
        <f>T26</f>
        <v>18</v>
      </c>
      <c r="Y28" s="17" t="s">
        <v>45</v>
      </c>
      <c r="Z28" s="37">
        <v>14</v>
      </c>
      <c r="AB28" s="75" t="s">
        <v>10</v>
      </c>
      <c r="AC28" s="73">
        <f>Z26</f>
        <v>15</v>
      </c>
      <c r="AE28" s="9">
        <f t="shared" si="0"/>
        <v>0</v>
      </c>
      <c r="AF28" s="9">
        <f t="shared" si="1"/>
        <v>0</v>
      </c>
      <c r="AG28" s="9">
        <f t="shared" si="2"/>
        <v>16</v>
      </c>
      <c r="AH28" s="9">
        <f t="shared" si="3"/>
        <v>18</v>
      </c>
      <c r="AI28" s="9">
        <f t="shared" si="4"/>
        <v>15</v>
      </c>
    </row>
    <row r="29" spans="1:35" s="68" customFormat="1" x14ac:dyDescent="0.25">
      <c r="A29" s="17" t="s">
        <v>58</v>
      </c>
      <c r="B29" s="37"/>
      <c r="D29" s="75" t="s">
        <v>2</v>
      </c>
      <c r="E29" s="73">
        <f>B27</f>
        <v>0</v>
      </c>
      <c r="G29" s="17" t="s">
        <v>58</v>
      </c>
      <c r="H29" s="37"/>
      <c r="J29" s="75" t="s">
        <v>2</v>
      </c>
      <c r="K29" s="73">
        <f>H27</f>
        <v>0</v>
      </c>
      <c r="M29" s="17" t="s">
        <v>58</v>
      </c>
      <c r="N29" s="37">
        <v>4</v>
      </c>
      <c r="P29" s="75" t="s">
        <v>2</v>
      </c>
      <c r="Q29" s="73">
        <f>N27</f>
        <v>37</v>
      </c>
      <c r="S29" s="17" t="s">
        <v>58</v>
      </c>
      <c r="T29" s="37">
        <v>5</v>
      </c>
      <c r="V29" s="75" t="s">
        <v>2</v>
      </c>
      <c r="W29" s="73">
        <f>T27</f>
        <v>43</v>
      </c>
      <c r="Y29" s="17" t="s">
        <v>58</v>
      </c>
      <c r="Z29" s="37">
        <v>4</v>
      </c>
      <c r="AB29" s="75" t="s">
        <v>2</v>
      </c>
      <c r="AC29" s="73">
        <f>Z27</f>
        <v>26</v>
      </c>
      <c r="AE29" s="9">
        <f t="shared" si="0"/>
        <v>0</v>
      </c>
      <c r="AF29" s="9">
        <f t="shared" si="1"/>
        <v>0</v>
      </c>
      <c r="AG29" s="9">
        <f t="shared" si="2"/>
        <v>37</v>
      </c>
      <c r="AH29" s="9">
        <f t="shared" si="3"/>
        <v>43</v>
      </c>
      <c r="AI29" s="9">
        <f t="shared" si="4"/>
        <v>26</v>
      </c>
    </row>
    <row r="30" spans="1:35" s="68" customFormat="1" x14ac:dyDescent="0.25">
      <c r="A30" s="17" t="s">
        <v>59</v>
      </c>
      <c r="B30" s="37"/>
      <c r="C30" s="76"/>
      <c r="D30" s="74" t="s">
        <v>45</v>
      </c>
      <c r="E30" s="73">
        <f>B28</f>
        <v>0</v>
      </c>
      <c r="G30" s="17" t="s">
        <v>59</v>
      </c>
      <c r="H30" s="37"/>
      <c r="I30" s="76"/>
      <c r="J30" s="74" t="s">
        <v>45</v>
      </c>
      <c r="K30" s="73">
        <f>H28</f>
        <v>0</v>
      </c>
      <c r="M30" s="17" t="s">
        <v>59</v>
      </c>
      <c r="N30" s="37">
        <v>13</v>
      </c>
      <c r="O30" s="76"/>
      <c r="P30" s="74" t="s">
        <v>45</v>
      </c>
      <c r="Q30" s="73">
        <f>N28</f>
        <v>15</v>
      </c>
      <c r="S30" s="17" t="s">
        <v>59</v>
      </c>
      <c r="T30" s="37">
        <v>18</v>
      </c>
      <c r="U30" s="76"/>
      <c r="V30" s="74" t="s">
        <v>45</v>
      </c>
      <c r="W30" s="73">
        <f>T28</f>
        <v>6</v>
      </c>
      <c r="Y30" s="17" t="s">
        <v>59</v>
      </c>
      <c r="Z30" s="37">
        <v>16</v>
      </c>
      <c r="AA30" s="76"/>
      <c r="AB30" s="74" t="s">
        <v>45</v>
      </c>
      <c r="AC30" s="73">
        <f>Z28</f>
        <v>14</v>
      </c>
      <c r="AE30" s="9">
        <f t="shared" si="0"/>
        <v>0</v>
      </c>
      <c r="AF30" s="9">
        <f t="shared" si="1"/>
        <v>0</v>
      </c>
      <c r="AG30" s="9">
        <f t="shared" si="2"/>
        <v>15</v>
      </c>
      <c r="AH30" s="9">
        <f t="shared" si="3"/>
        <v>6</v>
      </c>
      <c r="AI30" s="9">
        <f t="shared" si="4"/>
        <v>14</v>
      </c>
    </row>
    <row r="31" spans="1:35" s="68" customFormat="1" x14ac:dyDescent="0.25">
      <c r="A31" s="17" t="s">
        <v>60</v>
      </c>
      <c r="B31" s="37"/>
      <c r="C31" s="79"/>
      <c r="D31" s="74" t="s">
        <v>58</v>
      </c>
      <c r="E31" s="73">
        <f>B29</f>
        <v>0</v>
      </c>
      <c r="G31" s="17" t="s">
        <v>60</v>
      </c>
      <c r="H31" s="37"/>
      <c r="I31" s="79"/>
      <c r="J31" s="74" t="s">
        <v>58</v>
      </c>
      <c r="K31" s="73">
        <f>H29</f>
        <v>0</v>
      </c>
      <c r="M31" s="17" t="s">
        <v>60</v>
      </c>
      <c r="N31" s="37">
        <v>0</v>
      </c>
      <c r="O31" s="79"/>
      <c r="P31" s="74" t="s">
        <v>58</v>
      </c>
      <c r="Q31" s="73">
        <f>N29</f>
        <v>4</v>
      </c>
      <c r="S31" s="17" t="s">
        <v>60</v>
      </c>
      <c r="T31" s="37">
        <v>0</v>
      </c>
      <c r="U31" s="79"/>
      <c r="V31" s="74" t="s">
        <v>58</v>
      </c>
      <c r="W31" s="73">
        <f>T29</f>
        <v>5</v>
      </c>
      <c r="Y31" s="17" t="s">
        <v>60</v>
      </c>
      <c r="Z31" s="37">
        <v>0</v>
      </c>
      <c r="AA31" s="79"/>
      <c r="AB31" s="74" t="s">
        <v>58</v>
      </c>
      <c r="AC31" s="73">
        <f>Z29</f>
        <v>4</v>
      </c>
      <c r="AE31" s="9">
        <f t="shared" si="0"/>
        <v>0</v>
      </c>
      <c r="AF31" s="9">
        <f t="shared" si="1"/>
        <v>0</v>
      </c>
      <c r="AG31" s="9">
        <f t="shared" si="2"/>
        <v>4</v>
      </c>
      <c r="AH31" s="9">
        <f t="shared" si="3"/>
        <v>5</v>
      </c>
      <c r="AI31" s="9">
        <f t="shared" si="4"/>
        <v>4</v>
      </c>
    </row>
    <row r="32" spans="1:35" s="68" customFormat="1" x14ac:dyDescent="0.25">
      <c r="A32" s="17" t="s">
        <v>61</v>
      </c>
      <c r="B32" s="37"/>
      <c r="C32" s="79"/>
      <c r="D32" s="74" t="s">
        <v>59</v>
      </c>
      <c r="E32" s="73">
        <f>+B30</f>
        <v>0</v>
      </c>
      <c r="G32" s="17" t="s">
        <v>61</v>
      </c>
      <c r="H32" s="37"/>
      <c r="I32" s="79"/>
      <c r="J32" s="74" t="s">
        <v>59</v>
      </c>
      <c r="K32" s="73">
        <f>+H30</f>
        <v>0</v>
      </c>
      <c r="M32" s="17" t="s">
        <v>61</v>
      </c>
      <c r="N32" s="37">
        <v>2</v>
      </c>
      <c r="O32" s="79"/>
      <c r="P32" s="74" t="s">
        <v>59</v>
      </c>
      <c r="Q32" s="73">
        <f>+N30</f>
        <v>13</v>
      </c>
      <c r="S32" s="17" t="s">
        <v>61</v>
      </c>
      <c r="T32" s="37">
        <v>4</v>
      </c>
      <c r="U32" s="79"/>
      <c r="V32" s="74" t="s">
        <v>59</v>
      </c>
      <c r="W32" s="73">
        <f>+T30</f>
        <v>18</v>
      </c>
      <c r="Y32" s="17" t="s">
        <v>61</v>
      </c>
      <c r="Z32" s="37">
        <v>3</v>
      </c>
      <c r="AA32" s="79"/>
      <c r="AB32" s="74" t="s">
        <v>59</v>
      </c>
      <c r="AC32" s="73">
        <f>+Z30</f>
        <v>16</v>
      </c>
      <c r="AE32" s="9">
        <f t="shared" si="0"/>
        <v>0</v>
      </c>
      <c r="AF32" s="9">
        <f t="shared" si="1"/>
        <v>0</v>
      </c>
      <c r="AG32" s="9">
        <f t="shared" si="2"/>
        <v>13</v>
      </c>
      <c r="AH32" s="9">
        <f t="shared" si="3"/>
        <v>18</v>
      </c>
      <c r="AI32" s="9">
        <f t="shared" si="4"/>
        <v>16</v>
      </c>
    </row>
    <row r="33" spans="1:35" s="68" customFormat="1" x14ac:dyDescent="0.25">
      <c r="A33" s="17" t="s">
        <v>62</v>
      </c>
      <c r="B33" s="37"/>
      <c r="C33" s="79"/>
      <c r="D33" s="74" t="s">
        <v>60</v>
      </c>
      <c r="E33" s="73">
        <f>+B31</f>
        <v>0</v>
      </c>
      <c r="G33" s="17" t="s">
        <v>62</v>
      </c>
      <c r="H33" s="37"/>
      <c r="I33" s="79"/>
      <c r="J33" s="74" t="s">
        <v>60</v>
      </c>
      <c r="K33" s="73">
        <f>+H31</f>
        <v>0</v>
      </c>
      <c r="M33" s="17" t="s">
        <v>62</v>
      </c>
      <c r="N33" s="37">
        <v>0</v>
      </c>
      <c r="O33" s="79"/>
      <c r="P33" s="74" t="s">
        <v>60</v>
      </c>
      <c r="Q33" s="73">
        <f>+N31</f>
        <v>0</v>
      </c>
      <c r="S33" s="17" t="s">
        <v>62</v>
      </c>
      <c r="T33" s="37">
        <v>0</v>
      </c>
      <c r="U33" s="79"/>
      <c r="V33" s="74" t="s">
        <v>60</v>
      </c>
      <c r="W33" s="73">
        <f>+T31</f>
        <v>0</v>
      </c>
      <c r="Y33" s="17" t="s">
        <v>62</v>
      </c>
      <c r="Z33" s="37">
        <v>0</v>
      </c>
      <c r="AA33" s="79"/>
      <c r="AB33" s="74" t="s">
        <v>60</v>
      </c>
      <c r="AC33" s="73">
        <f>+Z31</f>
        <v>0</v>
      </c>
      <c r="AE33" s="9">
        <f t="shared" si="0"/>
        <v>0</v>
      </c>
      <c r="AF33" s="9">
        <f t="shared" si="1"/>
        <v>0</v>
      </c>
      <c r="AG33" s="9">
        <f t="shared" si="2"/>
        <v>0</v>
      </c>
      <c r="AH33" s="9">
        <f t="shared" si="3"/>
        <v>0</v>
      </c>
      <c r="AI33" s="9">
        <f t="shared" si="4"/>
        <v>0</v>
      </c>
    </row>
    <row r="34" spans="1:35" s="68" customFormat="1" x14ac:dyDescent="0.25">
      <c r="A34" s="17"/>
      <c r="B34" s="37"/>
      <c r="C34" s="79"/>
      <c r="D34" s="74" t="s">
        <v>61</v>
      </c>
      <c r="E34" s="73">
        <f>+B32</f>
        <v>0</v>
      </c>
      <c r="G34" s="17"/>
      <c r="H34" s="37"/>
      <c r="I34" s="79"/>
      <c r="J34" s="74" t="s">
        <v>61</v>
      </c>
      <c r="K34" s="73">
        <f>+H32</f>
        <v>0</v>
      </c>
      <c r="M34" s="17"/>
      <c r="N34" s="37"/>
      <c r="O34" s="79"/>
      <c r="P34" s="74" t="s">
        <v>61</v>
      </c>
      <c r="Q34" s="73">
        <f>+N32</f>
        <v>2</v>
      </c>
      <c r="S34" s="17"/>
      <c r="T34" s="37"/>
      <c r="U34" s="79"/>
      <c r="V34" s="74" t="s">
        <v>61</v>
      </c>
      <c r="W34" s="73">
        <f>+T32</f>
        <v>4</v>
      </c>
      <c r="Y34" s="17"/>
      <c r="Z34" s="37"/>
      <c r="AA34" s="79"/>
      <c r="AB34" s="74" t="s">
        <v>61</v>
      </c>
      <c r="AC34" s="73">
        <f>+Z32</f>
        <v>3</v>
      </c>
      <c r="AE34" s="9">
        <f t="shared" si="0"/>
        <v>0</v>
      </c>
      <c r="AF34" s="9">
        <f t="shared" si="1"/>
        <v>0</v>
      </c>
      <c r="AG34" s="9">
        <f t="shared" si="2"/>
        <v>2</v>
      </c>
      <c r="AH34" s="9">
        <f t="shared" si="3"/>
        <v>4</v>
      </c>
      <c r="AI34" s="9">
        <f t="shared" si="4"/>
        <v>3</v>
      </c>
    </row>
    <row r="35" spans="1:35" s="68" customFormat="1" x14ac:dyDescent="0.25">
      <c r="A35" s="17"/>
      <c r="B35" s="37"/>
      <c r="C35" s="79"/>
      <c r="D35" s="74" t="s">
        <v>62</v>
      </c>
      <c r="E35" s="81">
        <f>+B33</f>
        <v>0</v>
      </c>
      <c r="G35" s="17"/>
      <c r="H35" s="37"/>
      <c r="I35" s="79"/>
      <c r="J35" s="74" t="s">
        <v>62</v>
      </c>
      <c r="K35" s="81">
        <f>+H33</f>
        <v>0</v>
      </c>
      <c r="M35" s="17"/>
      <c r="N35" s="37"/>
      <c r="O35" s="79"/>
      <c r="P35" s="74" t="s">
        <v>62</v>
      </c>
      <c r="Q35" s="81">
        <f>+N33</f>
        <v>0</v>
      </c>
      <c r="S35" s="17"/>
      <c r="T35" s="37"/>
      <c r="U35" s="79"/>
      <c r="V35" s="74" t="s">
        <v>62</v>
      </c>
      <c r="W35" s="81">
        <f>+T33</f>
        <v>0</v>
      </c>
      <c r="Y35" s="17"/>
      <c r="Z35" s="37"/>
      <c r="AA35" s="79"/>
      <c r="AB35" s="74" t="s">
        <v>62</v>
      </c>
      <c r="AC35" s="81">
        <f>+Z33</f>
        <v>0</v>
      </c>
      <c r="AE35" s="9">
        <f t="shared" si="0"/>
        <v>0</v>
      </c>
      <c r="AF35" s="9">
        <f t="shared" si="1"/>
        <v>0</v>
      </c>
      <c r="AG35" s="9">
        <f t="shared" si="2"/>
        <v>0</v>
      </c>
      <c r="AH35" s="9">
        <f t="shared" si="3"/>
        <v>0</v>
      </c>
      <c r="AI35" s="9">
        <f t="shared" si="4"/>
        <v>0</v>
      </c>
    </row>
    <row r="36" spans="1:35" s="68" customFormat="1" x14ac:dyDescent="0.25">
      <c r="A36" s="17"/>
      <c r="B36" s="37"/>
      <c r="C36" s="79"/>
      <c r="D36" s="74"/>
      <c r="E36" s="81"/>
      <c r="G36" s="17"/>
      <c r="H36" s="37"/>
      <c r="I36" s="79"/>
      <c r="J36" s="74"/>
      <c r="K36" s="81"/>
      <c r="M36" s="17"/>
      <c r="N36" s="37"/>
      <c r="O36" s="79"/>
      <c r="P36" s="74"/>
      <c r="Q36" s="81"/>
      <c r="S36" s="17"/>
      <c r="T36" s="37"/>
      <c r="U36" s="79"/>
      <c r="V36" s="74"/>
      <c r="W36" s="81"/>
      <c r="Y36" s="17"/>
      <c r="Z36" s="37"/>
      <c r="AA36" s="79"/>
      <c r="AB36" s="74"/>
      <c r="AC36" s="81"/>
    </row>
    <row r="37" spans="1:35" s="68" customFormat="1" x14ac:dyDescent="0.25">
      <c r="A37" s="17"/>
      <c r="B37" s="37"/>
      <c r="C37" s="79"/>
      <c r="D37" s="74"/>
      <c r="E37" s="81"/>
      <c r="G37" s="17"/>
      <c r="H37" s="37"/>
      <c r="I37" s="79"/>
      <c r="J37" s="74"/>
      <c r="K37" s="81"/>
      <c r="M37" s="17"/>
      <c r="N37" s="37"/>
      <c r="O37" s="79"/>
      <c r="P37" s="74"/>
      <c r="Q37" s="81"/>
      <c r="S37" s="17"/>
      <c r="T37" s="37"/>
      <c r="U37" s="79"/>
      <c r="V37" s="74"/>
      <c r="W37" s="81"/>
      <c r="Y37" s="17"/>
      <c r="Z37" s="37"/>
      <c r="AA37" s="79"/>
      <c r="AB37" s="74"/>
      <c r="AC37" s="81"/>
    </row>
    <row r="38" spans="1:35" s="68" customFormat="1" x14ac:dyDescent="0.25">
      <c r="A38" s="17"/>
      <c r="B38" s="37"/>
      <c r="C38" s="79"/>
      <c r="D38" s="80"/>
      <c r="E38" s="82"/>
      <c r="G38" s="17"/>
      <c r="H38" s="37"/>
      <c r="I38" s="79"/>
      <c r="J38" s="80"/>
      <c r="K38" s="82"/>
      <c r="M38" s="17"/>
      <c r="N38" s="37"/>
      <c r="O38" s="79"/>
      <c r="P38" s="80"/>
      <c r="Q38" s="82"/>
      <c r="S38" s="17"/>
      <c r="T38" s="37"/>
      <c r="U38" s="79"/>
      <c r="V38" s="80"/>
      <c r="W38" s="82"/>
      <c r="Y38" s="17"/>
      <c r="Z38" s="37"/>
      <c r="AA38" s="79"/>
      <c r="AB38" s="80"/>
      <c r="AC38" s="82"/>
    </row>
    <row r="40" spans="1:35" s="68" customFormat="1" x14ac:dyDescent="0.35">
      <c r="A40" s="9"/>
      <c r="B40" s="18">
        <f>SUM(B5:B38)</f>
        <v>0</v>
      </c>
      <c r="E40" s="18">
        <f>SUM(E5:E38)</f>
        <v>0</v>
      </c>
      <c r="G40" s="9"/>
      <c r="H40" s="18">
        <f>SUM(H5:H38)</f>
        <v>0</v>
      </c>
      <c r="K40" s="18">
        <f>SUM(K5:K38)</f>
        <v>0</v>
      </c>
      <c r="M40" s="9"/>
      <c r="N40" s="18">
        <f>SUM(N5:N38)</f>
        <v>679</v>
      </c>
      <c r="Q40" s="18">
        <f>SUM(Q5:Q38)</f>
        <v>681</v>
      </c>
      <c r="S40" s="9"/>
      <c r="T40" s="18">
        <f>SUM(T5:T38)</f>
        <v>782</v>
      </c>
      <c r="W40" s="18">
        <f>SUM(W5:W38)</f>
        <v>781</v>
      </c>
      <c r="Y40" s="9"/>
      <c r="Z40" s="18">
        <f>SUM(Z5:Z38)</f>
        <v>535</v>
      </c>
      <c r="AC40" s="18">
        <f>SUM(AC5:AC38)</f>
        <v>537</v>
      </c>
    </row>
    <row r="41" spans="1:35" ht="12.5" x14ac:dyDescent="0.35">
      <c r="B41" s="9"/>
    </row>
    <row r="42" spans="1:35" ht="12.5" x14ac:dyDescent="0.35">
      <c r="B42" s="9"/>
    </row>
    <row r="43" spans="1:35" ht="25" x14ac:dyDescent="0.35">
      <c r="A43" s="85">
        <f>_xlfn.ISOWEEKNUM(A45)</f>
        <v>45</v>
      </c>
      <c r="B43" s="34"/>
    </row>
    <row r="45" spans="1:35" s="84" customFormat="1" ht="18" x14ac:dyDescent="0.35">
      <c r="A45" s="170">
        <f>Y3+3</f>
        <v>44872</v>
      </c>
      <c r="B45" s="171"/>
      <c r="C45" s="171"/>
      <c r="D45" s="171"/>
      <c r="E45" s="172"/>
      <c r="F45" s="83"/>
      <c r="G45" s="170">
        <f>+A45+1</f>
        <v>44873</v>
      </c>
      <c r="H45" s="171"/>
      <c r="I45" s="171"/>
      <c r="J45" s="171"/>
      <c r="K45" s="172"/>
      <c r="L45" s="83"/>
      <c r="M45" s="170">
        <f>+G45+1</f>
        <v>44874</v>
      </c>
      <c r="N45" s="171"/>
      <c r="O45" s="171"/>
      <c r="P45" s="171"/>
      <c r="Q45" s="172"/>
      <c r="R45" s="83"/>
      <c r="S45" s="170">
        <f>+M45+1</f>
        <v>44875</v>
      </c>
      <c r="T45" s="171"/>
      <c r="U45" s="171"/>
      <c r="V45" s="171"/>
      <c r="W45" s="172"/>
      <c r="X45" s="83"/>
      <c r="Y45" s="173">
        <f>+S45+1</f>
        <v>44876</v>
      </c>
      <c r="Z45" s="174"/>
      <c r="AA45" s="174"/>
      <c r="AB45" s="174"/>
      <c r="AC45" s="175"/>
      <c r="AD45" s="83"/>
    </row>
    <row r="46" spans="1:35" s="66" customFormat="1" x14ac:dyDescent="0.3">
      <c r="A46" s="16"/>
      <c r="B46" s="36"/>
      <c r="C46" s="69"/>
      <c r="D46" s="69"/>
      <c r="E46" s="69"/>
      <c r="F46" s="69"/>
      <c r="G46" s="9"/>
      <c r="H46" s="35"/>
      <c r="I46" s="69"/>
      <c r="J46" s="69"/>
      <c r="K46" s="69"/>
      <c r="L46" s="69"/>
      <c r="M46" s="9"/>
      <c r="N46" s="35"/>
      <c r="O46" s="69"/>
      <c r="P46" s="69"/>
      <c r="Q46" s="69"/>
      <c r="R46" s="69"/>
      <c r="S46" s="9"/>
      <c r="T46" s="35"/>
      <c r="U46" s="69"/>
      <c r="V46" s="69"/>
      <c r="W46" s="69"/>
      <c r="X46" s="69"/>
      <c r="Y46" s="9"/>
      <c r="Z46" s="35"/>
      <c r="AA46" s="69"/>
      <c r="AB46" s="69"/>
      <c r="AC46" s="69"/>
      <c r="AD46" s="69"/>
    </row>
    <row r="47" spans="1:35" x14ac:dyDescent="0.25">
      <c r="A47" s="10" t="s">
        <v>0</v>
      </c>
      <c r="B47" s="37" t="s">
        <v>27</v>
      </c>
      <c r="D47" s="70" t="s">
        <v>7</v>
      </c>
      <c r="E47" s="71">
        <f>B48</f>
        <v>99</v>
      </c>
      <c r="G47" s="10" t="s">
        <v>0</v>
      </c>
      <c r="H47" s="37" t="s">
        <v>27</v>
      </c>
      <c r="J47" s="70" t="s">
        <v>7</v>
      </c>
      <c r="K47" s="71">
        <f>H48</f>
        <v>168</v>
      </c>
      <c r="M47" s="10" t="s">
        <v>0</v>
      </c>
      <c r="N47" s="37" t="s">
        <v>27</v>
      </c>
      <c r="P47" s="70" t="s">
        <v>7</v>
      </c>
      <c r="Q47" s="71">
        <f>N48</f>
        <v>96</v>
      </c>
      <c r="S47" s="10" t="s">
        <v>0</v>
      </c>
      <c r="T47" s="37" t="s">
        <v>27</v>
      </c>
      <c r="V47" s="70" t="s">
        <v>7</v>
      </c>
      <c r="W47" s="71">
        <f>T48</f>
        <v>37</v>
      </c>
      <c r="Y47" s="10" t="s">
        <v>0</v>
      </c>
      <c r="Z47" s="37" t="s">
        <v>27</v>
      </c>
      <c r="AB47" s="70" t="s">
        <v>7</v>
      </c>
      <c r="AC47" s="71">
        <f>Z48</f>
        <v>0</v>
      </c>
      <c r="AE47" s="9">
        <f>E47</f>
        <v>99</v>
      </c>
      <c r="AF47" s="9">
        <f>K47</f>
        <v>168</v>
      </c>
      <c r="AG47" s="9">
        <f>Q47</f>
        <v>96</v>
      </c>
      <c r="AH47" s="9">
        <f>W47</f>
        <v>37</v>
      </c>
      <c r="AI47" s="9">
        <f>AC47</f>
        <v>0</v>
      </c>
    </row>
    <row r="48" spans="1:35" x14ac:dyDescent="0.35">
      <c r="A48" s="12" t="s">
        <v>7</v>
      </c>
      <c r="B48" s="37">
        <v>99</v>
      </c>
      <c r="D48" s="72" t="s">
        <v>21</v>
      </c>
      <c r="E48" s="73"/>
      <c r="G48" s="12" t="s">
        <v>7</v>
      </c>
      <c r="H48" s="37">
        <v>168</v>
      </c>
      <c r="J48" s="72" t="s">
        <v>21</v>
      </c>
      <c r="K48" s="73"/>
      <c r="M48" s="12" t="s">
        <v>7</v>
      </c>
      <c r="N48" s="37">
        <v>96</v>
      </c>
      <c r="P48" s="72" t="s">
        <v>21</v>
      </c>
      <c r="Q48" s="73"/>
      <c r="S48" s="12" t="s">
        <v>7</v>
      </c>
      <c r="T48" s="37">
        <v>37</v>
      </c>
      <c r="V48" s="72" t="s">
        <v>21</v>
      </c>
      <c r="W48" s="73"/>
      <c r="Y48" s="12" t="s">
        <v>7</v>
      </c>
      <c r="Z48" s="90"/>
      <c r="AB48" s="72" t="s">
        <v>21</v>
      </c>
      <c r="AC48" s="73"/>
      <c r="AE48" s="9">
        <f t="shared" ref="AE48:AE77" si="5">E48</f>
        <v>0</v>
      </c>
      <c r="AF48" s="9">
        <f t="shared" ref="AF48:AF77" si="6">K48</f>
        <v>0</v>
      </c>
      <c r="AG48" s="9">
        <f t="shared" ref="AG48:AG77" si="7">Q48</f>
        <v>0</v>
      </c>
      <c r="AH48" s="9">
        <f t="shared" ref="AH48:AH77" si="8">W48</f>
        <v>0</v>
      </c>
      <c r="AI48" s="9">
        <f t="shared" ref="AI48:AI77" si="9">AC48</f>
        <v>0</v>
      </c>
    </row>
    <row r="49" spans="1:35" x14ac:dyDescent="0.35">
      <c r="A49" s="13" t="s">
        <v>17</v>
      </c>
      <c r="B49" s="38">
        <v>0</v>
      </c>
      <c r="D49" s="72" t="s">
        <v>18</v>
      </c>
      <c r="E49" s="73"/>
      <c r="G49" s="13" t="s">
        <v>17</v>
      </c>
      <c r="H49" s="38">
        <v>0</v>
      </c>
      <c r="J49" s="72" t="s">
        <v>18</v>
      </c>
      <c r="K49" s="73"/>
      <c r="M49" s="13" t="s">
        <v>17</v>
      </c>
      <c r="N49" s="38">
        <v>0</v>
      </c>
      <c r="P49" s="72" t="s">
        <v>18</v>
      </c>
      <c r="Q49" s="73"/>
      <c r="S49" s="13" t="s">
        <v>17</v>
      </c>
      <c r="T49" s="38">
        <v>0</v>
      </c>
      <c r="V49" s="72" t="s">
        <v>18</v>
      </c>
      <c r="W49" s="73"/>
      <c r="Y49" s="13" t="s">
        <v>17</v>
      </c>
      <c r="Z49" s="90"/>
      <c r="AB49" s="72" t="s">
        <v>18</v>
      </c>
      <c r="AC49" s="73"/>
      <c r="AE49" s="9">
        <f t="shared" si="5"/>
        <v>0</v>
      </c>
      <c r="AF49" s="9">
        <f t="shared" si="6"/>
        <v>0</v>
      </c>
      <c r="AG49" s="9">
        <f t="shared" si="7"/>
        <v>0</v>
      </c>
      <c r="AH49" s="9">
        <f t="shared" si="8"/>
        <v>0</v>
      </c>
      <c r="AI49" s="9">
        <f t="shared" si="9"/>
        <v>0</v>
      </c>
    </row>
    <row r="50" spans="1:35" x14ac:dyDescent="0.25">
      <c r="A50" s="12" t="s">
        <v>12</v>
      </c>
      <c r="B50" s="37">
        <v>5</v>
      </c>
      <c r="D50" s="74" t="s">
        <v>12</v>
      </c>
      <c r="E50" s="73">
        <f>B50</f>
        <v>5</v>
      </c>
      <c r="G50" s="12" t="s">
        <v>12</v>
      </c>
      <c r="H50" s="37">
        <v>9</v>
      </c>
      <c r="J50" s="74" t="s">
        <v>12</v>
      </c>
      <c r="K50" s="73">
        <f>H50</f>
        <v>9</v>
      </c>
      <c r="M50" s="12" t="s">
        <v>12</v>
      </c>
      <c r="N50" s="37">
        <v>7</v>
      </c>
      <c r="P50" s="74" t="s">
        <v>12</v>
      </c>
      <c r="Q50" s="73">
        <f>N50</f>
        <v>7</v>
      </c>
      <c r="S50" s="12" t="s">
        <v>12</v>
      </c>
      <c r="T50" s="37">
        <v>2</v>
      </c>
      <c r="V50" s="74" t="s">
        <v>12</v>
      </c>
      <c r="W50" s="73">
        <f>T50</f>
        <v>2</v>
      </c>
      <c r="Y50" s="12" t="s">
        <v>12</v>
      </c>
      <c r="Z50" s="90"/>
      <c r="AB50" s="74" t="s">
        <v>12</v>
      </c>
      <c r="AC50" s="73">
        <f>Z50</f>
        <v>0</v>
      </c>
      <c r="AE50" s="9">
        <f t="shared" si="5"/>
        <v>5</v>
      </c>
      <c r="AF50" s="9">
        <f t="shared" si="6"/>
        <v>9</v>
      </c>
      <c r="AG50" s="9">
        <f t="shared" si="7"/>
        <v>7</v>
      </c>
      <c r="AH50" s="9">
        <f t="shared" si="8"/>
        <v>2</v>
      </c>
      <c r="AI50" s="9">
        <f t="shared" si="9"/>
        <v>0</v>
      </c>
    </row>
    <row r="51" spans="1:35" x14ac:dyDescent="0.25">
      <c r="A51" s="14" t="s">
        <v>22</v>
      </c>
      <c r="B51" s="39">
        <v>4</v>
      </c>
      <c r="D51" s="74" t="s">
        <v>8</v>
      </c>
      <c r="E51" s="73">
        <f>B54</f>
        <v>9</v>
      </c>
      <c r="G51" s="14" t="s">
        <v>22</v>
      </c>
      <c r="H51" s="39">
        <v>4</v>
      </c>
      <c r="J51" s="74" t="s">
        <v>8</v>
      </c>
      <c r="K51" s="73">
        <f>H54</f>
        <v>7</v>
      </c>
      <c r="M51" s="14" t="s">
        <v>22</v>
      </c>
      <c r="N51" s="39">
        <v>2</v>
      </c>
      <c r="P51" s="74" t="s">
        <v>8</v>
      </c>
      <c r="Q51" s="73">
        <f>N54</f>
        <v>5</v>
      </c>
      <c r="S51" s="14" t="s">
        <v>22</v>
      </c>
      <c r="T51" s="39">
        <v>5</v>
      </c>
      <c r="V51" s="74" t="s">
        <v>8</v>
      </c>
      <c r="W51" s="73">
        <f>T54</f>
        <v>5</v>
      </c>
      <c r="Y51" s="14" t="s">
        <v>22</v>
      </c>
      <c r="Z51" s="90"/>
      <c r="AB51" s="74" t="s">
        <v>8</v>
      </c>
      <c r="AC51" s="73">
        <f>Z54</f>
        <v>0</v>
      </c>
      <c r="AE51" s="9">
        <f t="shared" si="5"/>
        <v>9</v>
      </c>
      <c r="AF51" s="9">
        <f t="shared" si="6"/>
        <v>7</v>
      </c>
      <c r="AG51" s="9">
        <f t="shared" si="7"/>
        <v>5</v>
      </c>
      <c r="AH51" s="9">
        <f t="shared" si="8"/>
        <v>5</v>
      </c>
      <c r="AI51" s="9">
        <f t="shared" si="9"/>
        <v>0</v>
      </c>
    </row>
    <row r="52" spans="1:35" x14ac:dyDescent="0.25">
      <c r="A52" s="14" t="s">
        <v>26</v>
      </c>
      <c r="B52" s="39">
        <v>15</v>
      </c>
      <c r="D52" s="74" t="s">
        <v>11</v>
      </c>
      <c r="E52" s="73">
        <f>B55</f>
        <v>10</v>
      </c>
      <c r="G52" s="14" t="s">
        <v>26</v>
      </c>
      <c r="H52" s="39">
        <v>22</v>
      </c>
      <c r="J52" s="74" t="s">
        <v>11</v>
      </c>
      <c r="K52" s="73">
        <f>H55</f>
        <v>9</v>
      </c>
      <c r="M52" s="14" t="s">
        <v>26</v>
      </c>
      <c r="N52" s="39">
        <v>17</v>
      </c>
      <c r="P52" s="74" t="s">
        <v>11</v>
      </c>
      <c r="Q52" s="73">
        <f>N55</f>
        <v>7</v>
      </c>
      <c r="S52" s="14" t="s">
        <v>26</v>
      </c>
      <c r="T52" s="39">
        <v>8</v>
      </c>
      <c r="V52" s="74" t="s">
        <v>11</v>
      </c>
      <c r="W52" s="73">
        <f>T55</f>
        <v>0</v>
      </c>
      <c r="Y52" s="14" t="s">
        <v>26</v>
      </c>
      <c r="Z52" s="90"/>
      <c r="AB52" s="74" t="s">
        <v>11</v>
      </c>
      <c r="AC52" s="73">
        <f>Z55</f>
        <v>0</v>
      </c>
      <c r="AE52" s="9">
        <f t="shared" si="5"/>
        <v>10</v>
      </c>
      <c r="AF52" s="9">
        <f t="shared" si="6"/>
        <v>9</v>
      </c>
      <c r="AG52" s="9">
        <f t="shared" si="7"/>
        <v>7</v>
      </c>
      <c r="AH52" s="9">
        <f t="shared" si="8"/>
        <v>0</v>
      </c>
      <c r="AI52" s="9">
        <f t="shared" si="9"/>
        <v>0</v>
      </c>
    </row>
    <row r="53" spans="1:35" x14ac:dyDescent="0.25">
      <c r="A53" s="14" t="s">
        <v>23</v>
      </c>
      <c r="B53" s="39">
        <v>1</v>
      </c>
      <c r="D53" s="75" t="s">
        <v>9</v>
      </c>
      <c r="E53" s="73">
        <f>B56</f>
        <v>136</v>
      </c>
      <c r="G53" s="14" t="s">
        <v>23</v>
      </c>
      <c r="H53" s="39">
        <v>0</v>
      </c>
      <c r="J53" s="75" t="s">
        <v>9</v>
      </c>
      <c r="K53" s="73">
        <f>H56</f>
        <v>128</v>
      </c>
      <c r="M53" s="14" t="s">
        <v>23</v>
      </c>
      <c r="N53" s="39">
        <v>0</v>
      </c>
      <c r="P53" s="75" t="s">
        <v>9</v>
      </c>
      <c r="Q53" s="73">
        <f>N56</f>
        <v>95</v>
      </c>
      <c r="S53" s="14" t="s">
        <v>23</v>
      </c>
      <c r="T53" s="39">
        <v>0</v>
      </c>
      <c r="V53" s="75" t="s">
        <v>9</v>
      </c>
      <c r="W53" s="73">
        <f>T56</f>
        <v>46</v>
      </c>
      <c r="Y53" s="14" t="s">
        <v>23</v>
      </c>
      <c r="Z53" s="90"/>
      <c r="AB53" s="75" t="s">
        <v>9</v>
      </c>
      <c r="AC53" s="73">
        <f>Z56</f>
        <v>0</v>
      </c>
      <c r="AE53" s="9">
        <f t="shared" si="5"/>
        <v>136</v>
      </c>
      <c r="AF53" s="9">
        <f t="shared" si="6"/>
        <v>128</v>
      </c>
      <c r="AG53" s="9">
        <f t="shared" si="7"/>
        <v>95</v>
      </c>
      <c r="AH53" s="9">
        <f t="shared" si="8"/>
        <v>46</v>
      </c>
      <c r="AI53" s="9">
        <f t="shared" si="9"/>
        <v>0</v>
      </c>
    </row>
    <row r="54" spans="1:35" x14ac:dyDescent="0.25">
      <c r="A54" s="12" t="s">
        <v>8</v>
      </c>
      <c r="B54" s="37">
        <v>9</v>
      </c>
      <c r="D54" s="75" t="s">
        <v>1</v>
      </c>
      <c r="E54" s="73">
        <f>B58</f>
        <v>110</v>
      </c>
      <c r="G54" s="12" t="s">
        <v>8</v>
      </c>
      <c r="H54" s="37">
        <v>7</v>
      </c>
      <c r="J54" s="75" t="s">
        <v>1</v>
      </c>
      <c r="K54" s="73">
        <f>H58</f>
        <v>139</v>
      </c>
      <c r="M54" s="12" t="s">
        <v>8</v>
      </c>
      <c r="N54" s="37">
        <v>5</v>
      </c>
      <c r="P54" s="75" t="s">
        <v>1</v>
      </c>
      <c r="Q54" s="73">
        <f>N58</f>
        <v>105</v>
      </c>
      <c r="S54" s="12" t="s">
        <v>8</v>
      </c>
      <c r="T54" s="37">
        <v>5</v>
      </c>
      <c r="V54" s="75" t="s">
        <v>1</v>
      </c>
      <c r="W54" s="73">
        <f>T58</f>
        <v>33</v>
      </c>
      <c r="Y54" s="12" t="s">
        <v>8</v>
      </c>
      <c r="Z54" s="90"/>
      <c r="AB54" s="75" t="s">
        <v>1</v>
      </c>
      <c r="AC54" s="73">
        <f>Z58</f>
        <v>0</v>
      </c>
      <c r="AE54" s="9">
        <f t="shared" si="5"/>
        <v>110</v>
      </c>
      <c r="AF54" s="9">
        <f t="shared" si="6"/>
        <v>139</v>
      </c>
      <c r="AG54" s="9">
        <f t="shared" si="7"/>
        <v>105</v>
      </c>
      <c r="AH54" s="9">
        <f t="shared" si="8"/>
        <v>33</v>
      </c>
      <c r="AI54" s="9">
        <f t="shared" si="9"/>
        <v>0</v>
      </c>
    </row>
    <row r="55" spans="1:35" x14ac:dyDescent="0.25">
      <c r="A55" s="12" t="s">
        <v>11</v>
      </c>
      <c r="B55" s="37">
        <v>10</v>
      </c>
      <c r="D55" s="75" t="s">
        <v>4</v>
      </c>
      <c r="E55" s="73"/>
      <c r="G55" s="12" t="s">
        <v>11</v>
      </c>
      <c r="H55" s="37">
        <v>9</v>
      </c>
      <c r="J55" s="75" t="s">
        <v>4</v>
      </c>
      <c r="K55" s="73"/>
      <c r="M55" s="12" t="s">
        <v>11</v>
      </c>
      <c r="N55" s="37">
        <v>7</v>
      </c>
      <c r="P55" s="75" t="s">
        <v>4</v>
      </c>
      <c r="Q55" s="73"/>
      <c r="S55" s="12" t="s">
        <v>11</v>
      </c>
      <c r="T55" s="37">
        <v>0</v>
      </c>
      <c r="V55" s="75" t="s">
        <v>4</v>
      </c>
      <c r="W55" s="73"/>
      <c r="Y55" s="12" t="s">
        <v>11</v>
      </c>
      <c r="Z55" s="90"/>
      <c r="AB55" s="75" t="s">
        <v>4</v>
      </c>
      <c r="AC55" s="73"/>
      <c r="AE55" s="9">
        <f t="shared" si="5"/>
        <v>0</v>
      </c>
      <c r="AF55" s="9">
        <f t="shared" si="6"/>
        <v>0</v>
      </c>
      <c r="AG55" s="9">
        <f t="shared" si="7"/>
        <v>0</v>
      </c>
      <c r="AH55" s="9">
        <f t="shared" si="8"/>
        <v>0</v>
      </c>
      <c r="AI55" s="9">
        <f t="shared" si="9"/>
        <v>0</v>
      </c>
    </row>
    <row r="56" spans="1:35" x14ac:dyDescent="0.25">
      <c r="A56" s="12" t="s">
        <v>9</v>
      </c>
      <c r="B56" s="37">
        <v>136</v>
      </c>
      <c r="D56" s="75" t="s">
        <v>5</v>
      </c>
      <c r="E56" s="73">
        <f>B59</f>
        <v>24</v>
      </c>
      <c r="G56" s="12" t="s">
        <v>9</v>
      </c>
      <c r="H56" s="37">
        <v>128</v>
      </c>
      <c r="J56" s="75" t="s">
        <v>5</v>
      </c>
      <c r="K56" s="73">
        <f>H59</f>
        <v>31</v>
      </c>
      <c r="M56" s="12" t="s">
        <v>9</v>
      </c>
      <c r="N56" s="37">
        <v>95</v>
      </c>
      <c r="P56" s="75" t="s">
        <v>5</v>
      </c>
      <c r="Q56" s="73">
        <f>N59</f>
        <v>28</v>
      </c>
      <c r="S56" s="12" t="s">
        <v>9</v>
      </c>
      <c r="T56" s="37">
        <v>46</v>
      </c>
      <c r="V56" s="75" t="s">
        <v>5</v>
      </c>
      <c r="W56" s="73">
        <f>T59</f>
        <v>2</v>
      </c>
      <c r="Y56" s="12" t="s">
        <v>9</v>
      </c>
      <c r="Z56" s="90"/>
      <c r="AB56" s="75" t="s">
        <v>5</v>
      </c>
      <c r="AC56" s="73">
        <f>Z59</f>
        <v>0</v>
      </c>
      <c r="AE56" s="9">
        <f t="shared" si="5"/>
        <v>24</v>
      </c>
      <c r="AF56" s="9">
        <f t="shared" si="6"/>
        <v>31</v>
      </c>
      <c r="AG56" s="9">
        <f t="shared" si="7"/>
        <v>28</v>
      </c>
      <c r="AH56" s="9">
        <f t="shared" si="8"/>
        <v>2</v>
      </c>
      <c r="AI56" s="9">
        <f t="shared" si="9"/>
        <v>0</v>
      </c>
    </row>
    <row r="57" spans="1:35" x14ac:dyDescent="0.25">
      <c r="A57" s="14" t="s">
        <v>28</v>
      </c>
      <c r="B57" s="39">
        <v>0</v>
      </c>
      <c r="D57" s="75" t="s">
        <v>3</v>
      </c>
      <c r="E57" s="73">
        <f>B60</f>
        <v>49</v>
      </c>
      <c r="G57" s="14" t="s">
        <v>28</v>
      </c>
      <c r="H57" s="39">
        <v>2</v>
      </c>
      <c r="J57" s="75" t="s">
        <v>3</v>
      </c>
      <c r="K57" s="73">
        <f>H60</f>
        <v>54</v>
      </c>
      <c r="M57" s="14" t="s">
        <v>28</v>
      </c>
      <c r="N57" s="39">
        <v>1</v>
      </c>
      <c r="P57" s="75" t="s">
        <v>3</v>
      </c>
      <c r="Q57" s="73">
        <f>N60</f>
        <v>63</v>
      </c>
      <c r="S57" s="14" t="s">
        <v>28</v>
      </c>
      <c r="T57" s="39">
        <v>0</v>
      </c>
      <c r="V57" s="75" t="s">
        <v>3</v>
      </c>
      <c r="W57" s="73">
        <f>T60</f>
        <v>19</v>
      </c>
      <c r="Y57" s="14" t="s">
        <v>28</v>
      </c>
      <c r="Z57" s="90"/>
      <c r="AB57" s="75" t="s">
        <v>3</v>
      </c>
      <c r="AC57" s="73">
        <f>Z60</f>
        <v>0</v>
      </c>
      <c r="AE57" s="9">
        <f t="shared" si="5"/>
        <v>49</v>
      </c>
      <c r="AF57" s="9">
        <f t="shared" si="6"/>
        <v>54</v>
      </c>
      <c r="AG57" s="9">
        <f t="shared" si="7"/>
        <v>63</v>
      </c>
      <c r="AH57" s="9">
        <f t="shared" si="8"/>
        <v>19</v>
      </c>
      <c r="AI57" s="9">
        <f t="shared" si="9"/>
        <v>0</v>
      </c>
    </row>
    <row r="58" spans="1:35" x14ac:dyDescent="0.25">
      <c r="A58" s="12" t="s">
        <v>1</v>
      </c>
      <c r="B58" s="37">
        <v>110</v>
      </c>
      <c r="D58" s="75" t="s">
        <v>6</v>
      </c>
      <c r="E58" s="73">
        <f>B61</f>
        <v>61</v>
      </c>
      <c r="G58" s="12" t="s">
        <v>1</v>
      </c>
      <c r="H58" s="37">
        <v>139</v>
      </c>
      <c r="J58" s="75" t="s">
        <v>6</v>
      </c>
      <c r="K58" s="73">
        <f>H61</f>
        <v>49</v>
      </c>
      <c r="M58" s="12" t="s">
        <v>1</v>
      </c>
      <c r="N58" s="37">
        <v>105</v>
      </c>
      <c r="P58" s="75" t="s">
        <v>6</v>
      </c>
      <c r="Q58" s="73">
        <f>N61</f>
        <v>50</v>
      </c>
      <c r="S58" s="12" t="s">
        <v>1</v>
      </c>
      <c r="T58" s="37">
        <v>33</v>
      </c>
      <c r="V58" s="75" t="s">
        <v>6</v>
      </c>
      <c r="W58" s="73">
        <f>T61</f>
        <v>19</v>
      </c>
      <c r="Y58" s="12" t="s">
        <v>1</v>
      </c>
      <c r="Z58" s="90"/>
      <c r="AB58" s="75" t="s">
        <v>6</v>
      </c>
      <c r="AC58" s="73">
        <f>Z61</f>
        <v>0</v>
      </c>
      <c r="AE58" s="9">
        <f t="shared" si="5"/>
        <v>61</v>
      </c>
      <c r="AF58" s="9">
        <f t="shared" si="6"/>
        <v>49</v>
      </c>
      <c r="AG58" s="9">
        <f t="shared" si="7"/>
        <v>50</v>
      </c>
      <c r="AH58" s="9">
        <f t="shared" si="8"/>
        <v>19</v>
      </c>
      <c r="AI58" s="9">
        <f t="shared" si="9"/>
        <v>0</v>
      </c>
    </row>
    <row r="59" spans="1:35" s="68" customFormat="1" x14ac:dyDescent="0.35">
      <c r="A59" s="12" t="s">
        <v>5</v>
      </c>
      <c r="B59" s="37">
        <v>24</v>
      </c>
      <c r="C59" s="76">
        <v>0.03</v>
      </c>
      <c r="D59" s="77" t="s">
        <v>31</v>
      </c>
      <c r="E59" s="73">
        <f>ROUND(((B62+B63)*C59),0)</f>
        <v>6</v>
      </c>
      <c r="G59" s="12" t="s">
        <v>5</v>
      </c>
      <c r="H59" s="37">
        <v>31</v>
      </c>
      <c r="I59" s="76">
        <v>0.03</v>
      </c>
      <c r="J59" s="77" t="s">
        <v>31</v>
      </c>
      <c r="K59" s="73">
        <f>ROUND(((H62+H63)*I59),0)</f>
        <v>6</v>
      </c>
      <c r="M59" s="12" t="s">
        <v>5</v>
      </c>
      <c r="N59" s="37">
        <v>28</v>
      </c>
      <c r="O59" s="76">
        <v>0.03</v>
      </c>
      <c r="P59" s="77" t="s">
        <v>31</v>
      </c>
      <c r="Q59" s="73">
        <f>ROUND(((N62+N63)*O59),0)</f>
        <v>5</v>
      </c>
      <c r="S59" s="12" t="s">
        <v>5</v>
      </c>
      <c r="T59" s="37">
        <v>2</v>
      </c>
      <c r="U59" s="76">
        <v>0.03</v>
      </c>
      <c r="V59" s="77" t="s">
        <v>31</v>
      </c>
      <c r="W59" s="73">
        <f>ROUND(((T62+T63)*U59),0)</f>
        <v>3</v>
      </c>
      <c r="Y59" s="12" t="s">
        <v>5</v>
      </c>
      <c r="Z59" s="90"/>
      <c r="AA59" s="76">
        <v>0.03</v>
      </c>
      <c r="AB59" s="77" t="s">
        <v>31</v>
      </c>
      <c r="AC59" s="73">
        <f>ROUND(((Z62+Z63)*AA59),0)</f>
        <v>0</v>
      </c>
      <c r="AE59" s="9">
        <f t="shared" si="5"/>
        <v>6</v>
      </c>
      <c r="AF59" s="9">
        <f t="shared" si="6"/>
        <v>6</v>
      </c>
      <c r="AG59" s="9">
        <f t="shared" si="7"/>
        <v>5</v>
      </c>
      <c r="AH59" s="9">
        <f t="shared" si="8"/>
        <v>3</v>
      </c>
      <c r="AI59" s="9">
        <f t="shared" si="9"/>
        <v>0</v>
      </c>
    </row>
    <row r="60" spans="1:35" s="68" customFormat="1" x14ac:dyDescent="0.35">
      <c r="A60" s="12" t="s">
        <v>3</v>
      </c>
      <c r="B60" s="37">
        <v>49</v>
      </c>
      <c r="C60" s="76">
        <v>0.04</v>
      </c>
      <c r="D60" s="77" t="s">
        <v>37</v>
      </c>
      <c r="E60" s="73">
        <f>ROUND(((B62+B63)*C60),0)</f>
        <v>8</v>
      </c>
      <c r="G60" s="12" t="s">
        <v>3</v>
      </c>
      <c r="H60" s="37">
        <v>54</v>
      </c>
      <c r="I60" s="76">
        <v>0.04</v>
      </c>
      <c r="J60" s="77" t="s">
        <v>37</v>
      </c>
      <c r="K60" s="73">
        <f>ROUND(((H62+H63)*I60),0)</f>
        <v>8</v>
      </c>
      <c r="M60" s="12" t="s">
        <v>3</v>
      </c>
      <c r="N60" s="37">
        <v>63</v>
      </c>
      <c r="O60" s="76">
        <v>0.04</v>
      </c>
      <c r="P60" s="77" t="s">
        <v>37</v>
      </c>
      <c r="Q60" s="73">
        <f>ROUND(((N62+N63)*O60),0)</f>
        <v>7</v>
      </c>
      <c r="S60" s="12" t="s">
        <v>3</v>
      </c>
      <c r="T60" s="37">
        <v>19</v>
      </c>
      <c r="U60" s="76">
        <v>0.04</v>
      </c>
      <c r="V60" s="77" t="s">
        <v>37</v>
      </c>
      <c r="W60" s="73">
        <f>ROUND(((T62+T63)*U60),0)</f>
        <v>4</v>
      </c>
      <c r="Y60" s="12" t="s">
        <v>3</v>
      </c>
      <c r="Z60" s="90"/>
      <c r="AA60" s="76">
        <v>0.04</v>
      </c>
      <c r="AB60" s="77" t="s">
        <v>37</v>
      </c>
      <c r="AC60" s="73">
        <f>ROUND(((Z62+Z63)*AA60),0)</f>
        <v>0</v>
      </c>
      <c r="AE60" s="9">
        <f t="shared" si="5"/>
        <v>8</v>
      </c>
      <c r="AF60" s="9">
        <f t="shared" si="6"/>
        <v>8</v>
      </c>
      <c r="AG60" s="9">
        <f t="shared" si="7"/>
        <v>7</v>
      </c>
      <c r="AH60" s="9">
        <f t="shared" si="8"/>
        <v>4</v>
      </c>
      <c r="AI60" s="9">
        <f t="shared" si="9"/>
        <v>0</v>
      </c>
    </row>
    <row r="61" spans="1:35" s="68" customFormat="1" x14ac:dyDescent="0.35">
      <c r="A61" s="12" t="s">
        <v>6</v>
      </c>
      <c r="B61" s="37">
        <v>61</v>
      </c>
      <c r="C61" s="76">
        <v>0.2</v>
      </c>
      <c r="D61" s="77" t="s">
        <v>14</v>
      </c>
      <c r="E61" s="73">
        <f>ROUND(((B62+B63)*C61),0)</f>
        <v>40</v>
      </c>
      <c r="G61" s="12" t="s">
        <v>6</v>
      </c>
      <c r="H61" s="37">
        <v>49</v>
      </c>
      <c r="I61" s="76">
        <v>0.2</v>
      </c>
      <c r="J61" s="77" t="s">
        <v>14</v>
      </c>
      <c r="K61" s="73">
        <f>ROUND(((H62+H63)*I61),0)</f>
        <v>41</v>
      </c>
      <c r="M61" s="12" t="s">
        <v>6</v>
      </c>
      <c r="N61" s="37">
        <v>50</v>
      </c>
      <c r="O61" s="76">
        <v>0.2</v>
      </c>
      <c r="P61" s="77" t="s">
        <v>14</v>
      </c>
      <c r="Q61" s="73">
        <f>ROUND(((N62+N63)*O61),0)</f>
        <v>36</v>
      </c>
      <c r="S61" s="12" t="s">
        <v>6</v>
      </c>
      <c r="T61" s="37">
        <v>19</v>
      </c>
      <c r="U61" s="76">
        <v>0.2</v>
      </c>
      <c r="V61" s="77" t="s">
        <v>14</v>
      </c>
      <c r="W61" s="73">
        <f>ROUND(((T62+T63)*U61),0)</f>
        <v>20</v>
      </c>
      <c r="Y61" s="12" t="s">
        <v>6</v>
      </c>
      <c r="Z61" s="90"/>
      <c r="AA61" s="76">
        <v>0.2</v>
      </c>
      <c r="AB61" s="77" t="s">
        <v>14</v>
      </c>
      <c r="AC61" s="73">
        <f>ROUND(((Z62+Z63)*AA61),0)</f>
        <v>0</v>
      </c>
      <c r="AE61" s="9">
        <f t="shared" si="5"/>
        <v>40</v>
      </c>
      <c r="AF61" s="9">
        <f t="shared" si="6"/>
        <v>41</v>
      </c>
      <c r="AG61" s="9">
        <f t="shared" si="7"/>
        <v>36</v>
      </c>
      <c r="AH61" s="9">
        <f t="shared" si="8"/>
        <v>20</v>
      </c>
      <c r="AI61" s="9">
        <f t="shared" si="9"/>
        <v>0</v>
      </c>
    </row>
    <row r="62" spans="1:35" s="68" customFormat="1" x14ac:dyDescent="0.35">
      <c r="A62" s="11" t="s">
        <v>24</v>
      </c>
      <c r="B62" s="40">
        <v>197</v>
      </c>
      <c r="C62" s="76">
        <v>0.28999999999999998</v>
      </c>
      <c r="D62" s="77" t="s">
        <v>32</v>
      </c>
      <c r="E62" s="73">
        <f>ROUND(((B62+B63)*C62),0)</f>
        <v>58</v>
      </c>
      <c r="G62" s="11" t="s">
        <v>24</v>
      </c>
      <c r="H62" s="40">
        <v>203</v>
      </c>
      <c r="I62" s="76">
        <v>0.28999999999999998</v>
      </c>
      <c r="J62" s="77" t="s">
        <v>32</v>
      </c>
      <c r="K62" s="73">
        <f>ROUND(((H62+H63)*I62),0)</f>
        <v>59</v>
      </c>
      <c r="M62" s="11" t="s">
        <v>24</v>
      </c>
      <c r="N62" s="40">
        <v>179</v>
      </c>
      <c r="O62" s="76">
        <v>0.28999999999999998</v>
      </c>
      <c r="P62" s="77" t="s">
        <v>32</v>
      </c>
      <c r="Q62" s="73">
        <f>ROUND(((N62+N63)*O62),0)</f>
        <v>52</v>
      </c>
      <c r="S62" s="11" t="s">
        <v>24</v>
      </c>
      <c r="T62" s="40">
        <v>98</v>
      </c>
      <c r="U62" s="76">
        <v>0.28999999999999998</v>
      </c>
      <c r="V62" s="77" t="s">
        <v>32</v>
      </c>
      <c r="W62" s="73">
        <f>ROUND(((T62+T63)*U62),0)</f>
        <v>29</v>
      </c>
      <c r="Y62" s="11" t="s">
        <v>24</v>
      </c>
      <c r="Z62" s="91"/>
      <c r="AA62" s="76">
        <v>0.28999999999999998</v>
      </c>
      <c r="AB62" s="77" t="s">
        <v>32</v>
      </c>
      <c r="AC62" s="73">
        <f>ROUND(((Z62+Z63)*AA62),0)</f>
        <v>0</v>
      </c>
      <c r="AE62" s="9">
        <f t="shared" si="5"/>
        <v>58</v>
      </c>
      <c r="AF62" s="9">
        <f t="shared" si="6"/>
        <v>59</v>
      </c>
      <c r="AG62" s="9">
        <f t="shared" si="7"/>
        <v>52</v>
      </c>
      <c r="AH62" s="9">
        <f t="shared" si="8"/>
        <v>29</v>
      </c>
      <c r="AI62" s="9">
        <f t="shared" si="9"/>
        <v>0</v>
      </c>
    </row>
    <row r="63" spans="1:35" s="68" customFormat="1" x14ac:dyDescent="0.35">
      <c r="A63" s="11" t="s">
        <v>25</v>
      </c>
      <c r="B63" s="40">
        <v>3</v>
      </c>
      <c r="C63" s="76">
        <v>0.18</v>
      </c>
      <c r="D63" s="77" t="s">
        <v>33</v>
      </c>
      <c r="E63" s="73">
        <f>ROUND(((B62+B63)*C63),0)</f>
        <v>36</v>
      </c>
      <c r="G63" s="11" t="s">
        <v>25</v>
      </c>
      <c r="H63" s="40">
        <v>0</v>
      </c>
      <c r="I63" s="76">
        <v>0.18</v>
      </c>
      <c r="J63" s="77" t="s">
        <v>33</v>
      </c>
      <c r="K63" s="73">
        <f>ROUND(((H62+H63)*I63),0)</f>
        <v>37</v>
      </c>
      <c r="M63" s="11" t="s">
        <v>25</v>
      </c>
      <c r="N63" s="40">
        <v>2</v>
      </c>
      <c r="O63" s="76">
        <v>0.18</v>
      </c>
      <c r="P63" s="77" t="s">
        <v>33</v>
      </c>
      <c r="Q63" s="73">
        <f>ROUND(((N62+N63)*O63),0)</f>
        <v>33</v>
      </c>
      <c r="S63" s="11" t="s">
        <v>25</v>
      </c>
      <c r="T63" s="40">
        <v>2</v>
      </c>
      <c r="U63" s="76">
        <v>0.18</v>
      </c>
      <c r="V63" s="77" t="s">
        <v>33</v>
      </c>
      <c r="W63" s="73">
        <f>ROUND(((T62+T63)*U63),0)</f>
        <v>18</v>
      </c>
      <c r="Y63" s="11" t="s">
        <v>25</v>
      </c>
      <c r="Z63" s="91"/>
      <c r="AA63" s="76">
        <v>0.18</v>
      </c>
      <c r="AB63" s="77" t="s">
        <v>33</v>
      </c>
      <c r="AC63" s="73">
        <f>ROUND(((Z62+Z63)*AA63),0)</f>
        <v>0</v>
      </c>
      <c r="AE63" s="9">
        <f t="shared" si="5"/>
        <v>36</v>
      </c>
      <c r="AF63" s="9">
        <f t="shared" si="6"/>
        <v>37</v>
      </c>
      <c r="AG63" s="9">
        <f t="shared" si="7"/>
        <v>33</v>
      </c>
      <c r="AH63" s="9">
        <f t="shared" si="8"/>
        <v>18</v>
      </c>
      <c r="AI63" s="9">
        <f t="shared" si="9"/>
        <v>0</v>
      </c>
    </row>
    <row r="64" spans="1:35" s="68" customFormat="1" x14ac:dyDescent="0.35">
      <c r="A64" s="14" t="s">
        <v>20</v>
      </c>
      <c r="B64" s="39">
        <v>24</v>
      </c>
      <c r="C64" s="76">
        <v>0.18</v>
      </c>
      <c r="D64" s="77" t="s">
        <v>34</v>
      </c>
      <c r="E64" s="73">
        <f>ROUND(((B62+B63)*C64),0)</f>
        <v>36</v>
      </c>
      <c r="G64" s="14" t="s">
        <v>20</v>
      </c>
      <c r="H64" s="39">
        <v>22</v>
      </c>
      <c r="I64" s="76">
        <v>0.18</v>
      </c>
      <c r="J64" s="77" t="s">
        <v>34</v>
      </c>
      <c r="K64" s="73">
        <f>ROUND(((H62+H63)*I64),0)</f>
        <v>37</v>
      </c>
      <c r="M64" s="14" t="s">
        <v>20</v>
      </c>
      <c r="N64" s="39">
        <v>15</v>
      </c>
      <c r="O64" s="76">
        <v>0.18</v>
      </c>
      <c r="P64" s="77" t="s">
        <v>34</v>
      </c>
      <c r="Q64" s="73">
        <f>ROUND(((N62+N63)*O64),0)</f>
        <v>33</v>
      </c>
      <c r="S64" s="14" t="s">
        <v>20</v>
      </c>
      <c r="T64" s="39">
        <v>4</v>
      </c>
      <c r="U64" s="76">
        <v>0.18</v>
      </c>
      <c r="V64" s="77" t="s">
        <v>34</v>
      </c>
      <c r="W64" s="73">
        <f>ROUND(((T62+T63)*U64),0)</f>
        <v>18</v>
      </c>
      <c r="Y64" s="14" t="s">
        <v>20</v>
      </c>
      <c r="Z64" s="90"/>
      <c r="AA64" s="76">
        <v>0.18</v>
      </c>
      <c r="AB64" s="77" t="s">
        <v>34</v>
      </c>
      <c r="AC64" s="73">
        <f>ROUND(((Z62+Z63)*AA64),0)</f>
        <v>0</v>
      </c>
      <c r="AE64" s="9">
        <f t="shared" si="5"/>
        <v>36</v>
      </c>
      <c r="AF64" s="9">
        <f t="shared" si="6"/>
        <v>37</v>
      </c>
      <c r="AG64" s="9">
        <f t="shared" si="7"/>
        <v>33</v>
      </c>
      <c r="AH64" s="9">
        <f t="shared" si="8"/>
        <v>18</v>
      </c>
      <c r="AI64" s="9">
        <f t="shared" si="9"/>
        <v>0</v>
      </c>
    </row>
    <row r="65" spans="1:35" s="68" customFormat="1" x14ac:dyDescent="0.35">
      <c r="A65" s="14" t="s">
        <v>20</v>
      </c>
      <c r="B65" s="39">
        <v>21</v>
      </c>
      <c r="C65" s="76">
        <v>0.05</v>
      </c>
      <c r="D65" s="77" t="s">
        <v>35</v>
      </c>
      <c r="E65" s="73">
        <f>ROUND(((B62+B63)*C65),0)</f>
        <v>10</v>
      </c>
      <c r="G65" s="14" t="s">
        <v>20</v>
      </c>
      <c r="H65" s="39">
        <v>24</v>
      </c>
      <c r="I65" s="76">
        <v>0.05</v>
      </c>
      <c r="J65" s="77" t="s">
        <v>35</v>
      </c>
      <c r="K65" s="73">
        <f>ROUND(((H62+H63)*I65),0)</f>
        <v>10</v>
      </c>
      <c r="M65" s="14" t="s">
        <v>20</v>
      </c>
      <c r="N65" s="39">
        <v>14</v>
      </c>
      <c r="O65" s="76">
        <v>0.05</v>
      </c>
      <c r="P65" s="77" t="s">
        <v>35</v>
      </c>
      <c r="Q65" s="73">
        <f>ROUND(((N62+N63)*O65),0)</f>
        <v>9</v>
      </c>
      <c r="S65" s="14" t="s">
        <v>20</v>
      </c>
      <c r="T65" s="39">
        <v>8</v>
      </c>
      <c r="U65" s="76">
        <v>0.05</v>
      </c>
      <c r="V65" s="77" t="s">
        <v>35</v>
      </c>
      <c r="W65" s="73">
        <f>ROUND(((T62+T63)*U65),0)</f>
        <v>5</v>
      </c>
      <c r="Y65" s="14" t="s">
        <v>20</v>
      </c>
      <c r="Z65" s="90"/>
      <c r="AA65" s="76">
        <v>0.05</v>
      </c>
      <c r="AB65" s="77" t="s">
        <v>35</v>
      </c>
      <c r="AC65" s="73">
        <f>ROUND(((Z62+Z63)*AA65),0)</f>
        <v>0</v>
      </c>
      <c r="AE65" s="9">
        <f t="shared" si="5"/>
        <v>10</v>
      </c>
      <c r="AF65" s="9">
        <f t="shared" si="6"/>
        <v>10</v>
      </c>
      <c r="AG65" s="9">
        <f t="shared" si="7"/>
        <v>9</v>
      </c>
      <c r="AH65" s="9">
        <f t="shared" si="8"/>
        <v>5</v>
      </c>
      <c r="AI65" s="9">
        <f t="shared" si="9"/>
        <v>0</v>
      </c>
    </row>
    <row r="66" spans="1:35" s="68" customFormat="1" x14ac:dyDescent="0.35">
      <c r="A66" s="13" t="s">
        <v>16</v>
      </c>
      <c r="B66" s="38">
        <v>0</v>
      </c>
      <c r="C66" s="76">
        <v>0.03</v>
      </c>
      <c r="D66" s="77" t="s">
        <v>36</v>
      </c>
      <c r="E66" s="73">
        <f>ROUND(((B62+B63)*C66),0)</f>
        <v>6</v>
      </c>
      <c r="G66" s="13" t="s">
        <v>16</v>
      </c>
      <c r="H66" s="38">
        <v>0</v>
      </c>
      <c r="I66" s="76">
        <v>0.03</v>
      </c>
      <c r="J66" s="77" t="s">
        <v>36</v>
      </c>
      <c r="K66" s="73">
        <f>ROUND(((H62+H63)*I66),0)</f>
        <v>6</v>
      </c>
      <c r="M66" s="13" t="s">
        <v>16</v>
      </c>
      <c r="N66" s="38">
        <v>0</v>
      </c>
      <c r="O66" s="76">
        <v>0.03</v>
      </c>
      <c r="P66" s="77" t="s">
        <v>36</v>
      </c>
      <c r="Q66" s="73">
        <f>ROUND(((N62+N63)*O66),0)</f>
        <v>5</v>
      </c>
      <c r="S66" s="13" t="s">
        <v>16</v>
      </c>
      <c r="T66" s="38">
        <v>0</v>
      </c>
      <c r="U66" s="76">
        <v>0.03</v>
      </c>
      <c r="V66" s="77" t="s">
        <v>36</v>
      </c>
      <c r="W66" s="73">
        <f>ROUND(((T62+T63)*U66),0)</f>
        <v>3</v>
      </c>
      <c r="Y66" s="13" t="s">
        <v>16</v>
      </c>
      <c r="Z66" s="90"/>
      <c r="AA66" s="76">
        <v>0.03</v>
      </c>
      <c r="AB66" s="77" t="s">
        <v>36</v>
      </c>
      <c r="AC66" s="73">
        <f>ROUND(((Z62+Z63)*AA66),0)</f>
        <v>0</v>
      </c>
      <c r="AE66" s="9">
        <f t="shared" si="5"/>
        <v>6</v>
      </c>
      <c r="AF66" s="9">
        <f t="shared" si="6"/>
        <v>6</v>
      </c>
      <c r="AG66" s="9">
        <f t="shared" si="7"/>
        <v>5</v>
      </c>
      <c r="AH66" s="9">
        <f t="shared" si="8"/>
        <v>3</v>
      </c>
      <c r="AI66" s="9">
        <f t="shared" si="9"/>
        <v>0</v>
      </c>
    </row>
    <row r="67" spans="1:35" s="68" customFormat="1" x14ac:dyDescent="0.35">
      <c r="A67" s="15" t="s">
        <v>30</v>
      </c>
      <c r="B67" s="41">
        <v>10</v>
      </c>
      <c r="D67" s="78" t="s">
        <v>15</v>
      </c>
      <c r="E67" s="73">
        <f>B51+B52+B53+B57+B64+B65</f>
        <v>65</v>
      </c>
      <c r="G67" s="15" t="s">
        <v>30</v>
      </c>
      <c r="H67" s="41">
        <v>17</v>
      </c>
      <c r="J67" s="78" t="s">
        <v>15</v>
      </c>
      <c r="K67" s="73">
        <f>H51+H52+H53+H57+H64+H65</f>
        <v>74</v>
      </c>
      <c r="M67" s="15" t="s">
        <v>30</v>
      </c>
      <c r="N67" s="41">
        <v>16</v>
      </c>
      <c r="P67" s="78" t="s">
        <v>15</v>
      </c>
      <c r="Q67" s="73">
        <f>N51+N52+N53+N57+N64+N65</f>
        <v>49</v>
      </c>
      <c r="S67" s="15" t="s">
        <v>30</v>
      </c>
      <c r="T67" s="41">
        <v>5</v>
      </c>
      <c r="V67" s="78" t="s">
        <v>15</v>
      </c>
      <c r="W67" s="73">
        <f>T51+T52+T53+T57+T64+T65</f>
        <v>25</v>
      </c>
      <c r="Y67" s="15" t="s">
        <v>30</v>
      </c>
      <c r="Z67" s="90"/>
      <c r="AB67" s="78" t="s">
        <v>15</v>
      </c>
      <c r="AC67" s="73">
        <f>Z51+Z52+Z53+Z57+Z64+Z65</f>
        <v>0</v>
      </c>
      <c r="AE67" s="9">
        <f t="shared" si="5"/>
        <v>65</v>
      </c>
      <c r="AF67" s="9">
        <f t="shared" si="6"/>
        <v>74</v>
      </c>
      <c r="AG67" s="9">
        <f t="shared" si="7"/>
        <v>49</v>
      </c>
      <c r="AH67" s="9">
        <f t="shared" si="8"/>
        <v>25</v>
      </c>
      <c r="AI67" s="9">
        <f t="shared" si="9"/>
        <v>0</v>
      </c>
    </row>
    <row r="68" spans="1:35" s="68" customFormat="1" x14ac:dyDescent="0.25">
      <c r="A68" s="12" t="s">
        <v>19</v>
      </c>
      <c r="B68" s="37">
        <v>25</v>
      </c>
      <c r="D68" s="75" t="s">
        <v>29</v>
      </c>
      <c r="E68" s="73"/>
      <c r="G68" s="12" t="s">
        <v>19</v>
      </c>
      <c r="H68" s="37">
        <v>31</v>
      </c>
      <c r="J68" s="75" t="s">
        <v>29</v>
      </c>
      <c r="K68" s="73"/>
      <c r="M68" s="12" t="s">
        <v>19</v>
      </c>
      <c r="N68" s="37">
        <v>20</v>
      </c>
      <c r="P68" s="75" t="s">
        <v>29</v>
      </c>
      <c r="Q68" s="73"/>
      <c r="S68" s="12" t="s">
        <v>19</v>
      </c>
      <c r="T68" s="37">
        <v>16</v>
      </c>
      <c r="V68" s="75" t="s">
        <v>29</v>
      </c>
      <c r="W68" s="73"/>
      <c r="Y68" s="12" t="s">
        <v>19</v>
      </c>
      <c r="Z68" s="90"/>
      <c r="AB68" s="75" t="s">
        <v>29</v>
      </c>
      <c r="AC68" s="73"/>
      <c r="AE68" s="9">
        <f t="shared" si="5"/>
        <v>0</v>
      </c>
      <c r="AF68" s="9">
        <f t="shared" si="6"/>
        <v>0</v>
      </c>
      <c r="AG68" s="9">
        <f t="shared" si="7"/>
        <v>0</v>
      </c>
      <c r="AH68" s="9">
        <f t="shared" si="8"/>
        <v>0</v>
      </c>
      <c r="AI68" s="9">
        <f t="shared" si="9"/>
        <v>0</v>
      </c>
    </row>
    <row r="69" spans="1:35" s="68" customFormat="1" x14ac:dyDescent="0.25">
      <c r="A69" s="12" t="s">
        <v>2</v>
      </c>
      <c r="B69" s="37">
        <v>49</v>
      </c>
      <c r="D69" s="75" t="s">
        <v>13</v>
      </c>
      <c r="E69" s="73">
        <f>B67</f>
        <v>10</v>
      </c>
      <c r="G69" s="12" t="s">
        <v>2</v>
      </c>
      <c r="H69" s="37">
        <v>47</v>
      </c>
      <c r="J69" s="75" t="s">
        <v>13</v>
      </c>
      <c r="K69" s="73">
        <f>H67</f>
        <v>17</v>
      </c>
      <c r="M69" s="12" t="s">
        <v>2</v>
      </c>
      <c r="N69" s="37">
        <v>34</v>
      </c>
      <c r="P69" s="75" t="s">
        <v>13</v>
      </c>
      <c r="Q69" s="73">
        <f>N67</f>
        <v>16</v>
      </c>
      <c r="S69" s="12" t="s">
        <v>2</v>
      </c>
      <c r="T69" s="37">
        <v>21</v>
      </c>
      <c r="V69" s="75" t="s">
        <v>13</v>
      </c>
      <c r="W69" s="73">
        <f>T67</f>
        <v>5</v>
      </c>
      <c r="Y69" s="12" t="s">
        <v>2</v>
      </c>
      <c r="Z69" s="90"/>
      <c r="AB69" s="75" t="s">
        <v>13</v>
      </c>
      <c r="AC69" s="73">
        <f>Z67</f>
        <v>0</v>
      </c>
      <c r="AE69" s="9">
        <f t="shared" si="5"/>
        <v>10</v>
      </c>
      <c r="AF69" s="9">
        <f t="shared" si="6"/>
        <v>17</v>
      </c>
      <c r="AG69" s="9">
        <f t="shared" si="7"/>
        <v>16</v>
      </c>
      <c r="AH69" s="9">
        <f t="shared" si="8"/>
        <v>5</v>
      </c>
      <c r="AI69" s="9">
        <f t="shared" si="9"/>
        <v>0</v>
      </c>
    </row>
    <row r="70" spans="1:35" s="68" customFormat="1" x14ac:dyDescent="0.25">
      <c r="A70" s="17" t="s">
        <v>45</v>
      </c>
      <c r="B70" s="37">
        <v>10</v>
      </c>
      <c r="D70" s="75" t="s">
        <v>10</v>
      </c>
      <c r="E70" s="73">
        <f>B68</f>
        <v>25</v>
      </c>
      <c r="G70" s="17" t="s">
        <v>45</v>
      </c>
      <c r="H70" s="37">
        <v>14</v>
      </c>
      <c r="J70" s="75" t="s">
        <v>10</v>
      </c>
      <c r="K70" s="73">
        <f>H68</f>
        <v>31</v>
      </c>
      <c r="M70" s="17" t="s">
        <v>45</v>
      </c>
      <c r="N70" s="37">
        <v>11</v>
      </c>
      <c r="P70" s="75" t="s">
        <v>10</v>
      </c>
      <c r="Q70" s="73">
        <f>N68</f>
        <v>20</v>
      </c>
      <c r="S70" s="17" t="s">
        <v>45</v>
      </c>
      <c r="T70" s="37">
        <v>6</v>
      </c>
      <c r="V70" s="75" t="s">
        <v>10</v>
      </c>
      <c r="W70" s="73">
        <f>T68</f>
        <v>16</v>
      </c>
      <c r="Y70" s="17" t="s">
        <v>45</v>
      </c>
      <c r="Z70" s="90"/>
      <c r="AB70" s="75" t="s">
        <v>10</v>
      </c>
      <c r="AC70" s="73">
        <f>Z68</f>
        <v>0</v>
      </c>
      <c r="AE70" s="9">
        <f t="shared" si="5"/>
        <v>25</v>
      </c>
      <c r="AF70" s="9">
        <f t="shared" si="6"/>
        <v>31</v>
      </c>
      <c r="AG70" s="9">
        <f t="shared" si="7"/>
        <v>20</v>
      </c>
      <c r="AH70" s="9">
        <f t="shared" si="8"/>
        <v>16</v>
      </c>
      <c r="AI70" s="9">
        <f t="shared" si="9"/>
        <v>0</v>
      </c>
    </row>
    <row r="71" spans="1:35" s="68" customFormat="1" x14ac:dyDescent="0.25">
      <c r="A71" s="17" t="s">
        <v>58</v>
      </c>
      <c r="B71" s="37">
        <v>12</v>
      </c>
      <c r="D71" s="75" t="s">
        <v>2</v>
      </c>
      <c r="E71" s="73">
        <f>B69</f>
        <v>49</v>
      </c>
      <c r="G71" s="17" t="s">
        <v>58</v>
      </c>
      <c r="H71" s="37">
        <v>6</v>
      </c>
      <c r="J71" s="75" t="s">
        <v>2</v>
      </c>
      <c r="K71" s="73">
        <f>H69</f>
        <v>47</v>
      </c>
      <c r="M71" s="17" t="s">
        <v>58</v>
      </c>
      <c r="N71" s="37">
        <v>6</v>
      </c>
      <c r="P71" s="75" t="s">
        <v>2</v>
      </c>
      <c r="Q71" s="73">
        <f>N69</f>
        <v>34</v>
      </c>
      <c r="S71" s="17" t="s">
        <v>58</v>
      </c>
      <c r="T71" s="37">
        <v>1</v>
      </c>
      <c r="V71" s="75" t="s">
        <v>2</v>
      </c>
      <c r="W71" s="73">
        <f>T69</f>
        <v>21</v>
      </c>
      <c r="Y71" s="17" t="s">
        <v>58</v>
      </c>
      <c r="Z71" s="90"/>
      <c r="AB71" s="75" t="s">
        <v>2</v>
      </c>
      <c r="AC71" s="73">
        <f>Z69</f>
        <v>0</v>
      </c>
      <c r="AE71" s="9">
        <f t="shared" si="5"/>
        <v>49</v>
      </c>
      <c r="AF71" s="9">
        <f t="shared" si="6"/>
        <v>47</v>
      </c>
      <c r="AG71" s="9">
        <f t="shared" si="7"/>
        <v>34</v>
      </c>
      <c r="AH71" s="9">
        <f t="shared" si="8"/>
        <v>21</v>
      </c>
      <c r="AI71" s="9">
        <f t="shared" si="9"/>
        <v>0</v>
      </c>
    </row>
    <row r="72" spans="1:35" s="68" customFormat="1" x14ac:dyDescent="0.25">
      <c r="A72" s="17" t="s">
        <v>59</v>
      </c>
      <c r="B72" s="37">
        <v>14</v>
      </c>
      <c r="C72" s="76"/>
      <c r="D72" s="74" t="s">
        <v>45</v>
      </c>
      <c r="E72" s="73">
        <f>B70</f>
        <v>10</v>
      </c>
      <c r="G72" s="17" t="s">
        <v>59</v>
      </c>
      <c r="H72" s="37">
        <v>17</v>
      </c>
      <c r="I72" s="76"/>
      <c r="J72" s="74" t="s">
        <v>45</v>
      </c>
      <c r="K72" s="73">
        <f>H70</f>
        <v>14</v>
      </c>
      <c r="M72" s="17" t="s">
        <v>59</v>
      </c>
      <c r="N72" s="37">
        <v>17</v>
      </c>
      <c r="O72" s="76"/>
      <c r="P72" s="74" t="s">
        <v>45</v>
      </c>
      <c r="Q72" s="73">
        <f>N70</f>
        <v>11</v>
      </c>
      <c r="S72" s="17" t="s">
        <v>59</v>
      </c>
      <c r="T72" s="37">
        <v>16</v>
      </c>
      <c r="U72" s="76"/>
      <c r="V72" s="74" t="s">
        <v>45</v>
      </c>
      <c r="W72" s="73">
        <f>T70</f>
        <v>6</v>
      </c>
      <c r="Y72" s="17" t="s">
        <v>59</v>
      </c>
      <c r="Z72" s="90"/>
      <c r="AA72" s="76"/>
      <c r="AB72" s="74" t="s">
        <v>45</v>
      </c>
      <c r="AC72" s="73">
        <f>Z70</f>
        <v>0</v>
      </c>
      <c r="AE72" s="9">
        <f t="shared" si="5"/>
        <v>10</v>
      </c>
      <c r="AF72" s="9">
        <f t="shared" si="6"/>
        <v>14</v>
      </c>
      <c r="AG72" s="9">
        <f t="shared" si="7"/>
        <v>11</v>
      </c>
      <c r="AH72" s="9">
        <f t="shared" si="8"/>
        <v>6</v>
      </c>
      <c r="AI72" s="9">
        <f t="shared" si="9"/>
        <v>0</v>
      </c>
    </row>
    <row r="73" spans="1:35" s="68" customFormat="1" x14ac:dyDescent="0.25">
      <c r="A73" s="17" t="s">
        <v>60</v>
      </c>
      <c r="B73" s="37">
        <v>0</v>
      </c>
      <c r="C73" s="79"/>
      <c r="D73" s="74" t="s">
        <v>58</v>
      </c>
      <c r="E73" s="73">
        <f>B71</f>
        <v>12</v>
      </c>
      <c r="G73" s="17" t="s">
        <v>60</v>
      </c>
      <c r="H73" s="37">
        <v>0</v>
      </c>
      <c r="I73" s="79"/>
      <c r="J73" s="74" t="s">
        <v>58</v>
      </c>
      <c r="K73" s="73">
        <f>H71</f>
        <v>6</v>
      </c>
      <c r="M73" s="17" t="s">
        <v>60</v>
      </c>
      <c r="N73" s="37">
        <v>0</v>
      </c>
      <c r="O73" s="79"/>
      <c r="P73" s="74" t="s">
        <v>58</v>
      </c>
      <c r="Q73" s="73">
        <f>N71</f>
        <v>6</v>
      </c>
      <c r="S73" s="17" t="s">
        <v>60</v>
      </c>
      <c r="T73" s="37">
        <v>0</v>
      </c>
      <c r="U73" s="79"/>
      <c r="V73" s="74" t="s">
        <v>58</v>
      </c>
      <c r="W73" s="73">
        <f>T71</f>
        <v>1</v>
      </c>
      <c r="Y73" s="17" t="s">
        <v>60</v>
      </c>
      <c r="Z73" s="90"/>
      <c r="AA73" s="79"/>
      <c r="AB73" s="74" t="s">
        <v>58</v>
      </c>
      <c r="AC73" s="73">
        <f>Z71</f>
        <v>0</v>
      </c>
      <c r="AE73" s="9">
        <f t="shared" si="5"/>
        <v>12</v>
      </c>
      <c r="AF73" s="9">
        <f t="shared" si="6"/>
        <v>6</v>
      </c>
      <c r="AG73" s="9">
        <f t="shared" si="7"/>
        <v>6</v>
      </c>
      <c r="AH73" s="9">
        <f t="shared" si="8"/>
        <v>1</v>
      </c>
      <c r="AI73" s="9">
        <f t="shared" si="9"/>
        <v>0</v>
      </c>
    </row>
    <row r="74" spans="1:35" s="68" customFormat="1" x14ac:dyDescent="0.25">
      <c r="A74" s="17" t="s">
        <v>61</v>
      </c>
      <c r="B74" s="37">
        <v>2</v>
      </c>
      <c r="C74" s="79"/>
      <c r="D74" s="74" t="s">
        <v>59</v>
      </c>
      <c r="E74" s="73">
        <f>+B72</f>
        <v>14</v>
      </c>
      <c r="G74" s="17" t="s">
        <v>61</v>
      </c>
      <c r="H74" s="37">
        <v>6</v>
      </c>
      <c r="I74" s="79"/>
      <c r="J74" s="74" t="s">
        <v>59</v>
      </c>
      <c r="K74" s="73">
        <f>+H72</f>
        <v>17</v>
      </c>
      <c r="M74" s="17" t="s">
        <v>61</v>
      </c>
      <c r="N74" s="37">
        <v>2</v>
      </c>
      <c r="O74" s="79"/>
      <c r="P74" s="74" t="s">
        <v>59</v>
      </c>
      <c r="Q74" s="73">
        <f>+N72</f>
        <v>17</v>
      </c>
      <c r="S74" s="17" t="s">
        <v>61</v>
      </c>
      <c r="T74" s="37">
        <v>2</v>
      </c>
      <c r="U74" s="79"/>
      <c r="V74" s="74" t="s">
        <v>59</v>
      </c>
      <c r="W74" s="73">
        <f>+T72</f>
        <v>16</v>
      </c>
      <c r="Y74" s="17" t="s">
        <v>61</v>
      </c>
      <c r="Z74" s="90"/>
      <c r="AA74" s="79"/>
      <c r="AB74" s="74" t="s">
        <v>59</v>
      </c>
      <c r="AC74" s="73">
        <f>+Z72</f>
        <v>0</v>
      </c>
      <c r="AE74" s="9">
        <f t="shared" si="5"/>
        <v>14</v>
      </c>
      <c r="AF74" s="9">
        <f t="shared" si="6"/>
        <v>17</v>
      </c>
      <c r="AG74" s="9">
        <f t="shared" si="7"/>
        <v>17</v>
      </c>
      <c r="AH74" s="9">
        <f t="shared" si="8"/>
        <v>16</v>
      </c>
      <c r="AI74" s="9">
        <f t="shared" si="9"/>
        <v>0</v>
      </c>
    </row>
    <row r="75" spans="1:35" s="68" customFormat="1" x14ac:dyDescent="0.25">
      <c r="A75" s="17" t="s">
        <v>62</v>
      </c>
      <c r="B75" s="37">
        <v>0</v>
      </c>
      <c r="C75" s="79"/>
      <c r="D75" s="74" t="s">
        <v>60</v>
      </c>
      <c r="E75" s="73">
        <f>+B73</f>
        <v>0</v>
      </c>
      <c r="G75" s="17" t="s">
        <v>62</v>
      </c>
      <c r="H75" s="37">
        <v>0</v>
      </c>
      <c r="I75" s="79"/>
      <c r="J75" s="74" t="s">
        <v>60</v>
      </c>
      <c r="K75" s="73">
        <f>+H73</f>
        <v>0</v>
      </c>
      <c r="M75" s="17" t="s">
        <v>62</v>
      </c>
      <c r="N75" s="37">
        <v>0</v>
      </c>
      <c r="O75" s="79"/>
      <c r="P75" s="74" t="s">
        <v>60</v>
      </c>
      <c r="Q75" s="73">
        <f>+N73</f>
        <v>0</v>
      </c>
      <c r="S75" s="17" t="s">
        <v>62</v>
      </c>
      <c r="T75" s="37">
        <v>0</v>
      </c>
      <c r="U75" s="79"/>
      <c r="V75" s="74" t="s">
        <v>60</v>
      </c>
      <c r="W75" s="73">
        <f>+T73</f>
        <v>0</v>
      </c>
      <c r="Y75" s="17" t="s">
        <v>62</v>
      </c>
      <c r="Z75" s="90"/>
      <c r="AA75" s="79"/>
      <c r="AB75" s="74" t="s">
        <v>60</v>
      </c>
      <c r="AC75" s="73">
        <f>+Z73</f>
        <v>0</v>
      </c>
      <c r="AE75" s="9">
        <f t="shared" si="5"/>
        <v>0</v>
      </c>
      <c r="AF75" s="9">
        <f t="shared" si="6"/>
        <v>0</v>
      </c>
      <c r="AG75" s="9">
        <f t="shared" si="7"/>
        <v>0</v>
      </c>
      <c r="AH75" s="9">
        <f t="shared" si="8"/>
        <v>0</v>
      </c>
      <c r="AI75" s="9">
        <f t="shared" si="9"/>
        <v>0</v>
      </c>
    </row>
    <row r="76" spans="1:35" s="68" customFormat="1" x14ac:dyDescent="0.25">
      <c r="A76" s="17"/>
      <c r="B76" s="37"/>
      <c r="C76" s="79"/>
      <c r="D76" s="74" t="s">
        <v>61</v>
      </c>
      <c r="E76" s="73">
        <f>+B74</f>
        <v>2</v>
      </c>
      <c r="G76" s="17"/>
      <c r="H76" s="37"/>
      <c r="I76" s="79"/>
      <c r="J76" s="74" t="s">
        <v>61</v>
      </c>
      <c r="K76" s="73">
        <f>+H74</f>
        <v>6</v>
      </c>
      <c r="M76" s="17"/>
      <c r="N76" s="37"/>
      <c r="O76" s="79"/>
      <c r="P76" s="74" t="s">
        <v>61</v>
      </c>
      <c r="Q76" s="73">
        <f>+N74</f>
        <v>2</v>
      </c>
      <c r="S76" s="17"/>
      <c r="T76" s="37"/>
      <c r="U76" s="79"/>
      <c r="V76" s="74" t="s">
        <v>61</v>
      </c>
      <c r="W76" s="73">
        <f>+T74</f>
        <v>2</v>
      </c>
      <c r="Y76" s="17"/>
      <c r="Z76" s="90"/>
      <c r="AA76" s="79"/>
      <c r="AB76" s="74" t="s">
        <v>61</v>
      </c>
      <c r="AC76" s="73">
        <f>+Z74</f>
        <v>0</v>
      </c>
      <c r="AE76" s="9">
        <f t="shared" si="5"/>
        <v>2</v>
      </c>
      <c r="AF76" s="9">
        <f t="shared" si="6"/>
        <v>6</v>
      </c>
      <c r="AG76" s="9">
        <f t="shared" si="7"/>
        <v>2</v>
      </c>
      <c r="AH76" s="9">
        <f t="shared" si="8"/>
        <v>2</v>
      </c>
      <c r="AI76" s="9">
        <f t="shared" si="9"/>
        <v>0</v>
      </c>
    </row>
    <row r="77" spans="1:35" s="68" customFormat="1" x14ac:dyDescent="0.25">
      <c r="A77" s="17"/>
      <c r="B77" s="37"/>
      <c r="C77" s="79"/>
      <c r="D77" s="74" t="s">
        <v>62</v>
      </c>
      <c r="E77" s="81">
        <f>+B75</f>
        <v>0</v>
      </c>
      <c r="G77" s="17"/>
      <c r="H77" s="37"/>
      <c r="I77" s="79"/>
      <c r="J77" s="74" t="s">
        <v>62</v>
      </c>
      <c r="K77" s="81">
        <f>+H75</f>
        <v>0</v>
      </c>
      <c r="M77" s="17"/>
      <c r="N77" s="37"/>
      <c r="O77" s="79"/>
      <c r="P77" s="74" t="s">
        <v>62</v>
      </c>
      <c r="Q77" s="81">
        <f>+N75</f>
        <v>0</v>
      </c>
      <c r="S77" s="17"/>
      <c r="T77" s="37"/>
      <c r="U77" s="79"/>
      <c r="V77" s="74" t="s">
        <v>62</v>
      </c>
      <c r="W77" s="81">
        <f>+T75</f>
        <v>0</v>
      </c>
      <c r="Y77" s="17"/>
      <c r="Z77" s="90"/>
      <c r="AA77" s="79"/>
      <c r="AB77" s="74" t="s">
        <v>62</v>
      </c>
      <c r="AC77" s="81">
        <f>+Z75</f>
        <v>0</v>
      </c>
      <c r="AE77" s="9">
        <f t="shared" si="5"/>
        <v>0</v>
      </c>
      <c r="AF77" s="9">
        <f t="shared" si="6"/>
        <v>0</v>
      </c>
      <c r="AG77" s="9">
        <f t="shared" si="7"/>
        <v>0</v>
      </c>
      <c r="AH77" s="9">
        <f t="shared" si="8"/>
        <v>0</v>
      </c>
      <c r="AI77" s="9">
        <f t="shared" si="9"/>
        <v>0</v>
      </c>
    </row>
    <row r="78" spans="1:35" s="68" customFormat="1" x14ac:dyDescent="0.25">
      <c r="A78" s="17"/>
      <c r="B78" s="37"/>
      <c r="C78" s="79"/>
      <c r="D78" s="74"/>
      <c r="E78" s="81"/>
      <c r="G78" s="17"/>
      <c r="H78" s="37"/>
      <c r="I78" s="79"/>
      <c r="J78" s="74"/>
      <c r="K78" s="81"/>
      <c r="M78" s="17"/>
      <c r="N78" s="37"/>
      <c r="O78" s="79"/>
      <c r="P78" s="74"/>
      <c r="Q78" s="81"/>
      <c r="S78" s="17"/>
      <c r="T78" s="37"/>
      <c r="U78" s="79"/>
      <c r="V78" s="74"/>
      <c r="W78" s="81"/>
      <c r="Y78" s="17"/>
      <c r="Z78" s="90"/>
      <c r="AA78" s="79"/>
      <c r="AB78" s="74"/>
      <c r="AC78" s="81"/>
    </row>
    <row r="79" spans="1:35" s="68" customFormat="1" x14ac:dyDescent="0.25">
      <c r="A79" s="17"/>
      <c r="B79" s="37"/>
      <c r="C79" s="79"/>
      <c r="D79" s="74"/>
      <c r="E79" s="81"/>
      <c r="G79" s="17"/>
      <c r="H79" s="37"/>
      <c r="I79" s="79"/>
      <c r="J79" s="74"/>
      <c r="K79" s="81"/>
      <c r="M79" s="17"/>
      <c r="N79" s="37"/>
      <c r="O79" s="79"/>
      <c r="P79" s="74"/>
      <c r="Q79" s="81"/>
      <c r="S79" s="17"/>
      <c r="T79" s="37"/>
      <c r="U79" s="79"/>
      <c r="V79" s="74"/>
      <c r="W79" s="81"/>
      <c r="Y79" s="17"/>
      <c r="Z79" s="90"/>
      <c r="AA79" s="79"/>
      <c r="AB79" s="74"/>
      <c r="AC79" s="81"/>
    </row>
    <row r="80" spans="1:35" s="68" customFormat="1" x14ac:dyDescent="0.25">
      <c r="A80" s="17"/>
      <c r="B80" s="37"/>
      <c r="C80" s="79"/>
      <c r="D80" s="80"/>
      <c r="E80" s="82"/>
      <c r="G80" s="17"/>
      <c r="H80" s="37"/>
      <c r="I80" s="79"/>
      <c r="J80" s="80"/>
      <c r="K80" s="82"/>
      <c r="M80" s="17"/>
      <c r="N80" s="37"/>
      <c r="O80" s="79"/>
      <c r="P80" s="80"/>
      <c r="Q80" s="82"/>
      <c r="S80" s="17"/>
      <c r="T80" s="37"/>
      <c r="U80" s="79"/>
      <c r="V80" s="80"/>
      <c r="W80" s="82"/>
      <c r="Y80" s="17"/>
      <c r="Z80" s="90"/>
      <c r="AA80" s="79"/>
      <c r="AB80" s="80"/>
      <c r="AC80" s="82"/>
    </row>
    <row r="82" spans="1:35" s="68" customFormat="1" x14ac:dyDescent="0.35">
      <c r="A82" s="9"/>
      <c r="B82" s="18">
        <f>SUM(B47:B80)</f>
        <v>890</v>
      </c>
      <c r="E82" s="18">
        <f>SUM(E47:E80)</f>
        <v>890</v>
      </c>
      <c r="G82" s="9"/>
      <c r="H82" s="18">
        <f>SUM(H47:H80)</f>
        <v>1009</v>
      </c>
      <c r="K82" s="18">
        <f>SUM(K47:K80)</f>
        <v>1010</v>
      </c>
      <c r="M82" s="9"/>
      <c r="N82" s="18">
        <f>SUM(N47:N80)</f>
        <v>792</v>
      </c>
      <c r="Q82" s="18">
        <f>SUM(Q47:Q80)</f>
        <v>791</v>
      </c>
      <c r="S82" s="9"/>
      <c r="T82" s="18">
        <f>SUM(T47:T80)</f>
        <v>355</v>
      </c>
      <c r="W82" s="18">
        <f>SUM(W47:W80)</f>
        <v>355</v>
      </c>
      <c r="Y82" s="9"/>
      <c r="Z82" s="18">
        <f>SUM(Z47:Z80)</f>
        <v>0</v>
      </c>
      <c r="AC82" s="18">
        <f>SUM(AC47:AC80)</f>
        <v>0</v>
      </c>
    </row>
    <row r="83" spans="1:35" ht="12.5" x14ac:dyDescent="0.35">
      <c r="B83" s="9"/>
    </row>
    <row r="84" spans="1:35" ht="12.5" x14ac:dyDescent="0.35">
      <c r="B84" s="9"/>
    </row>
    <row r="85" spans="1:35" ht="25" x14ac:dyDescent="0.35">
      <c r="A85" s="85">
        <f>_xlfn.ISOWEEKNUM(A87)</f>
        <v>46</v>
      </c>
      <c r="B85" s="34"/>
    </row>
    <row r="87" spans="1:35" s="84" customFormat="1" ht="18" x14ac:dyDescent="0.35">
      <c r="A87" s="170">
        <f>Y45+3</f>
        <v>44879</v>
      </c>
      <c r="B87" s="171"/>
      <c r="C87" s="171"/>
      <c r="D87" s="171"/>
      <c r="E87" s="172"/>
      <c r="F87" s="83"/>
      <c r="G87" s="170">
        <f>+A87+1</f>
        <v>44880</v>
      </c>
      <c r="H87" s="171"/>
      <c r="I87" s="171"/>
      <c r="J87" s="171"/>
      <c r="K87" s="172"/>
      <c r="L87" s="83"/>
      <c r="M87" s="170">
        <f>+G87+1</f>
        <v>44881</v>
      </c>
      <c r="N87" s="171"/>
      <c r="O87" s="171"/>
      <c r="P87" s="171"/>
      <c r="Q87" s="172"/>
      <c r="R87" s="83"/>
      <c r="S87" s="170">
        <f>+M87+1</f>
        <v>44882</v>
      </c>
      <c r="T87" s="171"/>
      <c r="U87" s="171"/>
      <c r="V87" s="171"/>
      <c r="W87" s="172"/>
      <c r="X87" s="83"/>
      <c r="Y87" s="170">
        <f>+S87+1</f>
        <v>44883</v>
      </c>
      <c r="Z87" s="171"/>
      <c r="AA87" s="171"/>
      <c r="AB87" s="171"/>
      <c r="AC87" s="172"/>
      <c r="AD87" s="83"/>
    </row>
    <row r="88" spans="1:35" s="66" customFormat="1" x14ac:dyDescent="0.3">
      <c r="A88" s="16"/>
      <c r="B88" s="36"/>
      <c r="C88" s="69"/>
      <c r="D88" s="69"/>
      <c r="E88" s="69"/>
      <c r="F88" s="69"/>
      <c r="G88" s="9"/>
      <c r="H88" s="35"/>
      <c r="I88" s="69"/>
      <c r="J88" s="69"/>
      <c r="K88" s="69"/>
      <c r="L88" s="69"/>
      <c r="M88" s="9"/>
      <c r="N88" s="35"/>
      <c r="O88" s="69"/>
      <c r="P88" s="69"/>
      <c r="Q88" s="69"/>
      <c r="R88" s="69"/>
      <c r="S88" s="9"/>
      <c r="T88" s="35"/>
      <c r="U88" s="69"/>
      <c r="V88" s="69"/>
      <c r="W88" s="69"/>
      <c r="X88" s="69"/>
      <c r="Y88" s="9"/>
      <c r="Z88" s="35"/>
      <c r="AA88" s="69"/>
      <c r="AB88" s="69"/>
      <c r="AC88" s="69"/>
      <c r="AD88" s="69"/>
    </row>
    <row r="89" spans="1:35" x14ac:dyDescent="0.25">
      <c r="A89" s="10" t="s">
        <v>0</v>
      </c>
      <c r="B89" s="37" t="s">
        <v>27</v>
      </c>
      <c r="D89" s="70" t="s">
        <v>7</v>
      </c>
      <c r="E89" s="71">
        <f>B90</f>
        <v>91</v>
      </c>
      <c r="G89" s="10" t="s">
        <v>0</v>
      </c>
      <c r="H89" s="37" t="s">
        <v>27</v>
      </c>
      <c r="J89" s="70" t="s">
        <v>7</v>
      </c>
      <c r="K89" s="71">
        <f>H90</f>
        <v>150</v>
      </c>
      <c r="M89" s="10" t="s">
        <v>0</v>
      </c>
      <c r="N89" s="37" t="s">
        <v>27</v>
      </c>
      <c r="P89" s="70" t="s">
        <v>7</v>
      </c>
      <c r="Q89" s="71">
        <f>N90</f>
        <v>98</v>
      </c>
      <c r="S89" s="10" t="s">
        <v>0</v>
      </c>
      <c r="T89" s="37" t="s">
        <v>27</v>
      </c>
      <c r="V89" s="70" t="s">
        <v>7</v>
      </c>
      <c r="W89" s="71">
        <f>T90</f>
        <v>110</v>
      </c>
      <c r="Y89" s="10" t="s">
        <v>0</v>
      </c>
      <c r="Z89" s="37" t="s">
        <v>27</v>
      </c>
      <c r="AB89" s="70" t="s">
        <v>7</v>
      </c>
      <c r="AC89" s="71">
        <f>Z90</f>
        <v>49</v>
      </c>
      <c r="AE89" s="9">
        <f>E89</f>
        <v>91</v>
      </c>
      <c r="AF89" s="9">
        <f>K89</f>
        <v>150</v>
      </c>
      <c r="AG89" s="9">
        <f>Q89</f>
        <v>98</v>
      </c>
      <c r="AH89" s="9">
        <f>W89</f>
        <v>110</v>
      </c>
      <c r="AI89" s="9">
        <f>AC89</f>
        <v>49</v>
      </c>
    </row>
    <row r="90" spans="1:35" x14ac:dyDescent="0.35">
      <c r="A90" s="12" t="s">
        <v>7</v>
      </c>
      <c r="B90" s="37">
        <v>91</v>
      </c>
      <c r="D90" s="72" t="s">
        <v>21</v>
      </c>
      <c r="E90" s="73"/>
      <c r="G90" s="12" t="s">
        <v>7</v>
      </c>
      <c r="H90" s="37">
        <v>150</v>
      </c>
      <c r="J90" s="72" t="s">
        <v>21</v>
      </c>
      <c r="K90" s="73"/>
      <c r="M90" s="12" t="s">
        <v>7</v>
      </c>
      <c r="N90" s="37">
        <v>98</v>
      </c>
      <c r="P90" s="72" t="s">
        <v>21</v>
      </c>
      <c r="Q90" s="73"/>
      <c r="S90" s="12" t="s">
        <v>7</v>
      </c>
      <c r="T90" s="37">
        <v>110</v>
      </c>
      <c r="V90" s="72" t="s">
        <v>21</v>
      </c>
      <c r="W90" s="73"/>
      <c r="Y90" s="12" t="s">
        <v>7</v>
      </c>
      <c r="Z90" s="37">
        <v>49</v>
      </c>
      <c r="AB90" s="72" t="s">
        <v>21</v>
      </c>
      <c r="AC90" s="73"/>
      <c r="AE90" s="9">
        <f t="shared" ref="AE90:AE119" si="10">E90</f>
        <v>0</v>
      </c>
      <c r="AF90" s="9">
        <f t="shared" ref="AF90:AF119" si="11">K90</f>
        <v>0</v>
      </c>
      <c r="AG90" s="9">
        <f t="shared" ref="AG90:AG119" si="12">Q90</f>
        <v>0</v>
      </c>
      <c r="AH90" s="9">
        <f t="shared" ref="AH90:AH119" si="13">W90</f>
        <v>0</v>
      </c>
      <c r="AI90" s="9">
        <f t="shared" ref="AI90:AI119" si="14">AC90</f>
        <v>0</v>
      </c>
    </row>
    <row r="91" spans="1:35" x14ac:dyDescent="0.35">
      <c r="A91" s="13" t="s">
        <v>17</v>
      </c>
      <c r="B91" s="38">
        <v>0</v>
      </c>
      <c r="D91" s="72" t="s">
        <v>18</v>
      </c>
      <c r="E91" s="73"/>
      <c r="G91" s="13" t="s">
        <v>17</v>
      </c>
      <c r="H91" s="38">
        <v>0</v>
      </c>
      <c r="J91" s="72" t="s">
        <v>18</v>
      </c>
      <c r="K91" s="73"/>
      <c r="M91" s="13" t="s">
        <v>17</v>
      </c>
      <c r="N91" s="38">
        <v>0</v>
      </c>
      <c r="P91" s="72" t="s">
        <v>18</v>
      </c>
      <c r="Q91" s="73"/>
      <c r="S91" s="13" t="s">
        <v>17</v>
      </c>
      <c r="T91" s="38">
        <v>0</v>
      </c>
      <c r="V91" s="72" t="s">
        <v>18</v>
      </c>
      <c r="W91" s="73"/>
      <c r="Y91" s="13" t="s">
        <v>17</v>
      </c>
      <c r="Z91" s="38">
        <v>0</v>
      </c>
      <c r="AB91" s="72" t="s">
        <v>18</v>
      </c>
      <c r="AC91" s="73"/>
      <c r="AE91" s="9">
        <f t="shared" si="10"/>
        <v>0</v>
      </c>
      <c r="AF91" s="9">
        <f t="shared" si="11"/>
        <v>0</v>
      </c>
      <c r="AG91" s="9">
        <f t="shared" si="12"/>
        <v>0</v>
      </c>
      <c r="AH91" s="9">
        <f t="shared" si="13"/>
        <v>0</v>
      </c>
      <c r="AI91" s="9">
        <f t="shared" si="14"/>
        <v>0</v>
      </c>
    </row>
    <row r="92" spans="1:35" x14ac:dyDescent="0.25">
      <c r="A92" s="12" t="s">
        <v>12</v>
      </c>
      <c r="B92" s="37">
        <v>7</v>
      </c>
      <c r="D92" s="74" t="s">
        <v>12</v>
      </c>
      <c r="E92" s="73">
        <f>B92</f>
        <v>7</v>
      </c>
      <c r="G92" s="12" t="s">
        <v>12</v>
      </c>
      <c r="H92" s="37">
        <v>9</v>
      </c>
      <c r="J92" s="74" t="s">
        <v>12</v>
      </c>
      <c r="K92" s="73">
        <f>H92</f>
        <v>9</v>
      </c>
      <c r="M92" s="12" t="s">
        <v>12</v>
      </c>
      <c r="N92" s="37">
        <v>8</v>
      </c>
      <c r="P92" s="74" t="s">
        <v>12</v>
      </c>
      <c r="Q92" s="73">
        <f>N92</f>
        <v>8</v>
      </c>
      <c r="S92" s="12" t="s">
        <v>12</v>
      </c>
      <c r="T92" s="37">
        <v>7</v>
      </c>
      <c r="V92" s="74" t="s">
        <v>12</v>
      </c>
      <c r="W92" s="73">
        <f>T92</f>
        <v>7</v>
      </c>
      <c r="Y92" s="12" t="s">
        <v>12</v>
      </c>
      <c r="Z92" s="37">
        <v>2</v>
      </c>
      <c r="AB92" s="74" t="s">
        <v>12</v>
      </c>
      <c r="AC92" s="73">
        <f>Z92</f>
        <v>2</v>
      </c>
      <c r="AE92" s="9">
        <f t="shared" si="10"/>
        <v>7</v>
      </c>
      <c r="AF92" s="9">
        <f t="shared" si="11"/>
        <v>9</v>
      </c>
      <c r="AG92" s="9">
        <f t="shared" si="12"/>
        <v>8</v>
      </c>
      <c r="AH92" s="9">
        <f t="shared" si="13"/>
        <v>7</v>
      </c>
      <c r="AI92" s="9">
        <f t="shared" si="14"/>
        <v>2</v>
      </c>
    </row>
    <row r="93" spans="1:35" x14ac:dyDescent="0.25">
      <c r="A93" s="14" t="s">
        <v>22</v>
      </c>
      <c r="B93" s="39">
        <v>4</v>
      </c>
      <c r="D93" s="74" t="s">
        <v>8</v>
      </c>
      <c r="E93" s="73">
        <f>B96</f>
        <v>7</v>
      </c>
      <c r="G93" s="14" t="s">
        <v>22</v>
      </c>
      <c r="H93" s="39">
        <v>3</v>
      </c>
      <c r="J93" s="74" t="s">
        <v>8</v>
      </c>
      <c r="K93" s="73">
        <f>H96</f>
        <v>10</v>
      </c>
      <c r="M93" s="14" t="s">
        <v>22</v>
      </c>
      <c r="N93" s="39">
        <v>1</v>
      </c>
      <c r="P93" s="74" t="s">
        <v>8</v>
      </c>
      <c r="Q93" s="73">
        <f>N96</f>
        <v>3</v>
      </c>
      <c r="S93" s="14" t="s">
        <v>22</v>
      </c>
      <c r="T93" s="39">
        <v>0</v>
      </c>
      <c r="V93" s="74" t="s">
        <v>8</v>
      </c>
      <c r="W93" s="73">
        <f>T96</f>
        <v>6</v>
      </c>
      <c r="Y93" s="14" t="s">
        <v>22</v>
      </c>
      <c r="Z93" s="39">
        <v>5</v>
      </c>
      <c r="AB93" s="74" t="s">
        <v>8</v>
      </c>
      <c r="AC93" s="73">
        <f>Z96</f>
        <v>8</v>
      </c>
      <c r="AE93" s="9">
        <f t="shared" si="10"/>
        <v>7</v>
      </c>
      <c r="AF93" s="9">
        <f t="shared" si="11"/>
        <v>10</v>
      </c>
      <c r="AG93" s="9">
        <f t="shared" si="12"/>
        <v>3</v>
      </c>
      <c r="AH93" s="9">
        <f t="shared" si="13"/>
        <v>6</v>
      </c>
      <c r="AI93" s="9">
        <f t="shared" si="14"/>
        <v>8</v>
      </c>
    </row>
    <row r="94" spans="1:35" x14ac:dyDescent="0.25">
      <c r="A94" s="14" t="s">
        <v>26</v>
      </c>
      <c r="B94" s="39">
        <v>11</v>
      </c>
      <c r="D94" s="74" t="s">
        <v>11</v>
      </c>
      <c r="E94" s="73">
        <f>B97</f>
        <v>6</v>
      </c>
      <c r="G94" s="14" t="s">
        <v>26</v>
      </c>
      <c r="H94" s="39">
        <v>16</v>
      </c>
      <c r="J94" s="74" t="s">
        <v>11</v>
      </c>
      <c r="K94" s="73">
        <f>H97</f>
        <v>5</v>
      </c>
      <c r="M94" s="14" t="s">
        <v>26</v>
      </c>
      <c r="N94" s="39">
        <v>13</v>
      </c>
      <c r="P94" s="74" t="s">
        <v>11</v>
      </c>
      <c r="Q94" s="73">
        <f>N97</f>
        <v>6</v>
      </c>
      <c r="S94" s="14" t="s">
        <v>26</v>
      </c>
      <c r="T94" s="39">
        <v>18</v>
      </c>
      <c r="V94" s="74" t="s">
        <v>11</v>
      </c>
      <c r="W94" s="73">
        <f>T97</f>
        <v>7</v>
      </c>
      <c r="Y94" s="14" t="s">
        <v>26</v>
      </c>
      <c r="Z94" s="39">
        <v>9</v>
      </c>
      <c r="AB94" s="74" t="s">
        <v>11</v>
      </c>
      <c r="AC94" s="73">
        <f>Z97</f>
        <v>8</v>
      </c>
      <c r="AE94" s="9">
        <f t="shared" si="10"/>
        <v>6</v>
      </c>
      <c r="AF94" s="9">
        <f t="shared" si="11"/>
        <v>5</v>
      </c>
      <c r="AG94" s="9">
        <f t="shared" si="12"/>
        <v>6</v>
      </c>
      <c r="AH94" s="9">
        <f t="shared" si="13"/>
        <v>7</v>
      </c>
      <c r="AI94" s="9">
        <f t="shared" si="14"/>
        <v>8</v>
      </c>
    </row>
    <row r="95" spans="1:35" x14ac:dyDescent="0.25">
      <c r="A95" s="14" t="s">
        <v>23</v>
      </c>
      <c r="B95" s="39">
        <v>1</v>
      </c>
      <c r="D95" s="75" t="s">
        <v>9</v>
      </c>
      <c r="E95" s="73">
        <f>B98</f>
        <v>130</v>
      </c>
      <c r="G95" s="14" t="s">
        <v>23</v>
      </c>
      <c r="H95" s="39">
        <v>2</v>
      </c>
      <c r="J95" s="75" t="s">
        <v>9</v>
      </c>
      <c r="K95" s="73">
        <f>H98</f>
        <v>122</v>
      </c>
      <c r="M95" s="14" t="s">
        <v>23</v>
      </c>
      <c r="N95" s="39">
        <v>0</v>
      </c>
      <c r="P95" s="75" t="s">
        <v>9</v>
      </c>
      <c r="Q95" s="73">
        <f>N98</f>
        <v>87</v>
      </c>
      <c r="S95" s="14" t="s">
        <v>23</v>
      </c>
      <c r="T95" s="39">
        <v>2</v>
      </c>
      <c r="V95" s="75" t="s">
        <v>9</v>
      </c>
      <c r="W95" s="73">
        <f>T98</f>
        <v>115</v>
      </c>
      <c r="Y95" s="14" t="s">
        <v>23</v>
      </c>
      <c r="Z95" s="39">
        <v>1</v>
      </c>
      <c r="AB95" s="75" t="s">
        <v>9</v>
      </c>
      <c r="AC95" s="73">
        <f>Z98</f>
        <v>84</v>
      </c>
      <c r="AE95" s="9">
        <f t="shared" si="10"/>
        <v>130</v>
      </c>
      <c r="AF95" s="9">
        <f t="shared" si="11"/>
        <v>122</v>
      </c>
      <c r="AG95" s="9">
        <f t="shared" si="12"/>
        <v>87</v>
      </c>
      <c r="AH95" s="9">
        <f t="shared" si="13"/>
        <v>115</v>
      </c>
      <c r="AI95" s="9">
        <f t="shared" si="14"/>
        <v>84</v>
      </c>
    </row>
    <row r="96" spans="1:35" x14ac:dyDescent="0.25">
      <c r="A96" s="12" t="s">
        <v>8</v>
      </c>
      <c r="B96" s="37">
        <v>7</v>
      </c>
      <c r="D96" s="75" t="s">
        <v>1</v>
      </c>
      <c r="E96" s="73">
        <f>B100</f>
        <v>119</v>
      </c>
      <c r="G96" s="12" t="s">
        <v>8</v>
      </c>
      <c r="H96" s="37">
        <v>10</v>
      </c>
      <c r="J96" s="75" t="s">
        <v>1</v>
      </c>
      <c r="K96" s="73">
        <f>H100</f>
        <v>118</v>
      </c>
      <c r="M96" s="12" t="s">
        <v>8</v>
      </c>
      <c r="N96" s="37">
        <v>3</v>
      </c>
      <c r="P96" s="75" t="s">
        <v>1</v>
      </c>
      <c r="Q96" s="73">
        <f>N100</f>
        <v>112</v>
      </c>
      <c r="S96" s="12" t="s">
        <v>8</v>
      </c>
      <c r="T96" s="37">
        <v>6</v>
      </c>
      <c r="V96" s="75" t="s">
        <v>1</v>
      </c>
      <c r="W96" s="73">
        <f>T100</f>
        <v>112</v>
      </c>
      <c r="Y96" s="12" t="s">
        <v>8</v>
      </c>
      <c r="Z96" s="37">
        <v>8</v>
      </c>
      <c r="AB96" s="75" t="s">
        <v>1</v>
      </c>
      <c r="AC96" s="73">
        <f>Z100</f>
        <v>48</v>
      </c>
      <c r="AE96" s="9">
        <f t="shared" si="10"/>
        <v>119</v>
      </c>
      <c r="AF96" s="9">
        <f t="shared" si="11"/>
        <v>118</v>
      </c>
      <c r="AG96" s="9">
        <f t="shared" si="12"/>
        <v>112</v>
      </c>
      <c r="AH96" s="9">
        <f t="shared" si="13"/>
        <v>112</v>
      </c>
      <c r="AI96" s="9">
        <f t="shared" si="14"/>
        <v>48</v>
      </c>
    </row>
    <row r="97" spans="1:35" x14ac:dyDescent="0.25">
      <c r="A97" s="12" t="s">
        <v>11</v>
      </c>
      <c r="B97" s="37">
        <v>6</v>
      </c>
      <c r="D97" s="75" t="s">
        <v>4</v>
      </c>
      <c r="E97" s="73"/>
      <c r="G97" s="12" t="s">
        <v>11</v>
      </c>
      <c r="H97" s="37">
        <v>5</v>
      </c>
      <c r="J97" s="75" t="s">
        <v>4</v>
      </c>
      <c r="K97" s="73"/>
      <c r="M97" s="12" t="s">
        <v>11</v>
      </c>
      <c r="N97" s="37">
        <v>6</v>
      </c>
      <c r="P97" s="75" t="s">
        <v>4</v>
      </c>
      <c r="Q97" s="73"/>
      <c r="S97" s="12" t="s">
        <v>11</v>
      </c>
      <c r="T97" s="37">
        <v>7</v>
      </c>
      <c r="V97" s="75" t="s">
        <v>4</v>
      </c>
      <c r="W97" s="73"/>
      <c r="Y97" s="12" t="s">
        <v>11</v>
      </c>
      <c r="Z97" s="37">
        <v>8</v>
      </c>
      <c r="AB97" s="75" t="s">
        <v>4</v>
      </c>
      <c r="AC97" s="73"/>
      <c r="AE97" s="9">
        <f t="shared" si="10"/>
        <v>0</v>
      </c>
      <c r="AF97" s="9">
        <f t="shared" si="11"/>
        <v>0</v>
      </c>
      <c r="AG97" s="9">
        <f t="shared" si="12"/>
        <v>0</v>
      </c>
      <c r="AH97" s="9">
        <f t="shared" si="13"/>
        <v>0</v>
      </c>
      <c r="AI97" s="9">
        <f t="shared" si="14"/>
        <v>0</v>
      </c>
    </row>
    <row r="98" spans="1:35" x14ac:dyDescent="0.25">
      <c r="A98" s="12" t="s">
        <v>9</v>
      </c>
      <c r="B98" s="37">
        <v>130</v>
      </c>
      <c r="D98" s="75" t="s">
        <v>5</v>
      </c>
      <c r="E98" s="73">
        <f>B101</f>
        <v>21</v>
      </c>
      <c r="G98" s="12" t="s">
        <v>9</v>
      </c>
      <c r="H98" s="37">
        <v>122</v>
      </c>
      <c r="J98" s="75" t="s">
        <v>5</v>
      </c>
      <c r="K98" s="73">
        <f>H101</f>
        <v>30</v>
      </c>
      <c r="M98" s="12" t="s">
        <v>9</v>
      </c>
      <c r="N98" s="37">
        <v>87</v>
      </c>
      <c r="P98" s="75" t="s">
        <v>5</v>
      </c>
      <c r="Q98" s="73">
        <f>N101</f>
        <v>20</v>
      </c>
      <c r="S98" s="12" t="s">
        <v>9</v>
      </c>
      <c r="T98" s="37">
        <v>115</v>
      </c>
      <c r="V98" s="75" t="s">
        <v>5</v>
      </c>
      <c r="W98" s="73">
        <f>T101</f>
        <v>22</v>
      </c>
      <c r="Y98" s="12" t="s">
        <v>9</v>
      </c>
      <c r="Z98" s="37">
        <v>84</v>
      </c>
      <c r="AB98" s="75" t="s">
        <v>5</v>
      </c>
      <c r="AC98" s="73">
        <f>Z101</f>
        <v>7</v>
      </c>
      <c r="AE98" s="9">
        <f t="shared" si="10"/>
        <v>21</v>
      </c>
      <c r="AF98" s="9">
        <f t="shared" si="11"/>
        <v>30</v>
      </c>
      <c r="AG98" s="9">
        <f t="shared" si="12"/>
        <v>20</v>
      </c>
      <c r="AH98" s="9">
        <f t="shared" si="13"/>
        <v>22</v>
      </c>
      <c r="AI98" s="9">
        <f t="shared" si="14"/>
        <v>7</v>
      </c>
    </row>
    <row r="99" spans="1:35" x14ac:dyDescent="0.25">
      <c r="A99" s="14" t="s">
        <v>28</v>
      </c>
      <c r="B99" s="39">
        <v>0</v>
      </c>
      <c r="D99" s="75" t="s">
        <v>3</v>
      </c>
      <c r="E99" s="73">
        <f>B102</f>
        <v>45</v>
      </c>
      <c r="G99" s="14" t="s">
        <v>28</v>
      </c>
      <c r="H99" s="39">
        <v>3</v>
      </c>
      <c r="J99" s="75" t="s">
        <v>3</v>
      </c>
      <c r="K99" s="73">
        <f>H102</f>
        <v>67</v>
      </c>
      <c r="M99" s="14" t="s">
        <v>28</v>
      </c>
      <c r="N99" s="39">
        <v>1</v>
      </c>
      <c r="P99" s="75" t="s">
        <v>3</v>
      </c>
      <c r="Q99" s="73">
        <f>N102</f>
        <v>66</v>
      </c>
      <c r="S99" s="14" t="s">
        <v>28</v>
      </c>
      <c r="T99" s="39">
        <v>0</v>
      </c>
      <c r="V99" s="75" t="s">
        <v>3</v>
      </c>
      <c r="W99" s="73">
        <f>T102</f>
        <v>61</v>
      </c>
      <c r="Y99" s="14" t="s">
        <v>28</v>
      </c>
      <c r="Z99" s="39">
        <v>0</v>
      </c>
      <c r="AB99" s="75" t="s">
        <v>3</v>
      </c>
      <c r="AC99" s="73">
        <f>Z102</f>
        <v>52</v>
      </c>
      <c r="AE99" s="9">
        <f t="shared" si="10"/>
        <v>45</v>
      </c>
      <c r="AF99" s="9">
        <f t="shared" si="11"/>
        <v>67</v>
      </c>
      <c r="AG99" s="9">
        <f t="shared" si="12"/>
        <v>66</v>
      </c>
      <c r="AH99" s="9">
        <f t="shared" si="13"/>
        <v>61</v>
      </c>
      <c r="AI99" s="9">
        <f t="shared" si="14"/>
        <v>52</v>
      </c>
    </row>
    <row r="100" spans="1:35" x14ac:dyDescent="0.25">
      <c r="A100" s="12" t="s">
        <v>1</v>
      </c>
      <c r="B100" s="37">
        <v>119</v>
      </c>
      <c r="D100" s="75" t="s">
        <v>6</v>
      </c>
      <c r="E100" s="73">
        <f>B103</f>
        <v>71</v>
      </c>
      <c r="G100" s="12" t="s">
        <v>1</v>
      </c>
      <c r="H100" s="37">
        <v>118</v>
      </c>
      <c r="J100" s="75" t="s">
        <v>6</v>
      </c>
      <c r="K100" s="73">
        <f>H103</f>
        <v>63</v>
      </c>
      <c r="M100" s="12" t="s">
        <v>1</v>
      </c>
      <c r="N100" s="37">
        <v>112</v>
      </c>
      <c r="P100" s="75" t="s">
        <v>6</v>
      </c>
      <c r="Q100" s="73">
        <f>N103</f>
        <v>50</v>
      </c>
      <c r="S100" s="12" t="s">
        <v>1</v>
      </c>
      <c r="T100" s="37">
        <v>112</v>
      </c>
      <c r="V100" s="75" t="s">
        <v>6</v>
      </c>
      <c r="W100" s="73">
        <f>T103</f>
        <v>43</v>
      </c>
      <c r="Y100" s="12" t="s">
        <v>1</v>
      </c>
      <c r="Z100" s="37">
        <v>48</v>
      </c>
      <c r="AB100" s="75" t="s">
        <v>6</v>
      </c>
      <c r="AC100" s="73">
        <f>Z103</f>
        <v>40</v>
      </c>
      <c r="AE100" s="9">
        <f t="shared" si="10"/>
        <v>71</v>
      </c>
      <c r="AF100" s="9">
        <f t="shared" si="11"/>
        <v>63</v>
      </c>
      <c r="AG100" s="9">
        <f t="shared" si="12"/>
        <v>50</v>
      </c>
      <c r="AH100" s="9">
        <f t="shared" si="13"/>
        <v>43</v>
      </c>
      <c r="AI100" s="9">
        <f t="shared" si="14"/>
        <v>40</v>
      </c>
    </row>
    <row r="101" spans="1:35" s="68" customFormat="1" x14ac:dyDescent="0.35">
      <c r="A101" s="12" t="s">
        <v>5</v>
      </c>
      <c r="B101" s="37">
        <v>21</v>
      </c>
      <c r="C101" s="76">
        <v>0.03</v>
      </c>
      <c r="D101" s="77" t="s">
        <v>31</v>
      </c>
      <c r="E101" s="73">
        <f>ROUND(((B104+B105)*C101),0)</f>
        <v>6</v>
      </c>
      <c r="G101" s="12" t="s">
        <v>5</v>
      </c>
      <c r="H101" s="37">
        <v>30</v>
      </c>
      <c r="I101" s="76">
        <v>0.03</v>
      </c>
      <c r="J101" s="77" t="s">
        <v>31</v>
      </c>
      <c r="K101" s="73">
        <f>ROUND(((H104+H105)*I101),0)</f>
        <v>7</v>
      </c>
      <c r="M101" s="12" t="s">
        <v>5</v>
      </c>
      <c r="N101" s="37">
        <v>20</v>
      </c>
      <c r="O101" s="76">
        <v>0.03</v>
      </c>
      <c r="P101" s="77" t="s">
        <v>31</v>
      </c>
      <c r="Q101" s="73">
        <f>ROUND(((N104+N105)*O101),0)</f>
        <v>6</v>
      </c>
      <c r="S101" s="12" t="s">
        <v>5</v>
      </c>
      <c r="T101" s="37">
        <v>22</v>
      </c>
      <c r="U101" s="76">
        <v>0.03</v>
      </c>
      <c r="V101" s="77" t="s">
        <v>31</v>
      </c>
      <c r="W101" s="73">
        <f>ROUND(((T104+T105)*U101),0)</f>
        <v>5</v>
      </c>
      <c r="Y101" s="12" t="s">
        <v>5</v>
      </c>
      <c r="Z101" s="37">
        <v>7</v>
      </c>
      <c r="AA101" s="76">
        <v>0.03</v>
      </c>
      <c r="AB101" s="77" t="s">
        <v>31</v>
      </c>
      <c r="AC101" s="73">
        <f>ROUND(((Z104+Z105)*AA101),0)</f>
        <v>5</v>
      </c>
      <c r="AE101" s="9">
        <f t="shared" si="10"/>
        <v>6</v>
      </c>
      <c r="AF101" s="9">
        <f t="shared" si="11"/>
        <v>7</v>
      </c>
      <c r="AG101" s="9">
        <f t="shared" si="12"/>
        <v>6</v>
      </c>
      <c r="AH101" s="9">
        <f t="shared" si="13"/>
        <v>5</v>
      </c>
      <c r="AI101" s="9">
        <f t="shared" si="14"/>
        <v>5</v>
      </c>
    </row>
    <row r="102" spans="1:35" s="68" customFormat="1" x14ac:dyDescent="0.35">
      <c r="A102" s="12" t="s">
        <v>3</v>
      </c>
      <c r="B102" s="37">
        <v>45</v>
      </c>
      <c r="C102" s="76">
        <v>0.04</v>
      </c>
      <c r="D102" s="77" t="s">
        <v>37</v>
      </c>
      <c r="E102" s="73">
        <f>ROUND(((B104+B105)*C102),0)</f>
        <v>8</v>
      </c>
      <c r="G102" s="12" t="s">
        <v>3</v>
      </c>
      <c r="H102" s="37">
        <v>67</v>
      </c>
      <c r="I102" s="76">
        <v>0.04</v>
      </c>
      <c r="J102" s="77" t="s">
        <v>37</v>
      </c>
      <c r="K102" s="73">
        <f>ROUND(((H104+H105)*I102),0)</f>
        <v>9</v>
      </c>
      <c r="M102" s="12" t="s">
        <v>3</v>
      </c>
      <c r="N102" s="37">
        <v>66</v>
      </c>
      <c r="O102" s="76">
        <v>0.04</v>
      </c>
      <c r="P102" s="77" t="s">
        <v>37</v>
      </c>
      <c r="Q102" s="73">
        <f>ROUND(((N104+N105)*O102),0)</f>
        <v>7</v>
      </c>
      <c r="S102" s="12" t="s">
        <v>3</v>
      </c>
      <c r="T102" s="37">
        <v>61</v>
      </c>
      <c r="U102" s="76">
        <v>0.04</v>
      </c>
      <c r="V102" s="77" t="s">
        <v>37</v>
      </c>
      <c r="W102" s="73">
        <f>ROUND(((T104+T105)*U102),0)</f>
        <v>7</v>
      </c>
      <c r="Y102" s="12" t="s">
        <v>3</v>
      </c>
      <c r="Z102" s="37">
        <v>52</v>
      </c>
      <c r="AA102" s="76">
        <v>0.04</v>
      </c>
      <c r="AB102" s="77" t="s">
        <v>37</v>
      </c>
      <c r="AC102" s="73">
        <f>ROUND(((Z104+Z105)*AA102),0)</f>
        <v>6</v>
      </c>
      <c r="AE102" s="9">
        <f t="shared" si="10"/>
        <v>8</v>
      </c>
      <c r="AF102" s="9">
        <f t="shared" si="11"/>
        <v>9</v>
      </c>
      <c r="AG102" s="9">
        <f t="shared" si="12"/>
        <v>7</v>
      </c>
      <c r="AH102" s="9">
        <f t="shared" si="13"/>
        <v>7</v>
      </c>
      <c r="AI102" s="9">
        <f t="shared" si="14"/>
        <v>6</v>
      </c>
    </row>
    <row r="103" spans="1:35" s="68" customFormat="1" x14ac:dyDescent="0.35">
      <c r="A103" s="12" t="s">
        <v>6</v>
      </c>
      <c r="B103" s="37">
        <v>71</v>
      </c>
      <c r="C103" s="76">
        <v>0.2</v>
      </c>
      <c r="D103" s="77" t="s">
        <v>14</v>
      </c>
      <c r="E103" s="73">
        <f>ROUND(((B104+B105)*C103),0)</f>
        <v>39</v>
      </c>
      <c r="G103" s="12" t="s">
        <v>6</v>
      </c>
      <c r="H103" s="37">
        <v>63</v>
      </c>
      <c r="I103" s="76">
        <v>0.2</v>
      </c>
      <c r="J103" s="77" t="s">
        <v>14</v>
      </c>
      <c r="K103" s="73">
        <f>ROUND(((H104+H105)*I103),0)</f>
        <v>44</v>
      </c>
      <c r="M103" s="12" t="s">
        <v>6</v>
      </c>
      <c r="N103" s="37">
        <v>50</v>
      </c>
      <c r="O103" s="76">
        <v>0.2</v>
      </c>
      <c r="P103" s="77" t="s">
        <v>14</v>
      </c>
      <c r="Q103" s="73">
        <f>ROUND(((N104+N105)*O103),0)</f>
        <v>37</v>
      </c>
      <c r="S103" s="12" t="s">
        <v>6</v>
      </c>
      <c r="T103" s="37">
        <v>43</v>
      </c>
      <c r="U103" s="76">
        <v>0.2</v>
      </c>
      <c r="V103" s="77" t="s">
        <v>14</v>
      </c>
      <c r="W103" s="73">
        <f>ROUND(((T104+T105)*U103),0)</f>
        <v>35</v>
      </c>
      <c r="Y103" s="12" t="s">
        <v>6</v>
      </c>
      <c r="Z103" s="37">
        <v>40</v>
      </c>
      <c r="AA103" s="76">
        <v>0.2</v>
      </c>
      <c r="AB103" s="77" t="s">
        <v>14</v>
      </c>
      <c r="AC103" s="73">
        <f>ROUND(((Z104+Z105)*AA103),0)</f>
        <v>30</v>
      </c>
      <c r="AE103" s="9">
        <f t="shared" si="10"/>
        <v>39</v>
      </c>
      <c r="AF103" s="9">
        <f t="shared" si="11"/>
        <v>44</v>
      </c>
      <c r="AG103" s="9">
        <f t="shared" si="12"/>
        <v>37</v>
      </c>
      <c r="AH103" s="9">
        <f t="shared" si="13"/>
        <v>35</v>
      </c>
      <c r="AI103" s="9">
        <f t="shared" si="14"/>
        <v>30</v>
      </c>
    </row>
    <row r="104" spans="1:35" s="68" customFormat="1" x14ac:dyDescent="0.35">
      <c r="A104" s="11" t="s">
        <v>24</v>
      </c>
      <c r="B104" s="40">
        <v>192</v>
      </c>
      <c r="C104" s="76">
        <v>0.28999999999999998</v>
      </c>
      <c r="D104" s="77" t="s">
        <v>32</v>
      </c>
      <c r="E104" s="73">
        <f>ROUND(((B104+B105)*C104),0)</f>
        <v>57</v>
      </c>
      <c r="G104" s="11" t="s">
        <v>24</v>
      </c>
      <c r="H104" s="40">
        <v>216</v>
      </c>
      <c r="I104" s="76">
        <v>0.28999999999999998</v>
      </c>
      <c r="J104" s="77" t="s">
        <v>32</v>
      </c>
      <c r="K104" s="73">
        <f>ROUND(((H104+H105)*I104),0)</f>
        <v>63</v>
      </c>
      <c r="M104" s="11" t="s">
        <v>24</v>
      </c>
      <c r="N104" s="40">
        <v>182</v>
      </c>
      <c r="O104" s="76">
        <v>0.28999999999999998</v>
      </c>
      <c r="P104" s="77" t="s">
        <v>32</v>
      </c>
      <c r="Q104" s="73">
        <f>ROUND(((N104+N105)*O104),0)</f>
        <v>54</v>
      </c>
      <c r="S104" s="11" t="s">
        <v>24</v>
      </c>
      <c r="T104" s="40">
        <v>175</v>
      </c>
      <c r="U104" s="76">
        <v>0.28999999999999998</v>
      </c>
      <c r="V104" s="77" t="s">
        <v>32</v>
      </c>
      <c r="W104" s="73">
        <f>ROUND(((T104+T105)*U104),0)</f>
        <v>51</v>
      </c>
      <c r="Y104" s="11" t="s">
        <v>24</v>
      </c>
      <c r="Z104" s="40">
        <v>150</v>
      </c>
      <c r="AA104" s="76">
        <v>0.28999999999999998</v>
      </c>
      <c r="AB104" s="77" t="s">
        <v>32</v>
      </c>
      <c r="AC104" s="73">
        <f>ROUND(((Z104+Z105)*AA104),0)</f>
        <v>44</v>
      </c>
      <c r="AE104" s="9">
        <f t="shared" si="10"/>
        <v>57</v>
      </c>
      <c r="AF104" s="9">
        <f t="shared" si="11"/>
        <v>63</v>
      </c>
      <c r="AG104" s="9">
        <f t="shared" si="12"/>
        <v>54</v>
      </c>
      <c r="AH104" s="9">
        <f t="shared" si="13"/>
        <v>51</v>
      </c>
      <c r="AI104" s="9">
        <f t="shared" si="14"/>
        <v>44</v>
      </c>
    </row>
    <row r="105" spans="1:35" s="68" customFormat="1" x14ac:dyDescent="0.35">
      <c r="A105" s="11" t="s">
        <v>25</v>
      </c>
      <c r="B105" s="40">
        <v>3</v>
      </c>
      <c r="C105" s="76">
        <v>0.18</v>
      </c>
      <c r="D105" s="77" t="s">
        <v>33</v>
      </c>
      <c r="E105" s="73">
        <f>ROUND(((B104+B105)*C105),0)</f>
        <v>35</v>
      </c>
      <c r="G105" s="11" t="s">
        <v>25</v>
      </c>
      <c r="H105" s="40">
        <v>2</v>
      </c>
      <c r="I105" s="76">
        <v>0.18</v>
      </c>
      <c r="J105" s="77" t="s">
        <v>33</v>
      </c>
      <c r="K105" s="73">
        <f>ROUND(((H104+H105)*I105),0)</f>
        <v>39</v>
      </c>
      <c r="M105" s="11" t="s">
        <v>25</v>
      </c>
      <c r="N105" s="40">
        <v>4</v>
      </c>
      <c r="O105" s="76">
        <v>0.18</v>
      </c>
      <c r="P105" s="77" t="s">
        <v>33</v>
      </c>
      <c r="Q105" s="73">
        <f>ROUND(((N104+N105)*O105),0)</f>
        <v>33</v>
      </c>
      <c r="S105" s="11" t="s">
        <v>25</v>
      </c>
      <c r="T105" s="40">
        <v>2</v>
      </c>
      <c r="U105" s="76">
        <v>0.18</v>
      </c>
      <c r="V105" s="77" t="s">
        <v>33</v>
      </c>
      <c r="W105" s="73">
        <f>ROUND(((T104+T105)*U105),0)</f>
        <v>32</v>
      </c>
      <c r="Y105" s="11" t="s">
        <v>25</v>
      </c>
      <c r="Z105" s="40">
        <v>2</v>
      </c>
      <c r="AA105" s="76">
        <v>0.18</v>
      </c>
      <c r="AB105" s="77" t="s">
        <v>33</v>
      </c>
      <c r="AC105" s="73">
        <f>ROUND(((Z104+Z105)*AA105),0)</f>
        <v>27</v>
      </c>
      <c r="AE105" s="9">
        <f t="shared" si="10"/>
        <v>35</v>
      </c>
      <c r="AF105" s="9">
        <f t="shared" si="11"/>
        <v>39</v>
      </c>
      <c r="AG105" s="9">
        <f t="shared" si="12"/>
        <v>33</v>
      </c>
      <c r="AH105" s="9">
        <f t="shared" si="13"/>
        <v>32</v>
      </c>
      <c r="AI105" s="9">
        <f t="shared" si="14"/>
        <v>27</v>
      </c>
    </row>
    <row r="106" spans="1:35" s="68" customFormat="1" x14ac:dyDescent="0.35">
      <c r="A106" s="14" t="s">
        <v>20</v>
      </c>
      <c r="B106" s="39">
        <v>21</v>
      </c>
      <c r="C106" s="76">
        <v>0.18</v>
      </c>
      <c r="D106" s="77" t="s">
        <v>34</v>
      </c>
      <c r="E106" s="73">
        <f>ROUND(((B104+B105)*C106),0)</f>
        <v>35</v>
      </c>
      <c r="G106" s="14" t="s">
        <v>20</v>
      </c>
      <c r="H106" s="39">
        <v>21</v>
      </c>
      <c r="I106" s="76">
        <v>0.18</v>
      </c>
      <c r="J106" s="77" t="s">
        <v>34</v>
      </c>
      <c r="K106" s="73">
        <f>ROUND(((H104+H105)*I106),0)</f>
        <v>39</v>
      </c>
      <c r="M106" s="14" t="s">
        <v>20</v>
      </c>
      <c r="N106" s="39">
        <v>12</v>
      </c>
      <c r="O106" s="76">
        <v>0.18</v>
      </c>
      <c r="P106" s="77" t="s">
        <v>34</v>
      </c>
      <c r="Q106" s="73">
        <f>ROUND(((N104+N105)*O106),0)</f>
        <v>33</v>
      </c>
      <c r="S106" s="14" t="s">
        <v>20</v>
      </c>
      <c r="T106" s="39">
        <v>19</v>
      </c>
      <c r="U106" s="76">
        <v>0.18</v>
      </c>
      <c r="V106" s="77" t="s">
        <v>34</v>
      </c>
      <c r="W106" s="73">
        <f>ROUND(((T104+T105)*U106),0)</f>
        <v>32</v>
      </c>
      <c r="Y106" s="14" t="s">
        <v>20</v>
      </c>
      <c r="Z106" s="39">
        <v>19</v>
      </c>
      <c r="AA106" s="76">
        <v>0.18</v>
      </c>
      <c r="AB106" s="77" t="s">
        <v>34</v>
      </c>
      <c r="AC106" s="73">
        <f>ROUND(((Z104+Z105)*AA106),0)</f>
        <v>27</v>
      </c>
      <c r="AE106" s="9">
        <f t="shared" si="10"/>
        <v>35</v>
      </c>
      <c r="AF106" s="9">
        <f t="shared" si="11"/>
        <v>39</v>
      </c>
      <c r="AG106" s="9">
        <f t="shared" si="12"/>
        <v>33</v>
      </c>
      <c r="AH106" s="9">
        <f t="shared" si="13"/>
        <v>32</v>
      </c>
      <c r="AI106" s="9">
        <f t="shared" si="14"/>
        <v>27</v>
      </c>
    </row>
    <row r="107" spans="1:35" s="68" customFormat="1" x14ac:dyDescent="0.35">
      <c r="A107" s="14" t="s">
        <v>20</v>
      </c>
      <c r="B107" s="39">
        <v>19</v>
      </c>
      <c r="C107" s="76">
        <v>0.05</v>
      </c>
      <c r="D107" s="77" t="s">
        <v>35</v>
      </c>
      <c r="E107" s="73">
        <f>ROUND(((B104+B105)*C107),0)</f>
        <v>10</v>
      </c>
      <c r="G107" s="14" t="s">
        <v>20</v>
      </c>
      <c r="H107" s="39">
        <v>21</v>
      </c>
      <c r="I107" s="76">
        <v>0.05</v>
      </c>
      <c r="J107" s="77" t="s">
        <v>35</v>
      </c>
      <c r="K107" s="73">
        <f>ROUND(((H104+H105)*I107),0)</f>
        <v>11</v>
      </c>
      <c r="M107" s="14" t="s">
        <v>20</v>
      </c>
      <c r="N107" s="39">
        <v>12</v>
      </c>
      <c r="O107" s="76">
        <v>0.05</v>
      </c>
      <c r="P107" s="77" t="s">
        <v>35</v>
      </c>
      <c r="Q107" s="73">
        <f>ROUND(((N104+N105)*O107),0)</f>
        <v>9</v>
      </c>
      <c r="S107" s="14" t="s">
        <v>20</v>
      </c>
      <c r="T107" s="39">
        <v>14</v>
      </c>
      <c r="U107" s="76">
        <v>0.05</v>
      </c>
      <c r="V107" s="77" t="s">
        <v>35</v>
      </c>
      <c r="W107" s="73">
        <f>ROUND(((T104+T105)*U107),0)</f>
        <v>9</v>
      </c>
      <c r="Y107" s="14" t="s">
        <v>20</v>
      </c>
      <c r="Z107" s="39">
        <v>21</v>
      </c>
      <c r="AA107" s="76">
        <v>0.05</v>
      </c>
      <c r="AB107" s="77" t="s">
        <v>35</v>
      </c>
      <c r="AC107" s="73">
        <f>ROUND(((Z104+Z105)*AA107),0)</f>
        <v>8</v>
      </c>
      <c r="AE107" s="9">
        <f t="shared" si="10"/>
        <v>10</v>
      </c>
      <c r="AF107" s="9">
        <f t="shared" si="11"/>
        <v>11</v>
      </c>
      <c r="AG107" s="9">
        <f t="shared" si="12"/>
        <v>9</v>
      </c>
      <c r="AH107" s="9">
        <f t="shared" si="13"/>
        <v>9</v>
      </c>
      <c r="AI107" s="9">
        <f t="shared" si="14"/>
        <v>8</v>
      </c>
    </row>
    <row r="108" spans="1:35" s="68" customFormat="1" x14ac:dyDescent="0.35">
      <c r="A108" s="13" t="s">
        <v>16</v>
      </c>
      <c r="B108" s="38">
        <v>0</v>
      </c>
      <c r="C108" s="76">
        <v>0.03</v>
      </c>
      <c r="D108" s="77" t="s">
        <v>36</v>
      </c>
      <c r="E108" s="73">
        <f>ROUND(((B104+B105)*C108),0)</f>
        <v>6</v>
      </c>
      <c r="G108" s="13" t="s">
        <v>16</v>
      </c>
      <c r="H108" s="38">
        <v>0</v>
      </c>
      <c r="I108" s="76">
        <v>0.03</v>
      </c>
      <c r="J108" s="77" t="s">
        <v>36</v>
      </c>
      <c r="K108" s="73">
        <f>ROUND(((H104+H105)*I108),0)</f>
        <v>7</v>
      </c>
      <c r="M108" s="13" t="s">
        <v>16</v>
      </c>
      <c r="N108" s="38">
        <v>0</v>
      </c>
      <c r="O108" s="76">
        <v>0.03</v>
      </c>
      <c r="P108" s="77" t="s">
        <v>36</v>
      </c>
      <c r="Q108" s="73">
        <f>ROUND(((N104+N105)*O108),0)</f>
        <v>6</v>
      </c>
      <c r="S108" s="13" t="s">
        <v>16</v>
      </c>
      <c r="T108" s="38">
        <v>0</v>
      </c>
      <c r="U108" s="76">
        <v>0.03</v>
      </c>
      <c r="V108" s="77" t="s">
        <v>36</v>
      </c>
      <c r="W108" s="73">
        <f>ROUND(((T104+T105)*U108),0)</f>
        <v>5</v>
      </c>
      <c r="Y108" s="13" t="s">
        <v>16</v>
      </c>
      <c r="Z108" s="38">
        <v>0</v>
      </c>
      <c r="AA108" s="76">
        <v>0.03</v>
      </c>
      <c r="AB108" s="77" t="s">
        <v>36</v>
      </c>
      <c r="AC108" s="73">
        <f>ROUND(((Z104+Z105)*AA108),0)</f>
        <v>5</v>
      </c>
      <c r="AE108" s="9">
        <f t="shared" si="10"/>
        <v>6</v>
      </c>
      <c r="AF108" s="9">
        <f t="shared" si="11"/>
        <v>7</v>
      </c>
      <c r="AG108" s="9">
        <f t="shared" si="12"/>
        <v>6</v>
      </c>
      <c r="AH108" s="9">
        <f t="shared" si="13"/>
        <v>5</v>
      </c>
      <c r="AI108" s="9">
        <f t="shared" si="14"/>
        <v>5</v>
      </c>
    </row>
    <row r="109" spans="1:35" s="68" customFormat="1" x14ac:dyDescent="0.35">
      <c r="A109" s="15" t="s">
        <v>30</v>
      </c>
      <c r="B109" s="41">
        <v>18</v>
      </c>
      <c r="D109" s="78" t="s">
        <v>15</v>
      </c>
      <c r="E109" s="73">
        <f>B93+B94+B95+B99+B106+B107</f>
        <v>56</v>
      </c>
      <c r="G109" s="15" t="s">
        <v>30</v>
      </c>
      <c r="H109" s="41">
        <v>23</v>
      </c>
      <c r="J109" s="78" t="s">
        <v>15</v>
      </c>
      <c r="K109" s="73">
        <f>H93+H94+H95+H99+H106+H107</f>
        <v>66</v>
      </c>
      <c r="M109" s="15" t="s">
        <v>30</v>
      </c>
      <c r="N109" s="41">
        <v>20</v>
      </c>
      <c r="P109" s="78" t="s">
        <v>15</v>
      </c>
      <c r="Q109" s="73">
        <f>N93+N94+N95+N99+N106+N107</f>
        <v>39</v>
      </c>
      <c r="S109" s="15" t="s">
        <v>30</v>
      </c>
      <c r="T109" s="41">
        <v>0</v>
      </c>
      <c r="V109" s="78" t="s">
        <v>15</v>
      </c>
      <c r="W109" s="73">
        <f>T93+T94+T95+T99+T106+T107</f>
        <v>53</v>
      </c>
      <c r="Y109" s="15" t="s">
        <v>30</v>
      </c>
      <c r="Z109" s="41">
        <v>8</v>
      </c>
      <c r="AB109" s="78" t="s">
        <v>15</v>
      </c>
      <c r="AC109" s="73">
        <f>Z93+Z94+Z95+Z99+Z106+Z107</f>
        <v>55</v>
      </c>
      <c r="AE109" s="9">
        <f t="shared" si="10"/>
        <v>56</v>
      </c>
      <c r="AF109" s="9">
        <f t="shared" si="11"/>
        <v>66</v>
      </c>
      <c r="AG109" s="9">
        <f t="shared" si="12"/>
        <v>39</v>
      </c>
      <c r="AH109" s="9">
        <f t="shared" si="13"/>
        <v>53</v>
      </c>
      <c r="AI109" s="9">
        <f t="shared" si="14"/>
        <v>55</v>
      </c>
    </row>
    <row r="110" spans="1:35" s="68" customFormat="1" x14ac:dyDescent="0.25">
      <c r="A110" s="12" t="s">
        <v>19</v>
      </c>
      <c r="B110" s="37">
        <v>17</v>
      </c>
      <c r="D110" s="75" t="s">
        <v>29</v>
      </c>
      <c r="E110" s="73"/>
      <c r="G110" s="12" t="s">
        <v>19</v>
      </c>
      <c r="H110" s="37">
        <v>19</v>
      </c>
      <c r="J110" s="75" t="s">
        <v>29</v>
      </c>
      <c r="K110" s="73"/>
      <c r="M110" s="12" t="s">
        <v>19</v>
      </c>
      <c r="N110" s="37">
        <v>12</v>
      </c>
      <c r="P110" s="75" t="s">
        <v>29</v>
      </c>
      <c r="Q110" s="73"/>
      <c r="S110" s="12" t="s">
        <v>19</v>
      </c>
      <c r="T110" s="37">
        <v>16</v>
      </c>
      <c r="V110" s="75" t="s">
        <v>29</v>
      </c>
      <c r="W110" s="73"/>
      <c r="Y110" s="12" t="s">
        <v>19</v>
      </c>
      <c r="Z110" s="37">
        <v>15</v>
      </c>
      <c r="AB110" s="75" t="s">
        <v>29</v>
      </c>
      <c r="AC110" s="73"/>
      <c r="AE110" s="9">
        <f t="shared" si="10"/>
        <v>0</v>
      </c>
      <c r="AF110" s="9">
        <f t="shared" si="11"/>
        <v>0</v>
      </c>
      <c r="AG110" s="9">
        <f t="shared" si="12"/>
        <v>0</v>
      </c>
      <c r="AH110" s="9">
        <f t="shared" si="13"/>
        <v>0</v>
      </c>
      <c r="AI110" s="9">
        <f t="shared" si="14"/>
        <v>0</v>
      </c>
    </row>
    <row r="111" spans="1:35" s="68" customFormat="1" x14ac:dyDescent="0.25">
      <c r="A111" s="12" t="s">
        <v>2</v>
      </c>
      <c r="B111" s="37">
        <v>35</v>
      </c>
      <c r="D111" s="75" t="s">
        <v>13</v>
      </c>
      <c r="E111" s="73">
        <f>B109</f>
        <v>18</v>
      </c>
      <c r="G111" s="12" t="s">
        <v>2</v>
      </c>
      <c r="H111" s="37">
        <v>51</v>
      </c>
      <c r="J111" s="75" t="s">
        <v>13</v>
      </c>
      <c r="K111" s="73">
        <f>H109</f>
        <v>23</v>
      </c>
      <c r="M111" s="12" t="s">
        <v>2</v>
      </c>
      <c r="N111" s="37">
        <v>38</v>
      </c>
      <c r="P111" s="75" t="s">
        <v>13</v>
      </c>
      <c r="Q111" s="73">
        <f>N109</f>
        <v>20</v>
      </c>
      <c r="S111" s="12" t="s">
        <v>2</v>
      </c>
      <c r="T111" s="37">
        <v>37</v>
      </c>
      <c r="V111" s="75" t="s">
        <v>13</v>
      </c>
      <c r="W111" s="73">
        <f>T109</f>
        <v>0</v>
      </c>
      <c r="Y111" s="12" t="s">
        <v>2</v>
      </c>
      <c r="Z111" s="37">
        <v>30</v>
      </c>
      <c r="AB111" s="75" t="s">
        <v>13</v>
      </c>
      <c r="AC111" s="73">
        <f>Z109</f>
        <v>8</v>
      </c>
      <c r="AE111" s="9">
        <f t="shared" si="10"/>
        <v>18</v>
      </c>
      <c r="AF111" s="9">
        <f t="shared" si="11"/>
        <v>23</v>
      </c>
      <c r="AG111" s="9">
        <f t="shared" si="12"/>
        <v>20</v>
      </c>
      <c r="AH111" s="9">
        <f t="shared" si="13"/>
        <v>0</v>
      </c>
      <c r="AI111" s="9">
        <f t="shared" si="14"/>
        <v>8</v>
      </c>
    </row>
    <row r="112" spans="1:35" s="68" customFormat="1" x14ac:dyDescent="0.25">
      <c r="A112" s="17" t="s">
        <v>45</v>
      </c>
      <c r="B112" s="37">
        <v>11</v>
      </c>
      <c r="D112" s="75" t="s">
        <v>10</v>
      </c>
      <c r="E112" s="73">
        <f>B110</f>
        <v>17</v>
      </c>
      <c r="G112" s="17" t="s">
        <v>45</v>
      </c>
      <c r="H112" s="37">
        <v>15</v>
      </c>
      <c r="J112" s="75" t="s">
        <v>10</v>
      </c>
      <c r="K112" s="73">
        <f>H110</f>
        <v>19</v>
      </c>
      <c r="M112" s="17" t="s">
        <v>45</v>
      </c>
      <c r="N112" s="37">
        <v>15</v>
      </c>
      <c r="P112" s="75" t="s">
        <v>10</v>
      </c>
      <c r="Q112" s="73">
        <f>N110</f>
        <v>12</v>
      </c>
      <c r="S112" s="17" t="s">
        <v>45</v>
      </c>
      <c r="T112" s="37">
        <v>4</v>
      </c>
      <c r="V112" s="75" t="s">
        <v>10</v>
      </c>
      <c r="W112" s="73">
        <f>T110</f>
        <v>16</v>
      </c>
      <c r="Y112" s="17" t="s">
        <v>45</v>
      </c>
      <c r="Z112" s="37">
        <v>17</v>
      </c>
      <c r="AB112" s="75" t="s">
        <v>10</v>
      </c>
      <c r="AC112" s="73">
        <f>Z110</f>
        <v>15</v>
      </c>
      <c r="AE112" s="9">
        <f t="shared" si="10"/>
        <v>17</v>
      </c>
      <c r="AF112" s="9">
        <f t="shared" si="11"/>
        <v>19</v>
      </c>
      <c r="AG112" s="9">
        <f t="shared" si="12"/>
        <v>12</v>
      </c>
      <c r="AH112" s="9">
        <f t="shared" si="13"/>
        <v>16</v>
      </c>
      <c r="AI112" s="9">
        <f t="shared" si="14"/>
        <v>15</v>
      </c>
    </row>
    <row r="113" spans="1:35" s="68" customFormat="1" x14ac:dyDescent="0.25">
      <c r="A113" s="17" t="s">
        <v>58</v>
      </c>
      <c r="B113" s="37">
        <v>6</v>
      </c>
      <c r="D113" s="75" t="s">
        <v>2</v>
      </c>
      <c r="E113" s="73">
        <f>B111</f>
        <v>35</v>
      </c>
      <c r="G113" s="17" t="s">
        <v>58</v>
      </c>
      <c r="H113" s="37">
        <v>5</v>
      </c>
      <c r="J113" s="75" t="s">
        <v>2</v>
      </c>
      <c r="K113" s="73">
        <f>H111</f>
        <v>51</v>
      </c>
      <c r="M113" s="17" t="s">
        <v>58</v>
      </c>
      <c r="N113" s="37">
        <v>9</v>
      </c>
      <c r="P113" s="75" t="s">
        <v>2</v>
      </c>
      <c r="Q113" s="73">
        <f>N111</f>
        <v>38</v>
      </c>
      <c r="S113" s="17" t="s">
        <v>58</v>
      </c>
      <c r="T113" s="37">
        <v>7</v>
      </c>
      <c r="V113" s="75" t="s">
        <v>2</v>
      </c>
      <c r="W113" s="73">
        <f>T111</f>
        <v>37</v>
      </c>
      <c r="Y113" s="17" t="s">
        <v>58</v>
      </c>
      <c r="Z113" s="37">
        <v>0</v>
      </c>
      <c r="AB113" s="75" t="s">
        <v>2</v>
      </c>
      <c r="AC113" s="73">
        <f>Z111</f>
        <v>30</v>
      </c>
      <c r="AE113" s="9">
        <f t="shared" si="10"/>
        <v>35</v>
      </c>
      <c r="AF113" s="9">
        <f t="shared" si="11"/>
        <v>51</v>
      </c>
      <c r="AG113" s="9">
        <f t="shared" si="12"/>
        <v>38</v>
      </c>
      <c r="AH113" s="9">
        <f t="shared" si="13"/>
        <v>37</v>
      </c>
      <c r="AI113" s="9">
        <f t="shared" si="14"/>
        <v>30</v>
      </c>
    </row>
    <row r="114" spans="1:35" s="68" customFormat="1" x14ac:dyDescent="0.25">
      <c r="A114" s="17" t="s">
        <v>59</v>
      </c>
      <c r="B114" s="37">
        <v>13</v>
      </c>
      <c r="C114" s="76"/>
      <c r="D114" s="74" t="s">
        <v>45</v>
      </c>
      <c r="E114" s="73">
        <f>B112</f>
        <v>11</v>
      </c>
      <c r="G114" s="17" t="s">
        <v>59</v>
      </c>
      <c r="H114" s="37">
        <v>18</v>
      </c>
      <c r="I114" s="76"/>
      <c r="J114" s="74" t="s">
        <v>45</v>
      </c>
      <c r="K114" s="73">
        <f>H112</f>
        <v>15</v>
      </c>
      <c r="M114" s="17" t="s">
        <v>59</v>
      </c>
      <c r="N114" s="37">
        <v>8</v>
      </c>
      <c r="O114" s="76"/>
      <c r="P114" s="74" t="s">
        <v>45</v>
      </c>
      <c r="Q114" s="73">
        <f>N112</f>
        <v>15</v>
      </c>
      <c r="S114" s="17" t="s">
        <v>59</v>
      </c>
      <c r="T114" s="37">
        <v>12</v>
      </c>
      <c r="U114" s="76"/>
      <c r="V114" s="74" t="s">
        <v>45</v>
      </c>
      <c r="W114" s="73">
        <f>T112</f>
        <v>4</v>
      </c>
      <c r="Y114" s="17" t="s">
        <v>59</v>
      </c>
      <c r="Z114" s="37">
        <v>18</v>
      </c>
      <c r="AA114" s="76"/>
      <c r="AB114" s="74" t="s">
        <v>45</v>
      </c>
      <c r="AC114" s="73">
        <f>Z112</f>
        <v>17</v>
      </c>
      <c r="AE114" s="9">
        <f t="shared" si="10"/>
        <v>11</v>
      </c>
      <c r="AF114" s="9">
        <f t="shared" si="11"/>
        <v>15</v>
      </c>
      <c r="AG114" s="9">
        <f t="shared" si="12"/>
        <v>15</v>
      </c>
      <c r="AH114" s="9">
        <f t="shared" si="13"/>
        <v>4</v>
      </c>
      <c r="AI114" s="9">
        <f t="shared" si="14"/>
        <v>17</v>
      </c>
    </row>
    <row r="115" spans="1:35" s="68" customFormat="1" x14ac:dyDescent="0.25">
      <c r="A115" s="17" t="s">
        <v>60</v>
      </c>
      <c r="B115" s="37">
        <v>0</v>
      </c>
      <c r="C115" s="79"/>
      <c r="D115" s="74" t="s">
        <v>58</v>
      </c>
      <c r="E115" s="73">
        <f>B113</f>
        <v>6</v>
      </c>
      <c r="G115" s="17" t="s">
        <v>60</v>
      </c>
      <c r="H115" s="37">
        <v>0</v>
      </c>
      <c r="I115" s="79"/>
      <c r="J115" s="74" t="s">
        <v>58</v>
      </c>
      <c r="K115" s="73">
        <f>H113</f>
        <v>5</v>
      </c>
      <c r="M115" s="17" t="s">
        <v>60</v>
      </c>
      <c r="N115" s="37">
        <v>0</v>
      </c>
      <c r="O115" s="79"/>
      <c r="P115" s="74" t="s">
        <v>58</v>
      </c>
      <c r="Q115" s="73">
        <f>N113</f>
        <v>9</v>
      </c>
      <c r="S115" s="17" t="s">
        <v>60</v>
      </c>
      <c r="T115" s="37">
        <v>0</v>
      </c>
      <c r="U115" s="79"/>
      <c r="V115" s="74" t="s">
        <v>58</v>
      </c>
      <c r="W115" s="73">
        <f>T113</f>
        <v>7</v>
      </c>
      <c r="Y115" s="17" t="s">
        <v>60</v>
      </c>
      <c r="Z115" s="37">
        <v>0</v>
      </c>
      <c r="AA115" s="79"/>
      <c r="AB115" s="74" t="s">
        <v>58</v>
      </c>
      <c r="AC115" s="73">
        <f>Z113</f>
        <v>0</v>
      </c>
      <c r="AE115" s="9">
        <f t="shared" si="10"/>
        <v>6</v>
      </c>
      <c r="AF115" s="9">
        <f t="shared" si="11"/>
        <v>5</v>
      </c>
      <c r="AG115" s="9">
        <f t="shared" si="12"/>
        <v>9</v>
      </c>
      <c r="AH115" s="9">
        <f t="shared" si="13"/>
        <v>7</v>
      </c>
      <c r="AI115" s="9">
        <f t="shared" si="14"/>
        <v>0</v>
      </c>
    </row>
    <row r="116" spans="1:35" s="68" customFormat="1" x14ac:dyDescent="0.25">
      <c r="A116" s="17" t="s">
        <v>61</v>
      </c>
      <c r="B116" s="37">
        <v>3</v>
      </c>
      <c r="C116" s="79"/>
      <c r="D116" s="74" t="s">
        <v>59</v>
      </c>
      <c r="E116" s="73">
        <f>+B114</f>
        <v>13</v>
      </c>
      <c r="G116" s="17" t="s">
        <v>61</v>
      </c>
      <c r="H116" s="37">
        <v>6</v>
      </c>
      <c r="I116" s="79"/>
      <c r="J116" s="74" t="s">
        <v>59</v>
      </c>
      <c r="K116" s="73">
        <f>+H114</f>
        <v>18</v>
      </c>
      <c r="M116" s="17" t="s">
        <v>61</v>
      </c>
      <c r="N116" s="37">
        <v>3</v>
      </c>
      <c r="O116" s="79"/>
      <c r="P116" s="74" t="s">
        <v>59</v>
      </c>
      <c r="Q116" s="73">
        <f>+N114</f>
        <v>8</v>
      </c>
      <c r="S116" s="17" t="s">
        <v>61</v>
      </c>
      <c r="T116" s="37">
        <v>3</v>
      </c>
      <c r="U116" s="79"/>
      <c r="V116" s="74" t="s">
        <v>59</v>
      </c>
      <c r="W116" s="73">
        <f>+T114</f>
        <v>12</v>
      </c>
      <c r="Y116" s="17" t="s">
        <v>61</v>
      </c>
      <c r="Z116" s="37">
        <v>2</v>
      </c>
      <c r="AA116" s="79"/>
      <c r="AB116" s="74" t="s">
        <v>59</v>
      </c>
      <c r="AC116" s="73">
        <f>+Z114</f>
        <v>18</v>
      </c>
      <c r="AE116" s="9">
        <f t="shared" si="10"/>
        <v>13</v>
      </c>
      <c r="AF116" s="9">
        <f t="shared" si="11"/>
        <v>18</v>
      </c>
      <c r="AG116" s="9">
        <f t="shared" si="12"/>
        <v>8</v>
      </c>
      <c r="AH116" s="9">
        <f t="shared" si="13"/>
        <v>12</v>
      </c>
      <c r="AI116" s="9">
        <f t="shared" si="14"/>
        <v>18</v>
      </c>
    </row>
    <row r="117" spans="1:35" s="68" customFormat="1" x14ac:dyDescent="0.25">
      <c r="A117" s="17" t="s">
        <v>62</v>
      </c>
      <c r="B117" s="37">
        <v>0</v>
      </c>
      <c r="C117" s="79"/>
      <c r="D117" s="74" t="s">
        <v>60</v>
      </c>
      <c r="E117" s="73">
        <f>+B115</f>
        <v>0</v>
      </c>
      <c r="G117" s="17" t="s">
        <v>62</v>
      </c>
      <c r="H117" s="37">
        <v>0</v>
      </c>
      <c r="I117" s="79"/>
      <c r="J117" s="74" t="s">
        <v>60</v>
      </c>
      <c r="K117" s="73">
        <f>+H115</f>
        <v>0</v>
      </c>
      <c r="M117" s="17" t="s">
        <v>62</v>
      </c>
      <c r="N117" s="37">
        <v>0</v>
      </c>
      <c r="O117" s="79"/>
      <c r="P117" s="74" t="s">
        <v>60</v>
      </c>
      <c r="Q117" s="73">
        <f>+N115</f>
        <v>0</v>
      </c>
      <c r="S117" s="17" t="s">
        <v>62</v>
      </c>
      <c r="T117" s="37">
        <v>1</v>
      </c>
      <c r="U117" s="79"/>
      <c r="V117" s="74" t="s">
        <v>60</v>
      </c>
      <c r="W117" s="73">
        <f>+T115</f>
        <v>0</v>
      </c>
      <c r="Y117" s="17" t="s">
        <v>62</v>
      </c>
      <c r="Z117" s="37">
        <v>1</v>
      </c>
      <c r="AA117" s="79"/>
      <c r="AB117" s="74" t="s">
        <v>60</v>
      </c>
      <c r="AC117" s="73">
        <f>+Z115</f>
        <v>0</v>
      </c>
      <c r="AE117" s="9">
        <f t="shared" si="10"/>
        <v>0</v>
      </c>
      <c r="AF117" s="9">
        <f t="shared" si="11"/>
        <v>0</v>
      </c>
      <c r="AG117" s="9">
        <f t="shared" si="12"/>
        <v>0</v>
      </c>
      <c r="AH117" s="9">
        <f t="shared" si="13"/>
        <v>0</v>
      </c>
      <c r="AI117" s="9">
        <f t="shared" si="14"/>
        <v>0</v>
      </c>
    </row>
    <row r="118" spans="1:35" s="68" customFormat="1" x14ac:dyDescent="0.25">
      <c r="A118" s="17"/>
      <c r="B118" s="37"/>
      <c r="C118" s="79"/>
      <c r="D118" s="74" t="s">
        <v>61</v>
      </c>
      <c r="E118" s="73">
        <f>+B116</f>
        <v>3</v>
      </c>
      <c r="G118" s="17"/>
      <c r="H118" s="37"/>
      <c r="I118" s="79"/>
      <c r="J118" s="74" t="s">
        <v>61</v>
      </c>
      <c r="K118" s="73">
        <f>+H116</f>
        <v>6</v>
      </c>
      <c r="M118" s="17"/>
      <c r="N118" s="37"/>
      <c r="O118" s="79"/>
      <c r="P118" s="74" t="s">
        <v>61</v>
      </c>
      <c r="Q118" s="73">
        <f>+N116</f>
        <v>3</v>
      </c>
      <c r="S118" s="17"/>
      <c r="T118" s="37"/>
      <c r="U118" s="79"/>
      <c r="V118" s="74" t="s">
        <v>61</v>
      </c>
      <c r="W118" s="73">
        <f>+T116</f>
        <v>3</v>
      </c>
      <c r="Y118" s="17"/>
      <c r="Z118" s="37"/>
      <c r="AA118" s="79"/>
      <c r="AB118" s="74" t="s">
        <v>61</v>
      </c>
      <c r="AC118" s="73">
        <f>+Z116</f>
        <v>2</v>
      </c>
      <c r="AE118" s="9">
        <f t="shared" si="10"/>
        <v>3</v>
      </c>
      <c r="AF118" s="9">
        <f t="shared" si="11"/>
        <v>6</v>
      </c>
      <c r="AG118" s="9">
        <f t="shared" si="12"/>
        <v>3</v>
      </c>
      <c r="AH118" s="9">
        <f t="shared" si="13"/>
        <v>3</v>
      </c>
      <c r="AI118" s="9">
        <f t="shared" si="14"/>
        <v>2</v>
      </c>
    </row>
    <row r="119" spans="1:35" s="68" customFormat="1" x14ac:dyDescent="0.25">
      <c r="A119" s="17"/>
      <c r="B119" s="37"/>
      <c r="C119" s="79"/>
      <c r="D119" s="74" t="s">
        <v>62</v>
      </c>
      <c r="E119" s="81">
        <f>+B117</f>
        <v>0</v>
      </c>
      <c r="G119" s="17"/>
      <c r="H119" s="37"/>
      <c r="I119" s="79"/>
      <c r="J119" s="74" t="s">
        <v>62</v>
      </c>
      <c r="K119" s="81">
        <f>+H117</f>
        <v>0</v>
      </c>
      <c r="M119" s="17"/>
      <c r="N119" s="37"/>
      <c r="O119" s="79"/>
      <c r="P119" s="74" t="s">
        <v>62</v>
      </c>
      <c r="Q119" s="81">
        <f>+N117</f>
        <v>0</v>
      </c>
      <c r="S119" s="17"/>
      <c r="T119" s="37"/>
      <c r="U119" s="79"/>
      <c r="V119" s="74" t="s">
        <v>62</v>
      </c>
      <c r="W119" s="81">
        <f>+T117</f>
        <v>1</v>
      </c>
      <c r="Y119" s="17"/>
      <c r="Z119" s="37"/>
      <c r="AA119" s="79"/>
      <c r="AB119" s="74" t="s">
        <v>62</v>
      </c>
      <c r="AC119" s="81">
        <f>+Z117</f>
        <v>1</v>
      </c>
      <c r="AE119" s="9">
        <f t="shared" si="10"/>
        <v>0</v>
      </c>
      <c r="AF119" s="9">
        <f t="shared" si="11"/>
        <v>0</v>
      </c>
      <c r="AG119" s="9">
        <f t="shared" si="12"/>
        <v>0</v>
      </c>
      <c r="AH119" s="9">
        <f t="shared" si="13"/>
        <v>1</v>
      </c>
      <c r="AI119" s="9">
        <f t="shared" si="14"/>
        <v>1</v>
      </c>
    </row>
    <row r="120" spans="1:35" s="68" customFormat="1" x14ac:dyDescent="0.25">
      <c r="A120" s="17"/>
      <c r="B120" s="37"/>
      <c r="C120" s="79"/>
      <c r="D120" s="74"/>
      <c r="E120" s="81"/>
      <c r="G120" s="17"/>
      <c r="H120" s="37"/>
      <c r="I120" s="79"/>
      <c r="J120" s="74"/>
      <c r="K120" s="81"/>
      <c r="M120" s="17"/>
      <c r="N120" s="37"/>
      <c r="O120" s="79"/>
      <c r="P120" s="74"/>
      <c r="Q120" s="81"/>
      <c r="S120" s="17"/>
      <c r="T120" s="37"/>
      <c r="U120" s="79"/>
      <c r="V120" s="74"/>
      <c r="W120" s="81"/>
      <c r="Y120" s="17"/>
      <c r="Z120" s="37"/>
      <c r="AA120" s="79"/>
      <c r="AB120" s="74"/>
      <c r="AC120" s="81"/>
    </row>
    <row r="121" spans="1:35" s="68" customFormat="1" x14ac:dyDescent="0.25">
      <c r="A121" s="17"/>
      <c r="B121" s="37"/>
      <c r="C121" s="79"/>
      <c r="D121" s="74"/>
      <c r="E121" s="81"/>
      <c r="G121" s="17"/>
      <c r="H121" s="37"/>
      <c r="I121" s="79"/>
      <c r="J121" s="74"/>
      <c r="K121" s="81"/>
      <c r="M121" s="17"/>
      <c r="N121" s="37"/>
      <c r="O121" s="79"/>
      <c r="P121" s="74"/>
      <c r="Q121" s="81"/>
      <c r="S121" s="17"/>
      <c r="T121" s="37"/>
      <c r="U121" s="79"/>
      <c r="V121" s="74"/>
      <c r="W121" s="81"/>
      <c r="Y121" s="17"/>
      <c r="Z121" s="37"/>
      <c r="AA121" s="79"/>
      <c r="AB121" s="74"/>
      <c r="AC121" s="81"/>
    </row>
    <row r="122" spans="1:35" s="68" customFormat="1" x14ac:dyDescent="0.25">
      <c r="A122" s="17"/>
      <c r="B122" s="37"/>
      <c r="C122" s="79"/>
      <c r="D122" s="80"/>
      <c r="E122" s="82"/>
      <c r="G122" s="17"/>
      <c r="H122" s="37"/>
      <c r="I122" s="79"/>
      <c r="J122" s="80"/>
      <c r="K122" s="82"/>
      <c r="M122" s="17"/>
      <c r="N122" s="37"/>
      <c r="O122" s="79"/>
      <c r="P122" s="80"/>
      <c r="Q122" s="82"/>
      <c r="S122" s="17"/>
      <c r="T122" s="37"/>
      <c r="U122" s="79"/>
      <c r="V122" s="80"/>
      <c r="W122" s="82"/>
      <c r="Y122" s="17"/>
      <c r="Z122" s="37"/>
      <c r="AA122" s="79"/>
      <c r="AB122" s="80"/>
      <c r="AC122" s="82"/>
    </row>
    <row r="124" spans="1:35" s="68" customFormat="1" x14ac:dyDescent="0.35">
      <c r="A124" s="9"/>
      <c r="B124" s="18">
        <f>SUM(B89:B122)</f>
        <v>851</v>
      </c>
      <c r="E124" s="18">
        <f>SUM(E89:E122)</f>
        <v>852</v>
      </c>
      <c r="G124" s="9"/>
      <c r="H124" s="18">
        <f>SUM(H89:H122)</f>
        <v>995</v>
      </c>
      <c r="K124" s="18">
        <f>SUM(K89:K122)</f>
        <v>996</v>
      </c>
      <c r="M124" s="9"/>
      <c r="N124" s="18">
        <f>SUM(N89:N122)</f>
        <v>780</v>
      </c>
      <c r="Q124" s="18">
        <f>SUM(Q89:Q122)</f>
        <v>779</v>
      </c>
      <c r="S124" s="9"/>
      <c r="T124" s="18">
        <f>SUM(T89:T122)</f>
        <v>793</v>
      </c>
      <c r="W124" s="18">
        <f>SUM(W89:W122)</f>
        <v>792</v>
      </c>
      <c r="Y124" s="9"/>
      <c r="Z124" s="18">
        <f>SUM(Z89:Z122)</f>
        <v>596</v>
      </c>
      <c r="AC124" s="18">
        <f>SUM(AC89:AC122)</f>
        <v>596</v>
      </c>
    </row>
    <row r="125" spans="1:35" ht="12.5" x14ac:dyDescent="0.35">
      <c r="B125" s="9"/>
    </row>
    <row r="126" spans="1:35" ht="12.5" x14ac:dyDescent="0.35">
      <c r="B126" s="9"/>
    </row>
    <row r="127" spans="1:35" ht="25" x14ac:dyDescent="0.35">
      <c r="A127" s="85">
        <f>_xlfn.ISOWEEKNUM(A129)</f>
        <v>47</v>
      </c>
      <c r="B127" s="34"/>
    </row>
    <row r="129" spans="1:35" s="84" customFormat="1" ht="18" x14ac:dyDescent="0.35">
      <c r="A129" s="170">
        <f>Y87+3</f>
        <v>44886</v>
      </c>
      <c r="B129" s="171"/>
      <c r="C129" s="171"/>
      <c r="D129" s="171"/>
      <c r="E129" s="172"/>
      <c r="F129" s="83"/>
      <c r="G129" s="170">
        <f>+A129+1</f>
        <v>44887</v>
      </c>
      <c r="H129" s="171"/>
      <c r="I129" s="171"/>
      <c r="J129" s="171"/>
      <c r="K129" s="172"/>
      <c r="L129" s="83"/>
      <c r="M129" s="170">
        <f>+G129+1</f>
        <v>44888</v>
      </c>
      <c r="N129" s="171"/>
      <c r="O129" s="171"/>
      <c r="P129" s="171"/>
      <c r="Q129" s="172"/>
      <c r="R129" s="83"/>
      <c r="S129" s="170">
        <f>+M129+1</f>
        <v>44889</v>
      </c>
      <c r="T129" s="171"/>
      <c r="U129" s="171"/>
      <c r="V129" s="171"/>
      <c r="W129" s="172"/>
      <c r="X129" s="83"/>
      <c r="Y129" s="170">
        <f>+S129+1</f>
        <v>44890</v>
      </c>
      <c r="Z129" s="171"/>
      <c r="AA129" s="171"/>
      <c r="AB129" s="171"/>
      <c r="AC129" s="172"/>
      <c r="AD129" s="83"/>
    </row>
    <row r="130" spans="1:35" s="66" customFormat="1" x14ac:dyDescent="0.3">
      <c r="A130" s="16"/>
      <c r="B130" s="36"/>
      <c r="C130" s="69"/>
      <c r="D130" s="69"/>
      <c r="E130" s="69"/>
      <c r="F130" s="69"/>
      <c r="G130" s="9"/>
      <c r="H130" s="35"/>
      <c r="I130" s="69"/>
      <c r="J130" s="69"/>
      <c r="K130" s="69"/>
      <c r="L130" s="69"/>
      <c r="M130" s="9"/>
      <c r="N130" s="35"/>
      <c r="O130" s="69"/>
      <c r="P130" s="69"/>
      <c r="Q130" s="69"/>
      <c r="R130" s="69"/>
      <c r="S130" s="9"/>
      <c r="T130" s="35"/>
      <c r="U130" s="69"/>
      <c r="V130" s="69"/>
      <c r="W130" s="69"/>
      <c r="X130" s="69"/>
      <c r="Y130" s="9"/>
      <c r="Z130" s="35"/>
      <c r="AA130" s="69"/>
      <c r="AB130" s="69"/>
      <c r="AC130" s="69"/>
      <c r="AD130" s="69"/>
    </row>
    <row r="131" spans="1:35" x14ac:dyDescent="0.25">
      <c r="A131" s="10" t="s">
        <v>0</v>
      </c>
      <c r="B131" s="37" t="s">
        <v>27</v>
      </c>
      <c r="D131" s="70" t="s">
        <v>7</v>
      </c>
      <c r="E131" s="71">
        <f>B132</f>
        <v>101</v>
      </c>
      <c r="G131" s="10" t="s">
        <v>0</v>
      </c>
      <c r="H131" s="37" t="s">
        <v>27</v>
      </c>
      <c r="J131" s="70" t="s">
        <v>7</v>
      </c>
      <c r="K131" s="71">
        <f>H132</f>
        <v>107</v>
      </c>
      <c r="M131" s="10" t="s">
        <v>0</v>
      </c>
      <c r="N131" s="37" t="s">
        <v>27</v>
      </c>
      <c r="P131" s="70" t="s">
        <v>7</v>
      </c>
      <c r="Q131" s="71">
        <f>N132</f>
        <v>75</v>
      </c>
      <c r="S131" s="10" t="s">
        <v>0</v>
      </c>
      <c r="T131" s="37" t="s">
        <v>27</v>
      </c>
      <c r="V131" s="70" t="s">
        <v>7</v>
      </c>
      <c r="W131" s="71">
        <f>T132</f>
        <v>85</v>
      </c>
      <c r="Y131" s="10" t="s">
        <v>0</v>
      </c>
      <c r="Z131" s="37" t="s">
        <v>27</v>
      </c>
      <c r="AB131" s="70" t="s">
        <v>7</v>
      </c>
      <c r="AC131" s="71">
        <f>Z132</f>
        <v>54</v>
      </c>
      <c r="AE131" s="9">
        <f>E131</f>
        <v>101</v>
      </c>
      <c r="AF131" s="9">
        <f>K131</f>
        <v>107</v>
      </c>
      <c r="AG131" s="9">
        <f>Q131</f>
        <v>75</v>
      </c>
      <c r="AH131" s="9">
        <f>W131</f>
        <v>85</v>
      </c>
      <c r="AI131" s="9">
        <f>AC131</f>
        <v>54</v>
      </c>
    </row>
    <row r="132" spans="1:35" x14ac:dyDescent="0.35">
      <c r="A132" s="12" t="s">
        <v>7</v>
      </c>
      <c r="B132" s="37">
        <v>101</v>
      </c>
      <c r="D132" s="72" t="s">
        <v>21</v>
      </c>
      <c r="E132" s="73"/>
      <c r="G132" s="12" t="s">
        <v>7</v>
      </c>
      <c r="H132" s="37">
        <v>107</v>
      </c>
      <c r="J132" s="72" t="s">
        <v>21</v>
      </c>
      <c r="K132" s="73"/>
      <c r="M132" s="12" t="s">
        <v>7</v>
      </c>
      <c r="N132" s="37">
        <v>75</v>
      </c>
      <c r="P132" s="72" t="s">
        <v>21</v>
      </c>
      <c r="Q132" s="73"/>
      <c r="S132" s="12" t="s">
        <v>7</v>
      </c>
      <c r="T132" s="37">
        <v>85</v>
      </c>
      <c r="V132" s="72" t="s">
        <v>21</v>
      </c>
      <c r="W132" s="73"/>
      <c r="Y132" s="12" t="s">
        <v>7</v>
      </c>
      <c r="Z132" s="37">
        <v>54</v>
      </c>
      <c r="AB132" s="72" t="s">
        <v>21</v>
      </c>
      <c r="AC132" s="73"/>
      <c r="AE132" s="9">
        <f t="shared" ref="AE132:AE161" si="15">E132</f>
        <v>0</v>
      </c>
      <c r="AF132" s="9">
        <f t="shared" ref="AF132:AF161" si="16">K132</f>
        <v>0</v>
      </c>
      <c r="AG132" s="9">
        <f t="shared" ref="AG132:AG161" si="17">Q132</f>
        <v>0</v>
      </c>
      <c r="AH132" s="9">
        <f t="shared" ref="AH132:AH161" si="18">W132</f>
        <v>0</v>
      </c>
      <c r="AI132" s="9">
        <f t="shared" ref="AI132:AI161" si="19">AC132</f>
        <v>0</v>
      </c>
    </row>
    <row r="133" spans="1:35" x14ac:dyDescent="0.35">
      <c r="A133" s="13" t="s">
        <v>17</v>
      </c>
      <c r="B133" s="38">
        <v>0</v>
      </c>
      <c r="D133" s="72" t="s">
        <v>18</v>
      </c>
      <c r="E133" s="73"/>
      <c r="G133" s="13" t="s">
        <v>17</v>
      </c>
      <c r="H133" s="38">
        <v>0</v>
      </c>
      <c r="J133" s="72" t="s">
        <v>18</v>
      </c>
      <c r="K133" s="73"/>
      <c r="M133" s="13" t="s">
        <v>17</v>
      </c>
      <c r="N133" s="38">
        <v>0</v>
      </c>
      <c r="P133" s="72" t="s">
        <v>18</v>
      </c>
      <c r="Q133" s="73"/>
      <c r="S133" s="13" t="s">
        <v>17</v>
      </c>
      <c r="T133" s="38">
        <v>0</v>
      </c>
      <c r="V133" s="72" t="s">
        <v>18</v>
      </c>
      <c r="W133" s="73"/>
      <c r="Y133" s="13" t="s">
        <v>17</v>
      </c>
      <c r="Z133" s="38">
        <v>0</v>
      </c>
      <c r="AB133" s="72" t="s">
        <v>18</v>
      </c>
      <c r="AC133" s="73"/>
      <c r="AE133" s="9">
        <f t="shared" si="15"/>
        <v>0</v>
      </c>
      <c r="AF133" s="9">
        <f t="shared" si="16"/>
        <v>0</v>
      </c>
      <c r="AG133" s="9">
        <f t="shared" si="17"/>
        <v>0</v>
      </c>
      <c r="AH133" s="9">
        <f t="shared" si="18"/>
        <v>0</v>
      </c>
      <c r="AI133" s="9">
        <f t="shared" si="19"/>
        <v>0</v>
      </c>
    </row>
    <row r="134" spans="1:35" x14ac:dyDescent="0.25">
      <c r="A134" s="12" t="s">
        <v>12</v>
      </c>
      <c r="B134" s="37">
        <v>10</v>
      </c>
      <c r="D134" s="74" t="s">
        <v>12</v>
      </c>
      <c r="E134" s="73">
        <f>B134</f>
        <v>10</v>
      </c>
      <c r="G134" s="12" t="s">
        <v>12</v>
      </c>
      <c r="H134" s="37">
        <v>11</v>
      </c>
      <c r="J134" s="74" t="s">
        <v>12</v>
      </c>
      <c r="K134" s="73">
        <f>H134</f>
        <v>11</v>
      </c>
      <c r="M134" s="12" t="s">
        <v>12</v>
      </c>
      <c r="N134" s="37">
        <v>6</v>
      </c>
      <c r="P134" s="74" t="s">
        <v>12</v>
      </c>
      <c r="Q134" s="73">
        <f>N134</f>
        <v>6</v>
      </c>
      <c r="S134" s="12" t="s">
        <v>12</v>
      </c>
      <c r="T134" s="37">
        <v>9</v>
      </c>
      <c r="V134" s="74" t="s">
        <v>12</v>
      </c>
      <c r="W134" s="73">
        <f>T134</f>
        <v>9</v>
      </c>
      <c r="Y134" s="12" t="s">
        <v>12</v>
      </c>
      <c r="Z134" s="37">
        <v>3</v>
      </c>
      <c r="AB134" s="74" t="s">
        <v>12</v>
      </c>
      <c r="AC134" s="73">
        <f>Z134</f>
        <v>3</v>
      </c>
      <c r="AE134" s="9">
        <f t="shared" si="15"/>
        <v>10</v>
      </c>
      <c r="AF134" s="9">
        <f t="shared" si="16"/>
        <v>11</v>
      </c>
      <c r="AG134" s="9">
        <f t="shared" si="17"/>
        <v>6</v>
      </c>
      <c r="AH134" s="9">
        <f t="shared" si="18"/>
        <v>9</v>
      </c>
      <c r="AI134" s="9">
        <f t="shared" si="19"/>
        <v>3</v>
      </c>
    </row>
    <row r="135" spans="1:35" x14ac:dyDescent="0.25">
      <c r="A135" s="14" t="s">
        <v>22</v>
      </c>
      <c r="B135" s="39">
        <v>4</v>
      </c>
      <c r="D135" s="74" t="s">
        <v>8</v>
      </c>
      <c r="E135" s="73">
        <f>B138</f>
        <v>8</v>
      </c>
      <c r="G135" s="14" t="s">
        <v>22</v>
      </c>
      <c r="H135" s="39">
        <v>4</v>
      </c>
      <c r="J135" s="74" t="s">
        <v>8</v>
      </c>
      <c r="K135" s="73">
        <f>H138</f>
        <v>7</v>
      </c>
      <c r="M135" s="14" t="s">
        <v>22</v>
      </c>
      <c r="N135" s="39">
        <v>0</v>
      </c>
      <c r="P135" s="74" t="s">
        <v>8</v>
      </c>
      <c r="Q135" s="73">
        <f>N138</f>
        <v>6</v>
      </c>
      <c r="S135" s="14" t="s">
        <v>22</v>
      </c>
      <c r="T135" s="39">
        <v>3</v>
      </c>
      <c r="V135" s="74" t="s">
        <v>8</v>
      </c>
      <c r="W135" s="73">
        <f>T138</f>
        <v>8</v>
      </c>
      <c r="Y135" s="14" t="s">
        <v>22</v>
      </c>
      <c r="Z135" s="39">
        <v>5</v>
      </c>
      <c r="AB135" s="74" t="s">
        <v>8</v>
      </c>
      <c r="AC135" s="73">
        <f>Z138</f>
        <v>7</v>
      </c>
      <c r="AE135" s="9">
        <f t="shared" si="15"/>
        <v>8</v>
      </c>
      <c r="AF135" s="9">
        <f t="shared" si="16"/>
        <v>7</v>
      </c>
      <c r="AG135" s="9">
        <f t="shared" si="17"/>
        <v>6</v>
      </c>
      <c r="AH135" s="9">
        <f t="shared" si="18"/>
        <v>8</v>
      </c>
      <c r="AI135" s="9">
        <f t="shared" si="19"/>
        <v>7</v>
      </c>
    </row>
    <row r="136" spans="1:35" x14ac:dyDescent="0.25">
      <c r="A136" s="14" t="s">
        <v>26</v>
      </c>
      <c r="B136" s="39">
        <v>8</v>
      </c>
      <c r="D136" s="74" t="s">
        <v>11</v>
      </c>
      <c r="E136" s="73">
        <f>B139</f>
        <v>8</v>
      </c>
      <c r="G136" s="14" t="s">
        <v>26</v>
      </c>
      <c r="H136" s="39">
        <v>19</v>
      </c>
      <c r="J136" s="74" t="s">
        <v>11</v>
      </c>
      <c r="K136" s="73">
        <f>H139</f>
        <v>11</v>
      </c>
      <c r="M136" s="14" t="s">
        <v>26</v>
      </c>
      <c r="N136" s="39">
        <v>16</v>
      </c>
      <c r="P136" s="74" t="s">
        <v>11</v>
      </c>
      <c r="Q136" s="73">
        <f>N139</f>
        <v>5</v>
      </c>
      <c r="S136" s="14" t="s">
        <v>26</v>
      </c>
      <c r="T136" s="39">
        <v>16</v>
      </c>
      <c r="V136" s="74" t="s">
        <v>11</v>
      </c>
      <c r="W136" s="73">
        <f>T139</f>
        <v>9</v>
      </c>
      <c r="Y136" s="14" t="s">
        <v>26</v>
      </c>
      <c r="Z136" s="39">
        <v>15</v>
      </c>
      <c r="AB136" s="74" t="s">
        <v>11</v>
      </c>
      <c r="AC136" s="73">
        <f>Z139</f>
        <v>7</v>
      </c>
      <c r="AE136" s="9">
        <f t="shared" si="15"/>
        <v>8</v>
      </c>
      <c r="AF136" s="9">
        <f t="shared" si="16"/>
        <v>11</v>
      </c>
      <c r="AG136" s="9">
        <f t="shared" si="17"/>
        <v>5</v>
      </c>
      <c r="AH136" s="9">
        <f t="shared" si="18"/>
        <v>9</v>
      </c>
      <c r="AI136" s="9">
        <f t="shared" si="19"/>
        <v>7</v>
      </c>
    </row>
    <row r="137" spans="1:35" x14ac:dyDescent="0.25">
      <c r="A137" s="14" t="s">
        <v>23</v>
      </c>
      <c r="B137" s="39">
        <v>1</v>
      </c>
      <c r="D137" s="75" t="s">
        <v>9</v>
      </c>
      <c r="E137" s="73">
        <f>B140</f>
        <v>121</v>
      </c>
      <c r="G137" s="14" t="s">
        <v>23</v>
      </c>
      <c r="H137" s="39">
        <v>1</v>
      </c>
      <c r="J137" s="75" t="s">
        <v>9</v>
      </c>
      <c r="K137" s="73">
        <f>H140</f>
        <v>114</v>
      </c>
      <c r="M137" s="14" t="s">
        <v>23</v>
      </c>
      <c r="N137" s="39">
        <v>0</v>
      </c>
      <c r="P137" s="75" t="s">
        <v>9</v>
      </c>
      <c r="Q137" s="73">
        <f>N140</f>
        <v>85</v>
      </c>
      <c r="S137" s="14" t="s">
        <v>23</v>
      </c>
      <c r="T137" s="39">
        <v>3</v>
      </c>
      <c r="V137" s="75" t="s">
        <v>9</v>
      </c>
      <c r="W137" s="73">
        <f>T140</f>
        <v>130</v>
      </c>
      <c r="Y137" s="14" t="s">
        <v>23</v>
      </c>
      <c r="Z137" s="39">
        <v>0</v>
      </c>
      <c r="AB137" s="75" t="s">
        <v>9</v>
      </c>
      <c r="AC137" s="73">
        <f>Z140</f>
        <v>77</v>
      </c>
      <c r="AE137" s="9">
        <f t="shared" si="15"/>
        <v>121</v>
      </c>
      <c r="AF137" s="9">
        <f t="shared" si="16"/>
        <v>114</v>
      </c>
      <c r="AG137" s="9">
        <f t="shared" si="17"/>
        <v>85</v>
      </c>
      <c r="AH137" s="9">
        <f t="shared" si="18"/>
        <v>130</v>
      </c>
      <c r="AI137" s="9">
        <f t="shared" si="19"/>
        <v>77</v>
      </c>
    </row>
    <row r="138" spans="1:35" x14ac:dyDescent="0.25">
      <c r="A138" s="12" t="s">
        <v>8</v>
      </c>
      <c r="B138" s="37">
        <v>8</v>
      </c>
      <c r="D138" s="75" t="s">
        <v>1</v>
      </c>
      <c r="E138" s="73">
        <f>B142</f>
        <v>101</v>
      </c>
      <c r="G138" s="12" t="s">
        <v>8</v>
      </c>
      <c r="H138" s="37">
        <v>7</v>
      </c>
      <c r="J138" s="75" t="s">
        <v>1</v>
      </c>
      <c r="K138" s="73">
        <f>H142</f>
        <v>118</v>
      </c>
      <c r="M138" s="12" t="s">
        <v>8</v>
      </c>
      <c r="N138" s="37">
        <v>6</v>
      </c>
      <c r="P138" s="75" t="s">
        <v>1</v>
      </c>
      <c r="Q138" s="73">
        <f>N142</f>
        <v>98</v>
      </c>
      <c r="S138" s="12" t="s">
        <v>8</v>
      </c>
      <c r="T138" s="37">
        <v>8</v>
      </c>
      <c r="V138" s="75" t="s">
        <v>1</v>
      </c>
      <c r="W138" s="73">
        <f>T142</f>
        <v>116</v>
      </c>
      <c r="Y138" s="12" t="s">
        <v>8</v>
      </c>
      <c r="Z138" s="37">
        <v>7</v>
      </c>
      <c r="AB138" s="75" t="s">
        <v>1</v>
      </c>
      <c r="AC138" s="73">
        <f>Z142</f>
        <v>53</v>
      </c>
      <c r="AE138" s="9">
        <f t="shared" si="15"/>
        <v>101</v>
      </c>
      <c r="AF138" s="9">
        <f t="shared" si="16"/>
        <v>118</v>
      </c>
      <c r="AG138" s="9">
        <f t="shared" si="17"/>
        <v>98</v>
      </c>
      <c r="AH138" s="9">
        <f t="shared" si="18"/>
        <v>116</v>
      </c>
      <c r="AI138" s="9">
        <f t="shared" si="19"/>
        <v>53</v>
      </c>
    </row>
    <row r="139" spans="1:35" x14ac:dyDescent="0.25">
      <c r="A139" s="12" t="s">
        <v>11</v>
      </c>
      <c r="B139" s="37">
        <v>8</v>
      </c>
      <c r="D139" s="75" t="s">
        <v>4</v>
      </c>
      <c r="E139" s="73"/>
      <c r="G139" s="12" t="s">
        <v>11</v>
      </c>
      <c r="H139" s="37">
        <v>11</v>
      </c>
      <c r="J139" s="75" t="s">
        <v>4</v>
      </c>
      <c r="K139" s="73"/>
      <c r="M139" s="12" t="s">
        <v>11</v>
      </c>
      <c r="N139" s="37">
        <v>5</v>
      </c>
      <c r="P139" s="75" t="s">
        <v>4</v>
      </c>
      <c r="Q139" s="73"/>
      <c r="S139" s="12" t="s">
        <v>11</v>
      </c>
      <c r="T139" s="37">
        <v>9</v>
      </c>
      <c r="V139" s="75" t="s">
        <v>4</v>
      </c>
      <c r="W139" s="73"/>
      <c r="Y139" s="12" t="s">
        <v>11</v>
      </c>
      <c r="Z139" s="37">
        <v>7</v>
      </c>
      <c r="AB139" s="75" t="s">
        <v>4</v>
      </c>
      <c r="AC139" s="73"/>
      <c r="AE139" s="9">
        <f t="shared" si="15"/>
        <v>0</v>
      </c>
      <c r="AF139" s="9">
        <f t="shared" si="16"/>
        <v>0</v>
      </c>
      <c r="AG139" s="9">
        <f t="shared" si="17"/>
        <v>0</v>
      </c>
      <c r="AH139" s="9">
        <f t="shared" si="18"/>
        <v>0</v>
      </c>
      <c r="AI139" s="9">
        <f t="shared" si="19"/>
        <v>0</v>
      </c>
    </row>
    <row r="140" spans="1:35" x14ac:dyDescent="0.25">
      <c r="A140" s="12" t="s">
        <v>9</v>
      </c>
      <c r="B140" s="37">
        <v>121</v>
      </c>
      <c r="D140" s="75" t="s">
        <v>5</v>
      </c>
      <c r="E140" s="73">
        <f>B143</f>
        <v>18</v>
      </c>
      <c r="G140" s="12" t="s">
        <v>9</v>
      </c>
      <c r="H140" s="37">
        <v>114</v>
      </c>
      <c r="J140" s="75" t="s">
        <v>5</v>
      </c>
      <c r="K140" s="73">
        <f>H143</f>
        <v>35</v>
      </c>
      <c r="M140" s="12" t="s">
        <v>9</v>
      </c>
      <c r="N140" s="37">
        <v>85</v>
      </c>
      <c r="P140" s="75" t="s">
        <v>5</v>
      </c>
      <c r="Q140" s="73">
        <f>N143</f>
        <v>21</v>
      </c>
      <c r="S140" s="12" t="s">
        <v>9</v>
      </c>
      <c r="T140" s="37">
        <v>130</v>
      </c>
      <c r="V140" s="75" t="s">
        <v>5</v>
      </c>
      <c r="W140" s="73">
        <f>T143</f>
        <v>24</v>
      </c>
      <c r="Y140" s="12" t="s">
        <v>9</v>
      </c>
      <c r="Z140" s="37">
        <v>77</v>
      </c>
      <c r="AB140" s="75" t="s">
        <v>5</v>
      </c>
      <c r="AC140" s="73">
        <f>Z143</f>
        <v>6</v>
      </c>
      <c r="AE140" s="9">
        <f t="shared" si="15"/>
        <v>18</v>
      </c>
      <c r="AF140" s="9">
        <f t="shared" si="16"/>
        <v>35</v>
      </c>
      <c r="AG140" s="9">
        <f t="shared" si="17"/>
        <v>21</v>
      </c>
      <c r="AH140" s="9">
        <f t="shared" si="18"/>
        <v>24</v>
      </c>
      <c r="AI140" s="9">
        <f t="shared" si="19"/>
        <v>6</v>
      </c>
    </row>
    <row r="141" spans="1:35" x14ac:dyDescent="0.25">
      <c r="A141" s="14" t="s">
        <v>28</v>
      </c>
      <c r="B141" s="39">
        <v>0</v>
      </c>
      <c r="D141" s="75" t="s">
        <v>3</v>
      </c>
      <c r="E141" s="73">
        <f>B144</f>
        <v>65</v>
      </c>
      <c r="G141" s="14" t="s">
        <v>28</v>
      </c>
      <c r="H141" s="39">
        <v>3</v>
      </c>
      <c r="J141" s="75" t="s">
        <v>3</v>
      </c>
      <c r="K141" s="73">
        <f>H144</f>
        <v>50</v>
      </c>
      <c r="M141" s="14" t="s">
        <v>28</v>
      </c>
      <c r="N141" s="39">
        <v>1</v>
      </c>
      <c r="P141" s="75" t="s">
        <v>3</v>
      </c>
      <c r="Q141" s="73">
        <f>N144</f>
        <v>66</v>
      </c>
      <c r="S141" s="14" t="s">
        <v>28</v>
      </c>
      <c r="T141" s="39">
        <v>4</v>
      </c>
      <c r="V141" s="75" t="s">
        <v>3</v>
      </c>
      <c r="W141" s="73">
        <f>T144</f>
        <v>63</v>
      </c>
      <c r="Y141" s="14" t="s">
        <v>28</v>
      </c>
      <c r="Z141" s="39">
        <v>0</v>
      </c>
      <c r="AB141" s="75" t="s">
        <v>3</v>
      </c>
      <c r="AC141" s="73">
        <f>Z144</f>
        <v>34</v>
      </c>
      <c r="AE141" s="9">
        <f t="shared" si="15"/>
        <v>65</v>
      </c>
      <c r="AF141" s="9">
        <f t="shared" si="16"/>
        <v>50</v>
      </c>
      <c r="AG141" s="9">
        <f t="shared" si="17"/>
        <v>66</v>
      </c>
      <c r="AH141" s="9">
        <f t="shared" si="18"/>
        <v>63</v>
      </c>
      <c r="AI141" s="9">
        <f t="shared" si="19"/>
        <v>34</v>
      </c>
    </row>
    <row r="142" spans="1:35" x14ac:dyDescent="0.25">
      <c r="A142" s="12" t="s">
        <v>1</v>
      </c>
      <c r="B142" s="37">
        <v>101</v>
      </c>
      <c r="D142" s="75" t="s">
        <v>6</v>
      </c>
      <c r="E142" s="73">
        <f>B145</f>
        <v>56</v>
      </c>
      <c r="G142" s="12" t="s">
        <v>1</v>
      </c>
      <c r="H142" s="37">
        <v>118</v>
      </c>
      <c r="J142" s="75" t="s">
        <v>6</v>
      </c>
      <c r="K142" s="73">
        <f>H145</f>
        <v>61</v>
      </c>
      <c r="M142" s="12" t="s">
        <v>1</v>
      </c>
      <c r="N142" s="37">
        <v>98</v>
      </c>
      <c r="P142" s="75" t="s">
        <v>6</v>
      </c>
      <c r="Q142" s="73">
        <f>N145</f>
        <v>39</v>
      </c>
      <c r="S142" s="12" t="s">
        <v>1</v>
      </c>
      <c r="T142" s="37">
        <v>116</v>
      </c>
      <c r="V142" s="75" t="s">
        <v>6</v>
      </c>
      <c r="W142" s="73">
        <f>T145</f>
        <v>51</v>
      </c>
      <c r="Y142" s="12" t="s">
        <v>1</v>
      </c>
      <c r="Z142" s="37">
        <v>53</v>
      </c>
      <c r="AB142" s="75" t="s">
        <v>6</v>
      </c>
      <c r="AC142" s="73">
        <f>Z145</f>
        <v>31</v>
      </c>
      <c r="AE142" s="9">
        <f t="shared" si="15"/>
        <v>56</v>
      </c>
      <c r="AF142" s="9">
        <f t="shared" si="16"/>
        <v>61</v>
      </c>
      <c r="AG142" s="9">
        <f t="shared" si="17"/>
        <v>39</v>
      </c>
      <c r="AH142" s="9">
        <f t="shared" si="18"/>
        <v>51</v>
      </c>
      <c r="AI142" s="9">
        <f t="shared" si="19"/>
        <v>31</v>
      </c>
    </row>
    <row r="143" spans="1:35" s="68" customFormat="1" x14ac:dyDescent="0.35">
      <c r="A143" s="12" t="s">
        <v>5</v>
      </c>
      <c r="B143" s="37">
        <v>18</v>
      </c>
      <c r="C143" s="76">
        <v>0.03</v>
      </c>
      <c r="D143" s="77" t="s">
        <v>31</v>
      </c>
      <c r="E143" s="73">
        <f>ROUND(((B146+B147)*C143),0)</f>
        <v>6</v>
      </c>
      <c r="G143" s="12" t="s">
        <v>5</v>
      </c>
      <c r="H143" s="37">
        <v>35</v>
      </c>
      <c r="I143" s="76">
        <v>0.03</v>
      </c>
      <c r="J143" s="77" t="s">
        <v>31</v>
      </c>
      <c r="K143" s="73">
        <f>ROUND(((H146+H147)*I143),0)</f>
        <v>6</v>
      </c>
      <c r="M143" s="12" t="s">
        <v>5</v>
      </c>
      <c r="N143" s="37">
        <v>21</v>
      </c>
      <c r="O143" s="76">
        <v>0.03</v>
      </c>
      <c r="P143" s="77" t="s">
        <v>31</v>
      </c>
      <c r="Q143" s="73">
        <f>ROUND(((N146+N147)*O143),0)</f>
        <v>6</v>
      </c>
      <c r="S143" s="12" t="s">
        <v>5</v>
      </c>
      <c r="T143" s="37">
        <v>24</v>
      </c>
      <c r="U143" s="76">
        <v>0.03</v>
      </c>
      <c r="V143" s="77" t="s">
        <v>31</v>
      </c>
      <c r="W143" s="73">
        <f>ROUND(((T146+T147)*U143),0)</f>
        <v>7</v>
      </c>
      <c r="Y143" s="12" t="s">
        <v>5</v>
      </c>
      <c r="Z143" s="37">
        <v>6</v>
      </c>
      <c r="AA143" s="76">
        <v>0.03</v>
      </c>
      <c r="AB143" s="77" t="s">
        <v>31</v>
      </c>
      <c r="AC143" s="73">
        <f>ROUND(((Z146+Z147)*AA143),0)</f>
        <v>4</v>
      </c>
      <c r="AE143" s="9">
        <f t="shared" si="15"/>
        <v>6</v>
      </c>
      <c r="AF143" s="9">
        <f t="shared" si="16"/>
        <v>6</v>
      </c>
      <c r="AG143" s="9">
        <f t="shared" si="17"/>
        <v>6</v>
      </c>
      <c r="AH143" s="9">
        <f t="shared" si="18"/>
        <v>7</v>
      </c>
      <c r="AI143" s="9">
        <f t="shared" si="19"/>
        <v>4</v>
      </c>
    </row>
    <row r="144" spans="1:35" s="68" customFormat="1" x14ac:dyDescent="0.35">
      <c r="A144" s="12" t="s">
        <v>3</v>
      </c>
      <c r="B144" s="37">
        <v>65</v>
      </c>
      <c r="C144" s="76">
        <v>0.04</v>
      </c>
      <c r="D144" s="77" t="s">
        <v>37</v>
      </c>
      <c r="E144" s="73">
        <f>ROUND(((B146+B147)*C144),0)</f>
        <v>8</v>
      </c>
      <c r="G144" s="12" t="s">
        <v>3</v>
      </c>
      <c r="H144" s="37">
        <v>50</v>
      </c>
      <c r="I144" s="76">
        <v>0.04</v>
      </c>
      <c r="J144" s="77" t="s">
        <v>37</v>
      </c>
      <c r="K144" s="73">
        <f>ROUND(((H146+H147)*I144),0)</f>
        <v>8</v>
      </c>
      <c r="M144" s="12" t="s">
        <v>3</v>
      </c>
      <c r="N144" s="37">
        <v>66</v>
      </c>
      <c r="O144" s="76">
        <v>0.04</v>
      </c>
      <c r="P144" s="77" t="s">
        <v>37</v>
      </c>
      <c r="Q144" s="73">
        <f>ROUND(((N146+N147)*O144),0)</f>
        <v>8</v>
      </c>
      <c r="S144" s="12" t="s">
        <v>3</v>
      </c>
      <c r="T144" s="37">
        <v>63</v>
      </c>
      <c r="U144" s="76">
        <v>0.04</v>
      </c>
      <c r="V144" s="77" t="s">
        <v>37</v>
      </c>
      <c r="W144" s="73">
        <f>ROUND(((T146+T147)*U144),0)</f>
        <v>9</v>
      </c>
      <c r="Y144" s="12" t="s">
        <v>3</v>
      </c>
      <c r="Z144" s="37">
        <v>34</v>
      </c>
      <c r="AA144" s="76">
        <v>0.04</v>
      </c>
      <c r="AB144" s="77" t="s">
        <v>37</v>
      </c>
      <c r="AC144" s="73">
        <f>ROUND(((Z146+Z147)*AA144),0)</f>
        <v>6</v>
      </c>
      <c r="AE144" s="9">
        <f t="shared" si="15"/>
        <v>8</v>
      </c>
      <c r="AF144" s="9">
        <f t="shared" si="16"/>
        <v>8</v>
      </c>
      <c r="AG144" s="9">
        <f t="shared" si="17"/>
        <v>8</v>
      </c>
      <c r="AH144" s="9">
        <f t="shared" si="18"/>
        <v>9</v>
      </c>
      <c r="AI144" s="9">
        <f t="shared" si="19"/>
        <v>6</v>
      </c>
    </row>
    <row r="145" spans="1:35" s="68" customFormat="1" x14ac:dyDescent="0.35">
      <c r="A145" s="12" t="s">
        <v>6</v>
      </c>
      <c r="B145" s="37">
        <v>56</v>
      </c>
      <c r="C145" s="76">
        <v>0.2</v>
      </c>
      <c r="D145" s="77" t="s">
        <v>14</v>
      </c>
      <c r="E145" s="73">
        <f>ROUND(((B146+B147)*C145),0)</f>
        <v>42</v>
      </c>
      <c r="G145" s="12" t="s">
        <v>6</v>
      </c>
      <c r="H145" s="37">
        <v>61</v>
      </c>
      <c r="I145" s="76">
        <v>0.2</v>
      </c>
      <c r="J145" s="77" t="s">
        <v>14</v>
      </c>
      <c r="K145" s="73">
        <f>ROUND(((H146+H147)*I145),0)</f>
        <v>42</v>
      </c>
      <c r="M145" s="12" t="s">
        <v>6</v>
      </c>
      <c r="N145" s="37">
        <v>39</v>
      </c>
      <c r="O145" s="76">
        <v>0.2</v>
      </c>
      <c r="P145" s="77" t="s">
        <v>14</v>
      </c>
      <c r="Q145" s="73">
        <f>ROUND(((N146+N147)*O145),0)</f>
        <v>38</v>
      </c>
      <c r="S145" s="12" t="s">
        <v>6</v>
      </c>
      <c r="T145" s="37">
        <v>51</v>
      </c>
      <c r="U145" s="76">
        <v>0.2</v>
      </c>
      <c r="V145" s="77" t="s">
        <v>14</v>
      </c>
      <c r="W145" s="73">
        <f>ROUND(((T146+T147)*U145),0)</f>
        <v>44</v>
      </c>
      <c r="Y145" s="12" t="s">
        <v>6</v>
      </c>
      <c r="Z145" s="37">
        <v>31</v>
      </c>
      <c r="AA145" s="76">
        <v>0.2</v>
      </c>
      <c r="AB145" s="77" t="s">
        <v>14</v>
      </c>
      <c r="AC145" s="73">
        <f>ROUND(((Z146+Z147)*AA145),0)</f>
        <v>28</v>
      </c>
      <c r="AE145" s="9">
        <f t="shared" si="15"/>
        <v>42</v>
      </c>
      <c r="AF145" s="9">
        <f t="shared" si="16"/>
        <v>42</v>
      </c>
      <c r="AG145" s="9">
        <f t="shared" si="17"/>
        <v>38</v>
      </c>
      <c r="AH145" s="9">
        <f t="shared" si="18"/>
        <v>44</v>
      </c>
      <c r="AI145" s="9">
        <f t="shared" si="19"/>
        <v>28</v>
      </c>
    </row>
    <row r="146" spans="1:35" s="68" customFormat="1" x14ac:dyDescent="0.35">
      <c r="A146" s="11" t="s">
        <v>24</v>
      </c>
      <c r="B146" s="40">
        <v>207</v>
      </c>
      <c r="C146" s="76">
        <v>0.28999999999999998</v>
      </c>
      <c r="D146" s="77" t="s">
        <v>32</v>
      </c>
      <c r="E146" s="73">
        <f>ROUND(((B146+B147)*C146),0)</f>
        <v>60</v>
      </c>
      <c r="G146" s="11" t="s">
        <v>24</v>
      </c>
      <c r="H146" s="40">
        <v>210</v>
      </c>
      <c r="I146" s="76">
        <v>0.28999999999999998</v>
      </c>
      <c r="J146" s="77" t="s">
        <v>32</v>
      </c>
      <c r="K146" s="73">
        <f>ROUND(((H146+H147)*I146),0)</f>
        <v>61</v>
      </c>
      <c r="M146" s="11" t="s">
        <v>24</v>
      </c>
      <c r="N146" s="40">
        <v>186</v>
      </c>
      <c r="O146" s="76">
        <v>0.28999999999999998</v>
      </c>
      <c r="P146" s="77" t="s">
        <v>32</v>
      </c>
      <c r="Q146" s="73">
        <f>ROUND(((N146+N147)*O146),0)</f>
        <v>55</v>
      </c>
      <c r="S146" s="11" t="s">
        <v>24</v>
      </c>
      <c r="T146" s="40">
        <v>220</v>
      </c>
      <c r="U146" s="76">
        <v>0.28999999999999998</v>
      </c>
      <c r="V146" s="77" t="s">
        <v>32</v>
      </c>
      <c r="W146" s="73">
        <f>ROUND(((T146+T147)*U146),0)</f>
        <v>64</v>
      </c>
      <c r="Y146" s="11" t="s">
        <v>24</v>
      </c>
      <c r="Z146" s="40">
        <v>139</v>
      </c>
      <c r="AA146" s="76">
        <v>0.28999999999999998</v>
      </c>
      <c r="AB146" s="77" t="s">
        <v>32</v>
      </c>
      <c r="AC146" s="73">
        <f>ROUND(((Z146+Z147)*AA146),0)</f>
        <v>41</v>
      </c>
      <c r="AE146" s="9">
        <f t="shared" si="15"/>
        <v>60</v>
      </c>
      <c r="AF146" s="9">
        <f t="shared" si="16"/>
        <v>61</v>
      </c>
      <c r="AG146" s="9">
        <f t="shared" si="17"/>
        <v>55</v>
      </c>
      <c r="AH146" s="9">
        <f t="shared" si="18"/>
        <v>64</v>
      </c>
      <c r="AI146" s="9">
        <f t="shared" si="19"/>
        <v>41</v>
      </c>
    </row>
    <row r="147" spans="1:35" s="68" customFormat="1" x14ac:dyDescent="0.35">
      <c r="A147" s="11" t="s">
        <v>25</v>
      </c>
      <c r="B147" s="40">
        <v>1</v>
      </c>
      <c r="C147" s="76">
        <v>0.18</v>
      </c>
      <c r="D147" s="77" t="s">
        <v>33</v>
      </c>
      <c r="E147" s="73">
        <f>ROUND(((B146+B147)*C147),0)</f>
        <v>37</v>
      </c>
      <c r="G147" s="11" t="s">
        <v>25</v>
      </c>
      <c r="H147" s="40">
        <v>2</v>
      </c>
      <c r="I147" s="76">
        <v>0.18</v>
      </c>
      <c r="J147" s="77" t="s">
        <v>33</v>
      </c>
      <c r="K147" s="73">
        <f>ROUND(((H146+H147)*I147),0)</f>
        <v>38</v>
      </c>
      <c r="M147" s="11" t="s">
        <v>25</v>
      </c>
      <c r="N147" s="40">
        <v>4</v>
      </c>
      <c r="O147" s="76">
        <v>0.18</v>
      </c>
      <c r="P147" s="77" t="s">
        <v>33</v>
      </c>
      <c r="Q147" s="73">
        <f>ROUND(((N146+N147)*O147),0)</f>
        <v>34</v>
      </c>
      <c r="S147" s="11" t="s">
        <v>25</v>
      </c>
      <c r="T147" s="40">
        <v>1</v>
      </c>
      <c r="U147" s="76">
        <v>0.18</v>
      </c>
      <c r="V147" s="77" t="s">
        <v>33</v>
      </c>
      <c r="W147" s="73">
        <f>ROUND(((T146+T147)*U147),0)</f>
        <v>40</v>
      </c>
      <c r="Y147" s="11" t="s">
        <v>25</v>
      </c>
      <c r="Z147" s="40">
        <v>1</v>
      </c>
      <c r="AA147" s="76">
        <v>0.18</v>
      </c>
      <c r="AB147" s="77" t="s">
        <v>33</v>
      </c>
      <c r="AC147" s="73">
        <f>ROUND(((Z146+Z147)*AA147),0)</f>
        <v>25</v>
      </c>
      <c r="AE147" s="9">
        <f t="shared" si="15"/>
        <v>37</v>
      </c>
      <c r="AF147" s="9">
        <f t="shared" si="16"/>
        <v>38</v>
      </c>
      <c r="AG147" s="9">
        <f t="shared" si="17"/>
        <v>34</v>
      </c>
      <c r="AH147" s="9">
        <f t="shared" si="18"/>
        <v>40</v>
      </c>
      <c r="AI147" s="9">
        <f t="shared" si="19"/>
        <v>25</v>
      </c>
    </row>
    <row r="148" spans="1:35" s="68" customFormat="1" x14ac:dyDescent="0.35">
      <c r="A148" s="14" t="s">
        <v>20</v>
      </c>
      <c r="B148" s="39">
        <v>26</v>
      </c>
      <c r="C148" s="76">
        <v>0.18</v>
      </c>
      <c r="D148" s="77" t="s">
        <v>34</v>
      </c>
      <c r="E148" s="73">
        <f>ROUND(((B146+B147)*C148),0)</f>
        <v>37</v>
      </c>
      <c r="G148" s="14" t="s">
        <v>20</v>
      </c>
      <c r="H148" s="39">
        <v>24</v>
      </c>
      <c r="I148" s="76">
        <v>0.18</v>
      </c>
      <c r="J148" s="77" t="s">
        <v>34</v>
      </c>
      <c r="K148" s="73">
        <f>ROUND(((H146+H147)*I148),0)</f>
        <v>38</v>
      </c>
      <c r="M148" s="14" t="s">
        <v>20</v>
      </c>
      <c r="N148" s="39">
        <v>19</v>
      </c>
      <c r="O148" s="76">
        <v>0.18</v>
      </c>
      <c r="P148" s="77" t="s">
        <v>34</v>
      </c>
      <c r="Q148" s="73">
        <f>ROUND(((N146+N147)*O148),0)</f>
        <v>34</v>
      </c>
      <c r="S148" s="14" t="s">
        <v>20</v>
      </c>
      <c r="T148" s="39">
        <v>24</v>
      </c>
      <c r="U148" s="76">
        <v>0.18</v>
      </c>
      <c r="V148" s="77" t="s">
        <v>34</v>
      </c>
      <c r="W148" s="73">
        <f>ROUND(((T146+T147)*U148),0)</f>
        <v>40</v>
      </c>
      <c r="Y148" s="14" t="s">
        <v>20</v>
      </c>
      <c r="Z148" s="39">
        <v>9</v>
      </c>
      <c r="AA148" s="76">
        <v>0.18</v>
      </c>
      <c r="AB148" s="77" t="s">
        <v>34</v>
      </c>
      <c r="AC148" s="73">
        <f>ROUND(((Z146+Z147)*AA148),0)</f>
        <v>25</v>
      </c>
      <c r="AE148" s="9">
        <f t="shared" si="15"/>
        <v>37</v>
      </c>
      <c r="AF148" s="9">
        <f t="shared" si="16"/>
        <v>38</v>
      </c>
      <c r="AG148" s="9">
        <f t="shared" si="17"/>
        <v>34</v>
      </c>
      <c r="AH148" s="9">
        <f t="shared" si="18"/>
        <v>40</v>
      </c>
      <c r="AI148" s="9">
        <f t="shared" si="19"/>
        <v>25</v>
      </c>
    </row>
    <row r="149" spans="1:35" s="68" customFormat="1" x14ac:dyDescent="0.35">
      <c r="A149" s="14" t="s">
        <v>20</v>
      </c>
      <c r="B149" s="39">
        <v>16</v>
      </c>
      <c r="C149" s="76">
        <v>0.05</v>
      </c>
      <c r="D149" s="77" t="s">
        <v>35</v>
      </c>
      <c r="E149" s="73">
        <f>ROUND(((B146+B147)*C149),0)</f>
        <v>10</v>
      </c>
      <c r="G149" s="14" t="s">
        <v>20</v>
      </c>
      <c r="H149" s="39">
        <v>22</v>
      </c>
      <c r="I149" s="76">
        <v>0.05</v>
      </c>
      <c r="J149" s="77" t="s">
        <v>35</v>
      </c>
      <c r="K149" s="73">
        <f>ROUND(((H146+H147)*I149),0)</f>
        <v>11</v>
      </c>
      <c r="M149" s="14" t="s">
        <v>20</v>
      </c>
      <c r="N149" s="39">
        <v>11</v>
      </c>
      <c r="O149" s="76">
        <v>0.05</v>
      </c>
      <c r="P149" s="77" t="s">
        <v>35</v>
      </c>
      <c r="Q149" s="73">
        <f>ROUND(((N146+N147)*O149),0)</f>
        <v>10</v>
      </c>
      <c r="S149" s="14" t="s">
        <v>20</v>
      </c>
      <c r="T149" s="39">
        <v>19</v>
      </c>
      <c r="U149" s="76">
        <v>0.05</v>
      </c>
      <c r="V149" s="77" t="s">
        <v>35</v>
      </c>
      <c r="W149" s="73">
        <f>ROUND(((T146+T147)*U149),0)</f>
        <v>11</v>
      </c>
      <c r="Y149" s="14" t="s">
        <v>20</v>
      </c>
      <c r="Z149" s="39">
        <v>7</v>
      </c>
      <c r="AA149" s="76">
        <v>0.05</v>
      </c>
      <c r="AB149" s="77" t="s">
        <v>35</v>
      </c>
      <c r="AC149" s="73">
        <f>ROUND(((Z146+Z147)*AA149),0)</f>
        <v>7</v>
      </c>
      <c r="AE149" s="9">
        <f t="shared" si="15"/>
        <v>10</v>
      </c>
      <c r="AF149" s="9">
        <f t="shared" si="16"/>
        <v>11</v>
      </c>
      <c r="AG149" s="9">
        <f t="shared" si="17"/>
        <v>10</v>
      </c>
      <c r="AH149" s="9">
        <f t="shared" si="18"/>
        <v>11</v>
      </c>
      <c r="AI149" s="9">
        <f t="shared" si="19"/>
        <v>7</v>
      </c>
    </row>
    <row r="150" spans="1:35" s="68" customFormat="1" x14ac:dyDescent="0.35">
      <c r="A150" s="13" t="s">
        <v>16</v>
      </c>
      <c r="B150" s="38">
        <v>0</v>
      </c>
      <c r="C150" s="76">
        <v>0.03</v>
      </c>
      <c r="D150" s="77" t="s">
        <v>36</v>
      </c>
      <c r="E150" s="73">
        <f>ROUND(((B146+B147)*C150),0)</f>
        <v>6</v>
      </c>
      <c r="G150" s="13" t="s">
        <v>16</v>
      </c>
      <c r="H150" s="38">
        <v>0</v>
      </c>
      <c r="I150" s="76">
        <v>0.03</v>
      </c>
      <c r="J150" s="77" t="s">
        <v>36</v>
      </c>
      <c r="K150" s="73">
        <f>ROUND(((H146+H147)*I150),0)</f>
        <v>6</v>
      </c>
      <c r="M150" s="13" t="s">
        <v>16</v>
      </c>
      <c r="N150" s="38">
        <v>0</v>
      </c>
      <c r="O150" s="76">
        <v>0.03</v>
      </c>
      <c r="P150" s="77" t="s">
        <v>36</v>
      </c>
      <c r="Q150" s="73">
        <f>ROUND(((N146+N147)*O150),0)</f>
        <v>6</v>
      </c>
      <c r="S150" s="13" t="s">
        <v>16</v>
      </c>
      <c r="T150" s="38">
        <v>0</v>
      </c>
      <c r="U150" s="76">
        <v>0.03</v>
      </c>
      <c r="V150" s="77" t="s">
        <v>36</v>
      </c>
      <c r="W150" s="73">
        <f>ROUND(((T146+T147)*U150),0)</f>
        <v>7</v>
      </c>
      <c r="Y150" s="13" t="s">
        <v>16</v>
      </c>
      <c r="Z150" s="38">
        <v>0</v>
      </c>
      <c r="AA150" s="76">
        <v>0.03</v>
      </c>
      <c r="AB150" s="77" t="s">
        <v>36</v>
      </c>
      <c r="AC150" s="73">
        <f>ROUND(((Z146+Z147)*AA150),0)</f>
        <v>4</v>
      </c>
      <c r="AE150" s="9">
        <f t="shared" si="15"/>
        <v>6</v>
      </c>
      <c r="AF150" s="9">
        <f t="shared" si="16"/>
        <v>6</v>
      </c>
      <c r="AG150" s="9">
        <f t="shared" si="17"/>
        <v>6</v>
      </c>
      <c r="AH150" s="9">
        <f t="shared" si="18"/>
        <v>7</v>
      </c>
      <c r="AI150" s="9">
        <f t="shared" si="19"/>
        <v>4</v>
      </c>
    </row>
    <row r="151" spans="1:35" s="68" customFormat="1" x14ac:dyDescent="0.35">
      <c r="A151" s="15" t="s">
        <v>30</v>
      </c>
      <c r="B151" s="41">
        <v>19</v>
      </c>
      <c r="D151" s="78" t="s">
        <v>15</v>
      </c>
      <c r="E151" s="73">
        <f>B135+B136+B137+B141+B148+B149</f>
        <v>55</v>
      </c>
      <c r="G151" s="15" t="s">
        <v>30</v>
      </c>
      <c r="H151" s="41">
        <v>24</v>
      </c>
      <c r="J151" s="78" t="s">
        <v>15</v>
      </c>
      <c r="K151" s="73">
        <f>H135+H136+H137+H141+H148+H149</f>
        <v>73</v>
      </c>
      <c r="M151" s="15" t="s">
        <v>30</v>
      </c>
      <c r="N151" s="41">
        <v>19</v>
      </c>
      <c r="P151" s="78" t="s">
        <v>15</v>
      </c>
      <c r="Q151" s="73">
        <f>N135+N136+N137+N141+N148+N149</f>
        <v>47</v>
      </c>
      <c r="S151" s="15" t="s">
        <v>30</v>
      </c>
      <c r="T151" s="41">
        <v>14</v>
      </c>
      <c r="V151" s="78" t="s">
        <v>15</v>
      </c>
      <c r="W151" s="73">
        <f>T135+T136+T137+T141+T148+T149</f>
        <v>69</v>
      </c>
      <c r="Y151" s="15" t="s">
        <v>30</v>
      </c>
      <c r="Z151" s="41">
        <v>19</v>
      </c>
      <c r="AB151" s="78" t="s">
        <v>15</v>
      </c>
      <c r="AC151" s="73">
        <f>Z135+Z136+Z137+Z141+Z148+Z149</f>
        <v>36</v>
      </c>
      <c r="AE151" s="9">
        <f t="shared" si="15"/>
        <v>55</v>
      </c>
      <c r="AF151" s="9">
        <f t="shared" si="16"/>
        <v>73</v>
      </c>
      <c r="AG151" s="9">
        <f t="shared" si="17"/>
        <v>47</v>
      </c>
      <c r="AH151" s="9">
        <f t="shared" si="18"/>
        <v>69</v>
      </c>
      <c r="AI151" s="9">
        <f t="shared" si="19"/>
        <v>36</v>
      </c>
    </row>
    <row r="152" spans="1:35" s="68" customFormat="1" x14ac:dyDescent="0.25">
      <c r="A152" s="12" t="s">
        <v>19</v>
      </c>
      <c r="B152" s="37">
        <v>24</v>
      </c>
      <c r="D152" s="75" t="s">
        <v>29</v>
      </c>
      <c r="E152" s="73"/>
      <c r="G152" s="12" t="s">
        <v>19</v>
      </c>
      <c r="H152" s="37">
        <v>19</v>
      </c>
      <c r="J152" s="75" t="s">
        <v>29</v>
      </c>
      <c r="K152" s="73"/>
      <c r="M152" s="12" t="s">
        <v>19</v>
      </c>
      <c r="N152" s="37">
        <v>23</v>
      </c>
      <c r="P152" s="75" t="s">
        <v>29</v>
      </c>
      <c r="Q152" s="73"/>
      <c r="S152" s="12" t="s">
        <v>19</v>
      </c>
      <c r="T152" s="37">
        <v>16</v>
      </c>
      <c r="V152" s="75" t="s">
        <v>29</v>
      </c>
      <c r="W152" s="73"/>
      <c r="Y152" s="12" t="s">
        <v>19</v>
      </c>
      <c r="Z152" s="37">
        <v>16</v>
      </c>
      <c r="AB152" s="75" t="s">
        <v>29</v>
      </c>
      <c r="AC152" s="73"/>
      <c r="AE152" s="9">
        <f t="shared" si="15"/>
        <v>0</v>
      </c>
      <c r="AF152" s="9">
        <f t="shared" si="16"/>
        <v>0</v>
      </c>
      <c r="AG152" s="9">
        <f t="shared" si="17"/>
        <v>0</v>
      </c>
      <c r="AH152" s="9">
        <f t="shared" si="18"/>
        <v>0</v>
      </c>
      <c r="AI152" s="9">
        <f t="shared" si="19"/>
        <v>0</v>
      </c>
    </row>
    <row r="153" spans="1:35" s="68" customFormat="1" x14ac:dyDescent="0.25">
      <c r="A153" s="12" t="s">
        <v>2</v>
      </c>
      <c r="B153" s="37">
        <v>45</v>
      </c>
      <c r="D153" s="75" t="s">
        <v>13</v>
      </c>
      <c r="E153" s="73">
        <f>B151</f>
        <v>19</v>
      </c>
      <c r="G153" s="12" t="s">
        <v>2</v>
      </c>
      <c r="H153" s="37">
        <v>44</v>
      </c>
      <c r="J153" s="75" t="s">
        <v>13</v>
      </c>
      <c r="K153" s="73">
        <f>H151</f>
        <v>24</v>
      </c>
      <c r="M153" s="12" t="s">
        <v>2</v>
      </c>
      <c r="N153" s="37">
        <v>43</v>
      </c>
      <c r="P153" s="75" t="s">
        <v>13</v>
      </c>
      <c r="Q153" s="73">
        <f>N151</f>
        <v>19</v>
      </c>
      <c r="S153" s="12" t="s">
        <v>2</v>
      </c>
      <c r="T153" s="37">
        <v>43</v>
      </c>
      <c r="V153" s="75" t="s">
        <v>13</v>
      </c>
      <c r="W153" s="73">
        <f>T151</f>
        <v>14</v>
      </c>
      <c r="Y153" s="12" t="s">
        <v>2</v>
      </c>
      <c r="Z153" s="37">
        <v>34</v>
      </c>
      <c r="AB153" s="75" t="s">
        <v>13</v>
      </c>
      <c r="AC153" s="73">
        <f>Z151</f>
        <v>19</v>
      </c>
      <c r="AE153" s="9">
        <f t="shared" si="15"/>
        <v>19</v>
      </c>
      <c r="AF153" s="9">
        <f t="shared" si="16"/>
        <v>24</v>
      </c>
      <c r="AG153" s="9">
        <f t="shared" si="17"/>
        <v>19</v>
      </c>
      <c r="AH153" s="9">
        <f t="shared" si="18"/>
        <v>14</v>
      </c>
      <c r="AI153" s="9">
        <f t="shared" si="19"/>
        <v>19</v>
      </c>
    </row>
    <row r="154" spans="1:35" s="68" customFormat="1" x14ac:dyDescent="0.25">
      <c r="A154" s="17" t="s">
        <v>45</v>
      </c>
      <c r="B154" s="37">
        <v>11</v>
      </c>
      <c r="D154" s="75" t="s">
        <v>10</v>
      </c>
      <c r="E154" s="73">
        <f>B152</f>
        <v>24</v>
      </c>
      <c r="G154" s="17" t="s">
        <v>45</v>
      </c>
      <c r="H154" s="37">
        <v>12</v>
      </c>
      <c r="J154" s="75" t="s">
        <v>10</v>
      </c>
      <c r="K154" s="73">
        <f>H152</f>
        <v>19</v>
      </c>
      <c r="M154" s="17" t="s">
        <v>45</v>
      </c>
      <c r="N154" s="37">
        <v>15</v>
      </c>
      <c r="P154" s="75" t="s">
        <v>10</v>
      </c>
      <c r="Q154" s="73">
        <f>N152</f>
        <v>23</v>
      </c>
      <c r="S154" s="17" t="s">
        <v>45</v>
      </c>
      <c r="T154" s="37">
        <v>16</v>
      </c>
      <c r="V154" s="75" t="s">
        <v>10</v>
      </c>
      <c r="W154" s="73">
        <f>T152</f>
        <v>16</v>
      </c>
      <c r="Y154" s="17" t="s">
        <v>45</v>
      </c>
      <c r="Z154" s="37">
        <v>5</v>
      </c>
      <c r="AB154" s="75" t="s">
        <v>10</v>
      </c>
      <c r="AC154" s="73">
        <f>Z152</f>
        <v>16</v>
      </c>
      <c r="AE154" s="9">
        <f t="shared" si="15"/>
        <v>24</v>
      </c>
      <c r="AF154" s="9">
        <f t="shared" si="16"/>
        <v>19</v>
      </c>
      <c r="AG154" s="9">
        <f t="shared" si="17"/>
        <v>23</v>
      </c>
      <c r="AH154" s="9">
        <f t="shared" si="18"/>
        <v>16</v>
      </c>
      <c r="AI154" s="9">
        <f t="shared" si="19"/>
        <v>16</v>
      </c>
    </row>
    <row r="155" spans="1:35" s="68" customFormat="1" x14ac:dyDescent="0.25">
      <c r="A155" s="17" t="s">
        <v>58</v>
      </c>
      <c r="B155" s="37">
        <v>8</v>
      </c>
      <c r="D155" s="75" t="s">
        <v>2</v>
      </c>
      <c r="E155" s="73">
        <f>B153</f>
        <v>45</v>
      </c>
      <c r="G155" s="17" t="s">
        <v>58</v>
      </c>
      <c r="H155" s="37">
        <v>1</v>
      </c>
      <c r="J155" s="75" t="s">
        <v>2</v>
      </c>
      <c r="K155" s="73">
        <f>H153</f>
        <v>44</v>
      </c>
      <c r="M155" s="17" t="s">
        <v>58</v>
      </c>
      <c r="N155" s="37">
        <v>5</v>
      </c>
      <c r="P155" s="75" t="s">
        <v>2</v>
      </c>
      <c r="Q155" s="73">
        <f>N153</f>
        <v>43</v>
      </c>
      <c r="S155" s="17" t="s">
        <v>58</v>
      </c>
      <c r="T155" s="37">
        <v>8</v>
      </c>
      <c r="V155" s="75" t="s">
        <v>2</v>
      </c>
      <c r="W155" s="73">
        <f>T153</f>
        <v>43</v>
      </c>
      <c r="Y155" s="17" t="s">
        <v>58</v>
      </c>
      <c r="Z155" s="37">
        <v>0</v>
      </c>
      <c r="AB155" s="75" t="s">
        <v>2</v>
      </c>
      <c r="AC155" s="73">
        <f>Z153</f>
        <v>34</v>
      </c>
      <c r="AE155" s="9">
        <f t="shared" si="15"/>
        <v>45</v>
      </c>
      <c r="AF155" s="9">
        <f t="shared" si="16"/>
        <v>44</v>
      </c>
      <c r="AG155" s="9">
        <f t="shared" si="17"/>
        <v>43</v>
      </c>
      <c r="AH155" s="9">
        <f t="shared" si="18"/>
        <v>43</v>
      </c>
      <c r="AI155" s="9">
        <f t="shared" si="19"/>
        <v>34</v>
      </c>
    </row>
    <row r="156" spans="1:35" s="68" customFormat="1" x14ac:dyDescent="0.25">
      <c r="A156" s="17" t="s">
        <v>59</v>
      </c>
      <c r="B156" s="37">
        <v>8</v>
      </c>
      <c r="C156" s="76"/>
      <c r="D156" s="74" t="s">
        <v>45</v>
      </c>
      <c r="E156" s="73">
        <f>B154</f>
        <v>11</v>
      </c>
      <c r="G156" s="17" t="s">
        <v>59</v>
      </c>
      <c r="H156" s="37">
        <v>12</v>
      </c>
      <c r="I156" s="76"/>
      <c r="J156" s="74" t="s">
        <v>45</v>
      </c>
      <c r="K156" s="73">
        <f>H154</f>
        <v>12</v>
      </c>
      <c r="M156" s="17" t="s">
        <v>59</v>
      </c>
      <c r="N156" s="37">
        <v>1</v>
      </c>
      <c r="O156" s="76"/>
      <c r="P156" s="74" t="s">
        <v>45</v>
      </c>
      <c r="Q156" s="73">
        <f>N154</f>
        <v>15</v>
      </c>
      <c r="S156" s="17" t="s">
        <v>59</v>
      </c>
      <c r="T156" s="37">
        <v>14</v>
      </c>
      <c r="U156" s="76"/>
      <c r="V156" s="74" t="s">
        <v>45</v>
      </c>
      <c r="W156" s="73">
        <f>T154</f>
        <v>16</v>
      </c>
      <c r="Y156" s="17" t="s">
        <v>59</v>
      </c>
      <c r="Z156" s="37">
        <v>13</v>
      </c>
      <c r="AA156" s="76"/>
      <c r="AB156" s="74" t="s">
        <v>45</v>
      </c>
      <c r="AC156" s="73">
        <f>Z154</f>
        <v>5</v>
      </c>
      <c r="AE156" s="9">
        <f t="shared" si="15"/>
        <v>11</v>
      </c>
      <c r="AF156" s="9">
        <f t="shared" si="16"/>
        <v>12</v>
      </c>
      <c r="AG156" s="9">
        <f t="shared" si="17"/>
        <v>15</v>
      </c>
      <c r="AH156" s="9">
        <f t="shared" si="18"/>
        <v>16</v>
      </c>
      <c r="AI156" s="9">
        <f t="shared" si="19"/>
        <v>5</v>
      </c>
    </row>
    <row r="157" spans="1:35" s="68" customFormat="1" x14ac:dyDescent="0.25">
      <c r="A157" s="17" t="s">
        <v>60</v>
      </c>
      <c r="B157" s="37">
        <v>0</v>
      </c>
      <c r="C157" s="79"/>
      <c r="D157" s="74" t="s">
        <v>58</v>
      </c>
      <c r="E157" s="73">
        <f>B155</f>
        <v>8</v>
      </c>
      <c r="G157" s="17" t="s">
        <v>60</v>
      </c>
      <c r="H157" s="37">
        <v>0</v>
      </c>
      <c r="I157" s="79"/>
      <c r="J157" s="74" t="s">
        <v>58</v>
      </c>
      <c r="K157" s="73">
        <f>H155</f>
        <v>1</v>
      </c>
      <c r="M157" s="17" t="s">
        <v>60</v>
      </c>
      <c r="N157" s="37">
        <v>0</v>
      </c>
      <c r="O157" s="79"/>
      <c r="P157" s="74" t="s">
        <v>58</v>
      </c>
      <c r="Q157" s="73">
        <f>N155</f>
        <v>5</v>
      </c>
      <c r="S157" s="17" t="s">
        <v>60</v>
      </c>
      <c r="T157" s="37">
        <v>0</v>
      </c>
      <c r="U157" s="79"/>
      <c r="V157" s="74" t="s">
        <v>58</v>
      </c>
      <c r="W157" s="73">
        <f>T155</f>
        <v>8</v>
      </c>
      <c r="Y157" s="17" t="s">
        <v>60</v>
      </c>
      <c r="Z157" s="37">
        <v>0</v>
      </c>
      <c r="AA157" s="79"/>
      <c r="AB157" s="74" t="s">
        <v>58</v>
      </c>
      <c r="AC157" s="73">
        <f>Z155</f>
        <v>0</v>
      </c>
      <c r="AE157" s="9">
        <f t="shared" si="15"/>
        <v>8</v>
      </c>
      <c r="AF157" s="9">
        <f t="shared" si="16"/>
        <v>1</v>
      </c>
      <c r="AG157" s="9">
        <f t="shared" si="17"/>
        <v>5</v>
      </c>
      <c r="AH157" s="9">
        <f t="shared" si="18"/>
        <v>8</v>
      </c>
      <c r="AI157" s="9">
        <f t="shared" si="19"/>
        <v>0</v>
      </c>
    </row>
    <row r="158" spans="1:35" s="68" customFormat="1" x14ac:dyDescent="0.25">
      <c r="A158" s="17" t="s">
        <v>61</v>
      </c>
      <c r="B158" s="37">
        <v>1</v>
      </c>
      <c r="C158" s="79"/>
      <c r="D158" s="74" t="s">
        <v>59</v>
      </c>
      <c r="E158" s="73">
        <f>+B156</f>
        <v>8</v>
      </c>
      <c r="G158" s="17" t="s">
        <v>61</v>
      </c>
      <c r="H158" s="37">
        <v>6</v>
      </c>
      <c r="I158" s="79"/>
      <c r="J158" s="74" t="s">
        <v>59</v>
      </c>
      <c r="K158" s="73">
        <f>+H156</f>
        <v>12</v>
      </c>
      <c r="M158" s="17" t="s">
        <v>61</v>
      </c>
      <c r="N158" s="37">
        <v>3</v>
      </c>
      <c r="O158" s="79"/>
      <c r="P158" s="74" t="s">
        <v>59</v>
      </c>
      <c r="Q158" s="73">
        <f>+N156</f>
        <v>1</v>
      </c>
      <c r="S158" s="17" t="s">
        <v>61</v>
      </c>
      <c r="T158" s="37">
        <v>2</v>
      </c>
      <c r="U158" s="79"/>
      <c r="V158" s="74" t="s">
        <v>59</v>
      </c>
      <c r="W158" s="73">
        <f>+T156</f>
        <v>14</v>
      </c>
      <c r="Y158" s="17" t="s">
        <v>61</v>
      </c>
      <c r="Z158" s="37">
        <v>2</v>
      </c>
      <c r="AA158" s="79"/>
      <c r="AB158" s="74" t="s">
        <v>59</v>
      </c>
      <c r="AC158" s="73">
        <f>+Z156</f>
        <v>13</v>
      </c>
      <c r="AE158" s="9">
        <f t="shared" si="15"/>
        <v>8</v>
      </c>
      <c r="AF158" s="9">
        <f t="shared" si="16"/>
        <v>12</v>
      </c>
      <c r="AG158" s="9">
        <f t="shared" si="17"/>
        <v>1</v>
      </c>
      <c r="AH158" s="9">
        <f t="shared" si="18"/>
        <v>14</v>
      </c>
      <c r="AI158" s="9">
        <f t="shared" si="19"/>
        <v>13</v>
      </c>
    </row>
    <row r="159" spans="1:35" s="68" customFormat="1" x14ac:dyDescent="0.25">
      <c r="A159" s="17" t="s">
        <v>62</v>
      </c>
      <c r="B159" s="37">
        <v>0</v>
      </c>
      <c r="C159" s="79"/>
      <c r="D159" s="74" t="s">
        <v>60</v>
      </c>
      <c r="E159" s="73">
        <f>+B157</f>
        <v>0</v>
      </c>
      <c r="G159" s="17" t="s">
        <v>62</v>
      </c>
      <c r="H159" s="37">
        <v>1</v>
      </c>
      <c r="I159" s="79"/>
      <c r="J159" s="74" t="s">
        <v>60</v>
      </c>
      <c r="K159" s="73">
        <f>+H157</f>
        <v>0</v>
      </c>
      <c r="M159" s="17" t="s">
        <v>62</v>
      </c>
      <c r="N159" s="37">
        <v>0</v>
      </c>
      <c r="O159" s="79"/>
      <c r="P159" s="74" t="s">
        <v>60</v>
      </c>
      <c r="Q159" s="73">
        <f>+N157</f>
        <v>0</v>
      </c>
      <c r="S159" s="17" t="s">
        <v>62</v>
      </c>
      <c r="T159" s="37">
        <v>0</v>
      </c>
      <c r="U159" s="79"/>
      <c r="V159" s="74" t="s">
        <v>60</v>
      </c>
      <c r="W159" s="73">
        <f>+T157</f>
        <v>0</v>
      </c>
      <c r="Y159" s="17" t="s">
        <v>62</v>
      </c>
      <c r="Z159" s="37">
        <v>0</v>
      </c>
      <c r="AA159" s="79"/>
      <c r="AB159" s="74" t="s">
        <v>60</v>
      </c>
      <c r="AC159" s="73">
        <f>+Z157</f>
        <v>0</v>
      </c>
      <c r="AE159" s="9">
        <f t="shared" si="15"/>
        <v>0</v>
      </c>
      <c r="AF159" s="9">
        <f t="shared" si="16"/>
        <v>0</v>
      </c>
      <c r="AG159" s="9">
        <f t="shared" si="17"/>
        <v>0</v>
      </c>
      <c r="AH159" s="9">
        <f t="shared" si="18"/>
        <v>0</v>
      </c>
      <c r="AI159" s="9">
        <f t="shared" si="19"/>
        <v>0</v>
      </c>
    </row>
    <row r="160" spans="1:35" s="68" customFormat="1" x14ac:dyDescent="0.25">
      <c r="A160" s="17"/>
      <c r="B160" s="37"/>
      <c r="C160" s="79"/>
      <c r="D160" s="74" t="s">
        <v>61</v>
      </c>
      <c r="E160" s="73">
        <f>+B158</f>
        <v>1</v>
      </c>
      <c r="G160" s="17"/>
      <c r="H160" s="37"/>
      <c r="I160" s="79"/>
      <c r="J160" s="74" t="s">
        <v>61</v>
      </c>
      <c r="K160" s="73">
        <f>+H158</f>
        <v>6</v>
      </c>
      <c r="M160" s="17"/>
      <c r="N160" s="37"/>
      <c r="O160" s="79"/>
      <c r="P160" s="74" t="s">
        <v>61</v>
      </c>
      <c r="Q160" s="73">
        <f>+N158</f>
        <v>3</v>
      </c>
      <c r="S160" s="17"/>
      <c r="T160" s="37"/>
      <c r="U160" s="79"/>
      <c r="V160" s="74" t="s">
        <v>61</v>
      </c>
      <c r="W160" s="73">
        <f>+T158</f>
        <v>2</v>
      </c>
      <c r="Y160" s="17"/>
      <c r="Z160" s="37"/>
      <c r="AA160" s="79"/>
      <c r="AB160" s="74" t="s">
        <v>61</v>
      </c>
      <c r="AC160" s="73">
        <f>+Z158</f>
        <v>2</v>
      </c>
      <c r="AE160" s="9">
        <f t="shared" si="15"/>
        <v>1</v>
      </c>
      <c r="AF160" s="9">
        <f t="shared" si="16"/>
        <v>6</v>
      </c>
      <c r="AG160" s="9">
        <f t="shared" si="17"/>
        <v>3</v>
      </c>
      <c r="AH160" s="9">
        <f t="shared" si="18"/>
        <v>2</v>
      </c>
      <c r="AI160" s="9">
        <f t="shared" si="19"/>
        <v>2</v>
      </c>
    </row>
    <row r="161" spans="1:35" s="68" customFormat="1" x14ac:dyDescent="0.25">
      <c r="A161" s="17"/>
      <c r="B161" s="37"/>
      <c r="C161" s="79"/>
      <c r="D161" s="74" t="s">
        <v>62</v>
      </c>
      <c r="E161" s="81">
        <f>+B159</f>
        <v>0</v>
      </c>
      <c r="G161" s="17"/>
      <c r="H161" s="37"/>
      <c r="I161" s="79"/>
      <c r="J161" s="74" t="s">
        <v>62</v>
      </c>
      <c r="K161" s="81">
        <f>+H159</f>
        <v>1</v>
      </c>
      <c r="M161" s="17"/>
      <c r="N161" s="37"/>
      <c r="O161" s="79"/>
      <c r="P161" s="74" t="s">
        <v>62</v>
      </c>
      <c r="Q161" s="81">
        <f>+N159</f>
        <v>0</v>
      </c>
      <c r="S161" s="17"/>
      <c r="T161" s="37"/>
      <c r="U161" s="79"/>
      <c r="V161" s="74" t="s">
        <v>62</v>
      </c>
      <c r="W161" s="81">
        <f>+T159</f>
        <v>0</v>
      </c>
      <c r="Y161" s="17"/>
      <c r="Z161" s="37"/>
      <c r="AA161" s="79"/>
      <c r="AB161" s="74" t="s">
        <v>62</v>
      </c>
      <c r="AC161" s="81">
        <f>+Z159</f>
        <v>0</v>
      </c>
      <c r="AE161" s="9">
        <f t="shared" si="15"/>
        <v>0</v>
      </c>
      <c r="AF161" s="9">
        <f t="shared" si="16"/>
        <v>1</v>
      </c>
      <c r="AG161" s="9">
        <f t="shared" si="17"/>
        <v>0</v>
      </c>
      <c r="AH161" s="9">
        <f t="shared" si="18"/>
        <v>0</v>
      </c>
      <c r="AI161" s="9">
        <f t="shared" si="19"/>
        <v>0</v>
      </c>
    </row>
    <row r="162" spans="1:35" s="68" customFormat="1" x14ac:dyDescent="0.25">
      <c r="A162" s="17"/>
      <c r="B162" s="37"/>
      <c r="C162" s="79"/>
      <c r="D162" s="74"/>
      <c r="E162" s="81"/>
      <c r="G162" s="17"/>
      <c r="H162" s="37"/>
      <c r="I162" s="79"/>
      <c r="J162" s="74"/>
      <c r="K162" s="81"/>
      <c r="M162" s="17"/>
      <c r="N162" s="37"/>
      <c r="O162" s="79"/>
      <c r="P162" s="74"/>
      <c r="Q162" s="81"/>
      <c r="S162" s="17"/>
      <c r="T162" s="37"/>
      <c r="U162" s="79"/>
      <c r="V162" s="74"/>
      <c r="W162" s="81"/>
      <c r="Y162" s="17"/>
      <c r="Z162" s="37"/>
      <c r="AA162" s="79"/>
      <c r="AB162" s="74"/>
      <c r="AC162" s="81"/>
    </row>
    <row r="163" spans="1:35" s="68" customFormat="1" x14ac:dyDescent="0.25">
      <c r="A163" s="17"/>
      <c r="B163" s="37"/>
      <c r="C163" s="79"/>
      <c r="D163" s="74"/>
      <c r="E163" s="81"/>
      <c r="G163" s="17"/>
      <c r="H163" s="37"/>
      <c r="I163" s="79"/>
      <c r="J163" s="74"/>
      <c r="K163" s="81"/>
      <c r="M163" s="17"/>
      <c r="N163" s="37"/>
      <c r="O163" s="79"/>
      <c r="P163" s="74"/>
      <c r="Q163" s="81"/>
      <c r="S163" s="17"/>
      <c r="T163" s="37"/>
      <c r="U163" s="79"/>
      <c r="V163" s="74"/>
      <c r="W163" s="81"/>
      <c r="Y163" s="17"/>
      <c r="Z163" s="37"/>
      <c r="AA163" s="79"/>
      <c r="AB163" s="74"/>
      <c r="AC163" s="81"/>
    </row>
    <row r="164" spans="1:35" s="68" customFormat="1" x14ac:dyDescent="0.25">
      <c r="A164" s="17"/>
      <c r="B164" s="37"/>
      <c r="C164" s="79"/>
      <c r="D164" s="80"/>
      <c r="E164" s="82"/>
      <c r="G164" s="17"/>
      <c r="H164" s="37"/>
      <c r="I164" s="79"/>
      <c r="J164" s="80"/>
      <c r="K164" s="82"/>
      <c r="M164" s="17"/>
      <c r="N164" s="37"/>
      <c r="O164" s="79"/>
      <c r="P164" s="80"/>
      <c r="Q164" s="82"/>
      <c r="S164" s="17"/>
      <c r="T164" s="37"/>
      <c r="U164" s="79"/>
      <c r="V164" s="80"/>
      <c r="W164" s="82"/>
      <c r="Y164" s="17"/>
      <c r="Z164" s="37"/>
      <c r="AA164" s="79"/>
      <c r="AB164" s="80"/>
      <c r="AC164" s="82"/>
    </row>
    <row r="166" spans="1:35" s="68" customFormat="1" x14ac:dyDescent="0.35">
      <c r="A166" s="9"/>
      <c r="B166" s="18">
        <f>SUM(B131:B164)</f>
        <v>867</v>
      </c>
      <c r="E166" s="18">
        <f>SUM(E131:E164)</f>
        <v>865</v>
      </c>
      <c r="G166" s="9"/>
      <c r="H166" s="18">
        <f>SUM(H131:H164)</f>
        <v>918</v>
      </c>
      <c r="K166" s="18">
        <f>SUM(K131:K164)</f>
        <v>916</v>
      </c>
      <c r="M166" s="9"/>
      <c r="N166" s="18">
        <f>SUM(N131:N164)</f>
        <v>747</v>
      </c>
      <c r="Q166" s="18">
        <f>SUM(Q131:Q164)</f>
        <v>748</v>
      </c>
      <c r="S166" s="9"/>
      <c r="T166" s="18">
        <f>SUM(T131:T164)</f>
        <v>898</v>
      </c>
      <c r="W166" s="18">
        <f>SUM(W131:W164)</f>
        <v>899</v>
      </c>
      <c r="Y166" s="9"/>
      <c r="Z166" s="18">
        <f>SUM(Z131:Z164)</f>
        <v>537</v>
      </c>
      <c r="AC166" s="18">
        <f>SUM(AC131:AC164)</f>
        <v>537</v>
      </c>
    </row>
  </sheetData>
  <mergeCells count="20">
    <mergeCell ref="A45:E45"/>
    <mergeCell ref="G45:K45"/>
    <mergeCell ref="M45:Q45"/>
    <mergeCell ref="S45:W45"/>
    <mergeCell ref="Y45:AC45"/>
    <mergeCell ref="A3:E3"/>
    <mergeCell ref="G3:K3"/>
    <mergeCell ref="M3:Q3"/>
    <mergeCell ref="S3:W3"/>
    <mergeCell ref="Y3:AC3"/>
    <mergeCell ref="A129:E129"/>
    <mergeCell ref="G129:K129"/>
    <mergeCell ref="M129:Q129"/>
    <mergeCell ref="S129:W129"/>
    <mergeCell ref="Y129:AC129"/>
    <mergeCell ref="A87:E87"/>
    <mergeCell ref="G87:K87"/>
    <mergeCell ref="M87:Q87"/>
    <mergeCell ref="S87:W87"/>
    <mergeCell ref="Y87:AC87"/>
  </mergeCells>
  <printOptions horizontalCentered="1" verticalCentered="1"/>
  <pageMargins left="0.25" right="0.25" top="0.75" bottom="0.75" header="0.3" footer="0.3"/>
  <pageSetup paperSize="9" scale="23" orientation="landscape" r:id="rId1"/>
  <headerFooter>
    <oddFooter>&amp;L&amp;F&amp;R&amp;D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pageSetUpPr fitToPage="1"/>
  </sheetPr>
  <dimension ref="A1:AI208"/>
  <sheetViews>
    <sheetView showGridLines="0" topLeftCell="T165" zoomScale="80" zoomScaleNormal="80" workbookViewId="0">
      <selection activeCell="Y197" sqref="Y197"/>
    </sheetView>
  </sheetViews>
  <sheetFormatPr baseColWidth="10" defaultColWidth="9.1796875" defaultRowHeight="13" x14ac:dyDescent="0.35"/>
  <cols>
    <col min="1" max="1" width="24.26953125" style="9" bestFit="1" customWidth="1"/>
    <col min="2" max="2" width="5" style="35" bestFit="1" customWidth="1"/>
    <col min="3" max="3" width="5" style="68" bestFit="1" customWidth="1"/>
    <col min="4" max="4" width="21.453125" style="68" bestFit="1" customWidth="1"/>
    <col min="5" max="5" width="4.453125" style="68" bestFit="1" customWidth="1"/>
    <col min="6" max="6" width="2" style="68" bestFit="1" customWidth="1"/>
    <col min="7" max="7" width="21.453125" style="9" bestFit="1" customWidth="1"/>
    <col min="8" max="8" width="5" style="9" bestFit="1" customWidth="1"/>
    <col min="9" max="9" width="5" style="68" bestFit="1" customWidth="1"/>
    <col min="10" max="10" width="21.453125" style="68" bestFit="1" customWidth="1"/>
    <col min="11" max="11" width="4.453125" style="68" bestFit="1" customWidth="1"/>
    <col min="12" max="12" width="2" style="68" bestFit="1" customWidth="1"/>
    <col min="13" max="13" width="21.453125" style="9" bestFit="1" customWidth="1"/>
    <col min="14" max="14" width="5" style="9" bestFit="1" customWidth="1"/>
    <col min="15" max="15" width="5" style="68" bestFit="1" customWidth="1"/>
    <col min="16" max="16" width="21.453125" style="68" bestFit="1" customWidth="1"/>
    <col min="17" max="17" width="4.453125" style="68" bestFit="1" customWidth="1"/>
    <col min="18" max="18" width="2" style="68" bestFit="1" customWidth="1"/>
    <col min="19" max="19" width="21.453125" style="9" bestFit="1" customWidth="1"/>
    <col min="20" max="20" width="5" style="9" bestFit="1" customWidth="1"/>
    <col min="21" max="21" width="5" style="68" bestFit="1" customWidth="1"/>
    <col min="22" max="22" width="21.453125" style="68" bestFit="1" customWidth="1"/>
    <col min="23" max="23" width="4.453125" style="68" bestFit="1" customWidth="1"/>
    <col min="24" max="24" width="2" style="68" bestFit="1" customWidth="1"/>
    <col min="25" max="25" width="21.453125" style="9" bestFit="1" customWidth="1"/>
    <col min="26" max="26" width="5" style="9" bestFit="1" customWidth="1"/>
    <col min="27" max="27" width="5" style="68" bestFit="1" customWidth="1"/>
    <col min="28" max="28" width="21.453125" style="68" bestFit="1" customWidth="1"/>
    <col min="29" max="29" width="4.453125" style="68" bestFit="1" customWidth="1"/>
    <col min="30" max="30" width="2" style="68" bestFit="1" customWidth="1"/>
    <col min="31" max="35" width="5.1796875" style="9" customWidth="1"/>
    <col min="36" max="136" width="9.1796875" style="9"/>
    <col min="137" max="137" width="21.26953125" style="9" customWidth="1"/>
    <col min="138" max="150" width="9.1796875" style="9" customWidth="1"/>
    <col min="151" max="151" width="10.1796875" style="9" bestFit="1" customWidth="1"/>
    <col min="152" max="152" width="15.81640625" style="9" customWidth="1"/>
    <col min="153" max="392" width="9.1796875" style="9"/>
    <col min="393" max="393" width="21.26953125" style="9" customWidth="1"/>
    <col min="394" max="406" width="9.1796875" style="9" customWidth="1"/>
    <col min="407" max="407" width="10.1796875" style="9" bestFit="1" customWidth="1"/>
    <col min="408" max="408" width="15.81640625" style="9" customWidth="1"/>
    <col min="409" max="648" width="9.1796875" style="9"/>
    <col min="649" max="649" width="21.26953125" style="9" customWidth="1"/>
    <col min="650" max="662" width="9.1796875" style="9" customWidth="1"/>
    <col min="663" max="663" width="10.1796875" style="9" bestFit="1" customWidth="1"/>
    <col min="664" max="664" width="15.81640625" style="9" customWidth="1"/>
    <col min="665" max="904" width="9.1796875" style="9"/>
    <col min="905" max="905" width="21.26953125" style="9" customWidth="1"/>
    <col min="906" max="918" width="9.1796875" style="9" customWidth="1"/>
    <col min="919" max="919" width="10.1796875" style="9" bestFit="1" customWidth="1"/>
    <col min="920" max="920" width="15.81640625" style="9" customWidth="1"/>
    <col min="921" max="1160" width="9.1796875" style="9"/>
    <col min="1161" max="1161" width="21.26953125" style="9" customWidth="1"/>
    <col min="1162" max="1174" width="9.1796875" style="9" customWidth="1"/>
    <col min="1175" max="1175" width="10.1796875" style="9" bestFit="1" customWidth="1"/>
    <col min="1176" max="1176" width="15.81640625" style="9" customWidth="1"/>
    <col min="1177" max="1416" width="9.1796875" style="9"/>
    <col min="1417" max="1417" width="21.26953125" style="9" customWidth="1"/>
    <col min="1418" max="1430" width="9.1796875" style="9" customWidth="1"/>
    <col min="1431" max="1431" width="10.1796875" style="9" bestFit="1" customWidth="1"/>
    <col min="1432" max="1432" width="15.81640625" style="9" customWidth="1"/>
    <col min="1433" max="1672" width="9.1796875" style="9"/>
    <col min="1673" max="1673" width="21.26953125" style="9" customWidth="1"/>
    <col min="1674" max="1686" width="9.1796875" style="9" customWidth="1"/>
    <col min="1687" max="1687" width="10.1796875" style="9" bestFit="1" customWidth="1"/>
    <col min="1688" max="1688" width="15.81640625" style="9" customWidth="1"/>
    <col min="1689" max="1928" width="9.1796875" style="9"/>
    <col min="1929" max="1929" width="21.26953125" style="9" customWidth="1"/>
    <col min="1930" max="1942" width="9.1796875" style="9" customWidth="1"/>
    <col min="1943" max="1943" width="10.1796875" style="9" bestFit="1" customWidth="1"/>
    <col min="1944" max="1944" width="15.81640625" style="9" customWidth="1"/>
    <col min="1945" max="2184" width="9.1796875" style="9"/>
    <col min="2185" max="2185" width="21.26953125" style="9" customWidth="1"/>
    <col min="2186" max="2198" width="9.1796875" style="9" customWidth="1"/>
    <col min="2199" max="2199" width="10.1796875" style="9" bestFit="1" customWidth="1"/>
    <col min="2200" max="2200" width="15.81640625" style="9" customWidth="1"/>
    <col min="2201" max="2440" width="9.1796875" style="9"/>
    <col min="2441" max="2441" width="21.26953125" style="9" customWidth="1"/>
    <col min="2442" max="2454" width="9.1796875" style="9" customWidth="1"/>
    <col min="2455" max="2455" width="10.1796875" style="9" bestFit="1" customWidth="1"/>
    <col min="2456" max="2456" width="15.81640625" style="9" customWidth="1"/>
    <col min="2457" max="2696" width="9.1796875" style="9"/>
    <col min="2697" max="2697" width="21.26953125" style="9" customWidth="1"/>
    <col min="2698" max="2710" width="9.1796875" style="9" customWidth="1"/>
    <col min="2711" max="2711" width="10.1796875" style="9" bestFit="1" customWidth="1"/>
    <col min="2712" max="2712" width="15.81640625" style="9" customWidth="1"/>
    <col min="2713" max="2952" width="9.1796875" style="9"/>
    <col min="2953" max="2953" width="21.26953125" style="9" customWidth="1"/>
    <col min="2954" max="2966" width="9.1796875" style="9" customWidth="1"/>
    <col min="2967" max="2967" width="10.1796875" style="9" bestFit="1" customWidth="1"/>
    <col min="2968" max="2968" width="15.81640625" style="9" customWidth="1"/>
    <col min="2969" max="3208" width="9.1796875" style="9"/>
    <col min="3209" max="3209" width="21.26953125" style="9" customWidth="1"/>
    <col min="3210" max="3222" width="9.1796875" style="9" customWidth="1"/>
    <col min="3223" max="3223" width="10.1796875" style="9" bestFit="1" customWidth="1"/>
    <col min="3224" max="3224" width="15.81640625" style="9" customWidth="1"/>
    <col min="3225" max="3464" width="9.1796875" style="9"/>
    <col min="3465" max="3465" width="21.26953125" style="9" customWidth="1"/>
    <col min="3466" max="3478" width="9.1796875" style="9" customWidth="1"/>
    <col min="3479" max="3479" width="10.1796875" style="9" bestFit="1" customWidth="1"/>
    <col min="3480" max="3480" width="15.81640625" style="9" customWidth="1"/>
    <col min="3481" max="3720" width="9.1796875" style="9"/>
    <col min="3721" max="3721" width="21.26953125" style="9" customWidth="1"/>
    <col min="3722" max="3734" width="9.1796875" style="9" customWidth="1"/>
    <col min="3735" max="3735" width="10.1796875" style="9" bestFit="1" customWidth="1"/>
    <col min="3736" max="3736" width="15.81640625" style="9" customWidth="1"/>
    <col min="3737" max="3976" width="9.1796875" style="9"/>
    <col min="3977" max="3977" width="21.26953125" style="9" customWidth="1"/>
    <col min="3978" max="3990" width="9.1796875" style="9" customWidth="1"/>
    <col min="3991" max="3991" width="10.1796875" style="9" bestFit="1" customWidth="1"/>
    <col min="3992" max="3992" width="15.81640625" style="9" customWidth="1"/>
    <col min="3993" max="4232" width="9.1796875" style="9"/>
    <col min="4233" max="4233" width="21.26953125" style="9" customWidth="1"/>
    <col min="4234" max="4246" width="9.1796875" style="9" customWidth="1"/>
    <col min="4247" max="4247" width="10.1796875" style="9" bestFit="1" customWidth="1"/>
    <col min="4248" max="4248" width="15.81640625" style="9" customWidth="1"/>
    <col min="4249" max="4488" width="9.1796875" style="9"/>
    <col min="4489" max="4489" width="21.26953125" style="9" customWidth="1"/>
    <col min="4490" max="4502" width="9.1796875" style="9" customWidth="1"/>
    <col min="4503" max="4503" width="10.1796875" style="9" bestFit="1" customWidth="1"/>
    <col min="4504" max="4504" width="15.81640625" style="9" customWidth="1"/>
    <col min="4505" max="4744" width="9.1796875" style="9"/>
    <col min="4745" max="4745" width="21.26953125" style="9" customWidth="1"/>
    <col min="4746" max="4758" width="9.1796875" style="9" customWidth="1"/>
    <col min="4759" max="4759" width="10.1796875" style="9" bestFit="1" customWidth="1"/>
    <col min="4760" max="4760" width="15.81640625" style="9" customWidth="1"/>
    <col min="4761" max="5000" width="9.1796875" style="9"/>
    <col min="5001" max="5001" width="21.26953125" style="9" customWidth="1"/>
    <col min="5002" max="5014" width="9.1796875" style="9" customWidth="1"/>
    <col min="5015" max="5015" width="10.1796875" style="9" bestFit="1" customWidth="1"/>
    <col min="5016" max="5016" width="15.81640625" style="9" customWidth="1"/>
    <col min="5017" max="5256" width="9.1796875" style="9"/>
    <col min="5257" max="5257" width="21.26953125" style="9" customWidth="1"/>
    <col min="5258" max="5270" width="9.1796875" style="9" customWidth="1"/>
    <col min="5271" max="5271" width="10.1796875" style="9" bestFit="1" customWidth="1"/>
    <col min="5272" max="5272" width="15.81640625" style="9" customWidth="1"/>
    <col min="5273" max="5512" width="9.1796875" style="9"/>
    <col min="5513" max="5513" width="21.26953125" style="9" customWidth="1"/>
    <col min="5514" max="5526" width="9.1796875" style="9" customWidth="1"/>
    <col min="5527" max="5527" width="10.1796875" style="9" bestFit="1" customWidth="1"/>
    <col min="5528" max="5528" width="15.81640625" style="9" customWidth="1"/>
    <col min="5529" max="5768" width="9.1796875" style="9"/>
    <col min="5769" max="5769" width="21.26953125" style="9" customWidth="1"/>
    <col min="5770" max="5782" width="9.1796875" style="9" customWidth="1"/>
    <col min="5783" max="5783" width="10.1796875" style="9" bestFit="1" customWidth="1"/>
    <col min="5784" max="5784" width="15.81640625" style="9" customWidth="1"/>
    <col min="5785" max="6024" width="9.1796875" style="9"/>
    <col min="6025" max="6025" width="21.26953125" style="9" customWidth="1"/>
    <col min="6026" max="6038" width="9.1796875" style="9" customWidth="1"/>
    <col min="6039" max="6039" width="10.1796875" style="9" bestFit="1" customWidth="1"/>
    <col min="6040" max="6040" width="15.81640625" style="9" customWidth="1"/>
    <col min="6041" max="6280" width="9.1796875" style="9"/>
    <col min="6281" max="6281" width="21.26953125" style="9" customWidth="1"/>
    <col min="6282" max="6294" width="9.1796875" style="9" customWidth="1"/>
    <col min="6295" max="6295" width="10.1796875" style="9" bestFit="1" customWidth="1"/>
    <col min="6296" max="6296" width="15.81640625" style="9" customWidth="1"/>
    <col min="6297" max="6536" width="9.1796875" style="9"/>
    <col min="6537" max="6537" width="21.26953125" style="9" customWidth="1"/>
    <col min="6538" max="6550" width="9.1796875" style="9" customWidth="1"/>
    <col min="6551" max="6551" width="10.1796875" style="9" bestFit="1" customWidth="1"/>
    <col min="6552" max="6552" width="15.81640625" style="9" customWidth="1"/>
    <col min="6553" max="6792" width="9.1796875" style="9"/>
    <col min="6793" max="6793" width="21.26953125" style="9" customWidth="1"/>
    <col min="6794" max="6806" width="9.1796875" style="9" customWidth="1"/>
    <col min="6807" max="6807" width="10.1796875" style="9" bestFit="1" customWidth="1"/>
    <col min="6808" max="6808" width="15.81640625" style="9" customWidth="1"/>
    <col min="6809" max="7048" width="9.1796875" style="9"/>
    <col min="7049" max="7049" width="21.26953125" style="9" customWidth="1"/>
    <col min="7050" max="7062" width="9.1796875" style="9" customWidth="1"/>
    <col min="7063" max="7063" width="10.1796875" style="9" bestFit="1" customWidth="1"/>
    <col min="7064" max="7064" width="15.81640625" style="9" customWidth="1"/>
    <col min="7065" max="7304" width="9.1796875" style="9"/>
    <col min="7305" max="7305" width="21.26953125" style="9" customWidth="1"/>
    <col min="7306" max="7318" width="9.1796875" style="9" customWidth="1"/>
    <col min="7319" max="7319" width="10.1796875" style="9" bestFit="1" customWidth="1"/>
    <col min="7320" max="7320" width="15.81640625" style="9" customWidth="1"/>
    <col min="7321" max="7560" width="9.1796875" style="9"/>
    <col min="7561" max="7561" width="21.26953125" style="9" customWidth="1"/>
    <col min="7562" max="7574" width="9.1796875" style="9" customWidth="1"/>
    <col min="7575" max="7575" width="10.1796875" style="9" bestFit="1" customWidth="1"/>
    <col min="7576" max="7576" width="15.81640625" style="9" customWidth="1"/>
    <col min="7577" max="7816" width="9.1796875" style="9"/>
    <col min="7817" max="7817" width="21.26953125" style="9" customWidth="1"/>
    <col min="7818" max="7830" width="9.1796875" style="9" customWidth="1"/>
    <col min="7831" max="7831" width="10.1796875" style="9" bestFit="1" customWidth="1"/>
    <col min="7832" max="7832" width="15.81640625" style="9" customWidth="1"/>
    <col min="7833" max="8072" width="9.1796875" style="9"/>
    <col min="8073" max="8073" width="21.26953125" style="9" customWidth="1"/>
    <col min="8074" max="8086" width="9.1796875" style="9" customWidth="1"/>
    <col min="8087" max="8087" width="10.1796875" style="9" bestFit="1" customWidth="1"/>
    <col min="8088" max="8088" width="15.81640625" style="9" customWidth="1"/>
    <col min="8089" max="8328" width="9.1796875" style="9"/>
    <col min="8329" max="8329" width="21.26953125" style="9" customWidth="1"/>
    <col min="8330" max="8342" width="9.1796875" style="9" customWidth="1"/>
    <col min="8343" max="8343" width="10.1796875" style="9" bestFit="1" customWidth="1"/>
    <col min="8344" max="8344" width="15.81640625" style="9" customWidth="1"/>
    <col min="8345" max="8584" width="9.1796875" style="9"/>
    <col min="8585" max="8585" width="21.26953125" style="9" customWidth="1"/>
    <col min="8586" max="8598" width="9.1796875" style="9" customWidth="1"/>
    <col min="8599" max="8599" width="10.1796875" style="9" bestFit="1" customWidth="1"/>
    <col min="8600" max="8600" width="15.81640625" style="9" customWidth="1"/>
    <col min="8601" max="8840" width="9.1796875" style="9"/>
    <col min="8841" max="8841" width="21.26953125" style="9" customWidth="1"/>
    <col min="8842" max="8854" width="9.1796875" style="9" customWidth="1"/>
    <col min="8855" max="8855" width="10.1796875" style="9" bestFit="1" customWidth="1"/>
    <col min="8856" max="8856" width="15.81640625" style="9" customWidth="1"/>
    <col min="8857" max="9096" width="9.1796875" style="9"/>
    <col min="9097" max="9097" width="21.26953125" style="9" customWidth="1"/>
    <col min="9098" max="9110" width="9.1796875" style="9" customWidth="1"/>
    <col min="9111" max="9111" width="10.1796875" style="9" bestFit="1" customWidth="1"/>
    <col min="9112" max="9112" width="15.81640625" style="9" customWidth="1"/>
    <col min="9113" max="9352" width="9.1796875" style="9"/>
    <col min="9353" max="9353" width="21.26953125" style="9" customWidth="1"/>
    <col min="9354" max="9366" width="9.1796875" style="9" customWidth="1"/>
    <col min="9367" max="9367" width="10.1796875" style="9" bestFit="1" customWidth="1"/>
    <col min="9368" max="9368" width="15.81640625" style="9" customWidth="1"/>
    <col min="9369" max="9608" width="9.1796875" style="9"/>
    <col min="9609" max="9609" width="21.26953125" style="9" customWidth="1"/>
    <col min="9610" max="9622" width="9.1796875" style="9" customWidth="1"/>
    <col min="9623" max="9623" width="10.1796875" style="9" bestFit="1" customWidth="1"/>
    <col min="9624" max="9624" width="15.81640625" style="9" customWidth="1"/>
    <col min="9625" max="9864" width="9.1796875" style="9"/>
    <col min="9865" max="9865" width="21.26953125" style="9" customWidth="1"/>
    <col min="9866" max="9878" width="9.1796875" style="9" customWidth="1"/>
    <col min="9879" max="9879" width="10.1796875" style="9" bestFit="1" customWidth="1"/>
    <col min="9880" max="9880" width="15.81640625" style="9" customWidth="1"/>
    <col min="9881" max="10120" width="9.1796875" style="9"/>
    <col min="10121" max="10121" width="21.26953125" style="9" customWidth="1"/>
    <col min="10122" max="10134" width="9.1796875" style="9" customWidth="1"/>
    <col min="10135" max="10135" width="10.1796875" style="9" bestFit="1" customWidth="1"/>
    <col min="10136" max="10136" width="15.81640625" style="9" customWidth="1"/>
    <col min="10137" max="10376" width="9.1796875" style="9"/>
    <col min="10377" max="10377" width="21.26953125" style="9" customWidth="1"/>
    <col min="10378" max="10390" width="9.1796875" style="9" customWidth="1"/>
    <col min="10391" max="10391" width="10.1796875" style="9" bestFit="1" customWidth="1"/>
    <col min="10392" max="10392" width="15.81640625" style="9" customWidth="1"/>
    <col min="10393" max="10632" width="9.1796875" style="9"/>
    <col min="10633" max="10633" width="21.26953125" style="9" customWidth="1"/>
    <col min="10634" max="10646" width="9.1796875" style="9" customWidth="1"/>
    <col min="10647" max="10647" width="10.1796875" style="9" bestFit="1" customWidth="1"/>
    <col min="10648" max="10648" width="15.81640625" style="9" customWidth="1"/>
    <col min="10649" max="10888" width="9.1796875" style="9"/>
    <col min="10889" max="10889" width="21.26953125" style="9" customWidth="1"/>
    <col min="10890" max="10902" width="9.1796875" style="9" customWidth="1"/>
    <col min="10903" max="10903" width="10.1796875" style="9" bestFit="1" customWidth="1"/>
    <col min="10904" max="10904" width="15.81640625" style="9" customWidth="1"/>
    <col min="10905" max="11144" width="9.1796875" style="9"/>
    <col min="11145" max="11145" width="21.26953125" style="9" customWidth="1"/>
    <col min="11146" max="11158" width="9.1796875" style="9" customWidth="1"/>
    <col min="11159" max="11159" width="10.1796875" style="9" bestFit="1" customWidth="1"/>
    <col min="11160" max="11160" width="15.81640625" style="9" customWidth="1"/>
    <col min="11161" max="11400" width="9.1796875" style="9"/>
    <col min="11401" max="11401" width="21.26953125" style="9" customWidth="1"/>
    <col min="11402" max="11414" width="9.1796875" style="9" customWidth="1"/>
    <col min="11415" max="11415" width="10.1796875" style="9" bestFit="1" customWidth="1"/>
    <col min="11416" max="11416" width="15.81640625" style="9" customWidth="1"/>
    <col min="11417" max="11656" width="9.1796875" style="9"/>
    <col min="11657" max="11657" width="21.26953125" style="9" customWidth="1"/>
    <col min="11658" max="11670" width="9.1796875" style="9" customWidth="1"/>
    <col min="11671" max="11671" width="10.1796875" style="9" bestFit="1" customWidth="1"/>
    <col min="11672" max="11672" width="15.81640625" style="9" customWidth="1"/>
    <col min="11673" max="11912" width="9.1796875" style="9"/>
    <col min="11913" max="11913" width="21.26953125" style="9" customWidth="1"/>
    <col min="11914" max="11926" width="9.1796875" style="9" customWidth="1"/>
    <col min="11927" max="11927" width="10.1796875" style="9" bestFit="1" customWidth="1"/>
    <col min="11928" max="11928" width="15.81640625" style="9" customWidth="1"/>
    <col min="11929" max="12168" width="9.1796875" style="9"/>
    <col min="12169" max="12169" width="21.26953125" style="9" customWidth="1"/>
    <col min="12170" max="12182" width="9.1796875" style="9" customWidth="1"/>
    <col min="12183" max="12183" width="10.1796875" style="9" bestFit="1" customWidth="1"/>
    <col min="12184" max="12184" width="15.81640625" style="9" customWidth="1"/>
    <col min="12185" max="12424" width="9.1796875" style="9"/>
    <col min="12425" max="12425" width="21.26953125" style="9" customWidth="1"/>
    <col min="12426" max="12438" width="9.1796875" style="9" customWidth="1"/>
    <col min="12439" max="12439" width="10.1796875" style="9" bestFit="1" customWidth="1"/>
    <col min="12440" max="12440" width="15.81640625" style="9" customWidth="1"/>
    <col min="12441" max="12680" width="9.1796875" style="9"/>
    <col min="12681" max="12681" width="21.26953125" style="9" customWidth="1"/>
    <col min="12682" max="12694" width="9.1796875" style="9" customWidth="1"/>
    <col min="12695" max="12695" width="10.1796875" style="9" bestFit="1" customWidth="1"/>
    <col min="12696" max="12696" width="15.81640625" style="9" customWidth="1"/>
    <col min="12697" max="12936" width="9.1796875" style="9"/>
    <col min="12937" max="12937" width="21.26953125" style="9" customWidth="1"/>
    <col min="12938" max="12950" width="9.1796875" style="9" customWidth="1"/>
    <col min="12951" max="12951" width="10.1796875" style="9" bestFit="1" customWidth="1"/>
    <col min="12952" max="12952" width="15.81640625" style="9" customWidth="1"/>
    <col min="12953" max="13192" width="9.1796875" style="9"/>
    <col min="13193" max="13193" width="21.26953125" style="9" customWidth="1"/>
    <col min="13194" max="13206" width="9.1796875" style="9" customWidth="1"/>
    <col min="13207" max="13207" width="10.1796875" style="9" bestFit="1" customWidth="1"/>
    <col min="13208" max="13208" width="15.81640625" style="9" customWidth="1"/>
    <col min="13209" max="13448" width="9.1796875" style="9"/>
    <col min="13449" max="13449" width="21.26953125" style="9" customWidth="1"/>
    <col min="13450" max="13462" width="9.1796875" style="9" customWidth="1"/>
    <col min="13463" max="13463" width="10.1796875" style="9" bestFit="1" customWidth="1"/>
    <col min="13464" max="13464" width="15.81640625" style="9" customWidth="1"/>
    <col min="13465" max="13704" width="9.1796875" style="9"/>
    <col min="13705" max="13705" width="21.26953125" style="9" customWidth="1"/>
    <col min="13706" max="13718" width="9.1796875" style="9" customWidth="1"/>
    <col min="13719" max="13719" width="10.1796875" style="9" bestFit="1" customWidth="1"/>
    <col min="13720" max="13720" width="15.81640625" style="9" customWidth="1"/>
    <col min="13721" max="13960" width="9.1796875" style="9"/>
    <col min="13961" max="13961" width="21.26953125" style="9" customWidth="1"/>
    <col min="13962" max="13974" width="9.1796875" style="9" customWidth="1"/>
    <col min="13975" max="13975" width="10.1796875" style="9" bestFit="1" customWidth="1"/>
    <col min="13976" max="13976" width="15.81640625" style="9" customWidth="1"/>
    <col min="13977" max="14216" width="9.1796875" style="9"/>
    <col min="14217" max="14217" width="21.26953125" style="9" customWidth="1"/>
    <col min="14218" max="14230" width="9.1796875" style="9" customWidth="1"/>
    <col min="14231" max="14231" width="10.1796875" style="9" bestFit="1" customWidth="1"/>
    <col min="14232" max="14232" width="15.81640625" style="9" customWidth="1"/>
    <col min="14233" max="14472" width="9.1796875" style="9"/>
    <col min="14473" max="14473" width="21.26953125" style="9" customWidth="1"/>
    <col min="14474" max="14486" width="9.1796875" style="9" customWidth="1"/>
    <col min="14487" max="14487" width="10.1796875" style="9" bestFit="1" customWidth="1"/>
    <col min="14488" max="14488" width="15.81640625" style="9" customWidth="1"/>
    <col min="14489" max="14728" width="9.1796875" style="9"/>
    <col min="14729" max="14729" width="21.26953125" style="9" customWidth="1"/>
    <col min="14730" max="14742" width="9.1796875" style="9" customWidth="1"/>
    <col min="14743" max="14743" width="10.1796875" style="9" bestFit="1" customWidth="1"/>
    <col min="14744" max="14744" width="15.81640625" style="9" customWidth="1"/>
    <col min="14745" max="14984" width="9.1796875" style="9"/>
    <col min="14985" max="14985" width="21.26953125" style="9" customWidth="1"/>
    <col min="14986" max="14998" width="9.1796875" style="9" customWidth="1"/>
    <col min="14999" max="14999" width="10.1796875" style="9" bestFit="1" customWidth="1"/>
    <col min="15000" max="15000" width="15.81640625" style="9" customWidth="1"/>
    <col min="15001" max="15240" width="9.1796875" style="9"/>
    <col min="15241" max="15241" width="21.26953125" style="9" customWidth="1"/>
    <col min="15242" max="15254" width="9.1796875" style="9" customWidth="1"/>
    <col min="15255" max="15255" width="10.1796875" style="9" bestFit="1" customWidth="1"/>
    <col min="15256" max="15256" width="15.81640625" style="9" customWidth="1"/>
    <col min="15257" max="15496" width="9.1796875" style="9"/>
    <col min="15497" max="15497" width="21.26953125" style="9" customWidth="1"/>
    <col min="15498" max="15510" width="9.1796875" style="9" customWidth="1"/>
    <col min="15511" max="15511" width="10.1796875" style="9" bestFit="1" customWidth="1"/>
    <col min="15512" max="15512" width="15.81640625" style="9" customWidth="1"/>
    <col min="15513" max="15752" width="9.1796875" style="9"/>
    <col min="15753" max="15753" width="21.26953125" style="9" customWidth="1"/>
    <col min="15754" max="15766" width="9.1796875" style="9" customWidth="1"/>
    <col min="15767" max="15767" width="10.1796875" style="9" bestFit="1" customWidth="1"/>
    <col min="15768" max="15768" width="15.81640625" style="9" customWidth="1"/>
    <col min="15769" max="16008" width="9.1796875" style="9"/>
    <col min="16009" max="16009" width="21.26953125" style="9" customWidth="1"/>
    <col min="16010" max="16022" width="9.1796875" style="9" customWidth="1"/>
    <col min="16023" max="16023" width="10.1796875" style="9" bestFit="1" customWidth="1"/>
    <col min="16024" max="16024" width="15.81640625" style="9" customWidth="1"/>
    <col min="16025" max="16384" width="9.1796875" style="9"/>
  </cols>
  <sheetData>
    <row r="1" spans="1:35" ht="25" x14ac:dyDescent="0.35">
      <c r="A1" s="85">
        <f>_xlfn.ISOWEEKNUM(A3)</f>
        <v>48</v>
      </c>
      <c r="B1" s="34"/>
    </row>
    <row r="3" spans="1:35" s="84" customFormat="1" ht="18" x14ac:dyDescent="0.35">
      <c r="A3" s="170">
        <v>44893</v>
      </c>
      <c r="B3" s="171"/>
      <c r="C3" s="171"/>
      <c r="D3" s="171"/>
      <c r="E3" s="172"/>
      <c r="F3" s="83"/>
      <c r="G3" s="170">
        <f>+A3+1</f>
        <v>44894</v>
      </c>
      <c r="H3" s="171"/>
      <c r="I3" s="171"/>
      <c r="J3" s="171"/>
      <c r="K3" s="172"/>
      <c r="L3" s="83"/>
      <c r="M3" s="170">
        <f>+G3+1</f>
        <v>44895</v>
      </c>
      <c r="N3" s="171"/>
      <c r="O3" s="171"/>
      <c r="P3" s="171"/>
      <c r="Q3" s="172"/>
      <c r="R3" s="83"/>
      <c r="S3" s="170">
        <f>+M3+1</f>
        <v>44896</v>
      </c>
      <c r="T3" s="171"/>
      <c r="U3" s="171"/>
      <c r="V3" s="171"/>
      <c r="W3" s="172"/>
      <c r="X3" s="83"/>
      <c r="Y3" s="170">
        <f>+S3+1</f>
        <v>44897</v>
      </c>
      <c r="Z3" s="171"/>
      <c r="AA3" s="171"/>
      <c r="AB3" s="171"/>
      <c r="AC3" s="172"/>
      <c r="AD3" s="83"/>
    </row>
    <row r="4" spans="1:35" s="66" customFormat="1" x14ac:dyDescent="0.3">
      <c r="A4" s="16"/>
      <c r="B4" s="36"/>
      <c r="C4" s="69"/>
      <c r="D4" s="69"/>
      <c r="E4" s="69"/>
      <c r="F4" s="69"/>
      <c r="G4" s="9"/>
      <c r="H4" s="35"/>
      <c r="I4" s="69"/>
      <c r="J4" s="69"/>
      <c r="K4" s="69"/>
      <c r="L4" s="69"/>
      <c r="M4" s="9"/>
      <c r="N4" s="35"/>
      <c r="O4" s="69"/>
      <c r="P4" s="69"/>
      <c r="Q4" s="69"/>
      <c r="R4" s="69"/>
      <c r="S4" s="9"/>
      <c r="T4" s="35"/>
      <c r="U4" s="69"/>
      <c r="V4" s="69"/>
      <c r="W4" s="69"/>
      <c r="X4" s="69"/>
      <c r="Y4" s="9"/>
      <c r="Z4" s="35"/>
      <c r="AA4" s="69"/>
      <c r="AB4" s="69"/>
      <c r="AC4" s="69"/>
      <c r="AD4" s="69"/>
    </row>
    <row r="5" spans="1:35" x14ac:dyDescent="0.25">
      <c r="A5" s="10" t="s">
        <v>0</v>
      </c>
      <c r="B5" s="37" t="s">
        <v>27</v>
      </c>
      <c r="D5" s="70" t="s">
        <v>7</v>
      </c>
      <c r="E5" s="71">
        <f>B6</f>
        <v>89</v>
      </c>
      <c r="G5" s="10" t="s">
        <v>0</v>
      </c>
      <c r="H5" s="37" t="s">
        <v>27</v>
      </c>
      <c r="J5" s="70" t="s">
        <v>7</v>
      </c>
      <c r="K5" s="71">
        <f>H6</f>
        <v>128</v>
      </c>
      <c r="M5" s="10" t="s">
        <v>0</v>
      </c>
      <c r="N5" s="37" t="s">
        <v>27</v>
      </c>
      <c r="P5" s="70" t="s">
        <v>7</v>
      </c>
      <c r="Q5" s="71">
        <f>N6</f>
        <v>88</v>
      </c>
      <c r="S5" s="10" t="s">
        <v>0</v>
      </c>
      <c r="T5" s="37" t="s">
        <v>27</v>
      </c>
      <c r="V5" s="70" t="s">
        <v>7</v>
      </c>
      <c r="W5" s="71">
        <f>T6</f>
        <v>131</v>
      </c>
      <c r="Y5" s="10" t="s">
        <v>0</v>
      </c>
      <c r="Z5" s="37" t="s">
        <v>27</v>
      </c>
      <c r="AB5" s="70" t="s">
        <v>7</v>
      </c>
      <c r="AC5" s="71">
        <f>Z6</f>
        <v>59</v>
      </c>
      <c r="AE5" s="9">
        <f>E5</f>
        <v>89</v>
      </c>
      <c r="AF5" s="9">
        <f>K5</f>
        <v>128</v>
      </c>
      <c r="AG5" s="9">
        <f>Q5</f>
        <v>88</v>
      </c>
      <c r="AH5" s="9">
        <f>W5</f>
        <v>131</v>
      </c>
      <c r="AI5" s="9">
        <f>AC5</f>
        <v>59</v>
      </c>
    </row>
    <row r="6" spans="1:35" x14ac:dyDescent="0.35">
      <c r="A6" s="12" t="s">
        <v>7</v>
      </c>
      <c r="B6" s="37">
        <v>89</v>
      </c>
      <c r="D6" s="72" t="s">
        <v>21</v>
      </c>
      <c r="E6" s="73"/>
      <c r="G6" s="12" t="s">
        <v>7</v>
      </c>
      <c r="H6" s="37">
        <v>128</v>
      </c>
      <c r="J6" s="72" t="s">
        <v>21</v>
      </c>
      <c r="K6" s="73"/>
      <c r="M6" s="12" t="s">
        <v>7</v>
      </c>
      <c r="N6" s="37">
        <v>88</v>
      </c>
      <c r="P6" s="72" t="s">
        <v>21</v>
      </c>
      <c r="Q6" s="73"/>
      <c r="S6" s="12" t="s">
        <v>7</v>
      </c>
      <c r="T6" s="37">
        <v>131</v>
      </c>
      <c r="V6" s="72" t="s">
        <v>21</v>
      </c>
      <c r="W6" s="73"/>
      <c r="Y6" s="12" t="s">
        <v>7</v>
      </c>
      <c r="Z6" s="37">
        <v>59</v>
      </c>
      <c r="AB6" s="72" t="s">
        <v>21</v>
      </c>
      <c r="AC6" s="73"/>
      <c r="AE6" s="9">
        <f t="shared" ref="AE6:AE35" si="0">E6</f>
        <v>0</v>
      </c>
      <c r="AF6" s="9">
        <f t="shared" ref="AF6:AF35" si="1">K6</f>
        <v>0</v>
      </c>
      <c r="AG6" s="9">
        <f t="shared" ref="AG6:AG35" si="2">Q6</f>
        <v>0</v>
      </c>
      <c r="AH6" s="9">
        <f t="shared" ref="AH6:AH35" si="3">W6</f>
        <v>0</v>
      </c>
      <c r="AI6" s="9">
        <f t="shared" ref="AI6:AI35" si="4">AC6</f>
        <v>0</v>
      </c>
    </row>
    <row r="7" spans="1:35" x14ac:dyDescent="0.35">
      <c r="A7" s="13" t="s">
        <v>17</v>
      </c>
      <c r="B7" s="38">
        <v>0</v>
      </c>
      <c r="D7" s="72" t="s">
        <v>18</v>
      </c>
      <c r="E7" s="73"/>
      <c r="G7" s="13" t="s">
        <v>17</v>
      </c>
      <c r="H7" s="38">
        <v>0</v>
      </c>
      <c r="J7" s="72" t="s">
        <v>18</v>
      </c>
      <c r="K7" s="73"/>
      <c r="M7" s="13" t="s">
        <v>17</v>
      </c>
      <c r="N7" s="38">
        <v>0</v>
      </c>
      <c r="P7" s="72" t="s">
        <v>18</v>
      </c>
      <c r="Q7" s="73"/>
      <c r="S7" s="13" t="s">
        <v>17</v>
      </c>
      <c r="T7" s="38">
        <v>0</v>
      </c>
      <c r="V7" s="72" t="s">
        <v>18</v>
      </c>
      <c r="W7" s="73"/>
      <c r="Y7" s="13" t="s">
        <v>17</v>
      </c>
      <c r="Z7" s="38">
        <v>0</v>
      </c>
      <c r="AB7" s="72" t="s">
        <v>18</v>
      </c>
      <c r="AC7" s="73"/>
      <c r="AE7" s="9">
        <f t="shared" si="0"/>
        <v>0</v>
      </c>
      <c r="AF7" s="9">
        <f t="shared" si="1"/>
        <v>0</v>
      </c>
      <c r="AG7" s="9">
        <f t="shared" si="2"/>
        <v>0</v>
      </c>
      <c r="AH7" s="9">
        <f t="shared" si="3"/>
        <v>0</v>
      </c>
      <c r="AI7" s="9">
        <f t="shared" si="4"/>
        <v>0</v>
      </c>
    </row>
    <row r="8" spans="1:35" x14ac:dyDescent="0.25">
      <c r="A8" s="12" t="s">
        <v>12</v>
      </c>
      <c r="B8" s="37">
        <v>8</v>
      </c>
      <c r="D8" s="74" t="s">
        <v>12</v>
      </c>
      <c r="E8" s="73">
        <f>B8</f>
        <v>8</v>
      </c>
      <c r="G8" s="12" t="s">
        <v>12</v>
      </c>
      <c r="H8" s="37">
        <v>9</v>
      </c>
      <c r="J8" s="74" t="s">
        <v>12</v>
      </c>
      <c r="K8" s="73">
        <f>H8</f>
        <v>9</v>
      </c>
      <c r="M8" s="12" t="s">
        <v>12</v>
      </c>
      <c r="N8" s="37">
        <v>7</v>
      </c>
      <c r="P8" s="74" t="s">
        <v>12</v>
      </c>
      <c r="Q8" s="73">
        <f>N8</f>
        <v>7</v>
      </c>
      <c r="S8" s="12" t="s">
        <v>12</v>
      </c>
      <c r="T8" s="37">
        <v>7</v>
      </c>
      <c r="V8" s="74" t="s">
        <v>12</v>
      </c>
      <c r="W8" s="73">
        <f>T8</f>
        <v>7</v>
      </c>
      <c r="Y8" s="12" t="s">
        <v>12</v>
      </c>
      <c r="Z8" s="37">
        <v>3</v>
      </c>
      <c r="AB8" s="74" t="s">
        <v>12</v>
      </c>
      <c r="AC8" s="73">
        <f>Z8</f>
        <v>3</v>
      </c>
      <c r="AE8" s="9">
        <f t="shared" si="0"/>
        <v>8</v>
      </c>
      <c r="AF8" s="9">
        <f t="shared" si="1"/>
        <v>9</v>
      </c>
      <c r="AG8" s="9">
        <f t="shared" si="2"/>
        <v>7</v>
      </c>
      <c r="AH8" s="9">
        <f t="shared" si="3"/>
        <v>7</v>
      </c>
      <c r="AI8" s="9">
        <f t="shared" si="4"/>
        <v>3</v>
      </c>
    </row>
    <row r="9" spans="1:35" x14ac:dyDescent="0.25">
      <c r="A9" s="14" t="s">
        <v>22</v>
      </c>
      <c r="B9" s="39">
        <v>3</v>
      </c>
      <c r="D9" s="74" t="s">
        <v>8</v>
      </c>
      <c r="E9" s="73">
        <f>B12</f>
        <v>9</v>
      </c>
      <c r="G9" s="14" t="s">
        <v>22</v>
      </c>
      <c r="H9" s="39">
        <v>4</v>
      </c>
      <c r="J9" s="74" t="s">
        <v>8</v>
      </c>
      <c r="K9" s="73">
        <f>H12</f>
        <v>7</v>
      </c>
      <c r="M9" s="14" t="s">
        <v>22</v>
      </c>
      <c r="N9" s="39">
        <v>2</v>
      </c>
      <c r="P9" s="74" t="s">
        <v>8</v>
      </c>
      <c r="Q9" s="73">
        <f>N12</f>
        <v>5</v>
      </c>
      <c r="S9" s="14" t="s">
        <v>22</v>
      </c>
      <c r="T9" s="39">
        <v>4</v>
      </c>
      <c r="V9" s="74" t="s">
        <v>8</v>
      </c>
      <c r="W9" s="73">
        <f>T12</f>
        <v>7</v>
      </c>
      <c r="Y9" s="14" t="s">
        <v>22</v>
      </c>
      <c r="Z9" s="39">
        <v>4</v>
      </c>
      <c r="AB9" s="74" t="s">
        <v>8</v>
      </c>
      <c r="AC9" s="73">
        <f>Z12</f>
        <v>5</v>
      </c>
      <c r="AE9" s="9">
        <f t="shared" si="0"/>
        <v>9</v>
      </c>
      <c r="AF9" s="9">
        <f t="shared" si="1"/>
        <v>7</v>
      </c>
      <c r="AG9" s="9">
        <f t="shared" si="2"/>
        <v>5</v>
      </c>
      <c r="AH9" s="9">
        <f t="shared" si="3"/>
        <v>7</v>
      </c>
      <c r="AI9" s="9">
        <f t="shared" si="4"/>
        <v>5</v>
      </c>
    </row>
    <row r="10" spans="1:35" x14ac:dyDescent="0.25">
      <c r="A10" s="14" t="s">
        <v>26</v>
      </c>
      <c r="B10" s="39">
        <v>14</v>
      </c>
      <c r="D10" s="74" t="s">
        <v>11</v>
      </c>
      <c r="E10" s="73">
        <f>B13</f>
        <v>10</v>
      </c>
      <c r="G10" s="14" t="s">
        <v>26</v>
      </c>
      <c r="H10" s="39">
        <v>20</v>
      </c>
      <c r="J10" s="74" t="s">
        <v>11</v>
      </c>
      <c r="K10" s="73">
        <f>H13</f>
        <v>0</v>
      </c>
      <c r="M10" s="14" t="s">
        <v>26</v>
      </c>
      <c r="N10" s="39">
        <v>12</v>
      </c>
      <c r="P10" s="74" t="s">
        <v>11</v>
      </c>
      <c r="Q10" s="73">
        <f>N13</f>
        <v>5</v>
      </c>
      <c r="S10" s="14" t="s">
        <v>26</v>
      </c>
      <c r="T10" s="39">
        <v>20</v>
      </c>
      <c r="V10" s="74" t="s">
        <v>11</v>
      </c>
      <c r="W10" s="73">
        <f>T13</f>
        <v>12</v>
      </c>
      <c r="Y10" s="14" t="s">
        <v>26</v>
      </c>
      <c r="Z10" s="39">
        <v>4</v>
      </c>
      <c r="AB10" s="74" t="s">
        <v>11</v>
      </c>
      <c r="AC10" s="73">
        <f>Z13</f>
        <v>2</v>
      </c>
      <c r="AE10" s="9">
        <f t="shared" si="0"/>
        <v>10</v>
      </c>
      <c r="AF10" s="9">
        <f t="shared" si="1"/>
        <v>0</v>
      </c>
      <c r="AG10" s="9">
        <f t="shared" si="2"/>
        <v>5</v>
      </c>
      <c r="AH10" s="9">
        <f t="shared" si="3"/>
        <v>12</v>
      </c>
      <c r="AI10" s="9">
        <f t="shared" si="4"/>
        <v>2</v>
      </c>
    </row>
    <row r="11" spans="1:35" x14ac:dyDescent="0.25">
      <c r="A11" s="14" t="s">
        <v>23</v>
      </c>
      <c r="B11" s="39">
        <v>1</v>
      </c>
      <c r="D11" s="75" t="s">
        <v>9</v>
      </c>
      <c r="E11" s="73">
        <f>B14</f>
        <v>117</v>
      </c>
      <c r="G11" s="14" t="s">
        <v>23</v>
      </c>
      <c r="H11" s="39">
        <v>2</v>
      </c>
      <c r="J11" s="75" t="s">
        <v>9</v>
      </c>
      <c r="K11" s="73">
        <f>H14</f>
        <v>138</v>
      </c>
      <c r="M11" s="14" t="s">
        <v>23</v>
      </c>
      <c r="N11" s="39">
        <v>0</v>
      </c>
      <c r="P11" s="75" t="s">
        <v>9</v>
      </c>
      <c r="Q11" s="73">
        <f>N14</f>
        <v>84</v>
      </c>
      <c r="S11" s="14" t="s">
        <v>23</v>
      </c>
      <c r="T11" s="39">
        <v>3</v>
      </c>
      <c r="V11" s="75" t="s">
        <v>9</v>
      </c>
      <c r="W11" s="73">
        <f>T14</f>
        <v>118</v>
      </c>
      <c r="Y11" s="14" t="s">
        <v>23</v>
      </c>
      <c r="Z11" s="39">
        <v>0</v>
      </c>
      <c r="AB11" s="75" t="s">
        <v>9</v>
      </c>
      <c r="AC11" s="73">
        <f>Z14</f>
        <v>85</v>
      </c>
      <c r="AE11" s="9">
        <f t="shared" si="0"/>
        <v>117</v>
      </c>
      <c r="AF11" s="9">
        <f t="shared" si="1"/>
        <v>138</v>
      </c>
      <c r="AG11" s="9">
        <f t="shared" si="2"/>
        <v>84</v>
      </c>
      <c r="AH11" s="9">
        <f t="shared" si="3"/>
        <v>118</v>
      </c>
      <c r="AI11" s="9">
        <f t="shared" si="4"/>
        <v>85</v>
      </c>
    </row>
    <row r="12" spans="1:35" x14ac:dyDescent="0.25">
      <c r="A12" s="12" t="s">
        <v>8</v>
      </c>
      <c r="B12" s="37">
        <v>9</v>
      </c>
      <c r="D12" s="75" t="s">
        <v>1</v>
      </c>
      <c r="E12" s="73">
        <f>B16</f>
        <v>98</v>
      </c>
      <c r="G12" s="12" t="s">
        <v>8</v>
      </c>
      <c r="H12" s="37">
        <v>7</v>
      </c>
      <c r="J12" s="75" t="s">
        <v>1</v>
      </c>
      <c r="K12" s="73">
        <f>H16</f>
        <v>127</v>
      </c>
      <c r="M12" s="12" t="s">
        <v>8</v>
      </c>
      <c r="N12" s="37">
        <v>5</v>
      </c>
      <c r="P12" s="75" t="s">
        <v>1</v>
      </c>
      <c r="Q12" s="73">
        <f>N16</f>
        <v>92</v>
      </c>
      <c r="S12" s="12" t="s">
        <v>8</v>
      </c>
      <c r="T12" s="37">
        <v>7</v>
      </c>
      <c r="V12" s="75" t="s">
        <v>1</v>
      </c>
      <c r="W12" s="73">
        <f>T16</f>
        <v>89</v>
      </c>
      <c r="Y12" s="12" t="s">
        <v>8</v>
      </c>
      <c r="Z12" s="37">
        <v>5</v>
      </c>
      <c r="AB12" s="75" t="s">
        <v>1</v>
      </c>
      <c r="AC12" s="73">
        <f>Z16</f>
        <v>50</v>
      </c>
      <c r="AE12" s="9">
        <f t="shared" si="0"/>
        <v>98</v>
      </c>
      <c r="AF12" s="9">
        <f t="shared" si="1"/>
        <v>127</v>
      </c>
      <c r="AG12" s="9">
        <f t="shared" si="2"/>
        <v>92</v>
      </c>
      <c r="AH12" s="9">
        <f t="shared" si="3"/>
        <v>89</v>
      </c>
      <c r="AI12" s="9">
        <f t="shared" si="4"/>
        <v>50</v>
      </c>
    </row>
    <row r="13" spans="1:35" x14ac:dyDescent="0.25">
      <c r="A13" s="12" t="s">
        <v>11</v>
      </c>
      <c r="B13" s="37">
        <v>10</v>
      </c>
      <c r="D13" s="75" t="s">
        <v>4</v>
      </c>
      <c r="E13" s="73"/>
      <c r="G13" s="12" t="s">
        <v>11</v>
      </c>
      <c r="H13" s="37">
        <v>0</v>
      </c>
      <c r="J13" s="75" t="s">
        <v>4</v>
      </c>
      <c r="K13" s="73"/>
      <c r="M13" s="12" t="s">
        <v>11</v>
      </c>
      <c r="N13" s="37">
        <v>5</v>
      </c>
      <c r="P13" s="75" t="s">
        <v>4</v>
      </c>
      <c r="Q13" s="73"/>
      <c r="S13" s="12" t="s">
        <v>11</v>
      </c>
      <c r="T13" s="37">
        <v>12</v>
      </c>
      <c r="V13" s="75" t="s">
        <v>4</v>
      </c>
      <c r="W13" s="73"/>
      <c r="Y13" s="12" t="s">
        <v>11</v>
      </c>
      <c r="Z13" s="37">
        <v>2</v>
      </c>
      <c r="AB13" s="75" t="s">
        <v>4</v>
      </c>
      <c r="AC13" s="73"/>
      <c r="AE13" s="9">
        <f t="shared" si="0"/>
        <v>0</v>
      </c>
      <c r="AF13" s="9">
        <f t="shared" si="1"/>
        <v>0</v>
      </c>
      <c r="AG13" s="9">
        <f t="shared" si="2"/>
        <v>0</v>
      </c>
      <c r="AH13" s="9">
        <f t="shared" si="3"/>
        <v>0</v>
      </c>
      <c r="AI13" s="9">
        <f t="shared" si="4"/>
        <v>0</v>
      </c>
    </row>
    <row r="14" spans="1:35" x14ac:dyDescent="0.25">
      <c r="A14" s="12" t="s">
        <v>9</v>
      </c>
      <c r="B14" s="37">
        <v>117</v>
      </c>
      <c r="D14" s="75" t="s">
        <v>5</v>
      </c>
      <c r="E14" s="73">
        <f>B17</f>
        <v>22</v>
      </c>
      <c r="G14" s="12" t="s">
        <v>9</v>
      </c>
      <c r="H14" s="37">
        <v>138</v>
      </c>
      <c r="J14" s="75" t="s">
        <v>5</v>
      </c>
      <c r="K14" s="73">
        <f>H17</f>
        <v>35</v>
      </c>
      <c r="M14" s="12" t="s">
        <v>9</v>
      </c>
      <c r="N14" s="37">
        <v>84</v>
      </c>
      <c r="P14" s="75" t="s">
        <v>5</v>
      </c>
      <c r="Q14" s="73">
        <f>N17</f>
        <v>25</v>
      </c>
      <c r="S14" s="12" t="s">
        <v>9</v>
      </c>
      <c r="T14" s="37">
        <v>118</v>
      </c>
      <c r="V14" s="75" t="s">
        <v>5</v>
      </c>
      <c r="W14" s="73">
        <f>T17</f>
        <v>16</v>
      </c>
      <c r="Y14" s="12" t="s">
        <v>9</v>
      </c>
      <c r="Z14" s="37">
        <v>85</v>
      </c>
      <c r="AB14" s="75" t="s">
        <v>5</v>
      </c>
      <c r="AC14" s="73">
        <f>Z17</f>
        <v>7</v>
      </c>
      <c r="AE14" s="9">
        <f t="shared" si="0"/>
        <v>22</v>
      </c>
      <c r="AF14" s="9">
        <f t="shared" si="1"/>
        <v>35</v>
      </c>
      <c r="AG14" s="9">
        <f t="shared" si="2"/>
        <v>25</v>
      </c>
      <c r="AH14" s="9">
        <f t="shared" si="3"/>
        <v>16</v>
      </c>
      <c r="AI14" s="9">
        <f t="shared" si="4"/>
        <v>7</v>
      </c>
    </row>
    <row r="15" spans="1:35" x14ac:dyDescent="0.25">
      <c r="A15" s="14" t="s">
        <v>28</v>
      </c>
      <c r="B15" s="39">
        <v>0</v>
      </c>
      <c r="D15" s="75" t="s">
        <v>3</v>
      </c>
      <c r="E15" s="73">
        <f>B18</f>
        <v>53</v>
      </c>
      <c r="G15" s="14" t="s">
        <v>28</v>
      </c>
      <c r="H15" s="39">
        <v>1</v>
      </c>
      <c r="J15" s="75" t="s">
        <v>3</v>
      </c>
      <c r="K15" s="73">
        <f>H18</f>
        <v>55</v>
      </c>
      <c r="M15" s="14" t="s">
        <v>28</v>
      </c>
      <c r="N15" s="39">
        <v>1</v>
      </c>
      <c r="P15" s="75" t="s">
        <v>3</v>
      </c>
      <c r="Q15" s="73">
        <f>N18</f>
        <v>65</v>
      </c>
      <c r="S15" s="14" t="s">
        <v>28</v>
      </c>
      <c r="T15" s="39">
        <v>1</v>
      </c>
      <c r="V15" s="75" t="s">
        <v>3</v>
      </c>
      <c r="W15" s="73">
        <f>T18</f>
        <v>55</v>
      </c>
      <c r="Y15" s="14" t="s">
        <v>28</v>
      </c>
      <c r="Z15" s="39">
        <v>0</v>
      </c>
      <c r="AB15" s="75" t="s">
        <v>3</v>
      </c>
      <c r="AC15" s="73">
        <f>Z18</f>
        <v>32</v>
      </c>
      <c r="AE15" s="9">
        <f t="shared" si="0"/>
        <v>53</v>
      </c>
      <c r="AF15" s="9">
        <f t="shared" si="1"/>
        <v>55</v>
      </c>
      <c r="AG15" s="9">
        <f t="shared" si="2"/>
        <v>65</v>
      </c>
      <c r="AH15" s="9">
        <f t="shared" si="3"/>
        <v>55</v>
      </c>
      <c r="AI15" s="9">
        <f t="shared" si="4"/>
        <v>32</v>
      </c>
    </row>
    <row r="16" spans="1:35" x14ac:dyDescent="0.25">
      <c r="A16" s="12" t="s">
        <v>1</v>
      </c>
      <c r="B16" s="37">
        <v>98</v>
      </c>
      <c r="D16" s="75" t="s">
        <v>6</v>
      </c>
      <c r="E16" s="73">
        <f>B19</f>
        <v>56</v>
      </c>
      <c r="G16" s="12" t="s">
        <v>1</v>
      </c>
      <c r="H16" s="37">
        <v>127</v>
      </c>
      <c r="J16" s="75" t="s">
        <v>6</v>
      </c>
      <c r="K16" s="73">
        <f>H19</f>
        <v>65</v>
      </c>
      <c r="M16" s="12" t="s">
        <v>1</v>
      </c>
      <c r="N16" s="37">
        <v>92</v>
      </c>
      <c r="P16" s="75" t="s">
        <v>6</v>
      </c>
      <c r="Q16" s="73">
        <f>N19</f>
        <v>41</v>
      </c>
      <c r="S16" s="12" t="s">
        <v>1</v>
      </c>
      <c r="T16" s="37">
        <v>89</v>
      </c>
      <c r="V16" s="75" t="s">
        <v>6</v>
      </c>
      <c r="W16" s="73">
        <f>T19</f>
        <v>43</v>
      </c>
      <c r="Y16" s="12" t="s">
        <v>1</v>
      </c>
      <c r="Z16" s="37">
        <v>50</v>
      </c>
      <c r="AB16" s="75" t="s">
        <v>6</v>
      </c>
      <c r="AC16" s="73">
        <f>Z19</f>
        <v>34</v>
      </c>
      <c r="AE16" s="9">
        <f t="shared" si="0"/>
        <v>56</v>
      </c>
      <c r="AF16" s="9">
        <f t="shared" si="1"/>
        <v>65</v>
      </c>
      <c r="AG16" s="9">
        <f t="shared" si="2"/>
        <v>41</v>
      </c>
      <c r="AH16" s="9">
        <f t="shared" si="3"/>
        <v>43</v>
      </c>
      <c r="AI16" s="9">
        <f t="shared" si="4"/>
        <v>34</v>
      </c>
    </row>
    <row r="17" spans="1:35" s="68" customFormat="1" x14ac:dyDescent="0.35">
      <c r="A17" s="12" t="s">
        <v>5</v>
      </c>
      <c r="B17" s="37">
        <v>22</v>
      </c>
      <c r="C17" s="76">
        <v>0.03</v>
      </c>
      <c r="D17" s="77" t="s">
        <v>31</v>
      </c>
      <c r="E17" s="73">
        <f>ROUND(((B20+B21)*C17),0)</f>
        <v>5</v>
      </c>
      <c r="G17" s="12" t="s">
        <v>5</v>
      </c>
      <c r="H17" s="37">
        <v>35</v>
      </c>
      <c r="I17" s="76">
        <v>0.03</v>
      </c>
      <c r="J17" s="77" t="s">
        <v>31</v>
      </c>
      <c r="K17" s="73">
        <f>ROUND(((H20+H21)*I17),0)</f>
        <v>6</v>
      </c>
      <c r="M17" s="12" t="s">
        <v>5</v>
      </c>
      <c r="N17" s="37">
        <v>25</v>
      </c>
      <c r="O17" s="76">
        <v>0.03</v>
      </c>
      <c r="P17" s="77" t="s">
        <v>31</v>
      </c>
      <c r="Q17" s="73">
        <f>ROUND(((N20+N21)*O17),0)</f>
        <v>5</v>
      </c>
      <c r="S17" s="12" t="s">
        <v>5</v>
      </c>
      <c r="T17" s="37">
        <v>16</v>
      </c>
      <c r="U17" s="76">
        <v>0.03</v>
      </c>
      <c r="V17" s="77" t="s">
        <v>31</v>
      </c>
      <c r="W17" s="73">
        <f>ROUND(((T20+T21)*U17),0)</f>
        <v>6</v>
      </c>
      <c r="Y17" s="12" t="s">
        <v>5</v>
      </c>
      <c r="Z17" s="37">
        <v>7</v>
      </c>
      <c r="AA17" s="76">
        <v>0.03</v>
      </c>
      <c r="AB17" s="77" t="s">
        <v>31</v>
      </c>
      <c r="AC17" s="73">
        <f>ROUND(((Z20+Z21)*AA17),0)</f>
        <v>4</v>
      </c>
      <c r="AE17" s="9">
        <f t="shared" si="0"/>
        <v>5</v>
      </c>
      <c r="AF17" s="9">
        <f t="shared" si="1"/>
        <v>6</v>
      </c>
      <c r="AG17" s="9">
        <f t="shared" si="2"/>
        <v>5</v>
      </c>
      <c r="AH17" s="9">
        <f t="shared" si="3"/>
        <v>6</v>
      </c>
      <c r="AI17" s="9">
        <f t="shared" si="4"/>
        <v>4</v>
      </c>
    </row>
    <row r="18" spans="1:35" s="68" customFormat="1" x14ac:dyDescent="0.35">
      <c r="A18" s="12" t="s">
        <v>3</v>
      </c>
      <c r="B18" s="37">
        <v>53</v>
      </c>
      <c r="C18" s="76">
        <v>0.04</v>
      </c>
      <c r="D18" s="77" t="s">
        <v>37</v>
      </c>
      <c r="E18" s="73">
        <f>ROUND(((B20+B21)*C18),0)</f>
        <v>7</v>
      </c>
      <c r="G18" s="12" t="s">
        <v>3</v>
      </c>
      <c r="H18" s="37">
        <v>55</v>
      </c>
      <c r="I18" s="76">
        <v>0.04</v>
      </c>
      <c r="J18" s="77" t="s">
        <v>37</v>
      </c>
      <c r="K18" s="73">
        <f>ROUND(((H20+H21)*I18),0)</f>
        <v>8</v>
      </c>
      <c r="M18" s="12" t="s">
        <v>3</v>
      </c>
      <c r="N18" s="37">
        <v>65</v>
      </c>
      <c r="O18" s="76">
        <v>0.04</v>
      </c>
      <c r="P18" s="77" t="s">
        <v>37</v>
      </c>
      <c r="Q18" s="73">
        <f>ROUND(((N20+N21)*O18),0)</f>
        <v>7</v>
      </c>
      <c r="S18" s="12" t="s">
        <v>3</v>
      </c>
      <c r="T18" s="37">
        <v>55</v>
      </c>
      <c r="U18" s="76">
        <v>0.04</v>
      </c>
      <c r="V18" s="77" t="s">
        <v>37</v>
      </c>
      <c r="W18" s="73">
        <f>ROUND(((T20+T21)*U18),0)</f>
        <v>8</v>
      </c>
      <c r="Y18" s="12" t="s">
        <v>3</v>
      </c>
      <c r="Z18" s="37">
        <v>32</v>
      </c>
      <c r="AA18" s="76">
        <v>0.04</v>
      </c>
      <c r="AB18" s="77" t="s">
        <v>37</v>
      </c>
      <c r="AC18" s="73">
        <f>ROUND(((Z20+Z21)*AA18),0)</f>
        <v>6</v>
      </c>
      <c r="AE18" s="9">
        <f t="shared" si="0"/>
        <v>7</v>
      </c>
      <c r="AF18" s="9">
        <f t="shared" si="1"/>
        <v>8</v>
      </c>
      <c r="AG18" s="9">
        <f t="shared" si="2"/>
        <v>7</v>
      </c>
      <c r="AH18" s="9">
        <f t="shared" si="3"/>
        <v>8</v>
      </c>
      <c r="AI18" s="9">
        <f t="shared" si="4"/>
        <v>6</v>
      </c>
    </row>
    <row r="19" spans="1:35" s="68" customFormat="1" x14ac:dyDescent="0.35">
      <c r="A19" s="12" t="s">
        <v>6</v>
      </c>
      <c r="B19" s="37">
        <v>56</v>
      </c>
      <c r="C19" s="76">
        <v>0.2</v>
      </c>
      <c r="D19" s="77" t="s">
        <v>14</v>
      </c>
      <c r="E19" s="73">
        <f>ROUND(((B20+B21)*C19),0)</f>
        <v>36</v>
      </c>
      <c r="G19" s="12" t="s">
        <v>6</v>
      </c>
      <c r="H19" s="37">
        <v>65</v>
      </c>
      <c r="I19" s="76">
        <v>0.2</v>
      </c>
      <c r="J19" s="77" t="s">
        <v>14</v>
      </c>
      <c r="K19" s="73">
        <f>ROUND(((H20+H21)*I19),0)</f>
        <v>40</v>
      </c>
      <c r="M19" s="12" t="s">
        <v>6</v>
      </c>
      <c r="N19" s="37">
        <v>41</v>
      </c>
      <c r="O19" s="76">
        <v>0.2</v>
      </c>
      <c r="P19" s="77" t="s">
        <v>14</v>
      </c>
      <c r="Q19" s="73">
        <f>ROUND(((N20+N21)*O19),0)</f>
        <v>36</v>
      </c>
      <c r="S19" s="12" t="s">
        <v>6</v>
      </c>
      <c r="T19" s="37">
        <v>43</v>
      </c>
      <c r="U19" s="76">
        <v>0.2</v>
      </c>
      <c r="V19" s="77" t="s">
        <v>14</v>
      </c>
      <c r="W19" s="73">
        <f>ROUND(((T20+T21)*U19),0)</f>
        <v>41</v>
      </c>
      <c r="Y19" s="12" t="s">
        <v>6</v>
      </c>
      <c r="Z19" s="37">
        <v>34</v>
      </c>
      <c r="AA19" s="76">
        <v>0.2</v>
      </c>
      <c r="AB19" s="77" t="s">
        <v>14</v>
      </c>
      <c r="AC19" s="73">
        <f>ROUND(((Z20+Z21)*AA19),0)</f>
        <v>29</v>
      </c>
      <c r="AE19" s="9">
        <f t="shared" si="0"/>
        <v>36</v>
      </c>
      <c r="AF19" s="9">
        <f t="shared" si="1"/>
        <v>40</v>
      </c>
      <c r="AG19" s="9">
        <f t="shared" si="2"/>
        <v>36</v>
      </c>
      <c r="AH19" s="9">
        <f t="shared" si="3"/>
        <v>41</v>
      </c>
      <c r="AI19" s="9">
        <f t="shared" si="4"/>
        <v>29</v>
      </c>
    </row>
    <row r="20" spans="1:35" s="68" customFormat="1" x14ac:dyDescent="0.35">
      <c r="A20" s="11" t="s">
        <v>24</v>
      </c>
      <c r="B20" s="40">
        <v>178</v>
      </c>
      <c r="C20" s="76">
        <v>0.28999999999999998</v>
      </c>
      <c r="D20" s="77" t="s">
        <v>32</v>
      </c>
      <c r="E20" s="73">
        <f>ROUND(((B20+B21)*C20),0)</f>
        <v>52</v>
      </c>
      <c r="G20" s="11" t="s">
        <v>24</v>
      </c>
      <c r="H20" s="40">
        <v>198</v>
      </c>
      <c r="I20" s="76">
        <v>0.28999999999999998</v>
      </c>
      <c r="J20" s="77" t="s">
        <v>32</v>
      </c>
      <c r="K20" s="73">
        <f>ROUND(((H20+H21)*I20),0)</f>
        <v>58</v>
      </c>
      <c r="M20" s="11" t="s">
        <v>24</v>
      </c>
      <c r="N20" s="40">
        <v>178</v>
      </c>
      <c r="O20" s="76">
        <v>0.28999999999999998</v>
      </c>
      <c r="P20" s="77" t="s">
        <v>32</v>
      </c>
      <c r="Q20" s="73">
        <f>ROUND(((N20+N21)*O20),0)</f>
        <v>52</v>
      </c>
      <c r="S20" s="11" t="s">
        <v>24</v>
      </c>
      <c r="T20" s="40">
        <v>204</v>
      </c>
      <c r="U20" s="76">
        <v>0.28999999999999998</v>
      </c>
      <c r="V20" s="77" t="s">
        <v>32</v>
      </c>
      <c r="W20" s="73">
        <f>ROUND(((T20+T21)*U20),0)</f>
        <v>60</v>
      </c>
      <c r="Y20" s="11" t="s">
        <v>24</v>
      </c>
      <c r="Z20" s="40">
        <v>144</v>
      </c>
      <c r="AA20" s="76">
        <v>0.28999999999999998</v>
      </c>
      <c r="AB20" s="77" t="s">
        <v>32</v>
      </c>
      <c r="AC20" s="73">
        <f>ROUND(((Z20+Z21)*AA20),0)</f>
        <v>42</v>
      </c>
      <c r="AE20" s="9">
        <f t="shared" si="0"/>
        <v>52</v>
      </c>
      <c r="AF20" s="9">
        <f t="shared" si="1"/>
        <v>58</v>
      </c>
      <c r="AG20" s="9">
        <f t="shared" si="2"/>
        <v>52</v>
      </c>
      <c r="AH20" s="9">
        <f t="shared" si="3"/>
        <v>60</v>
      </c>
      <c r="AI20" s="9">
        <f t="shared" si="4"/>
        <v>42</v>
      </c>
    </row>
    <row r="21" spans="1:35" s="68" customFormat="1" x14ac:dyDescent="0.35">
      <c r="A21" s="11" t="s">
        <v>25</v>
      </c>
      <c r="B21" s="40">
        <v>1</v>
      </c>
      <c r="C21" s="76">
        <v>0.18</v>
      </c>
      <c r="D21" s="77" t="s">
        <v>33</v>
      </c>
      <c r="E21" s="73">
        <f>ROUND(((B20+B21)*C21),0)</f>
        <v>32</v>
      </c>
      <c r="G21" s="11" t="s">
        <v>25</v>
      </c>
      <c r="H21" s="40">
        <v>1</v>
      </c>
      <c r="I21" s="76">
        <v>0.18</v>
      </c>
      <c r="J21" s="77" t="s">
        <v>33</v>
      </c>
      <c r="K21" s="73">
        <f>ROUND(((H20+H21)*I21),0)</f>
        <v>36</v>
      </c>
      <c r="M21" s="11" t="s">
        <v>25</v>
      </c>
      <c r="N21" s="40">
        <v>3</v>
      </c>
      <c r="O21" s="76">
        <v>0.18</v>
      </c>
      <c r="P21" s="77" t="s">
        <v>33</v>
      </c>
      <c r="Q21" s="73">
        <f>ROUND(((N20+N21)*O21),0)</f>
        <v>33</v>
      </c>
      <c r="S21" s="11" t="s">
        <v>25</v>
      </c>
      <c r="T21" s="40">
        <v>3</v>
      </c>
      <c r="U21" s="76">
        <v>0.18</v>
      </c>
      <c r="V21" s="77" t="s">
        <v>33</v>
      </c>
      <c r="W21" s="73">
        <f>ROUND(((T20+T21)*U21),0)</f>
        <v>37</v>
      </c>
      <c r="Y21" s="11" t="s">
        <v>25</v>
      </c>
      <c r="Z21" s="40">
        <v>1</v>
      </c>
      <c r="AA21" s="76">
        <v>0.18</v>
      </c>
      <c r="AB21" s="77" t="s">
        <v>33</v>
      </c>
      <c r="AC21" s="73">
        <f>ROUND(((Z20+Z21)*AA21),0)</f>
        <v>26</v>
      </c>
      <c r="AE21" s="9">
        <f t="shared" si="0"/>
        <v>32</v>
      </c>
      <c r="AF21" s="9">
        <f t="shared" si="1"/>
        <v>36</v>
      </c>
      <c r="AG21" s="9">
        <f t="shared" si="2"/>
        <v>33</v>
      </c>
      <c r="AH21" s="9">
        <f t="shared" si="3"/>
        <v>37</v>
      </c>
      <c r="AI21" s="9">
        <f t="shared" si="4"/>
        <v>26</v>
      </c>
    </row>
    <row r="22" spans="1:35" s="68" customFormat="1" x14ac:dyDescent="0.35">
      <c r="A22" s="14" t="s">
        <v>20</v>
      </c>
      <c r="B22" s="39">
        <v>23</v>
      </c>
      <c r="C22" s="76">
        <v>0.18</v>
      </c>
      <c r="D22" s="77" t="s">
        <v>34</v>
      </c>
      <c r="E22" s="73">
        <f>ROUND(((B20+B21)*C22),0)</f>
        <v>32</v>
      </c>
      <c r="G22" s="14" t="s">
        <v>20</v>
      </c>
      <c r="H22" s="39">
        <v>22</v>
      </c>
      <c r="I22" s="76">
        <v>0.18</v>
      </c>
      <c r="J22" s="77" t="s">
        <v>34</v>
      </c>
      <c r="K22" s="73">
        <f>ROUND(((H20+H21)*I22),0)</f>
        <v>36</v>
      </c>
      <c r="M22" s="14" t="s">
        <v>20</v>
      </c>
      <c r="N22" s="39">
        <v>18</v>
      </c>
      <c r="O22" s="76">
        <v>0.18</v>
      </c>
      <c r="P22" s="77" t="s">
        <v>34</v>
      </c>
      <c r="Q22" s="73">
        <f>ROUND(((N20+N21)*O22),0)</f>
        <v>33</v>
      </c>
      <c r="S22" s="14" t="s">
        <v>20</v>
      </c>
      <c r="T22" s="39">
        <v>18</v>
      </c>
      <c r="U22" s="76">
        <v>0.18</v>
      </c>
      <c r="V22" s="77" t="s">
        <v>34</v>
      </c>
      <c r="W22" s="73">
        <f>ROUND(((T20+T21)*U22),0)</f>
        <v>37</v>
      </c>
      <c r="Y22" s="14" t="s">
        <v>20</v>
      </c>
      <c r="Z22" s="39">
        <v>12</v>
      </c>
      <c r="AA22" s="76">
        <v>0.18</v>
      </c>
      <c r="AB22" s="77" t="s">
        <v>34</v>
      </c>
      <c r="AC22" s="73">
        <f>ROUND(((Z20+Z21)*AA22),0)</f>
        <v>26</v>
      </c>
      <c r="AE22" s="9">
        <f t="shared" si="0"/>
        <v>32</v>
      </c>
      <c r="AF22" s="9">
        <f t="shared" si="1"/>
        <v>36</v>
      </c>
      <c r="AG22" s="9">
        <f t="shared" si="2"/>
        <v>33</v>
      </c>
      <c r="AH22" s="9">
        <f t="shared" si="3"/>
        <v>37</v>
      </c>
      <c r="AI22" s="9">
        <f t="shared" si="4"/>
        <v>26</v>
      </c>
    </row>
    <row r="23" spans="1:35" s="68" customFormat="1" x14ac:dyDescent="0.35">
      <c r="A23" s="14" t="s">
        <v>20</v>
      </c>
      <c r="B23" s="39">
        <v>17</v>
      </c>
      <c r="C23" s="76">
        <v>0.05</v>
      </c>
      <c r="D23" s="77" t="s">
        <v>35</v>
      </c>
      <c r="E23" s="73">
        <f>ROUND(((B20+B21)*C23),0)</f>
        <v>9</v>
      </c>
      <c r="G23" s="14" t="s">
        <v>20</v>
      </c>
      <c r="H23" s="39">
        <v>23</v>
      </c>
      <c r="I23" s="76">
        <v>0.05</v>
      </c>
      <c r="J23" s="77" t="s">
        <v>35</v>
      </c>
      <c r="K23" s="73">
        <f>ROUND(((H20+H21)*I23),0)</f>
        <v>10</v>
      </c>
      <c r="M23" s="14" t="s">
        <v>20</v>
      </c>
      <c r="N23" s="39">
        <v>11</v>
      </c>
      <c r="O23" s="76">
        <v>0.05</v>
      </c>
      <c r="P23" s="77" t="s">
        <v>35</v>
      </c>
      <c r="Q23" s="73">
        <f>ROUND(((N20+N21)*O23),0)</f>
        <v>9</v>
      </c>
      <c r="S23" s="14" t="s">
        <v>20</v>
      </c>
      <c r="T23" s="39">
        <v>19</v>
      </c>
      <c r="U23" s="76">
        <v>0.05</v>
      </c>
      <c r="V23" s="77" t="s">
        <v>35</v>
      </c>
      <c r="W23" s="73">
        <f>ROUND(((T20+T21)*U23),0)</f>
        <v>10</v>
      </c>
      <c r="Y23" s="14" t="s">
        <v>20</v>
      </c>
      <c r="Z23" s="39">
        <v>13</v>
      </c>
      <c r="AA23" s="76">
        <v>0.05</v>
      </c>
      <c r="AB23" s="77" t="s">
        <v>35</v>
      </c>
      <c r="AC23" s="73">
        <f>ROUND(((Z20+Z21)*AA23),0)</f>
        <v>7</v>
      </c>
      <c r="AE23" s="9">
        <f t="shared" si="0"/>
        <v>9</v>
      </c>
      <c r="AF23" s="9">
        <f t="shared" si="1"/>
        <v>10</v>
      </c>
      <c r="AG23" s="9">
        <f t="shared" si="2"/>
        <v>9</v>
      </c>
      <c r="AH23" s="9">
        <f t="shared" si="3"/>
        <v>10</v>
      </c>
      <c r="AI23" s="9">
        <f t="shared" si="4"/>
        <v>7</v>
      </c>
    </row>
    <row r="24" spans="1:35" s="68" customFormat="1" x14ac:dyDescent="0.35">
      <c r="A24" s="13" t="s">
        <v>16</v>
      </c>
      <c r="B24" s="38">
        <v>0</v>
      </c>
      <c r="C24" s="76">
        <v>0.03</v>
      </c>
      <c r="D24" s="77" t="s">
        <v>36</v>
      </c>
      <c r="E24" s="73">
        <f>ROUND(((B20+B21)*C24),0)</f>
        <v>5</v>
      </c>
      <c r="G24" s="13" t="s">
        <v>16</v>
      </c>
      <c r="H24" s="38">
        <v>0</v>
      </c>
      <c r="I24" s="76">
        <v>0.03</v>
      </c>
      <c r="J24" s="77" t="s">
        <v>36</v>
      </c>
      <c r="K24" s="73">
        <f>ROUND(((H20+H21)*I24),0)</f>
        <v>6</v>
      </c>
      <c r="M24" s="13" t="s">
        <v>16</v>
      </c>
      <c r="N24" s="38">
        <v>0</v>
      </c>
      <c r="O24" s="76">
        <v>0.03</v>
      </c>
      <c r="P24" s="77" t="s">
        <v>36</v>
      </c>
      <c r="Q24" s="73">
        <f>ROUND(((N20+N21)*O24),0)</f>
        <v>5</v>
      </c>
      <c r="S24" s="13" t="s">
        <v>16</v>
      </c>
      <c r="T24" s="38">
        <v>0</v>
      </c>
      <c r="U24" s="76">
        <v>0.03</v>
      </c>
      <c r="V24" s="77" t="s">
        <v>36</v>
      </c>
      <c r="W24" s="73">
        <f>ROUND(((T20+T21)*U24),0)</f>
        <v>6</v>
      </c>
      <c r="Y24" s="13" t="s">
        <v>16</v>
      </c>
      <c r="Z24" s="38">
        <v>0</v>
      </c>
      <c r="AA24" s="76">
        <v>0.03</v>
      </c>
      <c r="AB24" s="77" t="s">
        <v>36</v>
      </c>
      <c r="AC24" s="73">
        <f>ROUND(((Z20+Z21)*AA24),0)</f>
        <v>4</v>
      </c>
      <c r="AE24" s="9">
        <f t="shared" si="0"/>
        <v>5</v>
      </c>
      <c r="AF24" s="9">
        <f t="shared" si="1"/>
        <v>6</v>
      </c>
      <c r="AG24" s="9">
        <f t="shared" si="2"/>
        <v>5</v>
      </c>
      <c r="AH24" s="9">
        <f t="shared" si="3"/>
        <v>6</v>
      </c>
      <c r="AI24" s="9">
        <f t="shared" si="4"/>
        <v>4</v>
      </c>
    </row>
    <row r="25" spans="1:35" s="68" customFormat="1" x14ac:dyDescent="0.35">
      <c r="A25" s="15" t="s">
        <v>30</v>
      </c>
      <c r="B25" s="41">
        <v>21</v>
      </c>
      <c r="D25" s="78" t="s">
        <v>15</v>
      </c>
      <c r="E25" s="73">
        <f>B9+B10+B11+B15+B22+B23</f>
        <v>58</v>
      </c>
      <c r="G25" s="15" t="s">
        <v>30</v>
      </c>
      <c r="H25" s="41">
        <v>22</v>
      </c>
      <c r="J25" s="78" t="s">
        <v>15</v>
      </c>
      <c r="K25" s="73">
        <f>H9+H10+H11+H15+H22+H23</f>
        <v>72</v>
      </c>
      <c r="M25" s="15" t="s">
        <v>30</v>
      </c>
      <c r="N25" s="41">
        <v>18</v>
      </c>
      <c r="P25" s="78" t="s">
        <v>15</v>
      </c>
      <c r="Q25" s="73">
        <f>N9+N10+N11+N15+N22+N23</f>
        <v>44</v>
      </c>
      <c r="S25" s="15" t="s">
        <v>30</v>
      </c>
      <c r="T25" s="41">
        <v>20</v>
      </c>
      <c r="V25" s="78" t="s">
        <v>15</v>
      </c>
      <c r="W25" s="73">
        <f>T9+T10+T11+T15+T22+T23</f>
        <v>65</v>
      </c>
      <c r="Y25" s="15" t="s">
        <v>30</v>
      </c>
      <c r="Z25" s="41">
        <v>17</v>
      </c>
      <c r="AB25" s="78" t="s">
        <v>15</v>
      </c>
      <c r="AC25" s="73">
        <f>Z9+Z10+Z11+Z15+Z22+Z23</f>
        <v>33</v>
      </c>
      <c r="AE25" s="9">
        <f t="shared" si="0"/>
        <v>58</v>
      </c>
      <c r="AF25" s="9">
        <f t="shared" si="1"/>
        <v>72</v>
      </c>
      <c r="AG25" s="9">
        <f t="shared" si="2"/>
        <v>44</v>
      </c>
      <c r="AH25" s="9">
        <f t="shared" si="3"/>
        <v>65</v>
      </c>
      <c r="AI25" s="9">
        <f t="shared" si="4"/>
        <v>33</v>
      </c>
    </row>
    <row r="26" spans="1:35" s="68" customFormat="1" x14ac:dyDescent="0.25">
      <c r="A26" s="12" t="s">
        <v>19</v>
      </c>
      <c r="B26" s="37">
        <v>23</v>
      </c>
      <c r="D26" s="75" t="s">
        <v>29</v>
      </c>
      <c r="E26" s="73"/>
      <c r="G26" s="12" t="s">
        <v>19</v>
      </c>
      <c r="H26" s="37">
        <v>22</v>
      </c>
      <c r="J26" s="75" t="s">
        <v>29</v>
      </c>
      <c r="K26" s="73"/>
      <c r="M26" s="12" t="s">
        <v>19</v>
      </c>
      <c r="N26" s="37">
        <v>19</v>
      </c>
      <c r="P26" s="75" t="s">
        <v>29</v>
      </c>
      <c r="Q26" s="73"/>
      <c r="S26" s="12" t="s">
        <v>19</v>
      </c>
      <c r="T26" s="37">
        <v>21</v>
      </c>
      <c r="V26" s="75" t="s">
        <v>29</v>
      </c>
      <c r="W26" s="73"/>
      <c r="Y26" s="12" t="s">
        <v>19</v>
      </c>
      <c r="Z26" s="37">
        <v>10</v>
      </c>
      <c r="AB26" s="75" t="s">
        <v>29</v>
      </c>
      <c r="AC26" s="73"/>
      <c r="AE26" s="9">
        <f t="shared" si="0"/>
        <v>0</v>
      </c>
      <c r="AF26" s="9">
        <f t="shared" si="1"/>
        <v>0</v>
      </c>
      <c r="AG26" s="9">
        <f t="shared" si="2"/>
        <v>0</v>
      </c>
      <c r="AH26" s="9">
        <f t="shared" si="3"/>
        <v>0</v>
      </c>
      <c r="AI26" s="9">
        <f t="shared" si="4"/>
        <v>0</v>
      </c>
    </row>
    <row r="27" spans="1:35" s="68" customFormat="1" x14ac:dyDescent="0.25">
      <c r="A27" s="12" t="s">
        <v>2</v>
      </c>
      <c r="B27" s="37">
        <v>49</v>
      </c>
      <c r="D27" s="75" t="s">
        <v>13</v>
      </c>
      <c r="E27" s="73">
        <f>B25</f>
        <v>21</v>
      </c>
      <c r="G27" s="12" t="s">
        <v>2</v>
      </c>
      <c r="H27" s="37">
        <v>44</v>
      </c>
      <c r="J27" s="75" t="s">
        <v>13</v>
      </c>
      <c r="K27" s="73">
        <f>H25</f>
        <v>22</v>
      </c>
      <c r="M27" s="12" t="s">
        <v>2</v>
      </c>
      <c r="N27" s="37">
        <v>38</v>
      </c>
      <c r="P27" s="75" t="s">
        <v>13</v>
      </c>
      <c r="Q27" s="73">
        <f>N25</f>
        <v>18</v>
      </c>
      <c r="S27" s="12" t="s">
        <v>2</v>
      </c>
      <c r="T27" s="37">
        <v>37</v>
      </c>
      <c r="V27" s="75" t="s">
        <v>13</v>
      </c>
      <c r="W27" s="73">
        <f>T25</f>
        <v>20</v>
      </c>
      <c r="Y27" s="12" t="s">
        <v>2</v>
      </c>
      <c r="Z27" s="37">
        <v>23</v>
      </c>
      <c r="AB27" s="75" t="s">
        <v>13</v>
      </c>
      <c r="AC27" s="73">
        <f>Z25</f>
        <v>17</v>
      </c>
      <c r="AE27" s="9">
        <f t="shared" si="0"/>
        <v>21</v>
      </c>
      <c r="AF27" s="9">
        <f t="shared" si="1"/>
        <v>22</v>
      </c>
      <c r="AG27" s="9">
        <f t="shared" si="2"/>
        <v>18</v>
      </c>
      <c r="AH27" s="9">
        <f t="shared" si="3"/>
        <v>20</v>
      </c>
      <c r="AI27" s="9">
        <f t="shared" si="4"/>
        <v>17</v>
      </c>
    </row>
    <row r="28" spans="1:35" s="68" customFormat="1" x14ac:dyDescent="0.25">
      <c r="A28" s="17" t="s">
        <v>45</v>
      </c>
      <c r="B28" s="37">
        <v>7</v>
      </c>
      <c r="D28" s="75" t="s">
        <v>10</v>
      </c>
      <c r="E28" s="73">
        <f>B26</f>
        <v>23</v>
      </c>
      <c r="G28" s="17" t="s">
        <v>45</v>
      </c>
      <c r="H28" s="37">
        <v>0</v>
      </c>
      <c r="J28" s="75" t="s">
        <v>10</v>
      </c>
      <c r="K28" s="73">
        <f>H26</f>
        <v>22</v>
      </c>
      <c r="M28" s="17" t="s">
        <v>45</v>
      </c>
      <c r="N28" s="37">
        <v>0</v>
      </c>
      <c r="P28" s="75" t="s">
        <v>10</v>
      </c>
      <c r="Q28" s="73">
        <f>N26</f>
        <v>19</v>
      </c>
      <c r="S28" s="17" t="s">
        <v>45</v>
      </c>
      <c r="T28" s="37">
        <v>0</v>
      </c>
      <c r="V28" s="75" t="s">
        <v>10</v>
      </c>
      <c r="W28" s="73">
        <f>T26</f>
        <v>21</v>
      </c>
      <c r="Y28" s="17" t="s">
        <v>45</v>
      </c>
      <c r="Z28" s="37">
        <v>0</v>
      </c>
      <c r="AB28" s="75" t="s">
        <v>10</v>
      </c>
      <c r="AC28" s="73">
        <f>Z26</f>
        <v>10</v>
      </c>
      <c r="AE28" s="9">
        <f t="shared" si="0"/>
        <v>23</v>
      </c>
      <c r="AF28" s="9">
        <f t="shared" si="1"/>
        <v>22</v>
      </c>
      <c r="AG28" s="9">
        <f t="shared" si="2"/>
        <v>19</v>
      </c>
      <c r="AH28" s="9">
        <f t="shared" si="3"/>
        <v>21</v>
      </c>
      <c r="AI28" s="9">
        <f t="shared" si="4"/>
        <v>10</v>
      </c>
    </row>
    <row r="29" spans="1:35" s="68" customFormat="1" x14ac:dyDescent="0.25">
      <c r="A29" s="17" t="s">
        <v>58</v>
      </c>
      <c r="B29" s="37">
        <v>6</v>
      </c>
      <c r="D29" s="75" t="s">
        <v>2</v>
      </c>
      <c r="E29" s="73">
        <f>B27</f>
        <v>49</v>
      </c>
      <c r="G29" s="17" t="s">
        <v>58</v>
      </c>
      <c r="H29" s="37">
        <v>7</v>
      </c>
      <c r="J29" s="75" t="s">
        <v>2</v>
      </c>
      <c r="K29" s="73">
        <f>H27</f>
        <v>44</v>
      </c>
      <c r="M29" s="17" t="s">
        <v>58</v>
      </c>
      <c r="N29" s="37">
        <v>7</v>
      </c>
      <c r="P29" s="75" t="s">
        <v>2</v>
      </c>
      <c r="Q29" s="73">
        <f>N27</f>
        <v>38</v>
      </c>
      <c r="S29" s="17" t="s">
        <v>58</v>
      </c>
      <c r="T29" s="37">
        <v>5</v>
      </c>
      <c r="V29" s="75" t="s">
        <v>2</v>
      </c>
      <c r="W29" s="73">
        <f>T27</f>
        <v>37</v>
      </c>
      <c r="Y29" s="17" t="s">
        <v>58</v>
      </c>
      <c r="Z29" s="37">
        <v>1</v>
      </c>
      <c r="AB29" s="75" t="s">
        <v>2</v>
      </c>
      <c r="AC29" s="73">
        <f>Z27</f>
        <v>23</v>
      </c>
      <c r="AE29" s="9">
        <f t="shared" si="0"/>
        <v>49</v>
      </c>
      <c r="AF29" s="9">
        <f t="shared" si="1"/>
        <v>44</v>
      </c>
      <c r="AG29" s="9">
        <f t="shared" si="2"/>
        <v>38</v>
      </c>
      <c r="AH29" s="9">
        <f t="shared" si="3"/>
        <v>37</v>
      </c>
      <c r="AI29" s="9">
        <f t="shared" si="4"/>
        <v>23</v>
      </c>
    </row>
    <row r="30" spans="1:35" s="68" customFormat="1" x14ac:dyDescent="0.25">
      <c r="A30" s="17" t="s">
        <v>59</v>
      </c>
      <c r="B30" s="37">
        <v>11</v>
      </c>
      <c r="C30" s="76"/>
      <c r="D30" s="74" t="s">
        <v>45</v>
      </c>
      <c r="E30" s="73">
        <f>B28</f>
        <v>7</v>
      </c>
      <c r="G30" s="17" t="s">
        <v>59</v>
      </c>
      <c r="H30" s="37">
        <v>13</v>
      </c>
      <c r="I30" s="76"/>
      <c r="J30" s="74" t="s">
        <v>45</v>
      </c>
      <c r="K30" s="73">
        <f>H28</f>
        <v>0</v>
      </c>
      <c r="M30" s="17" t="s">
        <v>59</v>
      </c>
      <c r="N30" s="37">
        <v>11</v>
      </c>
      <c r="O30" s="76"/>
      <c r="P30" s="74" t="s">
        <v>45</v>
      </c>
      <c r="Q30" s="73">
        <f>N28</f>
        <v>0</v>
      </c>
      <c r="S30" s="17" t="s">
        <v>59</v>
      </c>
      <c r="T30" s="37">
        <v>14</v>
      </c>
      <c r="U30" s="76"/>
      <c r="V30" s="74" t="s">
        <v>45</v>
      </c>
      <c r="W30" s="73">
        <f>T28</f>
        <v>0</v>
      </c>
      <c r="Y30" s="17" t="s">
        <v>59</v>
      </c>
      <c r="Z30" s="37">
        <v>7</v>
      </c>
      <c r="AA30" s="76"/>
      <c r="AB30" s="74" t="s">
        <v>45</v>
      </c>
      <c r="AC30" s="73">
        <f>Z28</f>
        <v>0</v>
      </c>
      <c r="AE30" s="9">
        <f t="shared" si="0"/>
        <v>7</v>
      </c>
      <c r="AF30" s="9">
        <f t="shared" si="1"/>
        <v>0</v>
      </c>
      <c r="AG30" s="9">
        <f t="shared" si="2"/>
        <v>0</v>
      </c>
      <c r="AH30" s="9">
        <f t="shared" si="3"/>
        <v>0</v>
      </c>
      <c r="AI30" s="9">
        <f t="shared" si="4"/>
        <v>0</v>
      </c>
    </row>
    <row r="31" spans="1:35" s="68" customFormat="1" x14ac:dyDescent="0.25">
      <c r="A31" s="17" t="s">
        <v>60</v>
      </c>
      <c r="B31" s="37">
        <v>0</v>
      </c>
      <c r="C31" s="79"/>
      <c r="D31" s="74" t="s">
        <v>58</v>
      </c>
      <c r="E31" s="73">
        <f>B29</f>
        <v>6</v>
      </c>
      <c r="G31" s="17" t="s">
        <v>60</v>
      </c>
      <c r="H31" s="37">
        <v>0</v>
      </c>
      <c r="I31" s="79"/>
      <c r="J31" s="74" t="s">
        <v>58</v>
      </c>
      <c r="K31" s="73">
        <f>H29</f>
        <v>7</v>
      </c>
      <c r="M31" s="17" t="s">
        <v>60</v>
      </c>
      <c r="N31" s="37">
        <v>0</v>
      </c>
      <c r="O31" s="79"/>
      <c r="P31" s="74" t="s">
        <v>58</v>
      </c>
      <c r="Q31" s="73">
        <f>N29</f>
        <v>7</v>
      </c>
      <c r="S31" s="17" t="s">
        <v>60</v>
      </c>
      <c r="T31" s="37">
        <v>0</v>
      </c>
      <c r="U31" s="79"/>
      <c r="V31" s="74" t="s">
        <v>58</v>
      </c>
      <c r="W31" s="73">
        <f>T29</f>
        <v>5</v>
      </c>
      <c r="Y31" s="17" t="s">
        <v>60</v>
      </c>
      <c r="Z31" s="37">
        <v>0</v>
      </c>
      <c r="AA31" s="79"/>
      <c r="AB31" s="74" t="s">
        <v>58</v>
      </c>
      <c r="AC31" s="73">
        <f>Z29</f>
        <v>1</v>
      </c>
      <c r="AE31" s="9">
        <f t="shared" si="0"/>
        <v>6</v>
      </c>
      <c r="AF31" s="9">
        <f t="shared" si="1"/>
        <v>7</v>
      </c>
      <c r="AG31" s="9">
        <f t="shared" si="2"/>
        <v>7</v>
      </c>
      <c r="AH31" s="9">
        <f t="shared" si="3"/>
        <v>5</v>
      </c>
      <c r="AI31" s="9">
        <f t="shared" si="4"/>
        <v>1</v>
      </c>
    </row>
    <row r="32" spans="1:35" s="68" customFormat="1" x14ac:dyDescent="0.25">
      <c r="A32" s="17" t="s">
        <v>61</v>
      </c>
      <c r="B32" s="37">
        <v>1</v>
      </c>
      <c r="C32" s="79"/>
      <c r="D32" s="74" t="s">
        <v>59</v>
      </c>
      <c r="E32" s="73">
        <f>+B30</f>
        <v>11</v>
      </c>
      <c r="G32" s="17" t="s">
        <v>61</v>
      </c>
      <c r="H32" s="37">
        <v>5</v>
      </c>
      <c r="I32" s="79"/>
      <c r="J32" s="74" t="s">
        <v>59</v>
      </c>
      <c r="K32" s="73">
        <f>+H30</f>
        <v>13</v>
      </c>
      <c r="M32" s="17" t="s">
        <v>61</v>
      </c>
      <c r="N32" s="37">
        <v>3</v>
      </c>
      <c r="O32" s="79"/>
      <c r="P32" s="74" t="s">
        <v>59</v>
      </c>
      <c r="Q32" s="73">
        <f>+N30</f>
        <v>11</v>
      </c>
      <c r="S32" s="17" t="s">
        <v>61</v>
      </c>
      <c r="T32" s="37">
        <v>3</v>
      </c>
      <c r="U32" s="79"/>
      <c r="V32" s="74" t="s">
        <v>59</v>
      </c>
      <c r="W32" s="73">
        <f>+T30</f>
        <v>14</v>
      </c>
      <c r="Y32" s="17" t="s">
        <v>61</v>
      </c>
      <c r="Z32" s="37">
        <v>3</v>
      </c>
      <c r="AA32" s="79"/>
      <c r="AB32" s="74" t="s">
        <v>59</v>
      </c>
      <c r="AC32" s="73">
        <f>+Z30</f>
        <v>7</v>
      </c>
      <c r="AE32" s="9">
        <f t="shared" si="0"/>
        <v>11</v>
      </c>
      <c r="AF32" s="9">
        <f t="shared" si="1"/>
        <v>13</v>
      </c>
      <c r="AG32" s="9">
        <f t="shared" si="2"/>
        <v>11</v>
      </c>
      <c r="AH32" s="9">
        <f t="shared" si="3"/>
        <v>14</v>
      </c>
      <c r="AI32" s="9">
        <f t="shared" si="4"/>
        <v>7</v>
      </c>
    </row>
    <row r="33" spans="1:35" s="68" customFormat="1" x14ac:dyDescent="0.25">
      <c r="A33" s="17" t="s">
        <v>62</v>
      </c>
      <c r="B33" s="37">
        <v>0</v>
      </c>
      <c r="C33" s="79"/>
      <c r="D33" s="74" t="s">
        <v>60</v>
      </c>
      <c r="E33" s="73">
        <f>+B31</f>
        <v>0</v>
      </c>
      <c r="G33" s="17" t="s">
        <v>62</v>
      </c>
      <c r="H33" s="37">
        <v>0</v>
      </c>
      <c r="I33" s="79"/>
      <c r="J33" s="74" t="s">
        <v>60</v>
      </c>
      <c r="K33" s="73">
        <f>+H31</f>
        <v>0</v>
      </c>
      <c r="M33" s="17" t="s">
        <v>62</v>
      </c>
      <c r="N33" s="37">
        <v>1</v>
      </c>
      <c r="O33" s="79"/>
      <c r="P33" s="74" t="s">
        <v>60</v>
      </c>
      <c r="Q33" s="73">
        <f>+N31</f>
        <v>0</v>
      </c>
      <c r="S33" s="17" t="s">
        <v>62</v>
      </c>
      <c r="T33" s="37">
        <v>0</v>
      </c>
      <c r="U33" s="79"/>
      <c r="V33" s="74" t="s">
        <v>60</v>
      </c>
      <c r="W33" s="73">
        <f>+T31</f>
        <v>0</v>
      </c>
      <c r="Y33" s="17" t="s">
        <v>62</v>
      </c>
      <c r="Z33" s="37">
        <v>0</v>
      </c>
      <c r="AA33" s="79"/>
      <c r="AB33" s="74" t="s">
        <v>60</v>
      </c>
      <c r="AC33" s="73">
        <f>+Z31</f>
        <v>0</v>
      </c>
      <c r="AE33" s="9">
        <f t="shared" si="0"/>
        <v>0</v>
      </c>
      <c r="AF33" s="9">
        <f t="shared" si="1"/>
        <v>0</v>
      </c>
      <c r="AG33" s="9">
        <f t="shared" si="2"/>
        <v>0</v>
      </c>
      <c r="AH33" s="9">
        <f t="shared" si="3"/>
        <v>0</v>
      </c>
      <c r="AI33" s="9">
        <f t="shared" si="4"/>
        <v>0</v>
      </c>
    </row>
    <row r="34" spans="1:35" s="68" customFormat="1" x14ac:dyDescent="0.25">
      <c r="A34" s="17"/>
      <c r="B34" s="37"/>
      <c r="C34" s="79"/>
      <c r="D34" s="74" t="s">
        <v>61</v>
      </c>
      <c r="E34" s="73">
        <f>+B32</f>
        <v>1</v>
      </c>
      <c r="G34" s="17"/>
      <c r="H34" s="37"/>
      <c r="I34" s="79"/>
      <c r="J34" s="74" t="s">
        <v>61</v>
      </c>
      <c r="K34" s="73">
        <f>+H32</f>
        <v>5</v>
      </c>
      <c r="M34" s="17"/>
      <c r="N34" s="37"/>
      <c r="O34" s="79"/>
      <c r="P34" s="74" t="s">
        <v>61</v>
      </c>
      <c r="Q34" s="73">
        <f>+N32</f>
        <v>3</v>
      </c>
      <c r="S34" s="17"/>
      <c r="T34" s="37"/>
      <c r="U34" s="79"/>
      <c r="V34" s="74" t="s">
        <v>61</v>
      </c>
      <c r="W34" s="73">
        <f>+T32</f>
        <v>3</v>
      </c>
      <c r="Y34" s="17"/>
      <c r="Z34" s="37"/>
      <c r="AA34" s="79"/>
      <c r="AB34" s="74" t="s">
        <v>61</v>
      </c>
      <c r="AC34" s="73">
        <f>+Z32</f>
        <v>3</v>
      </c>
      <c r="AE34" s="9">
        <f t="shared" si="0"/>
        <v>1</v>
      </c>
      <c r="AF34" s="9">
        <f t="shared" si="1"/>
        <v>5</v>
      </c>
      <c r="AG34" s="9">
        <f t="shared" si="2"/>
        <v>3</v>
      </c>
      <c r="AH34" s="9">
        <f t="shared" si="3"/>
        <v>3</v>
      </c>
      <c r="AI34" s="9">
        <f t="shared" si="4"/>
        <v>3</v>
      </c>
    </row>
    <row r="35" spans="1:35" s="68" customFormat="1" x14ac:dyDescent="0.25">
      <c r="A35" s="17"/>
      <c r="B35" s="37"/>
      <c r="C35" s="79"/>
      <c r="D35" s="74" t="s">
        <v>62</v>
      </c>
      <c r="E35" s="81">
        <f>+B33</f>
        <v>0</v>
      </c>
      <c r="G35" s="17"/>
      <c r="H35" s="37"/>
      <c r="I35" s="79"/>
      <c r="J35" s="74" t="s">
        <v>62</v>
      </c>
      <c r="K35" s="81">
        <f>+H33</f>
        <v>0</v>
      </c>
      <c r="M35" s="17"/>
      <c r="N35" s="37"/>
      <c r="O35" s="79"/>
      <c r="P35" s="74" t="s">
        <v>62</v>
      </c>
      <c r="Q35" s="81">
        <f>+N33</f>
        <v>1</v>
      </c>
      <c r="S35" s="17"/>
      <c r="T35" s="37"/>
      <c r="U35" s="79"/>
      <c r="V35" s="74" t="s">
        <v>62</v>
      </c>
      <c r="W35" s="81">
        <f>+T33</f>
        <v>0</v>
      </c>
      <c r="Y35" s="17"/>
      <c r="Z35" s="37"/>
      <c r="AA35" s="79"/>
      <c r="AB35" s="74" t="s">
        <v>62</v>
      </c>
      <c r="AC35" s="81">
        <f>+Z33</f>
        <v>0</v>
      </c>
      <c r="AE35" s="9">
        <f t="shared" si="0"/>
        <v>0</v>
      </c>
      <c r="AF35" s="9">
        <f t="shared" si="1"/>
        <v>0</v>
      </c>
      <c r="AG35" s="9">
        <f t="shared" si="2"/>
        <v>1</v>
      </c>
      <c r="AH35" s="9">
        <f t="shared" si="3"/>
        <v>0</v>
      </c>
      <c r="AI35" s="9">
        <f t="shared" si="4"/>
        <v>0</v>
      </c>
    </row>
    <row r="36" spans="1:35" s="68" customFormat="1" x14ac:dyDescent="0.25">
      <c r="A36" s="17"/>
      <c r="B36" s="37"/>
      <c r="C36" s="79"/>
      <c r="D36" s="74"/>
      <c r="E36" s="81"/>
      <c r="G36" s="17"/>
      <c r="H36" s="37"/>
      <c r="I36" s="79"/>
      <c r="J36" s="74"/>
      <c r="K36" s="81"/>
      <c r="M36" s="17"/>
      <c r="N36" s="37"/>
      <c r="O36" s="79"/>
      <c r="P36" s="74"/>
      <c r="Q36" s="81"/>
      <c r="S36" s="17"/>
      <c r="T36" s="37"/>
      <c r="U36" s="79"/>
      <c r="V36" s="74"/>
      <c r="W36" s="81"/>
      <c r="Y36" s="17"/>
      <c r="Z36" s="37"/>
      <c r="AA36" s="79"/>
      <c r="AB36" s="74"/>
      <c r="AC36" s="81"/>
    </row>
    <row r="37" spans="1:35" s="68" customFormat="1" x14ac:dyDescent="0.25">
      <c r="A37" s="17"/>
      <c r="B37" s="37"/>
      <c r="C37" s="79"/>
      <c r="D37" s="74"/>
      <c r="E37" s="81"/>
      <c r="G37" s="17"/>
      <c r="H37" s="37"/>
      <c r="I37" s="79"/>
      <c r="J37" s="74"/>
      <c r="K37" s="81"/>
      <c r="M37" s="17"/>
      <c r="N37" s="37"/>
      <c r="O37" s="79"/>
      <c r="P37" s="74"/>
      <c r="Q37" s="81"/>
      <c r="S37" s="17"/>
      <c r="T37" s="37"/>
      <c r="U37" s="79"/>
      <c r="V37" s="74"/>
      <c r="W37" s="81"/>
      <c r="Y37" s="17"/>
      <c r="Z37" s="37"/>
      <c r="AA37" s="79"/>
      <c r="AB37" s="74"/>
      <c r="AC37" s="81"/>
    </row>
    <row r="38" spans="1:35" s="68" customFormat="1" x14ac:dyDescent="0.25">
      <c r="A38" s="17"/>
      <c r="B38" s="37"/>
      <c r="C38" s="79"/>
      <c r="D38" s="80"/>
      <c r="E38" s="82"/>
      <c r="G38" s="17"/>
      <c r="H38" s="37"/>
      <c r="I38" s="79"/>
      <c r="J38" s="80"/>
      <c r="K38" s="82"/>
      <c r="M38" s="17"/>
      <c r="N38" s="37"/>
      <c r="O38" s="79"/>
      <c r="P38" s="80"/>
      <c r="Q38" s="82"/>
      <c r="S38" s="17"/>
      <c r="T38" s="37"/>
      <c r="U38" s="79"/>
      <c r="V38" s="80"/>
      <c r="W38" s="82"/>
      <c r="Y38" s="17"/>
      <c r="Z38" s="37"/>
      <c r="AA38" s="79"/>
      <c r="AB38" s="80"/>
      <c r="AC38" s="82"/>
    </row>
    <row r="40" spans="1:35" s="68" customFormat="1" x14ac:dyDescent="0.35">
      <c r="A40" s="9"/>
      <c r="B40" s="18">
        <f>SUM(B5:B38)</f>
        <v>817</v>
      </c>
      <c r="E40" s="18">
        <f>SUM(E5:E38)</f>
        <v>816</v>
      </c>
      <c r="G40" s="9"/>
      <c r="H40" s="18">
        <f>SUM(H5:H38)</f>
        <v>948</v>
      </c>
      <c r="K40" s="18">
        <f>SUM(K5:K38)</f>
        <v>949</v>
      </c>
      <c r="M40" s="9"/>
      <c r="N40" s="18">
        <f>SUM(N5:N38)</f>
        <v>734</v>
      </c>
      <c r="Q40" s="18">
        <f>SUM(Q5:Q38)</f>
        <v>733</v>
      </c>
      <c r="S40" s="9"/>
      <c r="T40" s="18">
        <f>SUM(T5:T38)</f>
        <v>850</v>
      </c>
      <c r="W40" s="18">
        <f>SUM(W5:W38)</f>
        <v>848</v>
      </c>
      <c r="Y40" s="9"/>
      <c r="Z40" s="18">
        <f>SUM(Z5:Z38)</f>
        <v>516</v>
      </c>
      <c r="AC40" s="18">
        <f>SUM(AC5:AC38)</f>
        <v>515</v>
      </c>
    </row>
    <row r="41" spans="1:35" ht="12.5" x14ac:dyDescent="0.35">
      <c r="B41" s="9"/>
    </row>
    <row r="42" spans="1:35" ht="12.5" x14ac:dyDescent="0.35">
      <c r="B42" s="9"/>
    </row>
    <row r="43" spans="1:35" ht="25" x14ac:dyDescent="0.35">
      <c r="A43" s="85">
        <f>_xlfn.ISOWEEKNUM(A45)</f>
        <v>49</v>
      </c>
      <c r="B43" s="34"/>
    </row>
    <row r="45" spans="1:35" s="84" customFormat="1" ht="18" x14ac:dyDescent="0.35">
      <c r="A45" s="170">
        <f>Y3+3</f>
        <v>44900</v>
      </c>
      <c r="B45" s="171"/>
      <c r="C45" s="171"/>
      <c r="D45" s="171"/>
      <c r="E45" s="172"/>
      <c r="F45" s="83"/>
      <c r="G45" s="170">
        <f>+A45+1</f>
        <v>44901</v>
      </c>
      <c r="H45" s="171"/>
      <c r="I45" s="171"/>
      <c r="J45" s="171"/>
      <c r="K45" s="172"/>
      <c r="L45" s="83"/>
      <c r="M45" s="170">
        <f>+G45+1</f>
        <v>44902</v>
      </c>
      <c r="N45" s="171"/>
      <c r="O45" s="171"/>
      <c r="P45" s="171"/>
      <c r="Q45" s="172"/>
      <c r="R45" s="83"/>
      <c r="S45" s="170">
        <f>+M45+1</f>
        <v>44903</v>
      </c>
      <c r="T45" s="171"/>
      <c r="U45" s="171"/>
      <c r="V45" s="171"/>
      <c r="W45" s="172"/>
      <c r="X45" s="83"/>
      <c r="Y45" s="170">
        <f>+S45+1</f>
        <v>44904</v>
      </c>
      <c r="Z45" s="171"/>
      <c r="AA45" s="171"/>
      <c r="AB45" s="171"/>
      <c r="AC45" s="172"/>
      <c r="AD45" s="83"/>
    </row>
    <row r="46" spans="1:35" s="66" customFormat="1" x14ac:dyDescent="0.3">
      <c r="A46" s="16"/>
      <c r="B46" s="36"/>
      <c r="C46" s="69"/>
      <c r="D46" s="69"/>
      <c r="E46" s="69"/>
      <c r="F46" s="69"/>
      <c r="G46" s="9"/>
      <c r="H46" s="35"/>
      <c r="I46" s="69"/>
      <c r="J46" s="69"/>
      <c r="K46" s="69"/>
      <c r="L46" s="69"/>
      <c r="M46" s="9"/>
      <c r="N46" s="35"/>
      <c r="O46" s="69"/>
      <c r="P46" s="69"/>
      <c r="Q46" s="69"/>
      <c r="R46" s="69"/>
      <c r="S46" s="9"/>
      <c r="T46" s="35"/>
      <c r="U46" s="69"/>
      <c r="V46" s="69"/>
      <c r="W46" s="69"/>
      <c r="X46" s="69"/>
      <c r="Y46" s="9"/>
      <c r="Z46" s="35"/>
      <c r="AA46" s="69"/>
      <c r="AB46" s="69"/>
      <c r="AC46" s="69"/>
      <c r="AD46" s="69"/>
    </row>
    <row r="47" spans="1:35" x14ac:dyDescent="0.25">
      <c r="A47" s="10" t="s">
        <v>0</v>
      </c>
      <c r="B47" s="37" t="s">
        <v>27</v>
      </c>
      <c r="D47" s="70" t="s">
        <v>7</v>
      </c>
      <c r="E47" s="71">
        <f>B48</f>
        <v>76</v>
      </c>
      <c r="G47" s="10" t="s">
        <v>0</v>
      </c>
      <c r="H47" s="37" t="s">
        <v>27</v>
      </c>
      <c r="J47" s="70" t="s">
        <v>7</v>
      </c>
      <c r="K47" s="71">
        <f>H48</f>
        <v>119</v>
      </c>
      <c r="M47" s="10" t="s">
        <v>0</v>
      </c>
      <c r="N47" s="37" t="s">
        <v>27</v>
      </c>
      <c r="P47" s="70" t="s">
        <v>7</v>
      </c>
      <c r="Q47" s="71">
        <f>N48</f>
        <v>92</v>
      </c>
      <c r="S47" s="10" t="s">
        <v>0</v>
      </c>
      <c r="T47" s="37" t="s">
        <v>27</v>
      </c>
      <c r="V47" s="70" t="s">
        <v>7</v>
      </c>
      <c r="W47" s="71">
        <f>T48</f>
        <v>107</v>
      </c>
      <c r="Y47" s="10" t="s">
        <v>0</v>
      </c>
      <c r="Z47" s="37" t="s">
        <v>27</v>
      </c>
      <c r="AB47" s="70" t="s">
        <v>7</v>
      </c>
      <c r="AC47" s="71">
        <f>Z48</f>
        <v>11</v>
      </c>
      <c r="AE47" s="9">
        <f>E47</f>
        <v>76</v>
      </c>
      <c r="AF47" s="9">
        <f>K47</f>
        <v>119</v>
      </c>
      <c r="AG47" s="9">
        <f>Q47</f>
        <v>92</v>
      </c>
      <c r="AH47" s="9">
        <f>W47</f>
        <v>107</v>
      </c>
      <c r="AI47" s="9">
        <f>AC47</f>
        <v>11</v>
      </c>
    </row>
    <row r="48" spans="1:35" x14ac:dyDescent="0.35">
      <c r="A48" s="12" t="s">
        <v>7</v>
      </c>
      <c r="B48" s="37">
        <v>76</v>
      </c>
      <c r="D48" s="72" t="s">
        <v>21</v>
      </c>
      <c r="E48" s="73"/>
      <c r="G48" s="12" t="s">
        <v>7</v>
      </c>
      <c r="H48" s="37">
        <v>119</v>
      </c>
      <c r="J48" s="72" t="s">
        <v>21</v>
      </c>
      <c r="K48" s="73"/>
      <c r="M48" s="12" t="s">
        <v>7</v>
      </c>
      <c r="N48" s="37">
        <v>92</v>
      </c>
      <c r="P48" s="72" t="s">
        <v>21</v>
      </c>
      <c r="Q48" s="73"/>
      <c r="S48" s="12" t="s">
        <v>7</v>
      </c>
      <c r="T48" s="37">
        <v>107</v>
      </c>
      <c r="V48" s="72" t="s">
        <v>21</v>
      </c>
      <c r="W48" s="73"/>
      <c r="Y48" s="12" t="s">
        <v>7</v>
      </c>
      <c r="Z48" s="37">
        <v>11</v>
      </c>
      <c r="AB48" s="72" t="s">
        <v>21</v>
      </c>
      <c r="AC48" s="73"/>
      <c r="AE48" s="9">
        <f t="shared" ref="AE48:AE77" si="5">E48</f>
        <v>0</v>
      </c>
      <c r="AF48" s="9">
        <f t="shared" ref="AF48:AF77" si="6">K48</f>
        <v>0</v>
      </c>
      <c r="AG48" s="9">
        <f t="shared" ref="AG48:AG77" si="7">Q48</f>
        <v>0</v>
      </c>
      <c r="AH48" s="9">
        <f t="shared" ref="AH48:AH77" si="8">W48</f>
        <v>0</v>
      </c>
      <c r="AI48" s="9">
        <f t="shared" ref="AI48:AI77" si="9">AC48</f>
        <v>0</v>
      </c>
    </row>
    <row r="49" spans="1:35" x14ac:dyDescent="0.35">
      <c r="A49" s="13" t="s">
        <v>17</v>
      </c>
      <c r="B49" s="38">
        <v>0</v>
      </c>
      <c r="D49" s="72" t="s">
        <v>18</v>
      </c>
      <c r="E49" s="73"/>
      <c r="G49" s="13" t="s">
        <v>17</v>
      </c>
      <c r="H49" s="38">
        <v>0</v>
      </c>
      <c r="J49" s="72" t="s">
        <v>18</v>
      </c>
      <c r="K49" s="73"/>
      <c r="M49" s="13" t="s">
        <v>17</v>
      </c>
      <c r="N49" s="38">
        <v>0</v>
      </c>
      <c r="P49" s="72" t="s">
        <v>18</v>
      </c>
      <c r="Q49" s="73"/>
      <c r="S49" s="13" t="s">
        <v>17</v>
      </c>
      <c r="T49" s="38">
        <v>0</v>
      </c>
      <c r="V49" s="72" t="s">
        <v>18</v>
      </c>
      <c r="W49" s="73"/>
      <c r="Y49" s="13" t="s">
        <v>17</v>
      </c>
      <c r="Z49" s="38">
        <v>0</v>
      </c>
      <c r="AB49" s="72" t="s">
        <v>18</v>
      </c>
      <c r="AC49" s="73"/>
      <c r="AE49" s="9">
        <f t="shared" si="5"/>
        <v>0</v>
      </c>
      <c r="AF49" s="9">
        <f t="shared" si="6"/>
        <v>0</v>
      </c>
      <c r="AG49" s="9">
        <f t="shared" si="7"/>
        <v>0</v>
      </c>
      <c r="AH49" s="9">
        <f t="shared" si="8"/>
        <v>0</v>
      </c>
      <c r="AI49" s="9">
        <f t="shared" si="9"/>
        <v>0</v>
      </c>
    </row>
    <row r="50" spans="1:35" x14ac:dyDescent="0.25">
      <c r="A50" s="12" t="s">
        <v>12</v>
      </c>
      <c r="B50" s="37">
        <v>7</v>
      </c>
      <c r="D50" s="74" t="s">
        <v>12</v>
      </c>
      <c r="E50" s="73">
        <f>B50</f>
        <v>7</v>
      </c>
      <c r="G50" s="12" t="s">
        <v>12</v>
      </c>
      <c r="H50" s="37">
        <v>9</v>
      </c>
      <c r="J50" s="74" t="s">
        <v>12</v>
      </c>
      <c r="K50" s="73">
        <f>H50</f>
        <v>9</v>
      </c>
      <c r="M50" s="12" t="s">
        <v>12</v>
      </c>
      <c r="N50" s="37">
        <v>6</v>
      </c>
      <c r="P50" s="74" t="s">
        <v>12</v>
      </c>
      <c r="Q50" s="73">
        <f>N50</f>
        <v>6</v>
      </c>
      <c r="S50" s="12" t="s">
        <v>12</v>
      </c>
      <c r="T50" s="37">
        <v>11</v>
      </c>
      <c r="V50" s="74" t="s">
        <v>12</v>
      </c>
      <c r="W50" s="73">
        <f>T50</f>
        <v>11</v>
      </c>
      <c r="Y50" s="12" t="s">
        <v>12</v>
      </c>
      <c r="Z50" s="37">
        <v>2</v>
      </c>
      <c r="AB50" s="74" t="s">
        <v>12</v>
      </c>
      <c r="AC50" s="73">
        <f>Z50</f>
        <v>2</v>
      </c>
      <c r="AE50" s="9">
        <f t="shared" si="5"/>
        <v>7</v>
      </c>
      <c r="AF50" s="9">
        <f t="shared" si="6"/>
        <v>9</v>
      </c>
      <c r="AG50" s="9">
        <f t="shared" si="7"/>
        <v>6</v>
      </c>
      <c r="AH50" s="9">
        <f t="shared" si="8"/>
        <v>11</v>
      </c>
      <c r="AI50" s="9">
        <f t="shared" si="9"/>
        <v>2</v>
      </c>
    </row>
    <row r="51" spans="1:35" x14ac:dyDescent="0.25">
      <c r="A51" s="14" t="s">
        <v>22</v>
      </c>
      <c r="B51" s="39">
        <v>3</v>
      </c>
      <c r="D51" s="74" t="s">
        <v>8</v>
      </c>
      <c r="E51" s="73">
        <f>B54</f>
        <v>8</v>
      </c>
      <c r="G51" s="14" t="s">
        <v>22</v>
      </c>
      <c r="H51" s="39">
        <v>2</v>
      </c>
      <c r="J51" s="74" t="s">
        <v>8</v>
      </c>
      <c r="K51" s="73">
        <f>H54</f>
        <v>7</v>
      </c>
      <c r="M51" s="14" t="s">
        <v>22</v>
      </c>
      <c r="N51" s="39">
        <v>2</v>
      </c>
      <c r="P51" s="74" t="s">
        <v>8</v>
      </c>
      <c r="Q51" s="73">
        <f>N54</f>
        <v>5</v>
      </c>
      <c r="S51" s="14" t="s">
        <v>22</v>
      </c>
      <c r="T51" s="39">
        <v>4</v>
      </c>
      <c r="V51" s="74" t="s">
        <v>8</v>
      </c>
      <c r="W51" s="73">
        <f>T54</f>
        <v>8</v>
      </c>
      <c r="Y51" s="14" t="s">
        <v>22</v>
      </c>
      <c r="Z51" s="39">
        <v>1</v>
      </c>
      <c r="AB51" s="74" t="s">
        <v>8</v>
      </c>
      <c r="AC51" s="73">
        <f>Z54</f>
        <v>3</v>
      </c>
      <c r="AE51" s="9">
        <f t="shared" si="5"/>
        <v>8</v>
      </c>
      <c r="AF51" s="9">
        <f t="shared" si="6"/>
        <v>7</v>
      </c>
      <c r="AG51" s="9">
        <f t="shared" si="7"/>
        <v>5</v>
      </c>
      <c r="AH51" s="9">
        <f t="shared" si="8"/>
        <v>8</v>
      </c>
      <c r="AI51" s="9">
        <f t="shared" si="9"/>
        <v>3</v>
      </c>
    </row>
    <row r="52" spans="1:35" x14ac:dyDescent="0.25">
      <c r="A52" s="14" t="s">
        <v>26</v>
      </c>
      <c r="B52" s="39">
        <v>12</v>
      </c>
      <c r="D52" s="74" t="s">
        <v>11</v>
      </c>
      <c r="E52" s="73">
        <f>B55</f>
        <v>5</v>
      </c>
      <c r="G52" s="14" t="s">
        <v>26</v>
      </c>
      <c r="H52" s="39">
        <v>19</v>
      </c>
      <c r="J52" s="74" t="s">
        <v>11</v>
      </c>
      <c r="K52" s="73">
        <f>H55</f>
        <v>9</v>
      </c>
      <c r="M52" s="14" t="s">
        <v>26</v>
      </c>
      <c r="N52" s="39">
        <v>17</v>
      </c>
      <c r="P52" s="74" t="s">
        <v>11</v>
      </c>
      <c r="Q52" s="73">
        <f>N55</f>
        <v>6</v>
      </c>
      <c r="S52" s="14" t="s">
        <v>26</v>
      </c>
      <c r="T52" s="39">
        <v>22</v>
      </c>
      <c r="V52" s="74" t="s">
        <v>11</v>
      </c>
      <c r="W52" s="73">
        <f>T55</f>
        <v>5</v>
      </c>
      <c r="Y52" s="14" t="s">
        <v>26</v>
      </c>
      <c r="Z52" s="39">
        <v>1</v>
      </c>
      <c r="AB52" s="74" t="s">
        <v>11</v>
      </c>
      <c r="AC52" s="73">
        <f>Z55</f>
        <v>3</v>
      </c>
      <c r="AE52" s="9">
        <f t="shared" si="5"/>
        <v>5</v>
      </c>
      <c r="AF52" s="9">
        <f t="shared" si="6"/>
        <v>9</v>
      </c>
      <c r="AG52" s="9">
        <f t="shared" si="7"/>
        <v>6</v>
      </c>
      <c r="AH52" s="9">
        <f t="shared" si="8"/>
        <v>5</v>
      </c>
      <c r="AI52" s="9">
        <f t="shared" si="9"/>
        <v>3</v>
      </c>
    </row>
    <row r="53" spans="1:35" x14ac:dyDescent="0.25">
      <c r="A53" s="14" t="s">
        <v>23</v>
      </c>
      <c r="B53" s="39">
        <v>0</v>
      </c>
      <c r="D53" s="75" t="s">
        <v>9</v>
      </c>
      <c r="E53" s="73">
        <f>B56</f>
        <v>116</v>
      </c>
      <c r="G53" s="14" t="s">
        <v>23</v>
      </c>
      <c r="H53" s="39">
        <v>2</v>
      </c>
      <c r="J53" s="75" t="s">
        <v>9</v>
      </c>
      <c r="K53" s="73">
        <f>H56</f>
        <v>115</v>
      </c>
      <c r="M53" s="14" t="s">
        <v>23</v>
      </c>
      <c r="N53" s="39">
        <v>0</v>
      </c>
      <c r="P53" s="75" t="s">
        <v>9</v>
      </c>
      <c r="Q53" s="73">
        <f>N56</f>
        <v>90</v>
      </c>
      <c r="S53" s="14" t="s">
        <v>23</v>
      </c>
      <c r="T53" s="39">
        <v>3</v>
      </c>
      <c r="V53" s="75" t="s">
        <v>9</v>
      </c>
      <c r="W53" s="73">
        <f>T56</f>
        <v>137</v>
      </c>
      <c r="Y53" s="14" t="s">
        <v>23</v>
      </c>
      <c r="Z53" s="39">
        <v>0</v>
      </c>
      <c r="AB53" s="75" t="s">
        <v>9</v>
      </c>
      <c r="AC53" s="73">
        <f>Z56</f>
        <v>15</v>
      </c>
      <c r="AE53" s="9">
        <f t="shared" si="5"/>
        <v>116</v>
      </c>
      <c r="AF53" s="9">
        <f t="shared" si="6"/>
        <v>115</v>
      </c>
      <c r="AG53" s="9">
        <f t="shared" si="7"/>
        <v>90</v>
      </c>
      <c r="AH53" s="9">
        <f t="shared" si="8"/>
        <v>137</v>
      </c>
      <c r="AI53" s="9">
        <f t="shared" si="9"/>
        <v>15</v>
      </c>
    </row>
    <row r="54" spans="1:35" x14ac:dyDescent="0.25">
      <c r="A54" s="12" t="s">
        <v>8</v>
      </c>
      <c r="B54" s="37">
        <v>8</v>
      </c>
      <c r="D54" s="75" t="s">
        <v>1</v>
      </c>
      <c r="E54" s="73">
        <f>B58</f>
        <v>84</v>
      </c>
      <c r="G54" s="12" t="s">
        <v>8</v>
      </c>
      <c r="H54" s="37">
        <v>7</v>
      </c>
      <c r="J54" s="75" t="s">
        <v>1</v>
      </c>
      <c r="K54" s="73">
        <f>H58</f>
        <v>138</v>
      </c>
      <c r="M54" s="12" t="s">
        <v>8</v>
      </c>
      <c r="N54" s="37">
        <v>5</v>
      </c>
      <c r="P54" s="75" t="s">
        <v>1</v>
      </c>
      <c r="Q54" s="73">
        <f>N58</f>
        <v>124</v>
      </c>
      <c r="S54" s="12" t="s">
        <v>8</v>
      </c>
      <c r="T54" s="37">
        <v>8</v>
      </c>
      <c r="V54" s="75" t="s">
        <v>1</v>
      </c>
      <c r="W54" s="73">
        <f>T58</f>
        <v>129</v>
      </c>
      <c r="Y54" s="12" t="s">
        <v>8</v>
      </c>
      <c r="Z54" s="37">
        <v>3</v>
      </c>
      <c r="AB54" s="75" t="s">
        <v>1</v>
      </c>
      <c r="AC54" s="73">
        <f>Z58</f>
        <v>14</v>
      </c>
      <c r="AE54" s="9">
        <f t="shared" si="5"/>
        <v>84</v>
      </c>
      <c r="AF54" s="9">
        <f t="shared" si="6"/>
        <v>138</v>
      </c>
      <c r="AG54" s="9">
        <f t="shared" si="7"/>
        <v>124</v>
      </c>
      <c r="AH54" s="9">
        <f t="shared" si="8"/>
        <v>129</v>
      </c>
      <c r="AI54" s="9">
        <f t="shared" si="9"/>
        <v>14</v>
      </c>
    </row>
    <row r="55" spans="1:35" x14ac:dyDescent="0.25">
      <c r="A55" s="12" t="s">
        <v>11</v>
      </c>
      <c r="B55" s="37">
        <v>5</v>
      </c>
      <c r="D55" s="75" t="s">
        <v>4</v>
      </c>
      <c r="E55" s="73"/>
      <c r="G55" s="12" t="s">
        <v>11</v>
      </c>
      <c r="H55" s="37">
        <v>9</v>
      </c>
      <c r="J55" s="75" t="s">
        <v>4</v>
      </c>
      <c r="K55" s="73"/>
      <c r="M55" s="12" t="s">
        <v>11</v>
      </c>
      <c r="N55" s="37">
        <v>6</v>
      </c>
      <c r="P55" s="75" t="s">
        <v>4</v>
      </c>
      <c r="Q55" s="73"/>
      <c r="S55" s="12" t="s">
        <v>11</v>
      </c>
      <c r="T55" s="37">
        <v>5</v>
      </c>
      <c r="V55" s="75" t="s">
        <v>4</v>
      </c>
      <c r="W55" s="73"/>
      <c r="Y55" s="12" t="s">
        <v>11</v>
      </c>
      <c r="Z55" s="37">
        <v>3</v>
      </c>
      <c r="AB55" s="75" t="s">
        <v>4</v>
      </c>
      <c r="AC55" s="73"/>
      <c r="AE55" s="9">
        <f t="shared" si="5"/>
        <v>0</v>
      </c>
      <c r="AF55" s="9">
        <f t="shared" si="6"/>
        <v>0</v>
      </c>
      <c r="AG55" s="9">
        <f t="shared" si="7"/>
        <v>0</v>
      </c>
      <c r="AH55" s="9">
        <f t="shared" si="8"/>
        <v>0</v>
      </c>
      <c r="AI55" s="9">
        <f t="shared" si="9"/>
        <v>0</v>
      </c>
    </row>
    <row r="56" spans="1:35" x14ac:dyDescent="0.25">
      <c r="A56" s="12" t="s">
        <v>9</v>
      </c>
      <c r="B56" s="37">
        <v>116</v>
      </c>
      <c r="D56" s="75" t="s">
        <v>5</v>
      </c>
      <c r="E56" s="73">
        <f>B59</f>
        <v>18</v>
      </c>
      <c r="G56" s="12" t="s">
        <v>9</v>
      </c>
      <c r="H56" s="37">
        <v>115</v>
      </c>
      <c r="J56" s="75" t="s">
        <v>5</v>
      </c>
      <c r="K56" s="73">
        <f>H59</f>
        <v>37</v>
      </c>
      <c r="M56" s="12" t="s">
        <v>9</v>
      </c>
      <c r="N56" s="37">
        <v>90</v>
      </c>
      <c r="P56" s="75" t="s">
        <v>5</v>
      </c>
      <c r="Q56" s="73">
        <f>N59</f>
        <v>22</v>
      </c>
      <c r="S56" s="12" t="s">
        <v>9</v>
      </c>
      <c r="T56" s="37">
        <v>137</v>
      </c>
      <c r="V56" s="75" t="s">
        <v>5</v>
      </c>
      <c r="W56" s="73">
        <f>T59</f>
        <v>19</v>
      </c>
      <c r="Y56" s="12" t="s">
        <v>9</v>
      </c>
      <c r="Z56" s="37">
        <v>15</v>
      </c>
      <c r="AB56" s="75" t="s">
        <v>5</v>
      </c>
      <c r="AC56" s="73">
        <f>Z59</f>
        <v>1</v>
      </c>
      <c r="AE56" s="9">
        <f t="shared" si="5"/>
        <v>18</v>
      </c>
      <c r="AF56" s="9">
        <f t="shared" si="6"/>
        <v>37</v>
      </c>
      <c r="AG56" s="9">
        <f t="shared" si="7"/>
        <v>22</v>
      </c>
      <c r="AH56" s="9">
        <f t="shared" si="8"/>
        <v>19</v>
      </c>
      <c r="AI56" s="9">
        <f t="shared" si="9"/>
        <v>1</v>
      </c>
    </row>
    <row r="57" spans="1:35" x14ac:dyDescent="0.25">
      <c r="A57" s="14" t="s">
        <v>28</v>
      </c>
      <c r="B57" s="39">
        <v>0</v>
      </c>
      <c r="D57" s="75" t="s">
        <v>3</v>
      </c>
      <c r="E57" s="73">
        <f>B60</f>
        <v>54</v>
      </c>
      <c r="G57" s="14" t="s">
        <v>28</v>
      </c>
      <c r="H57" s="39">
        <v>1</v>
      </c>
      <c r="J57" s="75" t="s">
        <v>3</v>
      </c>
      <c r="K57" s="73">
        <f>H60</f>
        <v>75</v>
      </c>
      <c r="M57" s="14" t="s">
        <v>28</v>
      </c>
      <c r="N57" s="39">
        <v>0</v>
      </c>
      <c r="P57" s="75" t="s">
        <v>3</v>
      </c>
      <c r="Q57" s="73">
        <f>N60</f>
        <v>62</v>
      </c>
      <c r="S57" s="14" t="s">
        <v>28</v>
      </c>
      <c r="T57" s="39">
        <v>2</v>
      </c>
      <c r="V57" s="75" t="s">
        <v>3</v>
      </c>
      <c r="W57" s="73">
        <f>T60</f>
        <v>58</v>
      </c>
      <c r="Y57" s="14" t="s">
        <v>28</v>
      </c>
      <c r="Z57" s="39">
        <v>0</v>
      </c>
      <c r="AB57" s="75" t="s">
        <v>3</v>
      </c>
      <c r="AC57" s="73">
        <f>Z60</f>
        <v>5</v>
      </c>
      <c r="AE57" s="9">
        <f t="shared" si="5"/>
        <v>54</v>
      </c>
      <c r="AF57" s="9">
        <f t="shared" si="6"/>
        <v>75</v>
      </c>
      <c r="AG57" s="9">
        <f t="shared" si="7"/>
        <v>62</v>
      </c>
      <c r="AH57" s="9">
        <f t="shared" si="8"/>
        <v>58</v>
      </c>
      <c r="AI57" s="9">
        <f t="shared" si="9"/>
        <v>5</v>
      </c>
    </row>
    <row r="58" spans="1:35" x14ac:dyDescent="0.25">
      <c r="A58" s="12" t="s">
        <v>1</v>
      </c>
      <c r="B58" s="37">
        <v>84</v>
      </c>
      <c r="D58" s="75" t="s">
        <v>6</v>
      </c>
      <c r="E58" s="73">
        <f>B61</f>
        <v>61</v>
      </c>
      <c r="G58" s="12" t="s">
        <v>1</v>
      </c>
      <c r="H58" s="37">
        <v>138</v>
      </c>
      <c r="J58" s="75" t="s">
        <v>6</v>
      </c>
      <c r="K58" s="73">
        <f>H61</f>
        <v>68</v>
      </c>
      <c r="M58" s="12" t="s">
        <v>1</v>
      </c>
      <c r="N58" s="37">
        <v>124</v>
      </c>
      <c r="P58" s="75" t="s">
        <v>6</v>
      </c>
      <c r="Q58" s="73">
        <f>N61</f>
        <v>42</v>
      </c>
      <c r="S58" s="12" t="s">
        <v>1</v>
      </c>
      <c r="T58" s="37">
        <v>129</v>
      </c>
      <c r="V58" s="75" t="s">
        <v>6</v>
      </c>
      <c r="W58" s="73">
        <f>T61</f>
        <v>47</v>
      </c>
      <c r="Y58" s="12" t="s">
        <v>1</v>
      </c>
      <c r="Z58" s="37">
        <v>14</v>
      </c>
      <c r="AB58" s="75" t="s">
        <v>6</v>
      </c>
      <c r="AC58" s="73">
        <f>Z61</f>
        <v>8</v>
      </c>
      <c r="AE58" s="9">
        <f t="shared" si="5"/>
        <v>61</v>
      </c>
      <c r="AF58" s="9">
        <f t="shared" si="6"/>
        <v>68</v>
      </c>
      <c r="AG58" s="9">
        <f t="shared" si="7"/>
        <v>42</v>
      </c>
      <c r="AH58" s="9">
        <f t="shared" si="8"/>
        <v>47</v>
      </c>
      <c r="AI58" s="9">
        <f t="shared" si="9"/>
        <v>8</v>
      </c>
    </row>
    <row r="59" spans="1:35" s="68" customFormat="1" x14ac:dyDescent="0.35">
      <c r="A59" s="12" t="s">
        <v>5</v>
      </c>
      <c r="B59" s="37">
        <v>18</v>
      </c>
      <c r="C59" s="76">
        <v>0.03</v>
      </c>
      <c r="D59" s="77" t="s">
        <v>31</v>
      </c>
      <c r="E59" s="73">
        <f>ROUND(((B62+B63)*C59),0)</f>
        <v>6</v>
      </c>
      <c r="G59" s="12" t="s">
        <v>5</v>
      </c>
      <c r="H59" s="37">
        <v>37</v>
      </c>
      <c r="I59" s="76">
        <v>0.03</v>
      </c>
      <c r="J59" s="77" t="s">
        <v>31</v>
      </c>
      <c r="K59" s="73">
        <f>ROUND(((H62+H63)*I59),0)</f>
        <v>6</v>
      </c>
      <c r="M59" s="12" t="s">
        <v>5</v>
      </c>
      <c r="N59" s="37">
        <v>22</v>
      </c>
      <c r="O59" s="76">
        <v>0.03</v>
      </c>
      <c r="P59" s="77" t="s">
        <v>31</v>
      </c>
      <c r="Q59" s="73">
        <f>ROUND(((N62+N63)*O59),0)</f>
        <v>6</v>
      </c>
      <c r="S59" s="12" t="s">
        <v>5</v>
      </c>
      <c r="T59" s="37">
        <v>19</v>
      </c>
      <c r="U59" s="76">
        <v>0.03</v>
      </c>
      <c r="V59" s="77" t="s">
        <v>31</v>
      </c>
      <c r="W59" s="73">
        <f>ROUND(((T62+T63)*U59),0)</f>
        <v>6</v>
      </c>
      <c r="Y59" s="12" t="s">
        <v>5</v>
      </c>
      <c r="Z59" s="37">
        <v>1</v>
      </c>
      <c r="AA59" s="76">
        <v>0.03</v>
      </c>
      <c r="AB59" s="77" t="s">
        <v>31</v>
      </c>
      <c r="AC59" s="73">
        <f>ROUND(((Z62+Z63)*AA59),0)</f>
        <v>1</v>
      </c>
      <c r="AE59" s="9">
        <f t="shared" si="5"/>
        <v>6</v>
      </c>
      <c r="AF59" s="9">
        <f t="shared" si="6"/>
        <v>6</v>
      </c>
      <c r="AG59" s="9">
        <f t="shared" si="7"/>
        <v>6</v>
      </c>
      <c r="AH59" s="9">
        <f t="shared" si="8"/>
        <v>6</v>
      </c>
      <c r="AI59" s="9">
        <f t="shared" si="9"/>
        <v>1</v>
      </c>
    </row>
    <row r="60" spans="1:35" s="68" customFormat="1" x14ac:dyDescent="0.35">
      <c r="A60" s="12" t="s">
        <v>3</v>
      </c>
      <c r="B60" s="37">
        <v>54</v>
      </c>
      <c r="C60" s="76">
        <v>0.04</v>
      </c>
      <c r="D60" s="77" t="s">
        <v>37</v>
      </c>
      <c r="E60" s="73">
        <f>ROUND(((B62+B63)*C60),0)</f>
        <v>8</v>
      </c>
      <c r="G60" s="12" t="s">
        <v>3</v>
      </c>
      <c r="H60" s="37">
        <v>75</v>
      </c>
      <c r="I60" s="76">
        <v>0.04</v>
      </c>
      <c r="J60" s="77" t="s">
        <v>37</v>
      </c>
      <c r="K60" s="73">
        <f>ROUND(((H62+H63)*I60),0)</f>
        <v>8</v>
      </c>
      <c r="M60" s="12" t="s">
        <v>3</v>
      </c>
      <c r="N60" s="37">
        <v>62</v>
      </c>
      <c r="O60" s="76">
        <v>0.04</v>
      </c>
      <c r="P60" s="77" t="s">
        <v>37</v>
      </c>
      <c r="Q60" s="73">
        <f>ROUND(((N62+N63)*O60),0)</f>
        <v>7</v>
      </c>
      <c r="S60" s="12" t="s">
        <v>3</v>
      </c>
      <c r="T60" s="37">
        <v>58</v>
      </c>
      <c r="U60" s="76">
        <v>0.04</v>
      </c>
      <c r="V60" s="77" t="s">
        <v>37</v>
      </c>
      <c r="W60" s="73">
        <f>ROUND(((T62+T63)*U60),0)</f>
        <v>8</v>
      </c>
      <c r="Y60" s="12" t="s">
        <v>3</v>
      </c>
      <c r="Z60" s="37">
        <v>5</v>
      </c>
      <c r="AA60" s="76">
        <v>0.04</v>
      </c>
      <c r="AB60" s="77" t="s">
        <v>37</v>
      </c>
      <c r="AC60" s="73">
        <f>ROUND(((Z62+Z63)*AA60),0)</f>
        <v>1</v>
      </c>
      <c r="AE60" s="9">
        <f t="shared" si="5"/>
        <v>8</v>
      </c>
      <c r="AF60" s="9">
        <f t="shared" si="6"/>
        <v>8</v>
      </c>
      <c r="AG60" s="9">
        <f t="shared" si="7"/>
        <v>7</v>
      </c>
      <c r="AH60" s="9">
        <f t="shared" si="8"/>
        <v>8</v>
      </c>
      <c r="AI60" s="9">
        <f t="shared" si="9"/>
        <v>1</v>
      </c>
    </row>
    <row r="61" spans="1:35" s="68" customFormat="1" x14ac:dyDescent="0.35">
      <c r="A61" s="12" t="s">
        <v>6</v>
      </c>
      <c r="B61" s="37">
        <v>61</v>
      </c>
      <c r="C61" s="76">
        <v>0.2</v>
      </c>
      <c r="D61" s="77" t="s">
        <v>14</v>
      </c>
      <c r="E61" s="73">
        <f>ROUND(((B62+B63)*C61),0)</f>
        <v>40</v>
      </c>
      <c r="G61" s="12" t="s">
        <v>6</v>
      </c>
      <c r="H61" s="37">
        <v>68</v>
      </c>
      <c r="I61" s="76">
        <v>0.2</v>
      </c>
      <c r="J61" s="77" t="s">
        <v>14</v>
      </c>
      <c r="K61" s="73">
        <f>ROUND(((H62+H63)*I61),0)</f>
        <v>41</v>
      </c>
      <c r="M61" s="12" t="s">
        <v>6</v>
      </c>
      <c r="N61" s="37">
        <v>42</v>
      </c>
      <c r="O61" s="76">
        <v>0.2</v>
      </c>
      <c r="P61" s="77" t="s">
        <v>14</v>
      </c>
      <c r="Q61" s="73">
        <f>ROUND(((N62+N63)*O61),0)</f>
        <v>37</v>
      </c>
      <c r="S61" s="12" t="s">
        <v>6</v>
      </c>
      <c r="T61" s="37">
        <v>47</v>
      </c>
      <c r="U61" s="76">
        <v>0.2</v>
      </c>
      <c r="V61" s="77" t="s">
        <v>14</v>
      </c>
      <c r="W61" s="73">
        <f>ROUND(((T62+T63)*U61),0)</f>
        <v>41</v>
      </c>
      <c r="Y61" s="12" t="s">
        <v>6</v>
      </c>
      <c r="Z61" s="37">
        <v>8</v>
      </c>
      <c r="AA61" s="76">
        <v>0.2</v>
      </c>
      <c r="AB61" s="77" t="s">
        <v>14</v>
      </c>
      <c r="AC61" s="73">
        <f>ROUND(((Z62+Z63)*AA61),0)</f>
        <v>7</v>
      </c>
      <c r="AE61" s="9">
        <f t="shared" si="5"/>
        <v>40</v>
      </c>
      <c r="AF61" s="9">
        <f t="shared" si="6"/>
        <v>41</v>
      </c>
      <c r="AG61" s="9">
        <f t="shared" si="7"/>
        <v>37</v>
      </c>
      <c r="AH61" s="9">
        <f t="shared" si="8"/>
        <v>41</v>
      </c>
      <c r="AI61" s="9">
        <f t="shared" si="9"/>
        <v>7</v>
      </c>
    </row>
    <row r="62" spans="1:35" s="68" customFormat="1" x14ac:dyDescent="0.35">
      <c r="A62" s="11" t="s">
        <v>24</v>
      </c>
      <c r="B62" s="40">
        <v>198</v>
      </c>
      <c r="C62" s="76">
        <v>0.28999999999999998</v>
      </c>
      <c r="D62" s="77" t="s">
        <v>32</v>
      </c>
      <c r="E62" s="73">
        <f>ROUND(((B62+B63)*C62),0)</f>
        <v>58</v>
      </c>
      <c r="G62" s="11" t="s">
        <v>24</v>
      </c>
      <c r="H62" s="40">
        <v>205</v>
      </c>
      <c r="I62" s="76">
        <v>0.28999999999999998</v>
      </c>
      <c r="J62" s="77" t="s">
        <v>32</v>
      </c>
      <c r="K62" s="73">
        <f>ROUND(((H62+H63)*I62),0)</f>
        <v>60</v>
      </c>
      <c r="M62" s="11" t="s">
        <v>24</v>
      </c>
      <c r="N62" s="40">
        <v>183</v>
      </c>
      <c r="O62" s="76">
        <v>0.28999999999999998</v>
      </c>
      <c r="P62" s="77" t="s">
        <v>32</v>
      </c>
      <c r="Q62" s="73">
        <f>ROUND(((N62+N63)*O62),0)</f>
        <v>54</v>
      </c>
      <c r="S62" s="11" t="s">
        <v>24</v>
      </c>
      <c r="T62" s="40">
        <v>204</v>
      </c>
      <c r="U62" s="76">
        <v>0.28999999999999998</v>
      </c>
      <c r="V62" s="77" t="s">
        <v>32</v>
      </c>
      <c r="W62" s="73">
        <f>ROUND(((T62+T63)*U62),0)</f>
        <v>59</v>
      </c>
      <c r="Y62" s="11" t="s">
        <v>24</v>
      </c>
      <c r="Z62" s="40">
        <v>36</v>
      </c>
      <c r="AA62" s="76">
        <v>0.28999999999999998</v>
      </c>
      <c r="AB62" s="77" t="s">
        <v>32</v>
      </c>
      <c r="AC62" s="73">
        <f>ROUND(((Z62+Z63)*AA62),0)</f>
        <v>11</v>
      </c>
      <c r="AE62" s="9">
        <f t="shared" si="5"/>
        <v>58</v>
      </c>
      <c r="AF62" s="9">
        <f t="shared" si="6"/>
        <v>60</v>
      </c>
      <c r="AG62" s="9">
        <f t="shared" si="7"/>
        <v>54</v>
      </c>
      <c r="AH62" s="9">
        <f t="shared" si="8"/>
        <v>59</v>
      </c>
      <c r="AI62" s="9">
        <f t="shared" si="9"/>
        <v>11</v>
      </c>
    </row>
    <row r="63" spans="1:35" s="68" customFormat="1" x14ac:dyDescent="0.35">
      <c r="A63" s="11" t="s">
        <v>25</v>
      </c>
      <c r="B63" s="40">
        <v>1</v>
      </c>
      <c r="C63" s="76">
        <v>0.18</v>
      </c>
      <c r="D63" s="77" t="s">
        <v>33</v>
      </c>
      <c r="E63" s="73">
        <f>ROUND(((B62+B63)*C63),0)</f>
        <v>36</v>
      </c>
      <c r="G63" s="11" t="s">
        <v>25</v>
      </c>
      <c r="H63" s="40">
        <v>1</v>
      </c>
      <c r="I63" s="76">
        <v>0.18</v>
      </c>
      <c r="J63" s="77" t="s">
        <v>33</v>
      </c>
      <c r="K63" s="73">
        <f>ROUND(((H62+H63)*I63),0)</f>
        <v>37</v>
      </c>
      <c r="M63" s="11" t="s">
        <v>25</v>
      </c>
      <c r="N63" s="40">
        <v>2</v>
      </c>
      <c r="O63" s="76">
        <v>0.18</v>
      </c>
      <c r="P63" s="77" t="s">
        <v>33</v>
      </c>
      <c r="Q63" s="73">
        <f>ROUND(((N62+N63)*O63),0)</f>
        <v>33</v>
      </c>
      <c r="S63" s="11" t="s">
        <v>25</v>
      </c>
      <c r="T63" s="40">
        <v>1</v>
      </c>
      <c r="U63" s="76">
        <v>0.18</v>
      </c>
      <c r="V63" s="77" t="s">
        <v>33</v>
      </c>
      <c r="W63" s="73">
        <f>ROUND(((T62+T63)*U63),0)</f>
        <v>37</v>
      </c>
      <c r="Y63" s="11" t="s">
        <v>25</v>
      </c>
      <c r="Z63" s="40">
        <v>1</v>
      </c>
      <c r="AA63" s="76">
        <v>0.18</v>
      </c>
      <c r="AB63" s="77" t="s">
        <v>33</v>
      </c>
      <c r="AC63" s="73">
        <f>ROUND(((Z62+Z63)*AA63),0)</f>
        <v>7</v>
      </c>
      <c r="AE63" s="9">
        <f t="shared" si="5"/>
        <v>36</v>
      </c>
      <c r="AF63" s="9">
        <f t="shared" si="6"/>
        <v>37</v>
      </c>
      <c r="AG63" s="9">
        <f t="shared" si="7"/>
        <v>33</v>
      </c>
      <c r="AH63" s="9">
        <f t="shared" si="8"/>
        <v>37</v>
      </c>
      <c r="AI63" s="9">
        <f t="shared" si="9"/>
        <v>7</v>
      </c>
    </row>
    <row r="64" spans="1:35" s="68" customFormat="1" x14ac:dyDescent="0.35">
      <c r="A64" s="14" t="s">
        <v>20</v>
      </c>
      <c r="B64" s="39">
        <v>17</v>
      </c>
      <c r="C64" s="76">
        <v>0.18</v>
      </c>
      <c r="D64" s="77" t="s">
        <v>34</v>
      </c>
      <c r="E64" s="73">
        <f>ROUND(((B62+B63)*C64),0)</f>
        <v>36</v>
      </c>
      <c r="G64" s="14" t="s">
        <v>20</v>
      </c>
      <c r="H64" s="39">
        <v>23</v>
      </c>
      <c r="I64" s="76">
        <v>0.18</v>
      </c>
      <c r="J64" s="77" t="s">
        <v>34</v>
      </c>
      <c r="K64" s="73">
        <f>ROUND(((H62+H63)*I64),0)</f>
        <v>37</v>
      </c>
      <c r="M64" s="14" t="s">
        <v>20</v>
      </c>
      <c r="N64" s="39">
        <v>15</v>
      </c>
      <c r="O64" s="76">
        <v>0.18</v>
      </c>
      <c r="P64" s="77" t="s">
        <v>34</v>
      </c>
      <c r="Q64" s="73">
        <f>ROUND(((N62+N63)*O64),0)</f>
        <v>33</v>
      </c>
      <c r="S64" s="14" t="s">
        <v>20</v>
      </c>
      <c r="T64" s="39">
        <v>17</v>
      </c>
      <c r="U64" s="76">
        <v>0.18</v>
      </c>
      <c r="V64" s="77" t="s">
        <v>34</v>
      </c>
      <c r="W64" s="73">
        <f>ROUND(((T62+T63)*U64),0)</f>
        <v>37</v>
      </c>
      <c r="Y64" s="14" t="s">
        <v>20</v>
      </c>
      <c r="Z64" s="39">
        <v>3</v>
      </c>
      <c r="AA64" s="76">
        <v>0.18</v>
      </c>
      <c r="AB64" s="77" t="s">
        <v>34</v>
      </c>
      <c r="AC64" s="73">
        <f>ROUND(((Z62+Z63)*AA64),0)</f>
        <v>7</v>
      </c>
      <c r="AE64" s="9">
        <f t="shared" si="5"/>
        <v>36</v>
      </c>
      <c r="AF64" s="9">
        <f t="shared" si="6"/>
        <v>37</v>
      </c>
      <c r="AG64" s="9">
        <f t="shared" si="7"/>
        <v>33</v>
      </c>
      <c r="AH64" s="9">
        <f t="shared" si="8"/>
        <v>37</v>
      </c>
      <c r="AI64" s="9">
        <f t="shared" si="9"/>
        <v>7</v>
      </c>
    </row>
    <row r="65" spans="1:35" s="68" customFormat="1" x14ac:dyDescent="0.35">
      <c r="A65" s="14" t="s">
        <v>20</v>
      </c>
      <c r="B65" s="39">
        <v>19</v>
      </c>
      <c r="C65" s="76">
        <v>0.05</v>
      </c>
      <c r="D65" s="77" t="s">
        <v>35</v>
      </c>
      <c r="E65" s="73">
        <f>ROUND(((B62+B63)*C65),0)</f>
        <v>10</v>
      </c>
      <c r="G65" s="14" t="s">
        <v>20</v>
      </c>
      <c r="H65" s="39">
        <v>20</v>
      </c>
      <c r="I65" s="76">
        <v>0.05</v>
      </c>
      <c r="J65" s="77" t="s">
        <v>35</v>
      </c>
      <c r="K65" s="73">
        <f>ROUND(((H62+H63)*I65),0)</f>
        <v>10</v>
      </c>
      <c r="M65" s="14" t="s">
        <v>20</v>
      </c>
      <c r="N65" s="39">
        <v>11</v>
      </c>
      <c r="O65" s="76">
        <v>0.05</v>
      </c>
      <c r="P65" s="77" t="s">
        <v>35</v>
      </c>
      <c r="Q65" s="73">
        <f>ROUND(((N62+N63)*O65),0)</f>
        <v>9</v>
      </c>
      <c r="S65" s="14" t="s">
        <v>20</v>
      </c>
      <c r="T65" s="39">
        <v>15</v>
      </c>
      <c r="U65" s="76">
        <v>0.05</v>
      </c>
      <c r="V65" s="77" t="s">
        <v>35</v>
      </c>
      <c r="W65" s="73">
        <f>ROUND(((T62+T63)*U65),0)</f>
        <v>10</v>
      </c>
      <c r="Y65" s="14" t="s">
        <v>20</v>
      </c>
      <c r="Z65" s="39">
        <v>5</v>
      </c>
      <c r="AA65" s="76">
        <v>0.05</v>
      </c>
      <c r="AB65" s="77" t="s">
        <v>35</v>
      </c>
      <c r="AC65" s="73">
        <f>ROUND(((Z62+Z63)*AA65),0)</f>
        <v>2</v>
      </c>
      <c r="AE65" s="9">
        <f t="shared" si="5"/>
        <v>10</v>
      </c>
      <c r="AF65" s="9">
        <f t="shared" si="6"/>
        <v>10</v>
      </c>
      <c r="AG65" s="9">
        <f t="shared" si="7"/>
        <v>9</v>
      </c>
      <c r="AH65" s="9">
        <f t="shared" si="8"/>
        <v>10</v>
      </c>
      <c r="AI65" s="9">
        <f t="shared" si="9"/>
        <v>2</v>
      </c>
    </row>
    <row r="66" spans="1:35" s="68" customFormat="1" x14ac:dyDescent="0.35">
      <c r="A66" s="13" t="s">
        <v>16</v>
      </c>
      <c r="B66" s="38">
        <v>0</v>
      </c>
      <c r="C66" s="76">
        <v>0.03</v>
      </c>
      <c r="D66" s="77" t="s">
        <v>36</v>
      </c>
      <c r="E66" s="73">
        <f>ROUND(((B62+B63)*C66),0)</f>
        <v>6</v>
      </c>
      <c r="G66" s="13" t="s">
        <v>16</v>
      </c>
      <c r="H66" s="38">
        <v>0</v>
      </c>
      <c r="I66" s="76">
        <v>0.03</v>
      </c>
      <c r="J66" s="77" t="s">
        <v>36</v>
      </c>
      <c r="K66" s="73">
        <f>ROUND(((H62+H63)*I66),0)</f>
        <v>6</v>
      </c>
      <c r="M66" s="13" t="s">
        <v>16</v>
      </c>
      <c r="N66" s="38">
        <v>0</v>
      </c>
      <c r="O66" s="76">
        <v>0.03</v>
      </c>
      <c r="P66" s="77" t="s">
        <v>36</v>
      </c>
      <c r="Q66" s="73">
        <f>ROUND(((N62+N63)*O66),0)</f>
        <v>6</v>
      </c>
      <c r="S66" s="13" t="s">
        <v>16</v>
      </c>
      <c r="T66" s="38">
        <v>0</v>
      </c>
      <c r="U66" s="76">
        <v>0.03</v>
      </c>
      <c r="V66" s="77" t="s">
        <v>36</v>
      </c>
      <c r="W66" s="73">
        <f>ROUND(((T62+T63)*U66),0)</f>
        <v>6</v>
      </c>
      <c r="Y66" s="13" t="s">
        <v>16</v>
      </c>
      <c r="Z66" s="38">
        <v>0</v>
      </c>
      <c r="AA66" s="76">
        <v>0.03</v>
      </c>
      <c r="AB66" s="77" t="s">
        <v>36</v>
      </c>
      <c r="AC66" s="73">
        <f>ROUND(((Z62+Z63)*AA66),0)</f>
        <v>1</v>
      </c>
      <c r="AE66" s="9">
        <f t="shared" si="5"/>
        <v>6</v>
      </c>
      <c r="AF66" s="9">
        <f t="shared" si="6"/>
        <v>6</v>
      </c>
      <c r="AG66" s="9">
        <f t="shared" si="7"/>
        <v>6</v>
      </c>
      <c r="AH66" s="9">
        <f t="shared" si="8"/>
        <v>6</v>
      </c>
      <c r="AI66" s="9">
        <f t="shared" si="9"/>
        <v>1</v>
      </c>
    </row>
    <row r="67" spans="1:35" s="68" customFormat="1" x14ac:dyDescent="0.35">
      <c r="A67" s="15" t="s">
        <v>30</v>
      </c>
      <c r="B67" s="41">
        <v>20</v>
      </c>
      <c r="D67" s="78" t="s">
        <v>15</v>
      </c>
      <c r="E67" s="73">
        <f>B51+B52+B53+B57+B64+B65</f>
        <v>51</v>
      </c>
      <c r="G67" s="15" t="s">
        <v>30</v>
      </c>
      <c r="H67" s="41">
        <v>26</v>
      </c>
      <c r="J67" s="78" t="s">
        <v>15</v>
      </c>
      <c r="K67" s="73">
        <f>H51+H52+H53+H57+H64+H65</f>
        <v>67</v>
      </c>
      <c r="M67" s="15" t="s">
        <v>30</v>
      </c>
      <c r="N67" s="41">
        <v>22</v>
      </c>
      <c r="P67" s="78" t="s">
        <v>15</v>
      </c>
      <c r="Q67" s="73">
        <f>N51+N52+N53+N57+N64+N65</f>
        <v>45</v>
      </c>
      <c r="S67" s="15" t="s">
        <v>30</v>
      </c>
      <c r="T67" s="41">
        <v>19</v>
      </c>
      <c r="V67" s="78" t="s">
        <v>15</v>
      </c>
      <c r="W67" s="73">
        <f>T51+T52+T53+T57+T64+T65</f>
        <v>63</v>
      </c>
      <c r="Y67" s="15" t="s">
        <v>30</v>
      </c>
      <c r="Z67" s="41">
        <v>10</v>
      </c>
      <c r="AB67" s="78" t="s">
        <v>15</v>
      </c>
      <c r="AC67" s="73">
        <f>Z51+Z52+Z53+Z57+Z64+Z65</f>
        <v>10</v>
      </c>
      <c r="AE67" s="9">
        <f t="shared" si="5"/>
        <v>51</v>
      </c>
      <c r="AF67" s="9">
        <f t="shared" si="6"/>
        <v>67</v>
      </c>
      <c r="AG67" s="9">
        <f t="shared" si="7"/>
        <v>45</v>
      </c>
      <c r="AH67" s="9">
        <f t="shared" si="8"/>
        <v>63</v>
      </c>
      <c r="AI67" s="9">
        <f t="shared" si="9"/>
        <v>10</v>
      </c>
    </row>
    <row r="68" spans="1:35" s="68" customFormat="1" x14ac:dyDescent="0.25">
      <c r="A68" s="12" t="s">
        <v>19</v>
      </c>
      <c r="B68" s="37">
        <v>30</v>
      </c>
      <c r="D68" s="75" t="s">
        <v>29</v>
      </c>
      <c r="E68" s="73"/>
      <c r="G68" s="12" t="s">
        <v>19</v>
      </c>
      <c r="H68" s="37">
        <v>24</v>
      </c>
      <c r="J68" s="75" t="s">
        <v>29</v>
      </c>
      <c r="K68" s="73"/>
      <c r="M68" s="12" t="s">
        <v>19</v>
      </c>
      <c r="N68" s="37">
        <v>25</v>
      </c>
      <c r="P68" s="75" t="s">
        <v>29</v>
      </c>
      <c r="Q68" s="73"/>
      <c r="S68" s="12" t="s">
        <v>19</v>
      </c>
      <c r="T68" s="37">
        <v>21</v>
      </c>
      <c r="V68" s="75" t="s">
        <v>29</v>
      </c>
      <c r="W68" s="73"/>
      <c r="Y68" s="12" t="s">
        <v>19</v>
      </c>
      <c r="Z68" s="37">
        <v>1</v>
      </c>
      <c r="AB68" s="75" t="s">
        <v>29</v>
      </c>
      <c r="AC68" s="73"/>
      <c r="AE68" s="9">
        <f t="shared" si="5"/>
        <v>0</v>
      </c>
      <c r="AF68" s="9">
        <f t="shared" si="6"/>
        <v>0</v>
      </c>
      <c r="AG68" s="9">
        <f t="shared" si="7"/>
        <v>0</v>
      </c>
      <c r="AH68" s="9">
        <f t="shared" si="8"/>
        <v>0</v>
      </c>
      <c r="AI68" s="9">
        <f t="shared" si="9"/>
        <v>0</v>
      </c>
    </row>
    <row r="69" spans="1:35" s="68" customFormat="1" x14ac:dyDescent="0.25">
      <c r="A69" s="12" t="s">
        <v>2</v>
      </c>
      <c r="B69" s="37">
        <v>34</v>
      </c>
      <c r="D69" s="75" t="s">
        <v>13</v>
      </c>
      <c r="E69" s="73">
        <f>B67</f>
        <v>20</v>
      </c>
      <c r="G69" s="12" t="s">
        <v>2</v>
      </c>
      <c r="H69" s="37">
        <v>35</v>
      </c>
      <c r="J69" s="75" t="s">
        <v>13</v>
      </c>
      <c r="K69" s="73">
        <f>H67</f>
        <v>26</v>
      </c>
      <c r="M69" s="12" t="s">
        <v>2</v>
      </c>
      <c r="N69" s="37">
        <v>35</v>
      </c>
      <c r="P69" s="75" t="s">
        <v>13</v>
      </c>
      <c r="Q69" s="73">
        <f>N67</f>
        <v>22</v>
      </c>
      <c r="S69" s="12" t="s">
        <v>2</v>
      </c>
      <c r="T69" s="37">
        <v>40</v>
      </c>
      <c r="V69" s="75" t="s">
        <v>13</v>
      </c>
      <c r="W69" s="73">
        <f>T67</f>
        <v>19</v>
      </c>
      <c r="Y69" s="12" t="s">
        <v>2</v>
      </c>
      <c r="Z69" s="37">
        <v>3</v>
      </c>
      <c r="AB69" s="75" t="s">
        <v>13</v>
      </c>
      <c r="AC69" s="73">
        <f>Z67</f>
        <v>10</v>
      </c>
      <c r="AE69" s="9">
        <f t="shared" si="5"/>
        <v>20</v>
      </c>
      <c r="AF69" s="9">
        <f t="shared" si="6"/>
        <v>26</v>
      </c>
      <c r="AG69" s="9">
        <f t="shared" si="7"/>
        <v>22</v>
      </c>
      <c r="AH69" s="9">
        <f t="shared" si="8"/>
        <v>19</v>
      </c>
      <c r="AI69" s="9">
        <f t="shared" si="9"/>
        <v>10</v>
      </c>
    </row>
    <row r="70" spans="1:35" s="68" customFormat="1" x14ac:dyDescent="0.25">
      <c r="A70" s="17" t="s">
        <v>45</v>
      </c>
      <c r="B70" s="37">
        <v>0</v>
      </c>
      <c r="D70" s="75" t="s">
        <v>10</v>
      </c>
      <c r="E70" s="73">
        <f>B68</f>
        <v>30</v>
      </c>
      <c r="G70" s="17" t="s">
        <v>45</v>
      </c>
      <c r="H70" s="37">
        <v>0</v>
      </c>
      <c r="J70" s="75" t="s">
        <v>10</v>
      </c>
      <c r="K70" s="73">
        <f>H68</f>
        <v>24</v>
      </c>
      <c r="M70" s="17" t="s">
        <v>45</v>
      </c>
      <c r="N70" s="37">
        <v>0</v>
      </c>
      <c r="P70" s="75" t="s">
        <v>10</v>
      </c>
      <c r="Q70" s="73">
        <f>N68</f>
        <v>25</v>
      </c>
      <c r="S70" s="17" t="s">
        <v>45</v>
      </c>
      <c r="T70" s="37">
        <v>0</v>
      </c>
      <c r="V70" s="75" t="s">
        <v>10</v>
      </c>
      <c r="W70" s="73">
        <f>T68</f>
        <v>21</v>
      </c>
      <c r="Y70" s="17" t="s">
        <v>45</v>
      </c>
      <c r="Z70" s="37">
        <v>0</v>
      </c>
      <c r="AB70" s="75" t="s">
        <v>10</v>
      </c>
      <c r="AC70" s="73">
        <f>Z68</f>
        <v>1</v>
      </c>
      <c r="AE70" s="9">
        <f t="shared" si="5"/>
        <v>30</v>
      </c>
      <c r="AF70" s="9">
        <f t="shared" si="6"/>
        <v>24</v>
      </c>
      <c r="AG70" s="9">
        <f t="shared" si="7"/>
        <v>25</v>
      </c>
      <c r="AH70" s="9">
        <f t="shared" si="8"/>
        <v>21</v>
      </c>
      <c r="AI70" s="9">
        <f t="shared" si="9"/>
        <v>1</v>
      </c>
    </row>
    <row r="71" spans="1:35" s="68" customFormat="1" x14ac:dyDescent="0.25">
      <c r="A71" s="17" t="s">
        <v>58</v>
      </c>
      <c r="B71" s="37">
        <v>9</v>
      </c>
      <c r="D71" s="75" t="s">
        <v>2</v>
      </c>
      <c r="E71" s="73">
        <f>B69</f>
        <v>34</v>
      </c>
      <c r="G71" s="17" t="s">
        <v>58</v>
      </c>
      <c r="H71" s="37">
        <v>6</v>
      </c>
      <c r="J71" s="75" t="s">
        <v>2</v>
      </c>
      <c r="K71" s="73">
        <f>H69</f>
        <v>35</v>
      </c>
      <c r="M71" s="17" t="s">
        <v>58</v>
      </c>
      <c r="N71" s="37">
        <v>1</v>
      </c>
      <c r="P71" s="75" t="s">
        <v>2</v>
      </c>
      <c r="Q71" s="73">
        <f>N69</f>
        <v>35</v>
      </c>
      <c r="S71" s="17" t="s">
        <v>58</v>
      </c>
      <c r="T71" s="37">
        <v>4</v>
      </c>
      <c r="V71" s="75" t="s">
        <v>2</v>
      </c>
      <c r="W71" s="73">
        <f>T69</f>
        <v>40</v>
      </c>
      <c r="Y71" s="17" t="s">
        <v>58</v>
      </c>
      <c r="Z71" s="37">
        <v>1</v>
      </c>
      <c r="AB71" s="75" t="s">
        <v>2</v>
      </c>
      <c r="AC71" s="73">
        <f>Z69</f>
        <v>3</v>
      </c>
      <c r="AE71" s="9">
        <f t="shared" si="5"/>
        <v>34</v>
      </c>
      <c r="AF71" s="9">
        <f t="shared" si="6"/>
        <v>35</v>
      </c>
      <c r="AG71" s="9">
        <f t="shared" si="7"/>
        <v>35</v>
      </c>
      <c r="AH71" s="9">
        <f t="shared" si="8"/>
        <v>40</v>
      </c>
      <c r="AI71" s="9">
        <f t="shared" si="9"/>
        <v>3</v>
      </c>
    </row>
    <row r="72" spans="1:35" s="68" customFormat="1" x14ac:dyDescent="0.25">
      <c r="A72" s="17" t="s">
        <v>59</v>
      </c>
      <c r="B72" s="37">
        <v>16</v>
      </c>
      <c r="C72" s="76"/>
      <c r="D72" s="74" t="s">
        <v>45</v>
      </c>
      <c r="E72" s="73">
        <f>B70</f>
        <v>0</v>
      </c>
      <c r="G72" s="17" t="s">
        <v>59</v>
      </c>
      <c r="H72" s="37">
        <v>13</v>
      </c>
      <c r="I72" s="76"/>
      <c r="J72" s="74" t="s">
        <v>45</v>
      </c>
      <c r="K72" s="73">
        <f>H70</f>
        <v>0</v>
      </c>
      <c r="M72" s="17" t="s">
        <v>59</v>
      </c>
      <c r="N72" s="37">
        <v>12</v>
      </c>
      <c r="O72" s="76"/>
      <c r="P72" s="74" t="s">
        <v>45</v>
      </c>
      <c r="Q72" s="73">
        <f>N70</f>
        <v>0</v>
      </c>
      <c r="S72" s="17" t="s">
        <v>59</v>
      </c>
      <c r="T72" s="37">
        <v>9</v>
      </c>
      <c r="U72" s="76"/>
      <c r="V72" s="74" t="s">
        <v>45</v>
      </c>
      <c r="W72" s="73">
        <f>T70</f>
        <v>0</v>
      </c>
      <c r="Y72" s="17" t="s">
        <v>59</v>
      </c>
      <c r="Z72" s="37">
        <v>3</v>
      </c>
      <c r="AA72" s="76"/>
      <c r="AB72" s="74" t="s">
        <v>45</v>
      </c>
      <c r="AC72" s="73">
        <f>Z70</f>
        <v>0</v>
      </c>
      <c r="AE72" s="9">
        <f t="shared" si="5"/>
        <v>0</v>
      </c>
      <c r="AF72" s="9">
        <f t="shared" si="6"/>
        <v>0</v>
      </c>
      <c r="AG72" s="9">
        <f t="shared" si="7"/>
        <v>0</v>
      </c>
      <c r="AH72" s="9">
        <f t="shared" si="8"/>
        <v>0</v>
      </c>
      <c r="AI72" s="9">
        <f t="shared" si="9"/>
        <v>0</v>
      </c>
    </row>
    <row r="73" spans="1:35" s="68" customFormat="1" x14ac:dyDescent="0.25">
      <c r="A73" s="17" t="s">
        <v>60</v>
      </c>
      <c r="B73" s="37">
        <v>0</v>
      </c>
      <c r="C73" s="79"/>
      <c r="D73" s="74" t="s">
        <v>58</v>
      </c>
      <c r="E73" s="73">
        <f>B71</f>
        <v>9</v>
      </c>
      <c r="G73" s="17" t="s">
        <v>60</v>
      </c>
      <c r="H73" s="37">
        <v>0</v>
      </c>
      <c r="I73" s="79"/>
      <c r="J73" s="74" t="s">
        <v>58</v>
      </c>
      <c r="K73" s="73">
        <f>H71</f>
        <v>6</v>
      </c>
      <c r="M73" s="17" t="s">
        <v>60</v>
      </c>
      <c r="N73" s="37">
        <v>0</v>
      </c>
      <c r="O73" s="79"/>
      <c r="P73" s="74" t="s">
        <v>58</v>
      </c>
      <c r="Q73" s="73">
        <f>N71</f>
        <v>1</v>
      </c>
      <c r="S73" s="17" t="s">
        <v>60</v>
      </c>
      <c r="T73" s="37">
        <v>0</v>
      </c>
      <c r="U73" s="79"/>
      <c r="V73" s="74" t="s">
        <v>58</v>
      </c>
      <c r="W73" s="73">
        <f>T71</f>
        <v>4</v>
      </c>
      <c r="Y73" s="17" t="s">
        <v>60</v>
      </c>
      <c r="Z73" s="37">
        <v>0</v>
      </c>
      <c r="AA73" s="79"/>
      <c r="AB73" s="74" t="s">
        <v>58</v>
      </c>
      <c r="AC73" s="73">
        <f>Z71</f>
        <v>1</v>
      </c>
      <c r="AE73" s="9">
        <f t="shared" si="5"/>
        <v>9</v>
      </c>
      <c r="AF73" s="9">
        <f t="shared" si="6"/>
        <v>6</v>
      </c>
      <c r="AG73" s="9">
        <f t="shared" si="7"/>
        <v>1</v>
      </c>
      <c r="AH73" s="9">
        <f t="shared" si="8"/>
        <v>4</v>
      </c>
      <c r="AI73" s="9">
        <f t="shared" si="9"/>
        <v>1</v>
      </c>
    </row>
    <row r="74" spans="1:35" s="68" customFormat="1" x14ac:dyDescent="0.25">
      <c r="A74" s="17" t="s">
        <v>61</v>
      </c>
      <c r="B74" s="37">
        <v>4</v>
      </c>
      <c r="C74" s="79"/>
      <c r="D74" s="74" t="s">
        <v>59</v>
      </c>
      <c r="E74" s="73">
        <f>+B72</f>
        <v>16</v>
      </c>
      <c r="G74" s="17" t="s">
        <v>61</v>
      </c>
      <c r="H74" s="37">
        <v>0</v>
      </c>
      <c r="I74" s="79"/>
      <c r="J74" s="74" t="s">
        <v>59</v>
      </c>
      <c r="K74" s="73">
        <f>+H72</f>
        <v>13</v>
      </c>
      <c r="M74" s="17" t="s">
        <v>61</v>
      </c>
      <c r="N74" s="37">
        <v>2</v>
      </c>
      <c r="O74" s="79"/>
      <c r="P74" s="74" t="s">
        <v>59</v>
      </c>
      <c r="Q74" s="73">
        <f>+N72</f>
        <v>12</v>
      </c>
      <c r="S74" s="17" t="s">
        <v>61</v>
      </c>
      <c r="T74" s="37">
        <v>0</v>
      </c>
      <c r="U74" s="79"/>
      <c r="V74" s="74" t="s">
        <v>59</v>
      </c>
      <c r="W74" s="73">
        <f>+T72</f>
        <v>9</v>
      </c>
      <c r="Y74" s="17" t="s">
        <v>61</v>
      </c>
      <c r="Z74" s="37">
        <v>1</v>
      </c>
      <c r="AA74" s="79"/>
      <c r="AB74" s="74" t="s">
        <v>59</v>
      </c>
      <c r="AC74" s="73">
        <f>+Z72</f>
        <v>3</v>
      </c>
      <c r="AE74" s="9">
        <f t="shared" si="5"/>
        <v>16</v>
      </c>
      <c r="AF74" s="9">
        <f t="shared" si="6"/>
        <v>13</v>
      </c>
      <c r="AG74" s="9">
        <f t="shared" si="7"/>
        <v>12</v>
      </c>
      <c r="AH74" s="9">
        <f t="shared" si="8"/>
        <v>9</v>
      </c>
      <c r="AI74" s="9">
        <f t="shared" si="9"/>
        <v>3</v>
      </c>
    </row>
    <row r="75" spans="1:35" s="68" customFormat="1" x14ac:dyDescent="0.25">
      <c r="A75" s="17" t="s">
        <v>62</v>
      </c>
      <c r="B75" s="37">
        <v>0</v>
      </c>
      <c r="C75" s="79"/>
      <c r="D75" s="74" t="s">
        <v>60</v>
      </c>
      <c r="E75" s="73">
        <f>+B73</f>
        <v>0</v>
      </c>
      <c r="G75" s="17" t="s">
        <v>62</v>
      </c>
      <c r="H75" s="37">
        <v>0</v>
      </c>
      <c r="I75" s="79"/>
      <c r="J75" s="74" t="s">
        <v>60</v>
      </c>
      <c r="K75" s="73">
        <f>+H73</f>
        <v>0</v>
      </c>
      <c r="M75" s="17" t="s">
        <v>62</v>
      </c>
      <c r="N75" s="37">
        <v>0</v>
      </c>
      <c r="O75" s="79"/>
      <c r="P75" s="74" t="s">
        <v>60</v>
      </c>
      <c r="Q75" s="73">
        <f>+N73</f>
        <v>0</v>
      </c>
      <c r="S75" s="17" t="s">
        <v>62</v>
      </c>
      <c r="T75" s="37">
        <v>0</v>
      </c>
      <c r="U75" s="79"/>
      <c r="V75" s="74" t="s">
        <v>60</v>
      </c>
      <c r="W75" s="73">
        <f>+T73</f>
        <v>0</v>
      </c>
      <c r="Y75" s="17" t="s">
        <v>62</v>
      </c>
      <c r="Z75" s="37">
        <v>0</v>
      </c>
      <c r="AA75" s="79"/>
      <c r="AB75" s="74" t="s">
        <v>60</v>
      </c>
      <c r="AC75" s="73">
        <f>+Z73</f>
        <v>0</v>
      </c>
      <c r="AE75" s="9">
        <f t="shared" si="5"/>
        <v>0</v>
      </c>
      <c r="AF75" s="9">
        <f t="shared" si="6"/>
        <v>0</v>
      </c>
      <c r="AG75" s="9">
        <f t="shared" si="7"/>
        <v>0</v>
      </c>
      <c r="AH75" s="9">
        <f t="shared" si="8"/>
        <v>0</v>
      </c>
      <c r="AI75" s="9">
        <f t="shared" si="9"/>
        <v>0</v>
      </c>
    </row>
    <row r="76" spans="1:35" s="68" customFormat="1" x14ac:dyDescent="0.25">
      <c r="A76" s="17"/>
      <c r="B76" s="37"/>
      <c r="C76" s="79"/>
      <c r="D76" s="74" t="s">
        <v>61</v>
      </c>
      <c r="E76" s="73">
        <f>+B74</f>
        <v>4</v>
      </c>
      <c r="G76" s="17"/>
      <c r="H76" s="37"/>
      <c r="I76" s="79"/>
      <c r="J76" s="74" t="s">
        <v>61</v>
      </c>
      <c r="K76" s="73">
        <f>+H74</f>
        <v>0</v>
      </c>
      <c r="M76" s="17"/>
      <c r="N76" s="37"/>
      <c r="O76" s="79"/>
      <c r="P76" s="74" t="s">
        <v>61</v>
      </c>
      <c r="Q76" s="73">
        <f>+N74</f>
        <v>2</v>
      </c>
      <c r="S76" s="17"/>
      <c r="T76" s="37"/>
      <c r="U76" s="79"/>
      <c r="V76" s="74" t="s">
        <v>61</v>
      </c>
      <c r="W76" s="73">
        <f>+T74</f>
        <v>0</v>
      </c>
      <c r="Y76" s="17"/>
      <c r="Z76" s="37"/>
      <c r="AA76" s="79"/>
      <c r="AB76" s="74" t="s">
        <v>61</v>
      </c>
      <c r="AC76" s="73">
        <f>+Z74</f>
        <v>1</v>
      </c>
      <c r="AE76" s="9">
        <f t="shared" si="5"/>
        <v>4</v>
      </c>
      <c r="AF76" s="9">
        <f t="shared" si="6"/>
        <v>0</v>
      </c>
      <c r="AG76" s="9">
        <f t="shared" si="7"/>
        <v>2</v>
      </c>
      <c r="AH76" s="9">
        <f t="shared" si="8"/>
        <v>0</v>
      </c>
      <c r="AI76" s="9">
        <f t="shared" si="9"/>
        <v>1</v>
      </c>
    </row>
    <row r="77" spans="1:35" s="68" customFormat="1" x14ac:dyDescent="0.25">
      <c r="A77" s="17"/>
      <c r="B77" s="37"/>
      <c r="C77" s="79"/>
      <c r="D77" s="74" t="s">
        <v>62</v>
      </c>
      <c r="E77" s="81">
        <f>+B75</f>
        <v>0</v>
      </c>
      <c r="G77" s="17"/>
      <c r="H77" s="37"/>
      <c r="I77" s="79"/>
      <c r="J77" s="74" t="s">
        <v>62</v>
      </c>
      <c r="K77" s="81">
        <f>+H75</f>
        <v>0</v>
      </c>
      <c r="M77" s="17"/>
      <c r="N77" s="37"/>
      <c r="O77" s="79"/>
      <c r="P77" s="74" t="s">
        <v>62</v>
      </c>
      <c r="Q77" s="81">
        <f>+N75</f>
        <v>0</v>
      </c>
      <c r="S77" s="17"/>
      <c r="T77" s="37"/>
      <c r="U77" s="79"/>
      <c r="V77" s="74" t="s">
        <v>62</v>
      </c>
      <c r="W77" s="81">
        <f>+T75</f>
        <v>0</v>
      </c>
      <c r="Y77" s="17"/>
      <c r="Z77" s="37"/>
      <c r="AA77" s="79"/>
      <c r="AB77" s="74" t="s">
        <v>62</v>
      </c>
      <c r="AC77" s="81">
        <f>+Z75</f>
        <v>0</v>
      </c>
      <c r="AE77" s="9">
        <f t="shared" si="5"/>
        <v>0</v>
      </c>
      <c r="AF77" s="9">
        <f t="shared" si="6"/>
        <v>0</v>
      </c>
      <c r="AG77" s="9">
        <f t="shared" si="7"/>
        <v>0</v>
      </c>
      <c r="AH77" s="9">
        <f t="shared" si="8"/>
        <v>0</v>
      </c>
      <c r="AI77" s="9">
        <f t="shared" si="9"/>
        <v>0</v>
      </c>
    </row>
    <row r="78" spans="1:35" s="68" customFormat="1" x14ac:dyDescent="0.25">
      <c r="A78" s="17"/>
      <c r="B78" s="37"/>
      <c r="C78" s="79"/>
      <c r="D78" s="74"/>
      <c r="E78" s="81"/>
      <c r="G78" s="17"/>
      <c r="H78" s="37"/>
      <c r="I78" s="79"/>
      <c r="J78" s="74"/>
      <c r="K78" s="81"/>
      <c r="M78" s="17"/>
      <c r="N78" s="37"/>
      <c r="O78" s="79"/>
      <c r="P78" s="74"/>
      <c r="Q78" s="81"/>
      <c r="S78" s="17"/>
      <c r="T78" s="37"/>
      <c r="U78" s="79"/>
      <c r="V78" s="74"/>
      <c r="W78" s="81"/>
      <c r="Y78" s="17"/>
      <c r="Z78" s="37"/>
      <c r="AA78" s="79"/>
      <c r="AB78" s="74"/>
      <c r="AC78" s="81"/>
    </row>
    <row r="79" spans="1:35" s="68" customFormat="1" x14ac:dyDescent="0.25">
      <c r="A79" s="17"/>
      <c r="B79" s="37"/>
      <c r="C79" s="79"/>
      <c r="D79" s="74"/>
      <c r="E79" s="81"/>
      <c r="G79" s="17"/>
      <c r="H79" s="37"/>
      <c r="I79" s="79"/>
      <c r="J79" s="74"/>
      <c r="K79" s="81"/>
      <c r="M79" s="17"/>
      <c r="N79" s="37"/>
      <c r="O79" s="79"/>
      <c r="P79" s="74"/>
      <c r="Q79" s="81"/>
      <c r="S79" s="17"/>
      <c r="T79" s="37"/>
      <c r="U79" s="79"/>
      <c r="V79" s="74"/>
      <c r="W79" s="81"/>
      <c r="Y79" s="17"/>
      <c r="Z79" s="37"/>
      <c r="AA79" s="79"/>
      <c r="AB79" s="74"/>
      <c r="AC79" s="81"/>
    </row>
    <row r="80" spans="1:35" s="68" customFormat="1" x14ac:dyDescent="0.25">
      <c r="A80" s="17"/>
      <c r="B80" s="37"/>
      <c r="C80" s="79"/>
      <c r="D80" s="80"/>
      <c r="E80" s="82"/>
      <c r="G80" s="17"/>
      <c r="H80" s="37"/>
      <c r="I80" s="79"/>
      <c r="J80" s="80"/>
      <c r="K80" s="82"/>
      <c r="M80" s="17"/>
      <c r="N80" s="37"/>
      <c r="O80" s="79"/>
      <c r="P80" s="80"/>
      <c r="Q80" s="82"/>
      <c r="S80" s="17"/>
      <c r="T80" s="37"/>
      <c r="U80" s="79"/>
      <c r="V80" s="80"/>
      <c r="W80" s="82"/>
      <c r="Y80" s="17"/>
      <c r="Z80" s="37"/>
      <c r="AA80" s="79"/>
      <c r="AB80" s="80"/>
      <c r="AC80" s="82"/>
    </row>
    <row r="82" spans="1:35" s="68" customFormat="1" x14ac:dyDescent="0.35">
      <c r="A82" s="9"/>
      <c r="B82" s="18">
        <f>SUM(B47:B80)</f>
        <v>792</v>
      </c>
      <c r="E82" s="18">
        <f>SUM(E47:E80)</f>
        <v>793</v>
      </c>
      <c r="G82" s="9"/>
      <c r="H82" s="18">
        <f>SUM(H47:H80)</f>
        <v>954</v>
      </c>
      <c r="K82" s="18">
        <f>SUM(K47:K80)</f>
        <v>953</v>
      </c>
      <c r="M82" s="9"/>
      <c r="N82" s="18">
        <f>SUM(N47:N80)</f>
        <v>776</v>
      </c>
      <c r="Q82" s="18">
        <f>SUM(Q47:Q80)</f>
        <v>776</v>
      </c>
      <c r="S82" s="9"/>
      <c r="T82" s="18">
        <f>SUM(T47:T80)</f>
        <v>882</v>
      </c>
      <c r="W82" s="18">
        <f>SUM(W47:W80)</f>
        <v>881</v>
      </c>
      <c r="Y82" s="9"/>
      <c r="Z82" s="18">
        <f>SUM(Z47:Z80)</f>
        <v>128</v>
      </c>
      <c r="AC82" s="18">
        <f>SUM(AC47:AC80)</f>
        <v>128</v>
      </c>
    </row>
    <row r="83" spans="1:35" ht="12.5" x14ac:dyDescent="0.35">
      <c r="B83" s="9"/>
    </row>
    <row r="84" spans="1:35" ht="12.5" x14ac:dyDescent="0.35">
      <c r="B84" s="9"/>
    </row>
    <row r="85" spans="1:35" ht="25" x14ac:dyDescent="0.35">
      <c r="A85" s="85">
        <f>_xlfn.ISOWEEKNUM(A87)</f>
        <v>50</v>
      </c>
      <c r="B85" s="34"/>
    </row>
    <row r="87" spans="1:35" s="84" customFormat="1" ht="18" x14ac:dyDescent="0.35">
      <c r="A87" s="170">
        <f>Y45+3</f>
        <v>44907</v>
      </c>
      <c r="B87" s="171"/>
      <c r="C87" s="171"/>
      <c r="D87" s="171"/>
      <c r="E87" s="172"/>
      <c r="F87" s="83"/>
      <c r="G87" s="170">
        <f>+A87+1</f>
        <v>44908</v>
      </c>
      <c r="H87" s="171"/>
      <c r="I87" s="171"/>
      <c r="J87" s="171"/>
      <c r="K87" s="172"/>
      <c r="L87" s="83"/>
      <c r="M87" s="170">
        <f>+G87+1</f>
        <v>44909</v>
      </c>
      <c r="N87" s="171"/>
      <c r="O87" s="171"/>
      <c r="P87" s="171"/>
      <c r="Q87" s="172"/>
      <c r="R87" s="83"/>
      <c r="S87" s="170">
        <f>+M87+1</f>
        <v>44910</v>
      </c>
      <c r="T87" s="171"/>
      <c r="U87" s="171"/>
      <c r="V87" s="171"/>
      <c r="W87" s="172"/>
      <c r="X87" s="83"/>
      <c r="Y87" s="170">
        <f>+S87+1</f>
        <v>44911</v>
      </c>
      <c r="Z87" s="171"/>
      <c r="AA87" s="171"/>
      <c r="AB87" s="171"/>
      <c r="AC87" s="172"/>
      <c r="AD87" s="83"/>
    </row>
    <row r="88" spans="1:35" s="66" customFormat="1" x14ac:dyDescent="0.3">
      <c r="A88" s="16"/>
      <c r="B88" s="36"/>
      <c r="C88" s="69"/>
      <c r="D88" s="69"/>
      <c r="E88" s="69"/>
      <c r="F88" s="69"/>
      <c r="G88" s="9"/>
      <c r="H88" s="35"/>
      <c r="I88" s="69"/>
      <c r="J88" s="69"/>
      <c r="K88" s="69"/>
      <c r="L88" s="69"/>
      <c r="M88" s="9"/>
      <c r="N88" s="35"/>
      <c r="O88" s="69"/>
      <c r="P88" s="69"/>
      <c r="Q88" s="69"/>
      <c r="R88" s="69"/>
      <c r="S88" s="9"/>
      <c r="T88" s="35"/>
      <c r="U88" s="69"/>
      <c r="V88" s="69"/>
      <c r="W88" s="69"/>
      <c r="X88" s="69"/>
      <c r="Y88" s="9"/>
      <c r="Z88" s="35"/>
      <c r="AA88" s="69"/>
      <c r="AB88" s="69"/>
      <c r="AC88" s="69"/>
      <c r="AD88" s="69"/>
    </row>
    <row r="89" spans="1:35" x14ac:dyDescent="0.25">
      <c r="A89" s="10" t="s">
        <v>0</v>
      </c>
      <c r="B89" s="37" t="s">
        <v>27</v>
      </c>
      <c r="D89" s="70" t="s">
        <v>7</v>
      </c>
      <c r="E89" s="71">
        <f>B90</f>
        <v>125</v>
      </c>
      <c r="G89" s="10" t="s">
        <v>0</v>
      </c>
      <c r="H89" s="37" t="s">
        <v>27</v>
      </c>
      <c r="J89" s="70" t="s">
        <v>7</v>
      </c>
      <c r="K89" s="71">
        <f>H90</f>
        <v>115</v>
      </c>
      <c r="M89" s="10" t="s">
        <v>0</v>
      </c>
      <c r="N89" s="37" t="s">
        <v>27</v>
      </c>
      <c r="P89" s="70" t="s">
        <v>7</v>
      </c>
      <c r="Q89" s="71">
        <f>N90</f>
        <v>81</v>
      </c>
      <c r="S89" s="10" t="s">
        <v>0</v>
      </c>
      <c r="T89" s="37" t="s">
        <v>27</v>
      </c>
      <c r="V89" s="70" t="s">
        <v>7</v>
      </c>
      <c r="W89" s="71">
        <f>T90</f>
        <v>133</v>
      </c>
      <c r="Y89" s="10" t="s">
        <v>0</v>
      </c>
      <c r="Z89" s="37" t="s">
        <v>27</v>
      </c>
      <c r="AB89" s="70" t="s">
        <v>7</v>
      </c>
      <c r="AC89" s="71">
        <f>Z90</f>
        <v>57</v>
      </c>
      <c r="AE89" s="9">
        <f>E89</f>
        <v>125</v>
      </c>
      <c r="AF89" s="9">
        <f>K89</f>
        <v>115</v>
      </c>
      <c r="AG89" s="9">
        <f>Q89</f>
        <v>81</v>
      </c>
      <c r="AH89" s="9">
        <f>W89</f>
        <v>133</v>
      </c>
      <c r="AI89" s="9">
        <f>AC89</f>
        <v>57</v>
      </c>
    </row>
    <row r="90" spans="1:35" x14ac:dyDescent="0.35">
      <c r="A90" s="12" t="s">
        <v>7</v>
      </c>
      <c r="B90" s="37">
        <v>125</v>
      </c>
      <c r="D90" s="72" t="s">
        <v>21</v>
      </c>
      <c r="E90" s="73"/>
      <c r="G90" s="12" t="s">
        <v>7</v>
      </c>
      <c r="H90" s="37">
        <v>115</v>
      </c>
      <c r="J90" s="72" t="s">
        <v>21</v>
      </c>
      <c r="K90" s="73"/>
      <c r="M90" s="12" t="s">
        <v>7</v>
      </c>
      <c r="N90" s="37">
        <v>81</v>
      </c>
      <c r="P90" s="72" t="s">
        <v>21</v>
      </c>
      <c r="Q90" s="73"/>
      <c r="S90" s="12" t="s">
        <v>7</v>
      </c>
      <c r="T90" s="37">
        <v>133</v>
      </c>
      <c r="V90" s="72" t="s">
        <v>21</v>
      </c>
      <c r="W90" s="73"/>
      <c r="Y90" s="12" t="s">
        <v>7</v>
      </c>
      <c r="Z90" s="37">
        <v>57</v>
      </c>
      <c r="AB90" s="72" t="s">
        <v>21</v>
      </c>
      <c r="AC90" s="73"/>
      <c r="AE90" s="9">
        <f t="shared" ref="AE90:AE119" si="10">E90</f>
        <v>0</v>
      </c>
      <c r="AF90" s="9">
        <f t="shared" ref="AF90:AF119" si="11">K90</f>
        <v>0</v>
      </c>
      <c r="AG90" s="9">
        <f t="shared" ref="AG90:AG119" si="12">Q90</f>
        <v>0</v>
      </c>
      <c r="AH90" s="9">
        <f t="shared" ref="AH90:AH119" si="13">W90</f>
        <v>0</v>
      </c>
      <c r="AI90" s="9">
        <f t="shared" ref="AI90:AI119" si="14">AC90</f>
        <v>0</v>
      </c>
    </row>
    <row r="91" spans="1:35" x14ac:dyDescent="0.35">
      <c r="A91" s="13" t="s">
        <v>17</v>
      </c>
      <c r="B91" s="38">
        <v>0</v>
      </c>
      <c r="D91" s="72" t="s">
        <v>18</v>
      </c>
      <c r="E91" s="73"/>
      <c r="G91" s="13" t="s">
        <v>17</v>
      </c>
      <c r="H91" s="38">
        <v>0</v>
      </c>
      <c r="J91" s="72" t="s">
        <v>18</v>
      </c>
      <c r="K91" s="73"/>
      <c r="M91" s="13" t="s">
        <v>17</v>
      </c>
      <c r="N91" s="38">
        <v>0</v>
      </c>
      <c r="P91" s="72" t="s">
        <v>18</v>
      </c>
      <c r="Q91" s="73"/>
      <c r="S91" s="13" t="s">
        <v>17</v>
      </c>
      <c r="T91" s="38">
        <v>0</v>
      </c>
      <c r="V91" s="72" t="s">
        <v>18</v>
      </c>
      <c r="W91" s="73"/>
      <c r="Y91" s="13" t="s">
        <v>17</v>
      </c>
      <c r="Z91" s="38">
        <v>0</v>
      </c>
      <c r="AB91" s="72" t="s">
        <v>18</v>
      </c>
      <c r="AC91" s="73"/>
      <c r="AE91" s="9">
        <f t="shared" si="10"/>
        <v>0</v>
      </c>
      <c r="AF91" s="9">
        <f t="shared" si="11"/>
        <v>0</v>
      </c>
      <c r="AG91" s="9">
        <f t="shared" si="12"/>
        <v>0</v>
      </c>
      <c r="AH91" s="9">
        <f t="shared" si="13"/>
        <v>0</v>
      </c>
      <c r="AI91" s="9">
        <f t="shared" si="14"/>
        <v>0</v>
      </c>
    </row>
    <row r="92" spans="1:35" x14ac:dyDescent="0.25">
      <c r="A92" s="12" t="s">
        <v>12</v>
      </c>
      <c r="B92" s="37">
        <v>10</v>
      </c>
      <c r="D92" s="74" t="s">
        <v>12</v>
      </c>
      <c r="E92" s="73">
        <f>B92</f>
        <v>10</v>
      </c>
      <c r="G92" s="12" t="s">
        <v>12</v>
      </c>
      <c r="H92" s="37">
        <v>8</v>
      </c>
      <c r="J92" s="74" t="s">
        <v>12</v>
      </c>
      <c r="K92" s="73">
        <f>H92</f>
        <v>8</v>
      </c>
      <c r="M92" s="12" t="s">
        <v>12</v>
      </c>
      <c r="N92" s="37">
        <v>9</v>
      </c>
      <c r="P92" s="74" t="s">
        <v>12</v>
      </c>
      <c r="Q92" s="73">
        <f>N92</f>
        <v>9</v>
      </c>
      <c r="S92" s="12" t="s">
        <v>12</v>
      </c>
      <c r="T92" s="37">
        <v>11</v>
      </c>
      <c r="V92" s="74" t="s">
        <v>12</v>
      </c>
      <c r="W92" s="73">
        <f>T92</f>
        <v>11</v>
      </c>
      <c r="Y92" s="12" t="s">
        <v>12</v>
      </c>
      <c r="Z92" s="37">
        <v>3</v>
      </c>
      <c r="AB92" s="74" t="s">
        <v>12</v>
      </c>
      <c r="AC92" s="73">
        <f>Z92</f>
        <v>3</v>
      </c>
      <c r="AE92" s="9">
        <f t="shared" si="10"/>
        <v>10</v>
      </c>
      <c r="AF92" s="9">
        <f t="shared" si="11"/>
        <v>8</v>
      </c>
      <c r="AG92" s="9">
        <f t="shared" si="12"/>
        <v>9</v>
      </c>
      <c r="AH92" s="9">
        <f t="shared" si="13"/>
        <v>11</v>
      </c>
      <c r="AI92" s="9">
        <f t="shared" si="14"/>
        <v>3</v>
      </c>
    </row>
    <row r="93" spans="1:35" x14ac:dyDescent="0.25">
      <c r="A93" s="14" t="s">
        <v>22</v>
      </c>
      <c r="B93" s="39">
        <v>4</v>
      </c>
      <c r="D93" s="74" t="s">
        <v>8</v>
      </c>
      <c r="E93" s="73">
        <f>B96</f>
        <v>7</v>
      </c>
      <c r="G93" s="14" t="s">
        <v>22</v>
      </c>
      <c r="H93" s="39">
        <v>2</v>
      </c>
      <c r="J93" s="74" t="s">
        <v>8</v>
      </c>
      <c r="K93" s="73">
        <f>H96</f>
        <v>8</v>
      </c>
      <c r="M93" s="14" t="s">
        <v>22</v>
      </c>
      <c r="N93" s="39">
        <v>3</v>
      </c>
      <c r="P93" s="74" t="s">
        <v>8</v>
      </c>
      <c r="Q93" s="73">
        <f>N96</f>
        <v>6</v>
      </c>
      <c r="S93" s="14" t="s">
        <v>22</v>
      </c>
      <c r="T93" s="39">
        <v>4</v>
      </c>
      <c r="V93" s="74" t="s">
        <v>8</v>
      </c>
      <c r="W93" s="73">
        <f>T96</f>
        <v>14</v>
      </c>
      <c r="Y93" s="14" t="s">
        <v>22</v>
      </c>
      <c r="Z93" s="39">
        <v>5</v>
      </c>
      <c r="AB93" s="74" t="s">
        <v>8</v>
      </c>
      <c r="AC93" s="73">
        <f>Z96</f>
        <v>10</v>
      </c>
      <c r="AE93" s="9">
        <f t="shared" si="10"/>
        <v>7</v>
      </c>
      <c r="AF93" s="9">
        <f t="shared" si="11"/>
        <v>8</v>
      </c>
      <c r="AG93" s="9">
        <f t="shared" si="12"/>
        <v>6</v>
      </c>
      <c r="AH93" s="9">
        <f t="shared" si="13"/>
        <v>14</v>
      </c>
      <c r="AI93" s="9">
        <f t="shared" si="14"/>
        <v>10</v>
      </c>
    </row>
    <row r="94" spans="1:35" x14ac:dyDescent="0.25">
      <c r="A94" s="14" t="s">
        <v>26</v>
      </c>
      <c r="B94" s="39">
        <v>5</v>
      </c>
      <c r="D94" s="74" t="s">
        <v>11</v>
      </c>
      <c r="E94" s="73">
        <f>B97</f>
        <v>6</v>
      </c>
      <c r="G94" s="14" t="s">
        <v>26</v>
      </c>
      <c r="H94" s="39">
        <v>17</v>
      </c>
      <c r="J94" s="74" t="s">
        <v>11</v>
      </c>
      <c r="K94" s="73">
        <f>H97</f>
        <v>0</v>
      </c>
      <c r="M94" s="14" t="s">
        <v>26</v>
      </c>
      <c r="N94" s="39">
        <v>16</v>
      </c>
      <c r="P94" s="74" t="s">
        <v>11</v>
      </c>
      <c r="Q94" s="73">
        <f>N97</f>
        <v>8</v>
      </c>
      <c r="S94" s="14" t="s">
        <v>26</v>
      </c>
      <c r="T94" s="39">
        <v>19</v>
      </c>
      <c r="V94" s="74" t="s">
        <v>11</v>
      </c>
      <c r="W94" s="73">
        <f>T97</f>
        <v>12</v>
      </c>
      <c r="Y94" s="14" t="s">
        <v>26</v>
      </c>
      <c r="Z94" s="39">
        <v>8</v>
      </c>
      <c r="AB94" s="74" t="s">
        <v>11</v>
      </c>
      <c r="AC94" s="73">
        <f>Z97</f>
        <v>4</v>
      </c>
      <c r="AE94" s="9">
        <f t="shared" si="10"/>
        <v>6</v>
      </c>
      <c r="AF94" s="9">
        <f t="shared" si="11"/>
        <v>0</v>
      </c>
      <c r="AG94" s="9">
        <f t="shared" si="12"/>
        <v>8</v>
      </c>
      <c r="AH94" s="9">
        <f t="shared" si="13"/>
        <v>12</v>
      </c>
      <c r="AI94" s="9">
        <f t="shared" si="14"/>
        <v>4</v>
      </c>
    </row>
    <row r="95" spans="1:35" x14ac:dyDescent="0.25">
      <c r="A95" s="14" t="s">
        <v>23</v>
      </c>
      <c r="B95" s="39">
        <v>0</v>
      </c>
      <c r="D95" s="75" t="s">
        <v>9</v>
      </c>
      <c r="E95" s="73">
        <f>B98</f>
        <v>113</v>
      </c>
      <c r="G95" s="14" t="s">
        <v>23</v>
      </c>
      <c r="H95" s="39">
        <v>0</v>
      </c>
      <c r="J95" s="75" t="s">
        <v>9</v>
      </c>
      <c r="K95" s="73">
        <f>H98</f>
        <v>93</v>
      </c>
      <c r="M95" s="14" t="s">
        <v>23</v>
      </c>
      <c r="N95" s="39">
        <v>0</v>
      </c>
      <c r="P95" s="75" t="s">
        <v>9</v>
      </c>
      <c r="Q95" s="73">
        <f>N98</f>
        <v>90</v>
      </c>
      <c r="S95" s="14" t="s">
        <v>23</v>
      </c>
      <c r="T95" s="39">
        <v>3</v>
      </c>
      <c r="V95" s="75" t="s">
        <v>9</v>
      </c>
      <c r="W95" s="73">
        <f>T98</f>
        <v>134</v>
      </c>
      <c r="Y95" s="14" t="s">
        <v>23</v>
      </c>
      <c r="Z95" s="39">
        <v>0</v>
      </c>
      <c r="AB95" s="75" t="s">
        <v>9</v>
      </c>
      <c r="AC95" s="73">
        <f>Z98</f>
        <v>74</v>
      </c>
      <c r="AE95" s="9">
        <f t="shared" si="10"/>
        <v>113</v>
      </c>
      <c r="AF95" s="9">
        <f t="shared" si="11"/>
        <v>93</v>
      </c>
      <c r="AG95" s="9">
        <f t="shared" si="12"/>
        <v>90</v>
      </c>
      <c r="AH95" s="9">
        <f t="shared" si="13"/>
        <v>134</v>
      </c>
      <c r="AI95" s="9">
        <f t="shared" si="14"/>
        <v>74</v>
      </c>
    </row>
    <row r="96" spans="1:35" x14ac:dyDescent="0.25">
      <c r="A96" s="12" t="s">
        <v>8</v>
      </c>
      <c r="B96" s="37">
        <v>7</v>
      </c>
      <c r="D96" s="75" t="s">
        <v>1</v>
      </c>
      <c r="E96" s="73">
        <f>B100</f>
        <v>92</v>
      </c>
      <c r="G96" s="12" t="s">
        <v>8</v>
      </c>
      <c r="H96" s="37">
        <v>8</v>
      </c>
      <c r="J96" s="75" t="s">
        <v>1</v>
      </c>
      <c r="K96" s="73">
        <f>H100</f>
        <v>84</v>
      </c>
      <c r="M96" s="12" t="s">
        <v>8</v>
      </c>
      <c r="N96" s="37">
        <v>6</v>
      </c>
      <c r="P96" s="75" t="s">
        <v>1</v>
      </c>
      <c r="Q96" s="73">
        <f>N100</f>
        <v>69</v>
      </c>
      <c r="S96" s="12" t="s">
        <v>8</v>
      </c>
      <c r="T96" s="37">
        <v>14</v>
      </c>
      <c r="V96" s="75" t="s">
        <v>1</v>
      </c>
      <c r="W96" s="73">
        <f>T100</f>
        <v>105</v>
      </c>
      <c r="Y96" s="12" t="s">
        <v>8</v>
      </c>
      <c r="Z96" s="37">
        <v>10</v>
      </c>
      <c r="AB96" s="75" t="s">
        <v>1</v>
      </c>
      <c r="AC96" s="73">
        <f>Z100</f>
        <v>69</v>
      </c>
      <c r="AE96" s="9">
        <f t="shared" si="10"/>
        <v>92</v>
      </c>
      <c r="AF96" s="9">
        <f t="shared" si="11"/>
        <v>84</v>
      </c>
      <c r="AG96" s="9">
        <f t="shared" si="12"/>
        <v>69</v>
      </c>
      <c r="AH96" s="9">
        <f t="shared" si="13"/>
        <v>105</v>
      </c>
      <c r="AI96" s="9">
        <f t="shared" si="14"/>
        <v>69</v>
      </c>
    </row>
    <row r="97" spans="1:35" x14ac:dyDescent="0.25">
      <c r="A97" s="12" t="s">
        <v>11</v>
      </c>
      <c r="B97" s="37">
        <v>6</v>
      </c>
      <c r="D97" s="75" t="s">
        <v>4</v>
      </c>
      <c r="E97" s="73"/>
      <c r="G97" s="12" t="s">
        <v>11</v>
      </c>
      <c r="H97" s="37">
        <v>0</v>
      </c>
      <c r="J97" s="75" t="s">
        <v>4</v>
      </c>
      <c r="K97" s="73"/>
      <c r="M97" s="12" t="s">
        <v>11</v>
      </c>
      <c r="N97" s="37">
        <v>8</v>
      </c>
      <c r="P97" s="75" t="s">
        <v>4</v>
      </c>
      <c r="Q97" s="73"/>
      <c r="S97" s="12" t="s">
        <v>11</v>
      </c>
      <c r="T97" s="37">
        <v>12</v>
      </c>
      <c r="V97" s="75" t="s">
        <v>4</v>
      </c>
      <c r="W97" s="73"/>
      <c r="Y97" s="12" t="s">
        <v>11</v>
      </c>
      <c r="Z97" s="37">
        <v>4</v>
      </c>
      <c r="AB97" s="75" t="s">
        <v>4</v>
      </c>
      <c r="AC97" s="73"/>
      <c r="AE97" s="9">
        <f t="shared" si="10"/>
        <v>0</v>
      </c>
      <c r="AF97" s="9">
        <f t="shared" si="11"/>
        <v>0</v>
      </c>
      <c r="AG97" s="9">
        <f t="shared" si="12"/>
        <v>0</v>
      </c>
      <c r="AH97" s="9">
        <f t="shared" si="13"/>
        <v>0</v>
      </c>
      <c r="AI97" s="9">
        <f t="shared" si="14"/>
        <v>0</v>
      </c>
    </row>
    <row r="98" spans="1:35" x14ac:dyDescent="0.25">
      <c r="A98" s="12" t="s">
        <v>9</v>
      </c>
      <c r="B98" s="37">
        <v>113</v>
      </c>
      <c r="D98" s="75" t="s">
        <v>5</v>
      </c>
      <c r="E98" s="73">
        <f>B101</f>
        <v>20</v>
      </c>
      <c r="G98" s="12" t="s">
        <v>9</v>
      </c>
      <c r="H98" s="37">
        <v>93</v>
      </c>
      <c r="J98" s="75" t="s">
        <v>5</v>
      </c>
      <c r="K98" s="73">
        <f>H101</f>
        <v>32</v>
      </c>
      <c r="M98" s="12" t="s">
        <v>9</v>
      </c>
      <c r="N98" s="37">
        <v>90</v>
      </c>
      <c r="P98" s="75" t="s">
        <v>5</v>
      </c>
      <c r="Q98" s="73">
        <f>N101</f>
        <v>23</v>
      </c>
      <c r="S98" s="12" t="s">
        <v>9</v>
      </c>
      <c r="T98" s="37">
        <v>134</v>
      </c>
      <c r="V98" s="75" t="s">
        <v>5</v>
      </c>
      <c r="W98" s="73">
        <f>T101</f>
        <v>20</v>
      </c>
      <c r="Y98" s="12" t="s">
        <v>9</v>
      </c>
      <c r="Z98" s="37">
        <v>74</v>
      </c>
      <c r="AB98" s="75" t="s">
        <v>5</v>
      </c>
      <c r="AC98" s="73">
        <f>Z101</f>
        <v>11</v>
      </c>
      <c r="AE98" s="9">
        <f t="shared" si="10"/>
        <v>20</v>
      </c>
      <c r="AF98" s="9">
        <f t="shared" si="11"/>
        <v>32</v>
      </c>
      <c r="AG98" s="9">
        <f t="shared" si="12"/>
        <v>23</v>
      </c>
      <c r="AH98" s="9">
        <f t="shared" si="13"/>
        <v>20</v>
      </c>
      <c r="AI98" s="9">
        <f t="shared" si="14"/>
        <v>11</v>
      </c>
    </row>
    <row r="99" spans="1:35" x14ac:dyDescent="0.25">
      <c r="A99" s="14" t="s">
        <v>28</v>
      </c>
      <c r="B99" s="39">
        <v>0</v>
      </c>
      <c r="D99" s="75" t="s">
        <v>3</v>
      </c>
      <c r="E99" s="73">
        <f>B102</f>
        <v>52</v>
      </c>
      <c r="G99" s="14" t="s">
        <v>28</v>
      </c>
      <c r="H99" s="39">
        <v>2</v>
      </c>
      <c r="J99" s="75" t="s">
        <v>3</v>
      </c>
      <c r="K99" s="73">
        <f>H102</f>
        <v>45</v>
      </c>
      <c r="M99" s="14" t="s">
        <v>28</v>
      </c>
      <c r="N99" s="39">
        <v>2</v>
      </c>
      <c r="P99" s="75" t="s">
        <v>3</v>
      </c>
      <c r="Q99" s="73">
        <f>N102</f>
        <v>63</v>
      </c>
      <c r="S99" s="14" t="s">
        <v>28</v>
      </c>
      <c r="T99" s="39">
        <v>3</v>
      </c>
      <c r="V99" s="75" t="s">
        <v>3</v>
      </c>
      <c r="W99" s="73">
        <f>T102</f>
        <v>59</v>
      </c>
      <c r="Y99" s="14" t="s">
        <v>28</v>
      </c>
      <c r="Z99" s="39">
        <v>0</v>
      </c>
      <c r="AB99" s="75" t="s">
        <v>3</v>
      </c>
      <c r="AC99" s="73">
        <f>Z102</f>
        <v>25</v>
      </c>
      <c r="AE99" s="9">
        <f t="shared" si="10"/>
        <v>52</v>
      </c>
      <c r="AF99" s="9">
        <f t="shared" si="11"/>
        <v>45</v>
      </c>
      <c r="AG99" s="9">
        <f t="shared" si="12"/>
        <v>63</v>
      </c>
      <c r="AH99" s="9">
        <f t="shared" si="13"/>
        <v>59</v>
      </c>
      <c r="AI99" s="9">
        <f t="shared" si="14"/>
        <v>25</v>
      </c>
    </row>
    <row r="100" spans="1:35" x14ac:dyDescent="0.25">
      <c r="A100" s="12" t="s">
        <v>1</v>
      </c>
      <c r="B100" s="37">
        <v>92</v>
      </c>
      <c r="D100" s="75" t="s">
        <v>6</v>
      </c>
      <c r="E100" s="73">
        <f>B103</f>
        <v>41</v>
      </c>
      <c r="G100" s="12" t="s">
        <v>1</v>
      </c>
      <c r="H100" s="37">
        <v>84</v>
      </c>
      <c r="J100" s="75" t="s">
        <v>6</v>
      </c>
      <c r="K100" s="73">
        <f>H103</f>
        <v>50</v>
      </c>
      <c r="M100" s="12" t="s">
        <v>1</v>
      </c>
      <c r="N100" s="37">
        <v>69</v>
      </c>
      <c r="P100" s="75" t="s">
        <v>6</v>
      </c>
      <c r="Q100" s="73">
        <f>N103</f>
        <v>40</v>
      </c>
      <c r="S100" s="12" t="s">
        <v>1</v>
      </c>
      <c r="T100" s="37">
        <v>105</v>
      </c>
      <c r="V100" s="75" t="s">
        <v>6</v>
      </c>
      <c r="W100" s="73">
        <f>T103</f>
        <v>56</v>
      </c>
      <c r="Y100" s="12" t="s">
        <v>1</v>
      </c>
      <c r="Z100" s="37">
        <v>69</v>
      </c>
      <c r="AB100" s="75" t="s">
        <v>6</v>
      </c>
      <c r="AC100" s="73">
        <f>Z103</f>
        <v>45</v>
      </c>
      <c r="AE100" s="9">
        <f t="shared" si="10"/>
        <v>41</v>
      </c>
      <c r="AF100" s="9">
        <f t="shared" si="11"/>
        <v>50</v>
      </c>
      <c r="AG100" s="9">
        <f t="shared" si="12"/>
        <v>40</v>
      </c>
      <c r="AH100" s="9">
        <f t="shared" si="13"/>
        <v>56</v>
      </c>
      <c r="AI100" s="9">
        <f t="shared" si="14"/>
        <v>45</v>
      </c>
    </row>
    <row r="101" spans="1:35" s="68" customFormat="1" x14ac:dyDescent="0.35">
      <c r="A101" s="12" t="s">
        <v>5</v>
      </c>
      <c r="B101" s="37">
        <v>20</v>
      </c>
      <c r="C101" s="76">
        <v>0.03</v>
      </c>
      <c r="D101" s="77" t="s">
        <v>31</v>
      </c>
      <c r="E101" s="73">
        <f>ROUND(((B104+B105)*C101),0)</f>
        <v>6</v>
      </c>
      <c r="G101" s="12" t="s">
        <v>5</v>
      </c>
      <c r="H101" s="37">
        <v>32</v>
      </c>
      <c r="I101" s="76">
        <v>0.03</v>
      </c>
      <c r="J101" s="77" t="s">
        <v>31</v>
      </c>
      <c r="K101" s="73">
        <f>ROUND(((H104+H105)*I101),0)</f>
        <v>6</v>
      </c>
      <c r="M101" s="12" t="s">
        <v>5</v>
      </c>
      <c r="N101" s="37">
        <v>23</v>
      </c>
      <c r="O101" s="76">
        <v>0.03</v>
      </c>
      <c r="P101" s="77" t="s">
        <v>31</v>
      </c>
      <c r="Q101" s="73">
        <f>ROUND(((N104+N105)*O101),0)</f>
        <v>6</v>
      </c>
      <c r="S101" s="12" t="s">
        <v>5</v>
      </c>
      <c r="T101" s="37">
        <v>20</v>
      </c>
      <c r="U101" s="76">
        <v>0.03</v>
      </c>
      <c r="V101" s="77" t="s">
        <v>31</v>
      </c>
      <c r="W101" s="73">
        <f>ROUND(((T104+T105)*U101),0)</f>
        <v>6</v>
      </c>
      <c r="Y101" s="12" t="s">
        <v>5</v>
      </c>
      <c r="Z101" s="37">
        <v>11</v>
      </c>
      <c r="AA101" s="76">
        <v>0.03</v>
      </c>
      <c r="AB101" s="77" t="s">
        <v>31</v>
      </c>
      <c r="AC101" s="73">
        <f>ROUND(((Z104+Z105)*AA101),0)</f>
        <v>4</v>
      </c>
      <c r="AE101" s="9">
        <f t="shared" si="10"/>
        <v>6</v>
      </c>
      <c r="AF101" s="9">
        <f t="shared" si="11"/>
        <v>6</v>
      </c>
      <c r="AG101" s="9">
        <f t="shared" si="12"/>
        <v>6</v>
      </c>
      <c r="AH101" s="9">
        <f t="shared" si="13"/>
        <v>6</v>
      </c>
      <c r="AI101" s="9">
        <f t="shared" si="14"/>
        <v>4</v>
      </c>
    </row>
    <row r="102" spans="1:35" s="68" customFormat="1" x14ac:dyDescent="0.35">
      <c r="A102" s="12" t="s">
        <v>3</v>
      </c>
      <c r="B102" s="37">
        <v>52</v>
      </c>
      <c r="C102" s="76">
        <v>0.04</v>
      </c>
      <c r="D102" s="77" t="s">
        <v>37</v>
      </c>
      <c r="E102" s="73">
        <f>ROUND(((B104+B105)*C102),0)</f>
        <v>8</v>
      </c>
      <c r="G102" s="12" t="s">
        <v>3</v>
      </c>
      <c r="H102" s="37">
        <v>45</v>
      </c>
      <c r="I102" s="76">
        <v>0.04</v>
      </c>
      <c r="J102" s="77" t="s">
        <v>37</v>
      </c>
      <c r="K102" s="73">
        <f>ROUND(((H104+H105)*I102),0)</f>
        <v>8</v>
      </c>
      <c r="M102" s="12" t="s">
        <v>3</v>
      </c>
      <c r="N102" s="37">
        <v>63</v>
      </c>
      <c r="O102" s="76">
        <v>0.04</v>
      </c>
      <c r="P102" s="77" t="s">
        <v>37</v>
      </c>
      <c r="Q102" s="73">
        <f>ROUND(((N104+N105)*O102),0)</f>
        <v>8</v>
      </c>
      <c r="S102" s="12" t="s">
        <v>3</v>
      </c>
      <c r="T102" s="37">
        <v>59</v>
      </c>
      <c r="U102" s="76">
        <v>0.04</v>
      </c>
      <c r="V102" s="77" t="s">
        <v>37</v>
      </c>
      <c r="W102" s="73">
        <f>ROUND(((T104+T105)*U102),0)</f>
        <v>8</v>
      </c>
      <c r="Y102" s="12" t="s">
        <v>3</v>
      </c>
      <c r="Z102" s="37">
        <v>25</v>
      </c>
      <c r="AA102" s="76">
        <v>0.04</v>
      </c>
      <c r="AB102" s="77" t="s">
        <v>37</v>
      </c>
      <c r="AC102" s="73">
        <f>ROUND(((Z104+Z105)*AA102),0)</f>
        <v>6</v>
      </c>
      <c r="AE102" s="9">
        <f t="shared" si="10"/>
        <v>8</v>
      </c>
      <c r="AF102" s="9">
        <f t="shared" si="11"/>
        <v>8</v>
      </c>
      <c r="AG102" s="9">
        <f t="shared" si="12"/>
        <v>8</v>
      </c>
      <c r="AH102" s="9">
        <f t="shared" si="13"/>
        <v>8</v>
      </c>
      <c r="AI102" s="9">
        <f t="shared" si="14"/>
        <v>6</v>
      </c>
    </row>
    <row r="103" spans="1:35" s="68" customFormat="1" x14ac:dyDescent="0.35">
      <c r="A103" s="12" t="s">
        <v>6</v>
      </c>
      <c r="B103" s="37">
        <v>41</v>
      </c>
      <c r="C103" s="76">
        <v>0.2</v>
      </c>
      <c r="D103" s="77" t="s">
        <v>14</v>
      </c>
      <c r="E103" s="73">
        <f>ROUND(((B104+B105)*C103),0)</f>
        <v>39</v>
      </c>
      <c r="G103" s="12" t="s">
        <v>6</v>
      </c>
      <c r="H103" s="37">
        <v>50</v>
      </c>
      <c r="I103" s="76">
        <v>0.2</v>
      </c>
      <c r="J103" s="77" t="s">
        <v>14</v>
      </c>
      <c r="K103" s="73">
        <f>ROUND(((H104+H105)*I103),0)</f>
        <v>41</v>
      </c>
      <c r="M103" s="12" t="s">
        <v>6</v>
      </c>
      <c r="N103" s="37">
        <v>40</v>
      </c>
      <c r="O103" s="76">
        <v>0.2</v>
      </c>
      <c r="P103" s="77" t="s">
        <v>14</v>
      </c>
      <c r="Q103" s="73">
        <f>ROUND(((N104+N105)*O103),0)</f>
        <v>38</v>
      </c>
      <c r="S103" s="12" t="s">
        <v>6</v>
      </c>
      <c r="T103" s="37">
        <v>56</v>
      </c>
      <c r="U103" s="76">
        <v>0.2</v>
      </c>
      <c r="V103" s="77" t="s">
        <v>14</v>
      </c>
      <c r="W103" s="73">
        <f>ROUND(((T104+T105)*U103),0)</f>
        <v>42</v>
      </c>
      <c r="Y103" s="12" t="s">
        <v>6</v>
      </c>
      <c r="Z103" s="37">
        <v>45</v>
      </c>
      <c r="AA103" s="76">
        <v>0.2</v>
      </c>
      <c r="AB103" s="77" t="s">
        <v>14</v>
      </c>
      <c r="AC103" s="73">
        <f>ROUND(((Z104+Z105)*AA103),0)</f>
        <v>30</v>
      </c>
      <c r="AE103" s="9">
        <f t="shared" si="10"/>
        <v>39</v>
      </c>
      <c r="AF103" s="9">
        <f t="shared" si="11"/>
        <v>41</v>
      </c>
      <c r="AG103" s="9">
        <f t="shared" si="12"/>
        <v>38</v>
      </c>
      <c r="AH103" s="9">
        <f t="shared" si="13"/>
        <v>42</v>
      </c>
      <c r="AI103" s="9">
        <f t="shared" si="14"/>
        <v>30</v>
      </c>
    </row>
    <row r="104" spans="1:35" s="68" customFormat="1" x14ac:dyDescent="0.35">
      <c r="A104" s="11" t="s">
        <v>24</v>
      </c>
      <c r="B104" s="40">
        <v>194</v>
      </c>
      <c r="C104" s="76">
        <v>0.28999999999999998</v>
      </c>
      <c r="D104" s="77" t="s">
        <v>32</v>
      </c>
      <c r="E104" s="73">
        <f>ROUND(((B104+B105)*C104),0)</f>
        <v>57</v>
      </c>
      <c r="G104" s="11" t="s">
        <v>24</v>
      </c>
      <c r="H104" s="40">
        <v>204</v>
      </c>
      <c r="I104" s="76">
        <v>0.28999999999999998</v>
      </c>
      <c r="J104" s="77" t="s">
        <v>32</v>
      </c>
      <c r="K104" s="73">
        <f>ROUND(((H104+H105)*I104),0)</f>
        <v>59</v>
      </c>
      <c r="M104" s="11" t="s">
        <v>24</v>
      </c>
      <c r="N104" s="40">
        <v>186</v>
      </c>
      <c r="O104" s="76">
        <v>0.28999999999999998</v>
      </c>
      <c r="P104" s="77" t="s">
        <v>32</v>
      </c>
      <c r="Q104" s="73">
        <f>ROUND(((N104+N105)*O104),0)</f>
        <v>55</v>
      </c>
      <c r="S104" s="11" t="s">
        <v>24</v>
      </c>
      <c r="T104" s="40">
        <v>211</v>
      </c>
      <c r="U104" s="76">
        <v>0.28999999999999998</v>
      </c>
      <c r="V104" s="77" t="s">
        <v>32</v>
      </c>
      <c r="W104" s="73">
        <f>ROUND(((T104+T105)*U104),0)</f>
        <v>61</v>
      </c>
      <c r="Y104" s="11" t="s">
        <v>24</v>
      </c>
      <c r="Z104" s="40">
        <v>147</v>
      </c>
      <c r="AA104" s="76">
        <v>0.28999999999999998</v>
      </c>
      <c r="AB104" s="77" t="s">
        <v>32</v>
      </c>
      <c r="AC104" s="73">
        <f>ROUND(((Z104+Z105)*AA104),0)</f>
        <v>43</v>
      </c>
      <c r="AE104" s="9">
        <f t="shared" si="10"/>
        <v>57</v>
      </c>
      <c r="AF104" s="9">
        <f t="shared" si="11"/>
        <v>59</v>
      </c>
      <c r="AG104" s="9">
        <f t="shared" si="12"/>
        <v>55</v>
      </c>
      <c r="AH104" s="9">
        <f t="shared" si="13"/>
        <v>61</v>
      </c>
      <c r="AI104" s="9">
        <f t="shared" si="14"/>
        <v>43</v>
      </c>
    </row>
    <row r="105" spans="1:35" s="68" customFormat="1" x14ac:dyDescent="0.35">
      <c r="A105" s="11" t="s">
        <v>25</v>
      </c>
      <c r="B105" s="40">
        <v>1</v>
      </c>
      <c r="C105" s="76">
        <v>0.18</v>
      </c>
      <c r="D105" s="77" t="s">
        <v>33</v>
      </c>
      <c r="E105" s="73">
        <f>ROUND(((B104+B105)*C105),0)</f>
        <v>35</v>
      </c>
      <c r="G105" s="11" t="s">
        <v>25</v>
      </c>
      <c r="H105" s="40">
        <v>0</v>
      </c>
      <c r="I105" s="76">
        <v>0.18</v>
      </c>
      <c r="J105" s="77" t="s">
        <v>33</v>
      </c>
      <c r="K105" s="73">
        <f>ROUND(((H104+H105)*I105),0)</f>
        <v>37</v>
      </c>
      <c r="M105" s="11" t="s">
        <v>25</v>
      </c>
      <c r="N105" s="40">
        <v>3</v>
      </c>
      <c r="O105" s="76">
        <v>0.18</v>
      </c>
      <c r="P105" s="77" t="s">
        <v>33</v>
      </c>
      <c r="Q105" s="73">
        <f>ROUND(((N104+N105)*O105),0)</f>
        <v>34</v>
      </c>
      <c r="S105" s="11" t="s">
        <v>25</v>
      </c>
      <c r="T105" s="40">
        <v>0</v>
      </c>
      <c r="U105" s="76">
        <v>0.18</v>
      </c>
      <c r="V105" s="77" t="s">
        <v>33</v>
      </c>
      <c r="W105" s="73">
        <f>ROUND(((T104+T105)*U105),0)</f>
        <v>38</v>
      </c>
      <c r="Y105" s="11" t="s">
        <v>25</v>
      </c>
      <c r="Z105" s="40">
        <v>1</v>
      </c>
      <c r="AA105" s="76">
        <v>0.18</v>
      </c>
      <c r="AB105" s="77" t="s">
        <v>33</v>
      </c>
      <c r="AC105" s="73">
        <f>ROUND(((Z104+Z105)*AA105),0)</f>
        <v>27</v>
      </c>
      <c r="AE105" s="9">
        <f t="shared" si="10"/>
        <v>35</v>
      </c>
      <c r="AF105" s="9">
        <f t="shared" si="11"/>
        <v>37</v>
      </c>
      <c r="AG105" s="9">
        <f t="shared" si="12"/>
        <v>34</v>
      </c>
      <c r="AH105" s="9">
        <f t="shared" si="13"/>
        <v>38</v>
      </c>
      <c r="AI105" s="9">
        <f t="shared" si="14"/>
        <v>27</v>
      </c>
    </row>
    <row r="106" spans="1:35" s="68" customFormat="1" x14ac:dyDescent="0.35">
      <c r="A106" s="14" t="s">
        <v>20</v>
      </c>
      <c r="B106" s="39">
        <v>22</v>
      </c>
      <c r="C106" s="76">
        <v>0.18</v>
      </c>
      <c r="D106" s="77" t="s">
        <v>34</v>
      </c>
      <c r="E106" s="73">
        <f>ROUND(((B104+B105)*C106),0)</f>
        <v>35</v>
      </c>
      <c r="G106" s="14" t="s">
        <v>20</v>
      </c>
      <c r="H106" s="39">
        <v>8</v>
      </c>
      <c r="I106" s="76">
        <v>0.18</v>
      </c>
      <c r="J106" s="77" t="s">
        <v>34</v>
      </c>
      <c r="K106" s="73">
        <f>ROUND(((H104+H105)*I106),0)</f>
        <v>37</v>
      </c>
      <c r="M106" s="14" t="s">
        <v>20</v>
      </c>
      <c r="N106" s="39">
        <v>9</v>
      </c>
      <c r="O106" s="76">
        <v>0.18</v>
      </c>
      <c r="P106" s="77" t="s">
        <v>34</v>
      </c>
      <c r="Q106" s="73">
        <f>ROUND(((N104+N105)*O106),0)</f>
        <v>34</v>
      </c>
      <c r="S106" s="14" t="s">
        <v>20</v>
      </c>
      <c r="T106" s="39">
        <v>25</v>
      </c>
      <c r="U106" s="76">
        <v>0.18</v>
      </c>
      <c r="V106" s="77" t="s">
        <v>34</v>
      </c>
      <c r="W106" s="73">
        <f>ROUND(((T104+T105)*U106),0)</f>
        <v>38</v>
      </c>
      <c r="Y106" s="14" t="s">
        <v>20</v>
      </c>
      <c r="Z106" s="39">
        <v>13</v>
      </c>
      <c r="AA106" s="76">
        <v>0.18</v>
      </c>
      <c r="AB106" s="77" t="s">
        <v>34</v>
      </c>
      <c r="AC106" s="73">
        <f>ROUND(((Z104+Z105)*AA106),0)</f>
        <v>27</v>
      </c>
      <c r="AE106" s="9">
        <f t="shared" si="10"/>
        <v>35</v>
      </c>
      <c r="AF106" s="9">
        <f t="shared" si="11"/>
        <v>37</v>
      </c>
      <c r="AG106" s="9">
        <f t="shared" si="12"/>
        <v>34</v>
      </c>
      <c r="AH106" s="9">
        <f t="shared" si="13"/>
        <v>38</v>
      </c>
      <c r="AI106" s="9">
        <f t="shared" si="14"/>
        <v>27</v>
      </c>
    </row>
    <row r="107" spans="1:35" s="68" customFormat="1" x14ac:dyDescent="0.35">
      <c r="A107" s="14" t="s">
        <v>20</v>
      </c>
      <c r="B107" s="39">
        <v>15</v>
      </c>
      <c r="C107" s="76">
        <v>0.05</v>
      </c>
      <c r="D107" s="77" t="s">
        <v>35</v>
      </c>
      <c r="E107" s="73">
        <f>ROUND(((B104+B105)*C107),0)</f>
        <v>10</v>
      </c>
      <c r="G107" s="14" t="s">
        <v>20</v>
      </c>
      <c r="H107" s="39">
        <v>10</v>
      </c>
      <c r="I107" s="76">
        <v>0.05</v>
      </c>
      <c r="J107" s="77" t="s">
        <v>35</v>
      </c>
      <c r="K107" s="73">
        <f>ROUND(((H104+H105)*I107),0)</f>
        <v>10</v>
      </c>
      <c r="M107" s="14" t="s">
        <v>20</v>
      </c>
      <c r="N107" s="39">
        <v>13</v>
      </c>
      <c r="O107" s="76">
        <v>0.05</v>
      </c>
      <c r="P107" s="77" t="s">
        <v>35</v>
      </c>
      <c r="Q107" s="73">
        <f>ROUND(((N104+N105)*O107),0)</f>
        <v>9</v>
      </c>
      <c r="S107" s="14" t="s">
        <v>20</v>
      </c>
      <c r="T107" s="39">
        <v>26</v>
      </c>
      <c r="U107" s="76">
        <v>0.05</v>
      </c>
      <c r="V107" s="77" t="s">
        <v>35</v>
      </c>
      <c r="W107" s="73">
        <f>ROUND(((T104+T105)*U107),0)</f>
        <v>11</v>
      </c>
      <c r="Y107" s="14" t="s">
        <v>20</v>
      </c>
      <c r="Z107" s="39">
        <v>6</v>
      </c>
      <c r="AA107" s="76">
        <v>0.05</v>
      </c>
      <c r="AB107" s="77" t="s">
        <v>35</v>
      </c>
      <c r="AC107" s="73">
        <f>ROUND(((Z104+Z105)*AA107),0)</f>
        <v>7</v>
      </c>
      <c r="AE107" s="9">
        <f t="shared" si="10"/>
        <v>10</v>
      </c>
      <c r="AF107" s="9">
        <f t="shared" si="11"/>
        <v>10</v>
      </c>
      <c r="AG107" s="9">
        <f t="shared" si="12"/>
        <v>9</v>
      </c>
      <c r="AH107" s="9">
        <f t="shared" si="13"/>
        <v>11</v>
      </c>
      <c r="AI107" s="9">
        <f t="shared" si="14"/>
        <v>7</v>
      </c>
    </row>
    <row r="108" spans="1:35" s="68" customFormat="1" x14ac:dyDescent="0.35">
      <c r="A108" s="13" t="s">
        <v>16</v>
      </c>
      <c r="B108" s="38">
        <v>0</v>
      </c>
      <c r="C108" s="76">
        <v>0.03</v>
      </c>
      <c r="D108" s="77" t="s">
        <v>36</v>
      </c>
      <c r="E108" s="73">
        <f>ROUND(((B104+B105)*C108),0)</f>
        <v>6</v>
      </c>
      <c r="G108" s="13" t="s">
        <v>16</v>
      </c>
      <c r="H108" s="38">
        <v>0</v>
      </c>
      <c r="I108" s="76">
        <v>0.03</v>
      </c>
      <c r="J108" s="77" t="s">
        <v>36</v>
      </c>
      <c r="K108" s="73">
        <f>ROUND(((H104+H105)*I108),0)</f>
        <v>6</v>
      </c>
      <c r="M108" s="13" t="s">
        <v>16</v>
      </c>
      <c r="N108" s="38">
        <v>0</v>
      </c>
      <c r="O108" s="76">
        <v>0.03</v>
      </c>
      <c r="P108" s="77" t="s">
        <v>36</v>
      </c>
      <c r="Q108" s="73">
        <f>ROUND(((N104+N105)*O108),0)</f>
        <v>6</v>
      </c>
      <c r="S108" s="13" t="s">
        <v>16</v>
      </c>
      <c r="T108" s="38">
        <v>0</v>
      </c>
      <c r="U108" s="76">
        <v>0.03</v>
      </c>
      <c r="V108" s="77" t="s">
        <v>36</v>
      </c>
      <c r="W108" s="73">
        <f>ROUND(((T104+T105)*U108),0)</f>
        <v>6</v>
      </c>
      <c r="Y108" s="13" t="s">
        <v>16</v>
      </c>
      <c r="Z108" s="38">
        <v>0</v>
      </c>
      <c r="AA108" s="76">
        <v>0.03</v>
      </c>
      <c r="AB108" s="77" t="s">
        <v>36</v>
      </c>
      <c r="AC108" s="73">
        <f>ROUND(((Z104+Z105)*AA108),0)</f>
        <v>4</v>
      </c>
      <c r="AE108" s="9">
        <f t="shared" si="10"/>
        <v>6</v>
      </c>
      <c r="AF108" s="9">
        <f t="shared" si="11"/>
        <v>6</v>
      </c>
      <c r="AG108" s="9">
        <f t="shared" si="12"/>
        <v>6</v>
      </c>
      <c r="AH108" s="9">
        <f t="shared" si="13"/>
        <v>6</v>
      </c>
      <c r="AI108" s="9">
        <f t="shared" si="14"/>
        <v>4</v>
      </c>
    </row>
    <row r="109" spans="1:35" s="68" customFormat="1" x14ac:dyDescent="0.35">
      <c r="A109" s="15" t="s">
        <v>30</v>
      </c>
      <c r="B109" s="41">
        <v>20</v>
      </c>
      <c r="D109" s="78" t="s">
        <v>15</v>
      </c>
      <c r="E109" s="73">
        <f>B93+B94+B95+B99+B106+B107</f>
        <v>46</v>
      </c>
      <c r="G109" s="15" t="s">
        <v>30</v>
      </c>
      <c r="H109" s="41">
        <v>30</v>
      </c>
      <c r="J109" s="78" t="s">
        <v>15</v>
      </c>
      <c r="K109" s="73">
        <f>H93+H94+H95+H99+H106+H107</f>
        <v>39</v>
      </c>
      <c r="M109" s="15" t="s">
        <v>30</v>
      </c>
      <c r="N109" s="41">
        <v>28</v>
      </c>
      <c r="P109" s="78" t="s">
        <v>15</v>
      </c>
      <c r="Q109" s="73">
        <f>N93+N94+N95+N99+N106+N107</f>
        <v>43</v>
      </c>
      <c r="S109" s="15" t="s">
        <v>30</v>
      </c>
      <c r="T109" s="41">
        <v>30</v>
      </c>
      <c r="V109" s="78" t="s">
        <v>15</v>
      </c>
      <c r="W109" s="73">
        <f>T93+T94+T95+T99+T106+T107</f>
        <v>80</v>
      </c>
      <c r="Y109" s="15" t="s">
        <v>30</v>
      </c>
      <c r="Z109" s="41">
        <v>15</v>
      </c>
      <c r="AB109" s="78" t="s">
        <v>15</v>
      </c>
      <c r="AC109" s="73">
        <f>Z93+Z94+Z95+Z99+Z106+Z107</f>
        <v>32</v>
      </c>
      <c r="AE109" s="9">
        <f t="shared" si="10"/>
        <v>46</v>
      </c>
      <c r="AF109" s="9">
        <f t="shared" si="11"/>
        <v>39</v>
      </c>
      <c r="AG109" s="9">
        <f t="shared" si="12"/>
        <v>43</v>
      </c>
      <c r="AH109" s="9">
        <f t="shared" si="13"/>
        <v>80</v>
      </c>
      <c r="AI109" s="9">
        <f t="shared" si="14"/>
        <v>32</v>
      </c>
    </row>
    <row r="110" spans="1:35" s="68" customFormat="1" x14ac:dyDescent="0.25">
      <c r="A110" s="12" t="s">
        <v>19</v>
      </c>
      <c r="B110" s="37">
        <v>20</v>
      </c>
      <c r="D110" s="75" t="s">
        <v>29</v>
      </c>
      <c r="E110" s="73"/>
      <c r="G110" s="12" t="s">
        <v>19</v>
      </c>
      <c r="H110" s="37">
        <v>22</v>
      </c>
      <c r="J110" s="75" t="s">
        <v>29</v>
      </c>
      <c r="K110" s="73"/>
      <c r="M110" s="12" t="s">
        <v>19</v>
      </c>
      <c r="N110" s="37">
        <v>17</v>
      </c>
      <c r="P110" s="75" t="s">
        <v>29</v>
      </c>
      <c r="Q110" s="73"/>
      <c r="S110" s="12" t="s">
        <v>19</v>
      </c>
      <c r="T110" s="37">
        <v>23</v>
      </c>
      <c r="V110" s="75" t="s">
        <v>29</v>
      </c>
      <c r="W110" s="73"/>
      <c r="Y110" s="12" t="s">
        <v>19</v>
      </c>
      <c r="Z110" s="37">
        <v>6</v>
      </c>
      <c r="AB110" s="75" t="s">
        <v>29</v>
      </c>
      <c r="AC110" s="73"/>
      <c r="AE110" s="9">
        <f t="shared" si="10"/>
        <v>0</v>
      </c>
      <c r="AF110" s="9">
        <f t="shared" si="11"/>
        <v>0</v>
      </c>
      <c r="AG110" s="9">
        <f t="shared" si="12"/>
        <v>0</v>
      </c>
      <c r="AH110" s="9">
        <f t="shared" si="13"/>
        <v>0</v>
      </c>
      <c r="AI110" s="9">
        <f t="shared" si="14"/>
        <v>0</v>
      </c>
    </row>
    <row r="111" spans="1:35" s="68" customFormat="1" x14ac:dyDescent="0.25">
      <c r="A111" s="12" t="s">
        <v>2</v>
      </c>
      <c r="B111" s="37">
        <v>42</v>
      </c>
      <c r="D111" s="75" t="s">
        <v>13</v>
      </c>
      <c r="E111" s="73">
        <f>B109</f>
        <v>20</v>
      </c>
      <c r="G111" s="12" t="s">
        <v>2</v>
      </c>
      <c r="H111" s="37">
        <v>44</v>
      </c>
      <c r="J111" s="75" t="s">
        <v>13</v>
      </c>
      <c r="K111" s="73">
        <f>H109</f>
        <v>30</v>
      </c>
      <c r="M111" s="12" t="s">
        <v>2</v>
      </c>
      <c r="N111" s="37">
        <v>33</v>
      </c>
      <c r="P111" s="75" t="s">
        <v>13</v>
      </c>
      <c r="Q111" s="73">
        <f>N109</f>
        <v>28</v>
      </c>
      <c r="S111" s="12" t="s">
        <v>2</v>
      </c>
      <c r="T111" s="37">
        <v>24</v>
      </c>
      <c r="V111" s="75" t="s">
        <v>13</v>
      </c>
      <c r="W111" s="73">
        <f>T109</f>
        <v>30</v>
      </c>
      <c r="Y111" s="12" t="s">
        <v>2</v>
      </c>
      <c r="Z111" s="37">
        <v>29</v>
      </c>
      <c r="AB111" s="75" t="s">
        <v>13</v>
      </c>
      <c r="AC111" s="73">
        <f>Z109</f>
        <v>15</v>
      </c>
      <c r="AE111" s="9">
        <f t="shared" si="10"/>
        <v>20</v>
      </c>
      <c r="AF111" s="9">
        <f t="shared" si="11"/>
        <v>30</v>
      </c>
      <c r="AG111" s="9">
        <f t="shared" si="12"/>
        <v>28</v>
      </c>
      <c r="AH111" s="9">
        <f t="shared" si="13"/>
        <v>30</v>
      </c>
      <c r="AI111" s="9">
        <f t="shared" si="14"/>
        <v>15</v>
      </c>
    </row>
    <row r="112" spans="1:35" s="68" customFormat="1" x14ac:dyDescent="0.25">
      <c r="A112" s="17" t="s">
        <v>45</v>
      </c>
      <c r="B112" s="37">
        <v>0</v>
      </c>
      <c r="D112" s="75" t="s">
        <v>10</v>
      </c>
      <c r="E112" s="73">
        <f>B110</f>
        <v>20</v>
      </c>
      <c r="G112" s="17" t="s">
        <v>45</v>
      </c>
      <c r="H112" s="37">
        <v>0</v>
      </c>
      <c r="J112" s="75" t="s">
        <v>10</v>
      </c>
      <c r="K112" s="73">
        <f>H110</f>
        <v>22</v>
      </c>
      <c r="M112" s="17" t="s">
        <v>45</v>
      </c>
      <c r="N112" s="37">
        <v>0</v>
      </c>
      <c r="P112" s="75" t="s">
        <v>10</v>
      </c>
      <c r="Q112" s="73">
        <f>N110</f>
        <v>17</v>
      </c>
      <c r="S112" s="17" t="s">
        <v>45</v>
      </c>
      <c r="T112" s="37">
        <v>0</v>
      </c>
      <c r="V112" s="75" t="s">
        <v>10</v>
      </c>
      <c r="W112" s="73">
        <f>T110</f>
        <v>23</v>
      </c>
      <c r="Y112" s="17" t="s">
        <v>45</v>
      </c>
      <c r="Z112" s="37">
        <v>0</v>
      </c>
      <c r="AB112" s="75" t="s">
        <v>10</v>
      </c>
      <c r="AC112" s="73">
        <f>Z110</f>
        <v>6</v>
      </c>
      <c r="AE112" s="9">
        <f t="shared" si="10"/>
        <v>20</v>
      </c>
      <c r="AF112" s="9">
        <f t="shared" si="11"/>
        <v>22</v>
      </c>
      <c r="AG112" s="9">
        <f t="shared" si="12"/>
        <v>17</v>
      </c>
      <c r="AH112" s="9">
        <f t="shared" si="13"/>
        <v>23</v>
      </c>
      <c r="AI112" s="9">
        <f t="shared" si="14"/>
        <v>6</v>
      </c>
    </row>
    <row r="113" spans="1:35" s="68" customFormat="1" x14ac:dyDescent="0.25">
      <c r="A113" s="17" t="s">
        <v>58</v>
      </c>
      <c r="B113" s="37">
        <v>10</v>
      </c>
      <c r="D113" s="75" t="s">
        <v>2</v>
      </c>
      <c r="E113" s="73">
        <f>B111</f>
        <v>42</v>
      </c>
      <c r="G113" s="17" t="s">
        <v>58</v>
      </c>
      <c r="H113" s="37">
        <v>7</v>
      </c>
      <c r="J113" s="75" t="s">
        <v>2</v>
      </c>
      <c r="K113" s="73">
        <f>H111</f>
        <v>44</v>
      </c>
      <c r="M113" s="17" t="s">
        <v>58</v>
      </c>
      <c r="N113" s="37">
        <v>1</v>
      </c>
      <c r="P113" s="75" t="s">
        <v>2</v>
      </c>
      <c r="Q113" s="73">
        <f>N111</f>
        <v>33</v>
      </c>
      <c r="S113" s="17" t="s">
        <v>58</v>
      </c>
      <c r="T113" s="37">
        <v>6</v>
      </c>
      <c r="V113" s="75" t="s">
        <v>2</v>
      </c>
      <c r="W113" s="73">
        <f>T111</f>
        <v>24</v>
      </c>
      <c r="Y113" s="17" t="s">
        <v>58</v>
      </c>
      <c r="Z113" s="37">
        <v>3</v>
      </c>
      <c r="AB113" s="75" t="s">
        <v>2</v>
      </c>
      <c r="AC113" s="73">
        <f>Z111</f>
        <v>29</v>
      </c>
      <c r="AE113" s="9">
        <f t="shared" si="10"/>
        <v>42</v>
      </c>
      <c r="AF113" s="9">
        <f t="shared" si="11"/>
        <v>44</v>
      </c>
      <c r="AG113" s="9">
        <f t="shared" si="12"/>
        <v>33</v>
      </c>
      <c r="AH113" s="9">
        <f t="shared" si="13"/>
        <v>24</v>
      </c>
      <c r="AI113" s="9">
        <f t="shared" si="14"/>
        <v>29</v>
      </c>
    </row>
    <row r="114" spans="1:35" s="68" customFormat="1" x14ac:dyDescent="0.25">
      <c r="A114" s="17" t="s">
        <v>59</v>
      </c>
      <c r="B114" s="37">
        <v>10</v>
      </c>
      <c r="C114" s="76"/>
      <c r="D114" s="74" t="s">
        <v>45</v>
      </c>
      <c r="E114" s="73">
        <f>B112</f>
        <v>0</v>
      </c>
      <c r="G114" s="17" t="s">
        <v>59</v>
      </c>
      <c r="H114" s="37">
        <v>11</v>
      </c>
      <c r="I114" s="76"/>
      <c r="J114" s="74" t="s">
        <v>45</v>
      </c>
      <c r="K114" s="73">
        <f>H112</f>
        <v>0</v>
      </c>
      <c r="M114" s="17" t="s">
        <v>59</v>
      </c>
      <c r="N114" s="37">
        <v>14</v>
      </c>
      <c r="O114" s="76"/>
      <c r="P114" s="74" t="s">
        <v>45</v>
      </c>
      <c r="Q114" s="73">
        <f>N112</f>
        <v>0</v>
      </c>
      <c r="S114" s="17" t="s">
        <v>59</v>
      </c>
      <c r="T114" s="37">
        <v>18</v>
      </c>
      <c r="U114" s="76"/>
      <c r="V114" s="74" t="s">
        <v>45</v>
      </c>
      <c r="W114" s="73">
        <f>T112</f>
        <v>0</v>
      </c>
      <c r="Y114" s="17" t="s">
        <v>59</v>
      </c>
      <c r="Z114" s="37">
        <v>1</v>
      </c>
      <c r="AA114" s="76"/>
      <c r="AB114" s="74" t="s">
        <v>45</v>
      </c>
      <c r="AC114" s="73">
        <f>Z112</f>
        <v>0</v>
      </c>
      <c r="AE114" s="9">
        <f t="shared" si="10"/>
        <v>0</v>
      </c>
      <c r="AF114" s="9">
        <f t="shared" si="11"/>
        <v>0</v>
      </c>
      <c r="AG114" s="9">
        <f t="shared" si="12"/>
        <v>0</v>
      </c>
      <c r="AH114" s="9">
        <f t="shared" si="13"/>
        <v>0</v>
      </c>
      <c r="AI114" s="9">
        <f t="shared" si="14"/>
        <v>0</v>
      </c>
    </row>
    <row r="115" spans="1:35" s="68" customFormat="1" x14ac:dyDescent="0.25">
      <c r="A115" s="17" t="s">
        <v>60</v>
      </c>
      <c r="B115" s="37">
        <v>0</v>
      </c>
      <c r="C115" s="79"/>
      <c r="D115" s="74" t="s">
        <v>58</v>
      </c>
      <c r="E115" s="73">
        <f>B113</f>
        <v>10</v>
      </c>
      <c r="G115" s="17" t="s">
        <v>60</v>
      </c>
      <c r="H115" s="37">
        <v>0</v>
      </c>
      <c r="I115" s="79"/>
      <c r="J115" s="74" t="s">
        <v>58</v>
      </c>
      <c r="K115" s="73">
        <f>H113</f>
        <v>7</v>
      </c>
      <c r="M115" s="17" t="s">
        <v>60</v>
      </c>
      <c r="N115" s="37">
        <v>0</v>
      </c>
      <c r="O115" s="79"/>
      <c r="P115" s="74" t="s">
        <v>58</v>
      </c>
      <c r="Q115" s="73">
        <f>N113</f>
        <v>1</v>
      </c>
      <c r="S115" s="17" t="s">
        <v>60</v>
      </c>
      <c r="T115" s="37">
        <v>0</v>
      </c>
      <c r="U115" s="79"/>
      <c r="V115" s="74" t="s">
        <v>58</v>
      </c>
      <c r="W115" s="73">
        <f>T113</f>
        <v>6</v>
      </c>
      <c r="Y115" s="17" t="s">
        <v>60</v>
      </c>
      <c r="Z115" s="37">
        <v>0</v>
      </c>
      <c r="AA115" s="79"/>
      <c r="AB115" s="74" t="s">
        <v>58</v>
      </c>
      <c r="AC115" s="73">
        <f>Z113</f>
        <v>3</v>
      </c>
      <c r="AE115" s="9">
        <f t="shared" si="10"/>
        <v>10</v>
      </c>
      <c r="AF115" s="9">
        <f t="shared" si="11"/>
        <v>7</v>
      </c>
      <c r="AG115" s="9">
        <f t="shared" si="12"/>
        <v>1</v>
      </c>
      <c r="AH115" s="9">
        <f t="shared" si="13"/>
        <v>6</v>
      </c>
      <c r="AI115" s="9">
        <f t="shared" si="14"/>
        <v>3</v>
      </c>
    </row>
    <row r="116" spans="1:35" s="68" customFormat="1" x14ac:dyDescent="0.25">
      <c r="A116" s="17" t="s">
        <v>61</v>
      </c>
      <c r="B116" s="37">
        <v>0</v>
      </c>
      <c r="C116" s="79"/>
      <c r="D116" s="74" t="s">
        <v>59</v>
      </c>
      <c r="E116" s="73">
        <f>+B114</f>
        <v>10</v>
      </c>
      <c r="G116" s="17" t="s">
        <v>61</v>
      </c>
      <c r="H116" s="37">
        <v>1</v>
      </c>
      <c r="I116" s="79"/>
      <c r="J116" s="74" t="s">
        <v>59</v>
      </c>
      <c r="K116" s="73">
        <f>+H114</f>
        <v>11</v>
      </c>
      <c r="M116" s="17" t="s">
        <v>61</v>
      </c>
      <c r="N116" s="37">
        <v>0</v>
      </c>
      <c r="O116" s="79"/>
      <c r="P116" s="74" t="s">
        <v>59</v>
      </c>
      <c r="Q116" s="73">
        <f>+N114</f>
        <v>14</v>
      </c>
      <c r="S116" s="17" t="s">
        <v>61</v>
      </c>
      <c r="T116" s="37">
        <v>3</v>
      </c>
      <c r="U116" s="79"/>
      <c r="V116" s="74" t="s">
        <v>59</v>
      </c>
      <c r="W116" s="73">
        <f>+T114</f>
        <v>18</v>
      </c>
      <c r="Y116" s="17" t="s">
        <v>61</v>
      </c>
      <c r="Z116" s="37">
        <v>2</v>
      </c>
      <c r="AA116" s="79"/>
      <c r="AB116" s="74" t="s">
        <v>59</v>
      </c>
      <c r="AC116" s="73">
        <f>+Z114</f>
        <v>1</v>
      </c>
      <c r="AE116" s="9">
        <f t="shared" si="10"/>
        <v>10</v>
      </c>
      <c r="AF116" s="9">
        <f t="shared" si="11"/>
        <v>11</v>
      </c>
      <c r="AG116" s="9">
        <f t="shared" si="12"/>
        <v>14</v>
      </c>
      <c r="AH116" s="9">
        <f t="shared" si="13"/>
        <v>18</v>
      </c>
      <c r="AI116" s="9">
        <f t="shared" si="14"/>
        <v>1</v>
      </c>
    </row>
    <row r="117" spans="1:35" s="68" customFormat="1" x14ac:dyDescent="0.25">
      <c r="A117" s="17" t="s">
        <v>62</v>
      </c>
      <c r="B117" s="37">
        <v>0</v>
      </c>
      <c r="C117" s="79"/>
      <c r="D117" s="74" t="s">
        <v>60</v>
      </c>
      <c r="E117" s="73">
        <f>+B115</f>
        <v>0</v>
      </c>
      <c r="G117" s="17" t="s">
        <v>62</v>
      </c>
      <c r="H117" s="37">
        <v>0</v>
      </c>
      <c r="I117" s="79"/>
      <c r="J117" s="74" t="s">
        <v>60</v>
      </c>
      <c r="K117" s="73">
        <f>+H115</f>
        <v>0</v>
      </c>
      <c r="M117" s="17" t="s">
        <v>62</v>
      </c>
      <c r="N117" s="37">
        <v>0</v>
      </c>
      <c r="O117" s="79"/>
      <c r="P117" s="74" t="s">
        <v>60</v>
      </c>
      <c r="Q117" s="73">
        <f>+N115</f>
        <v>0</v>
      </c>
      <c r="S117" s="17" t="s">
        <v>62</v>
      </c>
      <c r="T117" s="37">
        <v>0</v>
      </c>
      <c r="U117" s="79"/>
      <c r="V117" s="74" t="s">
        <v>60</v>
      </c>
      <c r="W117" s="73">
        <f>+T115</f>
        <v>0</v>
      </c>
      <c r="Y117" s="17" t="s">
        <v>62</v>
      </c>
      <c r="Z117" s="37">
        <v>0</v>
      </c>
      <c r="AA117" s="79"/>
      <c r="AB117" s="74" t="s">
        <v>60</v>
      </c>
      <c r="AC117" s="73">
        <f>+Z115</f>
        <v>0</v>
      </c>
      <c r="AE117" s="9">
        <f t="shared" si="10"/>
        <v>0</v>
      </c>
      <c r="AF117" s="9">
        <f t="shared" si="11"/>
        <v>0</v>
      </c>
      <c r="AG117" s="9">
        <f t="shared" si="12"/>
        <v>0</v>
      </c>
      <c r="AH117" s="9">
        <f t="shared" si="13"/>
        <v>0</v>
      </c>
      <c r="AI117" s="9">
        <f t="shared" si="14"/>
        <v>0</v>
      </c>
    </row>
    <row r="118" spans="1:35" s="68" customFormat="1" x14ac:dyDescent="0.25">
      <c r="A118" s="17"/>
      <c r="B118" s="37"/>
      <c r="C118" s="79"/>
      <c r="D118" s="74" t="s">
        <v>61</v>
      </c>
      <c r="E118" s="73">
        <f>+B116</f>
        <v>0</v>
      </c>
      <c r="G118" s="17"/>
      <c r="H118" s="37"/>
      <c r="I118" s="79"/>
      <c r="J118" s="74" t="s">
        <v>61</v>
      </c>
      <c r="K118" s="73">
        <f>+H116</f>
        <v>1</v>
      </c>
      <c r="M118" s="17"/>
      <c r="N118" s="37"/>
      <c r="O118" s="79"/>
      <c r="P118" s="74" t="s">
        <v>61</v>
      </c>
      <c r="Q118" s="73">
        <f>+N116</f>
        <v>0</v>
      </c>
      <c r="S118" s="17"/>
      <c r="T118" s="37"/>
      <c r="U118" s="79"/>
      <c r="V118" s="74" t="s">
        <v>61</v>
      </c>
      <c r="W118" s="73">
        <f>+T116</f>
        <v>3</v>
      </c>
      <c r="Y118" s="17"/>
      <c r="Z118" s="37"/>
      <c r="AA118" s="79"/>
      <c r="AB118" s="74" t="s">
        <v>61</v>
      </c>
      <c r="AC118" s="73">
        <f>+Z116</f>
        <v>2</v>
      </c>
      <c r="AE118" s="9">
        <f t="shared" si="10"/>
        <v>0</v>
      </c>
      <c r="AF118" s="9">
        <f t="shared" si="11"/>
        <v>1</v>
      </c>
      <c r="AG118" s="9">
        <f t="shared" si="12"/>
        <v>0</v>
      </c>
      <c r="AH118" s="9">
        <f t="shared" si="13"/>
        <v>3</v>
      </c>
      <c r="AI118" s="9">
        <f t="shared" si="14"/>
        <v>2</v>
      </c>
    </row>
    <row r="119" spans="1:35" s="68" customFormat="1" x14ac:dyDescent="0.25">
      <c r="A119" s="17"/>
      <c r="B119" s="37"/>
      <c r="C119" s="79"/>
      <c r="D119" s="74" t="s">
        <v>62</v>
      </c>
      <c r="E119" s="81">
        <f>+B117</f>
        <v>0</v>
      </c>
      <c r="G119" s="17"/>
      <c r="H119" s="37"/>
      <c r="I119" s="79"/>
      <c r="J119" s="74" t="s">
        <v>62</v>
      </c>
      <c r="K119" s="81">
        <f>+H117</f>
        <v>0</v>
      </c>
      <c r="M119" s="17"/>
      <c r="N119" s="37"/>
      <c r="O119" s="79"/>
      <c r="P119" s="74" t="s">
        <v>62</v>
      </c>
      <c r="Q119" s="81">
        <f>+N117</f>
        <v>0</v>
      </c>
      <c r="S119" s="17"/>
      <c r="T119" s="37"/>
      <c r="U119" s="79"/>
      <c r="V119" s="74" t="s">
        <v>62</v>
      </c>
      <c r="W119" s="81">
        <f>+T117</f>
        <v>0</v>
      </c>
      <c r="Y119" s="17"/>
      <c r="Z119" s="37"/>
      <c r="AA119" s="79"/>
      <c r="AB119" s="74" t="s">
        <v>62</v>
      </c>
      <c r="AC119" s="81">
        <f>+Z117</f>
        <v>0</v>
      </c>
      <c r="AE119" s="9">
        <f t="shared" si="10"/>
        <v>0</v>
      </c>
      <c r="AF119" s="9">
        <f t="shared" si="11"/>
        <v>0</v>
      </c>
      <c r="AG119" s="9">
        <f t="shared" si="12"/>
        <v>0</v>
      </c>
      <c r="AH119" s="9">
        <f t="shared" si="13"/>
        <v>0</v>
      </c>
      <c r="AI119" s="9">
        <f t="shared" si="14"/>
        <v>0</v>
      </c>
    </row>
    <row r="120" spans="1:35" s="68" customFormat="1" x14ac:dyDescent="0.25">
      <c r="A120" s="17"/>
      <c r="B120" s="37"/>
      <c r="C120" s="79"/>
      <c r="D120" s="74"/>
      <c r="E120" s="81"/>
      <c r="G120" s="17"/>
      <c r="H120" s="37"/>
      <c r="I120" s="79"/>
      <c r="J120" s="74"/>
      <c r="K120" s="81"/>
      <c r="M120" s="17"/>
      <c r="N120" s="37"/>
      <c r="O120" s="79"/>
      <c r="P120" s="74"/>
      <c r="Q120" s="81"/>
      <c r="S120" s="17"/>
      <c r="T120" s="37"/>
      <c r="U120" s="79"/>
      <c r="V120" s="74"/>
      <c r="W120" s="81"/>
      <c r="Y120" s="17"/>
      <c r="Z120" s="37"/>
      <c r="AA120" s="79"/>
      <c r="AB120" s="74"/>
      <c r="AC120" s="81"/>
    </row>
    <row r="121" spans="1:35" s="68" customFormat="1" x14ac:dyDescent="0.25">
      <c r="A121" s="17"/>
      <c r="B121" s="37"/>
      <c r="C121" s="79"/>
      <c r="D121" s="74"/>
      <c r="E121" s="81"/>
      <c r="G121" s="17"/>
      <c r="H121" s="37"/>
      <c r="I121" s="79"/>
      <c r="J121" s="74"/>
      <c r="K121" s="81"/>
      <c r="M121" s="17"/>
      <c r="N121" s="37"/>
      <c r="O121" s="79"/>
      <c r="P121" s="74"/>
      <c r="Q121" s="81"/>
      <c r="S121" s="17"/>
      <c r="T121" s="37"/>
      <c r="U121" s="79"/>
      <c r="V121" s="74"/>
      <c r="W121" s="81"/>
      <c r="Y121" s="17"/>
      <c r="Z121" s="37"/>
      <c r="AA121" s="79"/>
      <c r="AB121" s="74"/>
      <c r="AC121" s="81"/>
    </row>
    <row r="122" spans="1:35" s="68" customFormat="1" x14ac:dyDescent="0.25">
      <c r="A122" s="17"/>
      <c r="B122" s="37"/>
      <c r="C122" s="79"/>
      <c r="D122" s="80"/>
      <c r="E122" s="82"/>
      <c r="G122" s="17"/>
      <c r="H122" s="37"/>
      <c r="I122" s="79"/>
      <c r="J122" s="80"/>
      <c r="K122" s="82"/>
      <c r="M122" s="17"/>
      <c r="N122" s="37"/>
      <c r="O122" s="79"/>
      <c r="P122" s="80"/>
      <c r="Q122" s="82"/>
      <c r="S122" s="17"/>
      <c r="T122" s="37"/>
      <c r="U122" s="79"/>
      <c r="V122" s="80"/>
      <c r="W122" s="82"/>
      <c r="Y122" s="17"/>
      <c r="Z122" s="37"/>
      <c r="AA122" s="79"/>
      <c r="AB122" s="80"/>
      <c r="AC122" s="82"/>
    </row>
    <row r="124" spans="1:35" s="68" customFormat="1" x14ac:dyDescent="0.35">
      <c r="A124" s="9"/>
      <c r="B124" s="18">
        <f>SUM(B89:B122)</f>
        <v>809</v>
      </c>
      <c r="E124" s="18">
        <f>SUM(E89:E122)</f>
        <v>810</v>
      </c>
      <c r="G124" s="9"/>
      <c r="H124" s="18">
        <f>SUM(H89:H122)</f>
        <v>793</v>
      </c>
      <c r="K124" s="18">
        <f>SUM(K89:K122)</f>
        <v>793</v>
      </c>
      <c r="M124" s="9"/>
      <c r="N124" s="18">
        <f>SUM(N89:N122)</f>
        <v>714</v>
      </c>
      <c r="Q124" s="18">
        <f>SUM(Q89:Q122)</f>
        <v>715</v>
      </c>
      <c r="S124" s="9"/>
      <c r="T124" s="18">
        <f>SUM(T89:T122)</f>
        <v>939</v>
      </c>
      <c r="W124" s="18">
        <f>SUM(W89:W122)</f>
        <v>938</v>
      </c>
      <c r="Y124" s="9"/>
      <c r="Z124" s="18">
        <f>SUM(Z89:Z122)</f>
        <v>534</v>
      </c>
      <c r="AC124" s="18">
        <f>SUM(AC89:AC122)</f>
        <v>534</v>
      </c>
    </row>
    <row r="125" spans="1:35" ht="12.5" x14ac:dyDescent="0.35">
      <c r="B125" s="9"/>
    </row>
    <row r="126" spans="1:35" ht="12.5" x14ac:dyDescent="0.35">
      <c r="B126" s="9"/>
    </row>
    <row r="127" spans="1:35" ht="25" x14ac:dyDescent="0.35">
      <c r="A127" s="85">
        <f>_xlfn.ISOWEEKNUM(A129)</f>
        <v>51</v>
      </c>
      <c r="B127" s="34"/>
    </row>
    <row r="129" spans="1:35" s="84" customFormat="1" ht="18" x14ac:dyDescent="0.35">
      <c r="A129" s="170">
        <f>Y87+3</f>
        <v>44914</v>
      </c>
      <c r="B129" s="171"/>
      <c r="C129" s="171"/>
      <c r="D129" s="171"/>
      <c r="E129" s="172"/>
      <c r="F129" s="83"/>
      <c r="G129" s="170">
        <f>+A129+1</f>
        <v>44915</v>
      </c>
      <c r="H129" s="171"/>
      <c r="I129" s="171"/>
      <c r="J129" s="171"/>
      <c r="K129" s="172"/>
      <c r="L129" s="83"/>
      <c r="M129" s="170">
        <f>+G129+1</f>
        <v>44916</v>
      </c>
      <c r="N129" s="171"/>
      <c r="O129" s="171"/>
      <c r="P129" s="171"/>
      <c r="Q129" s="172"/>
      <c r="R129" s="83"/>
      <c r="S129" s="170">
        <f>+M129+1</f>
        <v>44917</v>
      </c>
      <c r="T129" s="171"/>
      <c r="U129" s="171"/>
      <c r="V129" s="171"/>
      <c r="W129" s="172"/>
      <c r="X129" s="83"/>
      <c r="Y129" s="170">
        <f>+S129+1</f>
        <v>44918</v>
      </c>
      <c r="Z129" s="171"/>
      <c r="AA129" s="171"/>
      <c r="AB129" s="171"/>
      <c r="AC129" s="172"/>
      <c r="AD129" s="83"/>
    </row>
    <row r="130" spans="1:35" s="66" customFormat="1" x14ac:dyDescent="0.3">
      <c r="A130" s="16"/>
      <c r="B130" s="36"/>
      <c r="C130" s="69"/>
      <c r="D130" s="69"/>
      <c r="E130" s="69"/>
      <c r="F130" s="69"/>
      <c r="G130" s="9"/>
      <c r="H130" s="35"/>
      <c r="I130" s="69"/>
      <c r="J130" s="69"/>
      <c r="K130" s="69"/>
      <c r="L130" s="69"/>
      <c r="M130" s="9"/>
      <c r="N130" s="35"/>
      <c r="O130" s="69"/>
      <c r="P130" s="69"/>
      <c r="Q130" s="69"/>
      <c r="R130" s="69"/>
      <c r="S130" s="9"/>
      <c r="T130" s="35"/>
      <c r="U130" s="69"/>
      <c r="V130" s="69"/>
      <c r="W130" s="69"/>
      <c r="X130" s="69"/>
      <c r="Y130" s="9"/>
      <c r="Z130" s="35"/>
      <c r="AA130" s="69"/>
      <c r="AB130" s="69"/>
      <c r="AC130" s="69"/>
      <c r="AD130" s="69"/>
    </row>
    <row r="131" spans="1:35" x14ac:dyDescent="0.25">
      <c r="A131" s="10" t="s">
        <v>0</v>
      </c>
      <c r="B131" s="37" t="s">
        <v>27</v>
      </c>
      <c r="D131" s="70" t="s">
        <v>7</v>
      </c>
      <c r="E131" s="71">
        <f>B132</f>
        <v>66</v>
      </c>
      <c r="G131" s="10" t="s">
        <v>0</v>
      </c>
      <c r="H131" s="37" t="s">
        <v>27</v>
      </c>
      <c r="J131" s="70" t="s">
        <v>7</v>
      </c>
      <c r="K131" s="71">
        <f>H132</f>
        <v>105</v>
      </c>
      <c r="M131" s="10" t="s">
        <v>0</v>
      </c>
      <c r="N131" s="37" t="s">
        <v>27</v>
      </c>
      <c r="P131" s="70" t="s">
        <v>7</v>
      </c>
      <c r="Q131" s="71">
        <f>N132</f>
        <v>54</v>
      </c>
      <c r="S131" s="10" t="s">
        <v>0</v>
      </c>
      <c r="T131" s="37" t="s">
        <v>27</v>
      </c>
      <c r="V131" s="70" t="s">
        <v>7</v>
      </c>
      <c r="W131" s="71">
        <f>T132</f>
        <v>60</v>
      </c>
      <c r="Y131" s="10" t="s">
        <v>0</v>
      </c>
      <c r="Z131" s="37" t="s">
        <v>27</v>
      </c>
      <c r="AB131" s="70" t="s">
        <v>7</v>
      </c>
      <c r="AC131" s="71">
        <f>Z132</f>
        <v>16</v>
      </c>
      <c r="AE131" s="9">
        <f>E131</f>
        <v>66</v>
      </c>
      <c r="AF131" s="9">
        <f>K131</f>
        <v>105</v>
      </c>
      <c r="AG131" s="9">
        <f>Q131</f>
        <v>54</v>
      </c>
      <c r="AH131" s="9">
        <f>W131</f>
        <v>60</v>
      </c>
      <c r="AI131" s="9">
        <f>AC131</f>
        <v>16</v>
      </c>
    </row>
    <row r="132" spans="1:35" x14ac:dyDescent="0.35">
      <c r="A132" s="12" t="s">
        <v>7</v>
      </c>
      <c r="B132" s="37">
        <v>66</v>
      </c>
      <c r="D132" s="72" t="s">
        <v>21</v>
      </c>
      <c r="E132" s="73"/>
      <c r="G132" s="12" t="s">
        <v>7</v>
      </c>
      <c r="H132" s="37">
        <v>105</v>
      </c>
      <c r="J132" s="72" t="s">
        <v>21</v>
      </c>
      <c r="K132" s="73"/>
      <c r="M132" s="12" t="s">
        <v>7</v>
      </c>
      <c r="N132" s="37">
        <v>54</v>
      </c>
      <c r="P132" s="72" t="s">
        <v>21</v>
      </c>
      <c r="Q132" s="73"/>
      <c r="S132" s="12" t="s">
        <v>7</v>
      </c>
      <c r="T132" s="37">
        <v>60</v>
      </c>
      <c r="V132" s="72" t="s">
        <v>21</v>
      </c>
      <c r="W132" s="73"/>
      <c r="Y132" s="12" t="s">
        <v>7</v>
      </c>
      <c r="Z132" s="37">
        <v>16</v>
      </c>
      <c r="AB132" s="72" t="s">
        <v>21</v>
      </c>
      <c r="AC132" s="73"/>
      <c r="AE132" s="9">
        <f t="shared" ref="AE132:AE161" si="15">E132</f>
        <v>0</v>
      </c>
      <c r="AF132" s="9">
        <f t="shared" ref="AF132:AF161" si="16">K132</f>
        <v>0</v>
      </c>
      <c r="AG132" s="9">
        <f t="shared" ref="AG132:AG161" si="17">Q132</f>
        <v>0</v>
      </c>
      <c r="AH132" s="9">
        <f t="shared" ref="AH132:AH161" si="18">W132</f>
        <v>0</v>
      </c>
      <c r="AI132" s="9">
        <f t="shared" ref="AI132:AI161" si="19">AC132</f>
        <v>0</v>
      </c>
    </row>
    <row r="133" spans="1:35" x14ac:dyDescent="0.35">
      <c r="A133" s="13" t="s">
        <v>17</v>
      </c>
      <c r="B133" s="38">
        <v>0</v>
      </c>
      <c r="D133" s="72" t="s">
        <v>18</v>
      </c>
      <c r="E133" s="73"/>
      <c r="G133" s="13" t="s">
        <v>17</v>
      </c>
      <c r="H133" s="38">
        <v>0</v>
      </c>
      <c r="J133" s="72" t="s">
        <v>18</v>
      </c>
      <c r="K133" s="73"/>
      <c r="M133" s="13" t="s">
        <v>17</v>
      </c>
      <c r="N133" s="38">
        <v>0</v>
      </c>
      <c r="P133" s="72" t="s">
        <v>18</v>
      </c>
      <c r="Q133" s="73"/>
      <c r="S133" s="13" t="s">
        <v>17</v>
      </c>
      <c r="T133" s="38">
        <v>0</v>
      </c>
      <c r="V133" s="72" t="s">
        <v>18</v>
      </c>
      <c r="W133" s="73"/>
      <c r="Y133" s="13" t="s">
        <v>17</v>
      </c>
      <c r="Z133" s="38">
        <v>0</v>
      </c>
      <c r="AB133" s="72" t="s">
        <v>18</v>
      </c>
      <c r="AC133" s="73"/>
      <c r="AE133" s="9">
        <f t="shared" si="15"/>
        <v>0</v>
      </c>
      <c r="AF133" s="9">
        <f t="shared" si="16"/>
        <v>0</v>
      </c>
      <c r="AG133" s="9">
        <f t="shared" si="17"/>
        <v>0</v>
      </c>
      <c r="AH133" s="9">
        <f t="shared" si="18"/>
        <v>0</v>
      </c>
      <c r="AI133" s="9">
        <f t="shared" si="19"/>
        <v>0</v>
      </c>
    </row>
    <row r="134" spans="1:35" x14ac:dyDescent="0.25">
      <c r="A134" s="12" t="s">
        <v>12</v>
      </c>
      <c r="B134" s="37">
        <v>6</v>
      </c>
      <c r="D134" s="74" t="s">
        <v>12</v>
      </c>
      <c r="E134" s="73">
        <f>B134</f>
        <v>6</v>
      </c>
      <c r="G134" s="12" t="s">
        <v>12</v>
      </c>
      <c r="H134" s="37">
        <v>8</v>
      </c>
      <c r="J134" s="74" t="s">
        <v>12</v>
      </c>
      <c r="K134" s="73">
        <f>H134</f>
        <v>8</v>
      </c>
      <c r="M134" s="12" t="s">
        <v>12</v>
      </c>
      <c r="N134" s="37">
        <v>6</v>
      </c>
      <c r="P134" s="74" t="s">
        <v>12</v>
      </c>
      <c r="Q134" s="73">
        <f>N134</f>
        <v>6</v>
      </c>
      <c r="S134" s="12" t="s">
        <v>12</v>
      </c>
      <c r="T134" s="37">
        <v>5</v>
      </c>
      <c r="V134" s="74" t="s">
        <v>12</v>
      </c>
      <c r="W134" s="73">
        <f>T134</f>
        <v>5</v>
      </c>
      <c r="Y134" s="12" t="s">
        <v>12</v>
      </c>
      <c r="Z134" s="37">
        <v>4</v>
      </c>
      <c r="AB134" s="74" t="s">
        <v>12</v>
      </c>
      <c r="AC134" s="73">
        <f>Z134</f>
        <v>4</v>
      </c>
      <c r="AE134" s="9">
        <f t="shared" si="15"/>
        <v>6</v>
      </c>
      <c r="AF134" s="9">
        <f t="shared" si="16"/>
        <v>8</v>
      </c>
      <c r="AG134" s="9">
        <f t="shared" si="17"/>
        <v>6</v>
      </c>
      <c r="AH134" s="9">
        <f t="shared" si="18"/>
        <v>5</v>
      </c>
      <c r="AI134" s="9">
        <f t="shared" si="19"/>
        <v>4</v>
      </c>
    </row>
    <row r="135" spans="1:35" x14ac:dyDescent="0.25">
      <c r="A135" s="14" t="s">
        <v>22</v>
      </c>
      <c r="B135" s="39">
        <v>0</v>
      </c>
      <c r="D135" s="74" t="s">
        <v>8</v>
      </c>
      <c r="E135" s="73">
        <f>B138</f>
        <v>7</v>
      </c>
      <c r="G135" s="14" t="s">
        <v>22</v>
      </c>
      <c r="H135" s="39">
        <v>3</v>
      </c>
      <c r="J135" s="74" t="s">
        <v>8</v>
      </c>
      <c r="K135" s="73">
        <f>H138</f>
        <v>8</v>
      </c>
      <c r="M135" s="14" t="s">
        <v>22</v>
      </c>
      <c r="N135" s="39">
        <v>2</v>
      </c>
      <c r="P135" s="74" t="s">
        <v>8</v>
      </c>
      <c r="Q135" s="73">
        <f>N138</f>
        <v>1</v>
      </c>
      <c r="S135" s="14" t="s">
        <v>22</v>
      </c>
      <c r="T135" s="39">
        <v>0</v>
      </c>
      <c r="V135" s="74" t="s">
        <v>8</v>
      </c>
      <c r="W135" s="73">
        <f>T138</f>
        <v>1</v>
      </c>
      <c r="Y135" s="14" t="s">
        <v>22</v>
      </c>
      <c r="Z135" s="39">
        <v>0</v>
      </c>
      <c r="AB135" s="74" t="s">
        <v>8</v>
      </c>
      <c r="AC135" s="73">
        <f>Z138</f>
        <v>4</v>
      </c>
      <c r="AE135" s="9">
        <f t="shared" si="15"/>
        <v>7</v>
      </c>
      <c r="AF135" s="9">
        <f t="shared" si="16"/>
        <v>8</v>
      </c>
      <c r="AG135" s="9">
        <f t="shared" si="17"/>
        <v>1</v>
      </c>
      <c r="AH135" s="9">
        <f t="shared" si="18"/>
        <v>1</v>
      </c>
      <c r="AI135" s="9">
        <f t="shared" si="19"/>
        <v>4</v>
      </c>
    </row>
    <row r="136" spans="1:35" x14ac:dyDescent="0.25">
      <c r="A136" s="14" t="s">
        <v>26</v>
      </c>
      <c r="B136" s="39">
        <v>13</v>
      </c>
      <c r="D136" s="74" t="s">
        <v>11</v>
      </c>
      <c r="E136" s="73">
        <f>B139</f>
        <v>5</v>
      </c>
      <c r="G136" s="14" t="s">
        <v>26</v>
      </c>
      <c r="H136" s="39">
        <v>13</v>
      </c>
      <c r="J136" s="74" t="s">
        <v>11</v>
      </c>
      <c r="K136" s="73">
        <f>H139</f>
        <v>6</v>
      </c>
      <c r="M136" s="14" t="s">
        <v>26</v>
      </c>
      <c r="N136" s="39">
        <v>6</v>
      </c>
      <c r="P136" s="74" t="s">
        <v>11</v>
      </c>
      <c r="Q136" s="73">
        <f>N139</f>
        <v>3</v>
      </c>
      <c r="S136" s="14" t="s">
        <v>26</v>
      </c>
      <c r="T136" s="39">
        <v>8</v>
      </c>
      <c r="V136" s="74" t="s">
        <v>11</v>
      </c>
      <c r="W136" s="73">
        <f>T139</f>
        <v>0</v>
      </c>
      <c r="Y136" s="14" t="s">
        <v>26</v>
      </c>
      <c r="Z136" s="39">
        <v>0</v>
      </c>
      <c r="AB136" s="74" t="s">
        <v>11</v>
      </c>
      <c r="AC136" s="73">
        <f>Z139</f>
        <v>0</v>
      </c>
      <c r="AE136" s="9">
        <f t="shared" si="15"/>
        <v>5</v>
      </c>
      <c r="AF136" s="9">
        <f t="shared" si="16"/>
        <v>6</v>
      </c>
      <c r="AG136" s="9">
        <f t="shared" si="17"/>
        <v>3</v>
      </c>
      <c r="AH136" s="9">
        <f t="shared" si="18"/>
        <v>0</v>
      </c>
      <c r="AI136" s="9">
        <f t="shared" si="19"/>
        <v>0</v>
      </c>
    </row>
    <row r="137" spans="1:35" x14ac:dyDescent="0.25">
      <c r="A137" s="14" t="s">
        <v>23</v>
      </c>
      <c r="B137" s="39">
        <v>1</v>
      </c>
      <c r="D137" s="75" t="s">
        <v>9</v>
      </c>
      <c r="E137" s="73">
        <f>B140</f>
        <v>79</v>
      </c>
      <c r="G137" s="14" t="s">
        <v>23</v>
      </c>
      <c r="H137" s="39">
        <v>2</v>
      </c>
      <c r="J137" s="75" t="s">
        <v>9</v>
      </c>
      <c r="K137" s="73">
        <f>H140</f>
        <v>84</v>
      </c>
      <c r="M137" s="14" t="s">
        <v>23</v>
      </c>
      <c r="N137" s="39">
        <v>0</v>
      </c>
      <c r="P137" s="75" t="s">
        <v>9</v>
      </c>
      <c r="Q137" s="73">
        <f>N140</f>
        <v>51</v>
      </c>
      <c r="S137" s="14" t="s">
        <v>23</v>
      </c>
      <c r="T137" s="39">
        <v>0</v>
      </c>
      <c r="V137" s="75" t="s">
        <v>9</v>
      </c>
      <c r="W137" s="73">
        <f>T140</f>
        <v>49</v>
      </c>
      <c r="Y137" s="14" t="s">
        <v>23</v>
      </c>
      <c r="Z137" s="39">
        <v>1</v>
      </c>
      <c r="AB137" s="75" t="s">
        <v>9</v>
      </c>
      <c r="AC137" s="73">
        <f>Z140</f>
        <v>27</v>
      </c>
      <c r="AE137" s="9">
        <f t="shared" si="15"/>
        <v>79</v>
      </c>
      <c r="AF137" s="9">
        <f t="shared" si="16"/>
        <v>84</v>
      </c>
      <c r="AG137" s="9">
        <f t="shared" si="17"/>
        <v>51</v>
      </c>
      <c r="AH137" s="9">
        <f t="shared" si="18"/>
        <v>49</v>
      </c>
      <c r="AI137" s="9">
        <f t="shared" si="19"/>
        <v>27</v>
      </c>
    </row>
    <row r="138" spans="1:35" x14ac:dyDescent="0.25">
      <c r="A138" s="12" t="s">
        <v>8</v>
      </c>
      <c r="B138" s="37">
        <v>7</v>
      </c>
      <c r="D138" s="75" t="s">
        <v>1</v>
      </c>
      <c r="E138" s="73">
        <f>B142</f>
        <v>74</v>
      </c>
      <c r="G138" s="12" t="s">
        <v>8</v>
      </c>
      <c r="H138" s="37">
        <v>8</v>
      </c>
      <c r="J138" s="75" t="s">
        <v>1</v>
      </c>
      <c r="K138" s="73">
        <f>H142</f>
        <v>87</v>
      </c>
      <c r="M138" s="12" t="s">
        <v>8</v>
      </c>
      <c r="N138" s="37">
        <v>1</v>
      </c>
      <c r="P138" s="75" t="s">
        <v>1</v>
      </c>
      <c r="Q138" s="73">
        <f>N142</f>
        <v>38</v>
      </c>
      <c r="S138" s="12" t="s">
        <v>8</v>
      </c>
      <c r="T138" s="37">
        <v>1</v>
      </c>
      <c r="V138" s="75" t="s">
        <v>1</v>
      </c>
      <c r="W138" s="73">
        <f>T142</f>
        <v>46</v>
      </c>
      <c r="Y138" s="12" t="s">
        <v>8</v>
      </c>
      <c r="Z138" s="37">
        <v>4</v>
      </c>
      <c r="AB138" s="75" t="s">
        <v>1</v>
      </c>
      <c r="AC138" s="73">
        <f>Z142</f>
        <v>14</v>
      </c>
      <c r="AE138" s="9">
        <f t="shared" si="15"/>
        <v>74</v>
      </c>
      <c r="AF138" s="9">
        <f t="shared" si="16"/>
        <v>87</v>
      </c>
      <c r="AG138" s="9">
        <f t="shared" si="17"/>
        <v>38</v>
      </c>
      <c r="AH138" s="9">
        <f t="shared" si="18"/>
        <v>46</v>
      </c>
      <c r="AI138" s="9">
        <f t="shared" si="19"/>
        <v>14</v>
      </c>
    </row>
    <row r="139" spans="1:35" x14ac:dyDescent="0.25">
      <c r="A139" s="12" t="s">
        <v>11</v>
      </c>
      <c r="B139" s="37">
        <v>5</v>
      </c>
      <c r="D139" s="75" t="s">
        <v>4</v>
      </c>
      <c r="E139" s="73"/>
      <c r="G139" s="12" t="s">
        <v>11</v>
      </c>
      <c r="H139" s="37">
        <v>6</v>
      </c>
      <c r="J139" s="75" t="s">
        <v>4</v>
      </c>
      <c r="K139" s="73"/>
      <c r="M139" s="12" t="s">
        <v>11</v>
      </c>
      <c r="N139" s="37">
        <v>3</v>
      </c>
      <c r="P139" s="75" t="s">
        <v>4</v>
      </c>
      <c r="Q139" s="73"/>
      <c r="S139" s="12" t="s">
        <v>11</v>
      </c>
      <c r="T139" s="37">
        <v>0</v>
      </c>
      <c r="V139" s="75" t="s">
        <v>4</v>
      </c>
      <c r="W139" s="73"/>
      <c r="Y139" s="12" t="s">
        <v>11</v>
      </c>
      <c r="Z139" s="37">
        <v>0</v>
      </c>
      <c r="AB139" s="75" t="s">
        <v>4</v>
      </c>
      <c r="AC139" s="73"/>
      <c r="AE139" s="9">
        <f t="shared" si="15"/>
        <v>0</v>
      </c>
      <c r="AF139" s="9">
        <f t="shared" si="16"/>
        <v>0</v>
      </c>
      <c r="AG139" s="9">
        <f t="shared" si="17"/>
        <v>0</v>
      </c>
      <c r="AH139" s="9">
        <f t="shared" si="18"/>
        <v>0</v>
      </c>
      <c r="AI139" s="9">
        <f t="shared" si="19"/>
        <v>0</v>
      </c>
    </row>
    <row r="140" spans="1:35" x14ac:dyDescent="0.25">
      <c r="A140" s="12" t="s">
        <v>9</v>
      </c>
      <c r="B140" s="37">
        <v>79</v>
      </c>
      <c r="D140" s="75" t="s">
        <v>5</v>
      </c>
      <c r="E140" s="73">
        <f>B143</f>
        <v>17</v>
      </c>
      <c r="G140" s="12" t="s">
        <v>9</v>
      </c>
      <c r="H140" s="37">
        <v>84</v>
      </c>
      <c r="J140" s="75" t="s">
        <v>5</v>
      </c>
      <c r="K140" s="73">
        <f>H143</f>
        <v>27</v>
      </c>
      <c r="M140" s="12" t="s">
        <v>9</v>
      </c>
      <c r="N140" s="37">
        <v>51</v>
      </c>
      <c r="P140" s="75" t="s">
        <v>5</v>
      </c>
      <c r="Q140" s="73">
        <f>N143</f>
        <v>17</v>
      </c>
      <c r="S140" s="12" t="s">
        <v>9</v>
      </c>
      <c r="T140" s="37">
        <v>49</v>
      </c>
      <c r="V140" s="75" t="s">
        <v>5</v>
      </c>
      <c r="W140" s="73">
        <f>T143</f>
        <v>10</v>
      </c>
      <c r="Y140" s="12" t="s">
        <v>9</v>
      </c>
      <c r="Z140" s="37">
        <v>27</v>
      </c>
      <c r="AB140" s="75" t="s">
        <v>5</v>
      </c>
      <c r="AC140" s="73">
        <f>Z143</f>
        <v>7</v>
      </c>
      <c r="AE140" s="9">
        <f t="shared" si="15"/>
        <v>17</v>
      </c>
      <c r="AF140" s="9">
        <f t="shared" si="16"/>
        <v>27</v>
      </c>
      <c r="AG140" s="9">
        <f t="shared" si="17"/>
        <v>17</v>
      </c>
      <c r="AH140" s="9">
        <f t="shared" si="18"/>
        <v>10</v>
      </c>
      <c r="AI140" s="9">
        <f t="shared" si="19"/>
        <v>7</v>
      </c>
    </row>
    <row r="141" spans="1:35" x14ac:dyDescent="0.25">
      <c r="A141" s="14" t="s">
        <v>28</v>
      </c>
      <c r="B141" s="39">
        <v>0</v>
      </c>
      <c r="D141" s="75" t="s">
        <v>3</v>
      </c>
      <c r="E141" s="73">
        <f>B144</f>
        <v>32</v>
      </c>
      <c r="G141" s="14" t="s">
        <v>28</v>
      </c>
      <c r="H141" s="39">
        <v>1</v>
      </c>
      <c r="J141" s="75" t="s">
        <v>3</v>
      </c>
      <c r="K141" s="73">
        <f>H144</f>
        <v>25</v>
      </c>
      <c r="M141" s="14" t="s">
        <v>28</v>
      </c>
      <c r="N141" s="39">
        <v>0</v>
      </c>
      <c r="P141" s="75" t="s">
        <v>3</v>
      </c>
      <c r="Q141" s="73">
        <f>N144</f>
        <v>34</v>
      </c>
      <c r="S141" s="14" t="s">
        <v>28</v>
      </c>
      <c r="T141" s="39">
        <v>1</v>
      </c>
      <c r="V141" s="75" t="s">
        <v>3</v>
      </c>
      <c r="W141" s="73">
        <f>T144</f>
        <v>26</v>
      </c>
      <c r="Y141" s="14" t="s">
        <v>28</v>
      </c>
      <c r="Z141" s="39">
        <v>0</v>
      </c>
      <c r="AB141" s="75" t="s">
        <v>3</v>
      </c>
      <c r="AC141" s="73">
        <f>Z144</f>
        <v>8</v>
      </c>
      <c r="AE141" s="9">
        <f t="shared" si="15"/>
        <v>32</v>
      </c>
      <c r="AF141" s="9">
        <f t="shared" si="16"/>
        <v>25</v>
      </c>
      <c r="AG141" s="9">
        <f t="shared" si="17"/>
        <v>34</v>
      </c>
      <c r="AH141" s="9">
        <f t="shared" si="18"/>
        <v>26</v>
      </c>
      <c r="AI141" s="9">
        <f t="shared" si="19"/>
        <v>8</v>
      </c>
    </row>
    <row r="142" spans="1:35" x14ac:dyDescent="0.25">
      <c r="A142" s="12" t="s">
        <v>1</v>
      </c>
      <c r="B142" s="37">
        <v>74</v>
      </c>
      <c r="D142" s="75" t="s">
        <v>6</v>
      </c>
      <c r="E142" s="73">
        <f>B145</f>
        <v>43</v>
      </c>
      <c r="G142" s="12" t="s">
        <v>1</v>
      </c>
      <c r="H142" s="37">
        <v>87</v>
      </c>
      <c r="J142" s="75" t="s">
        <v>6</v>
      </c>
      <c r="K142" s="73">
        <f>H145</f>
        <v>39</v>
      </c>
      <c r="M142" s="12" t="s">
        <v>1</v>
      </c>
      <c r="N142" s="37">
        <v>38</v>
      </c>
      <c r="P142" s="75" t="s">
        <v>6</v>
      </c>
      <c r="Q142" s="73">
        <f>N145</f>
        <v>31</v>
      </c>
      <c r="S142" s="12" t="s">
        <v>1</v>
      </c>
      <c r="T142" s="37">
        <v>46</v>
      </c>
      <c r="V142" s="75" t="s">
        <v>6</v>
      </c>
      <c r="W142" s="73">
        <f>T145</f>
        <v>24</v>
      </c>
      <c r="Y142" s="12" t="s">
        <v>1</v>
      </c>
      <c r="Z142" s="37">
        <v>14</v>
      </c>
      <c r="AB142" s="75" t="s">
        <v>6</v>
      </c>
      <c r="AC142" s="73">
        <f>Z145</f>
        <v>10</v>
      </c>
      <c r="AE142" s="9">
        <f t="shared" si="15"/>
        <v>43</v>
      </c>
      <c r="AF142" s="9">
        <f t="shared" si="16"/>
        <v>39</v>
      </c>
      <c r="AG142" s="9">
        <f t="shared" si="17"/>
        <v>31</v>
      </c>
      <c r="AH142" s="9">
        <f t="shared" si="18"/>
        <v>24</v>
      </c>
      <c r="AI142" s="9">
        <f t="shared" si="19"/>
        <v>10</v>
      </c>
    </row>
    <row r="143" spans="1:35" s="68" customFormat="1" x14ac:dyDescent="0.35">
      <c r="A143" s="12" t="s">
        <v>5</v>
      </c>
      <c r="B143" s="37">
        <v>17</v>
      </c>
      <c r="C143" s="76">
        <v>0.03</v>
      </c>
      <c r="D143" s="77" t="s">
        <v>31</v>
      </c>
      <c r="E143" s="73">
        <f>ROUND(((B146+B147)*C143),0)</f>
        <v>5</v>
      </c>
      <c r="G143" s="12" t="s">
        <v>5</v>
      </c>
      <c r="H143" s="37">
        <v>27</v>
      </c>
      <c r="I143" s="76">
        <v>0.03</v>
      </c>
      <c r="J143" s="77" t="s">
        <v>31</v>
      </c>
      <c r="K143" s="73">
        <f>ROUND(((H146+H147)*I143),0)</f>
        <v>5</v>
      </c>
      <c r="M143" s="12" t="s">
        <v>5</v>
      </c>
      <c r="N143" s="37">
        <v>17</v>
      </c>
      <c r="O143" s="76">
        <v>0.03</v>
      </c>
      <c r="P143" s="77" t="s">
        <v>31</v>
      </c>
      <c r="Q143" s="73">
        <f>ROUND(((N146+N147)*O143),0)</f>
        <v>5</v>
      </c>
      <c r="S143" s="12" t="s">
        <v>5</v>
      </c>
      <c r="T143" s="37">
        <v>10</v>
      </c>
      <c r="U143" s="76">
        <v>0.03</v>
      </c>
      <c r="V143" s="77" t="s">
        <v>31</v>
      </c>
      <c r="W143" s="73">
        <f>ROUND(((T146+T147)*U143),0)</f>
        <v>4</v>
      </c>
      <c r="Y143" s="12" t="s">
        <v>5</v>
      </c>
      <c r="Z143" s="37">
        <v>7</v>
      </c>
      <c r="AA143" s="76">
        <v>0.03</v>
      </c>
      <c r="AB143" s="77" t="s">
        <v>31</v>
      </c>
      <c r="AC143" s="73">
        <f>ROUND(((Z146+Z147)*AA143),0)</f>
        <v>2</v>
      </c>
      <c r="AE143" s="9">
        <f t="shared" si="15"/>
        <v>5</v>
      </c>
      <c r="AF143" s="9">
        <f t="shared" si="16"/>
        <v>5</v>
      </c>
      <c r="AG143" s="9">
        <f t="shared" si="17"/>
        <v>5</v>
      </c>
      <c r="AH143" s="9">
        <f t="shared" si="18"/>
        <v>4</v>
      </c>
      <c r="AI143" s="9">
        <f t="shared" si="19"/>
        <v>2</v>
      </c>
    </row>
    <row r="144" spans="1:35" s="68" customFormat="1" x14ac:dyDescent="0.35">
      <c r="A144" s="12" t="s">
        <v>3</v>
      </c>
      <c r="B144" s="37">
        <v>32</v>
      </c>
      <c r="C144" s="76">
        <v>0.04</v>
      </c>
      <c r="D144" s="77" t="s">
        <v>37</v>
      </c>
      <c r="E144" s="73">
        <f>ROUND(((B146+B147)*C144),0)</f>
        <v>7</v>
      </c>
      <c r="G144" s="12" t="s">
        <v>3</v>
      </c>
      <c r="H144" s="37">
        <v>25</v>
      </c>
      <c r="I144" s="76">
        <v>0.04</v>
      </c>
      <c r="J144" s="77" t="s">
        <v>37</v>
      </c>
      <c r="K144" s="73">
        <f>ROUND(((H146+H147)*I144),0)</f>
        <v>7</v>
      </c>
      <c r="M144" s="12" t="s">
        <v>3</v>
      </c>
      <c r="N144" s="37">
        <v>34</v>
      </c>
      <c r="O144" s="76">
        <v>0.04</v>
      </c>
      <c r="P144" s="77" t="s">
        <v>37</v>
      </c>
      <c r="Q144" s="73">
        <f>ROUND(((N146+N147)*O144),0)</f>
        <v>7</v>
      </c>
      <c r="S144" s="12" t="s">
        <v>3</v>
      </c>
      <c r="T144" s="37">
        <v>26</v>
      </c>
      <c r="U144" s="76">
        <v>0.04</v>
      </c>
      <c r="V144" s="77" t="s">
        <v>37</v>
      </c>
      <c r="W144" s="73">
        <f>ROUND(((T146+T147)*U144),0)</f>
        <v>5</v>
      </c>
      <c r="Y144" s="12" t="s">
        <v>3</v>
      </c>
      <c r="Z144" s="37">
        <v>8</v>
      </c>
      <c r="AA144" s="76">
        <v>0.04</v>
      </c>
      <c r="AB144" s="77" t="s">
        <v>37</v>
      </c>
      <c r="AC144" s="73">
        <f>ROUND(((Z146+Z147)*AA144),0)</f>
        <v>3</v>
      </c>
      <c r="AE144" s="9">
        <f t="shared" si="15"/>
        <v>7</v>
      </c>
      <c r="AF144" s="9">
        <f t="shared" si="16"/>
        <v>7</v>
      </c>
      <c r="AG144" s="9">
        <f t="shared" si="17"/>
        <v>7</v>
      </c>
      <c r="AH144" s="9">
        <f t="shared" si="18"/>
        <v>5</v>
      </c>
      <c r="AI144" s="9">
        <f t="shared" si="19"/>
        <v>3</v>
      </c>
    </row>
    <row r="145" spans="1:35" s="68" customFormat="1" x14ac:dyDescent="0.35">
      <c r="A145" s="12" t="s">
        <v>6</v>
      </c>
      <c r="B145" s="37">
        <v>43</v>
      </c>
      <c r="C145" s="76">
        <v>0.2</v>
      </c>
      <c r="D145" s="77" t="s">
        <v>14</v>
      </c>
      <c r="E145" s="73">
        <f>ROUND(((B146+B147)*C145),0)</f>
        <v>34</v>
      </c>
      <c r="G145" s="12" t="s">
        <v>6</v>
      </c>
      <c r="H145" s="37">
        <v>39</v>
      </c>
      <c r="I145" s="76">
        <v>0.2</v>
      </c>
      <c r="J145" s="77" t="s">
        <v>14</v>
      </c>
      <c r="K145" s="73">
        <f>ROUND(((H146+H147)*I145),0)</f>
        <v>35</v>
      </c>
      <c r="M145" s="12" t="s">
        <v>6</v>
      </c>
      <c r="N145" s="37">
        <v>31</v>
      </c>
      <c r="O145" s="76">
        <v>0.2</v>
      </c>
      <c r="P145" s="77" t="s">
        <v>14</v>
      </c>
      <c r="Q145" s="73">
        <f>ROUND(((N146+N147)*O145),0)</f>
        <v>34</v>
      </c>
      <c r="S145" s="12" t="s">
        <v>6</v>
      </c>
      <c r="T145" s="37">
        <v>24</v>
      </c>
      <c r="U145" s="76">
        <v>0.2</v>
      </c>
      <c r="V145" s="77" t="s">
        <v>14</v>
      </c>
      <c r="W145" s="73">
        <f>ROUND(((T146+T147)*U145),0)</f>
        <v>27</v>
      </c>
      <c r="Y145" s="12" t="s">
        <v>6</v>
      </c>
      <c r="Z145" s="37">
        <v>10</v>
      </c>
      <c r="AA145" s="76">
        <v>0.2</v>
      </c>
      <c r="AB145" s="77" t="s">
        <v>14</v>
      </c>
      <c r="AC145" s="73">
        <f>ROUND(((Z146+Z147)*AA145),0)</f>
        <v>16</v>
      </c>
      <c r="AE145" s="9">
        <f t="shared" si="15"/>
        <v>34</v>
      </c>
      <c r="AF145" s="9">
        <f t="shared" si="16"/>
        <v>35</v>
      </c>
      <c r="AG145" s="9">
        <f t="shared" si="17"/>
        <v>34</v>
      </c>
      <c r="AH145" s="9">
        <f t="shared" si="18"/>
        <v>27</v>
      </c>
      <c r="AI145" s="9">
        <f t="shared" si="19"/>
        <v>16</v>
      </c>
    </row>
    <row r="146" spans="1:35" s="68" customFormat="1" x14ac:dyDescent="0.35">
      <c r="A146" s="11" t="s">
        <v>24</v>
      </c>
      <c r="B146" s="40">
        <v>172</v>
      </c>
      <c r="C146" s="76">
        <v>0.28999999999999998</v>
      </c>
      <c r="D146" s="77" t="s">
        <v>32</v>
      </c>
      <c r="E146" s="73">
        <f>ROUND(((B146+B147)*C146),0)</f>
        <v>50</v>
      </c>
      <c r="G146" s="11" t="s">
        <v>24</v>
      </c>
      <c r="H146" s="40">
        <v>176</v>
      </c>
      <c r="I146" s="76">
        <v>0.28999999999999998</v>
      </c>
      <c r="J146" s="77" t="s">
        <v>32</v>
      </c>
      <c r="K146" s="73">
        <f>ROUND(((H146+H147)*I146),0)</f>
        <v>51</v>
      </c>
      <c r="M146" s="11" t="s">
        <v>24</v>
      </c>
      <c r="N146" s="40">
        <v>169</v>
      </c>
      <c r="O146" s="76">
        <v>0.28999999999999998</v>
      </c>
      <c r="P146" s="77" t="s">
        <v>32</v>
      </c>
      <c r="Q146" s="73">
        <f>ROUND(((N146+N147)*O146),0)</f>
        <v>49</v>
      </c>
      <c r="S146" s="11" t="s">
        <v>24</v>
      </c>
      <c r="T146" s="40">
        <v>134</v>
      </c>
      <c r="U146" s="76">
        <v>0.28999999999999998</v>
      </c>
      <c r="V146" s="77" t="s">
        <v>32</v>
      </c>
      <c r="W146" s="73">
        <f>ROUND(((T146+T147)*U146),0)</f>
        <v>39</v>
      </c>
      <c r="Y146" s="11" t="s">
        <v>24</v>
      </c>
      <c r="Z146" s="40">
        <v>81</v>
      </c>
      <c r="AA146" s="76">
        <v>0.28999999999999998</v>
      </c>
      <c r="AB146" s="77" t="s">
        <v>32</v>
      </c>
      <c r="AC146" s="73">
        <f>ROUND(((Z146+Z147)*AA146),0)</f>
        <v>24</v>
      </c>
      <c r="AE146" s="9">
        <f t="shared" si="15"/>
        <v>50</v>
      </c>
      <c r="AF146" s="9">
        <f t="shared" si="16"/>
        <v>51</v>
      </c>
      <c r="AG146" s="9">
        <f t="shared" si="17"/>
        <v>49</v>
      </c>
      <c r="AH146" s="9">
        <f t="shared" si="18"/>
        <v>39</v>
      </c>
      <c r="AI146" s="9">
        <f t="shared" si="19"/>
        <v>24</v>
      </c>
    </row>
    <row r="147" spans="1:35" s="68" customFormat="1" x14ac:dyDescent="0.35">
      <c r="A147" s="11" t="s">
        <v>25</v>
      </c>
      <c r="B147" s="40">
        <v>0</v>
      </c>
      <c r="C147" s="76">
        <v>0.18</v>
      </c>
      <c r="D147" s="77" t="s">
        <v>33</v>
      </c>
      <c r="E147" s="73">
        <f>ROUND(((B146+B147)*C147),0)</f>
        <v>31</v>
      </c>
      <c r="G147" s="11" t="s">
        <v>25</v>
      </c>
      <c r="H147" s="40">
        <v>0</v>
      </c>
      <c r="I147" s="76">
        <v>0.18</v>
      </c>
      <c r="J147" s="77" t="s">
        <v>33</v>
      </c>
      <c r="K147" s="73">
        <f>ROUND(((H146+H147)*I147),0)</f>
        <v>32</v>
      </c>
      <c r="M147" s="11" t="s">
        <v>25</v>
      </c>
      <c r="N147" s="40">
        <v>1</v>
      </c>
      <c r="O147" s="76">
        <v>0.18</v>
      </c>
      <c r="P147" s="77" t="s">
        <v>33</v>
      </c>
      <c r="Q147" s="73">
        <f>ROUND(((N146+N147)*O147),0)</f>
        <v>31</v>
      </c>
      <c r="S147" s="11" t="s">
        <v>25</v>
      </c>
      <c r="T147" s="40">
        <v>1</v>
      </c>
      <c r="U147" s="76">
        <v>0.18</v>
      </c>
      <c r="V147" s="77" t="s">
        <v>33</v>
      </c>
      <c r="W147" s="73">
        <f>ROUND(((T146+T147)*U147),0)</f>
        <v>24</v>
      </c>
      <c r="Y147" s="11" t="s">
        <v>25</v>
      </c>
      <c r="Z147" s="40">
        <v>1</v>
      </c>
      <c r="AA147" s="76">
        <v>0.18</v>
      </c>
      <c r="AB147" s="77" t="s">
        <v>33</v>
      </c>
      <c r="AC147" s="73">
        <f>ROUND(((Z146+Z147)*AA147),0)</f>
        <v>15</v>
      </c>
      <c r="AE147" s="9">
        <f t="shared" si="15"/>
        <v>31</v>
      </c>
      <c r="AF147" s="9">
        <f t="shared" si="16"/>
        <v>32</v>
      </c>
      <c r="AG147" s="9">
        <f t="shared" si="17"/>
        <v>31</v>
      </c>
      <c r="AH147" s="9">
        <f t="shared" si="18"/>
        <v>24</v>
      </c>
      <c r="AI147" s="9">
        <f t="shared" si="19"/>
        <v>15</v>
      </c>
    </row>
    <row r="148" spans="1:35" s="68" customFormat="1" x14ac:dyDescent="0.35">
      <c r="A148" s="14" t="s">
        <v>20</v>
      </c>
      <c r="B148" s="39">
        <v>16</v>
      </c>
      <c r="C148" s="76">
        <v>0.18</v>
      </c>
      <c r="D148" s="77" t="s">
        <v>34</v>
      </c>
      <c r="E148" s="73">
        <f>ROUND(((B146+B147)*C148),0)</f>
        <v>31</v>
      </c>
      <c r="G148" s="14" t="s">
        <v>20</v>
      </c>
      <c r="H148" s="39">
        <v>20</v>
      </c>
      <c r="I148" s="76">
        <v>0.18</v>
      </c>
      <c r="J148" s="77" t="s">
        <v>34</v>
      </c>
      <c r="K148" s="73">
        <f>ROUND(((H146+H147)*I148),0)</f>
        <v>32</v>
      </c>
      <c r="M148" s="14" t="s">
        <v>20</v>
      </c>
      <c r="N148" s="39">
        <v>8</v>
      </c>
      <c r="O148" s="76">
        <v>0.18</v>
      </c>
      <c r="P148" s="77" t="s">
        <v>34</v>
      </c>
      <c r="Q148" s="73">
        <f>ROUND(((N146+N147)*O148),0)</f>
        <v>31</v>
      </c>
      <c r="S148" s="14" t="s">
        <v>20</v>
      </c>
      <c r="T148" s="39">
        <v>8</v>
      </c>
      <c r="U148" s="76">
        <v>0.18</v>
      </c>
      <c r="V148" s="77" t="s">
        <v>34</v>
      </c>
      <c r="W148" s="73">
        <f>ROUND(((T146+T147)*U148),0)</f>
        <v>24</v>
      </c>
      <c r="Y148" s="14" t="s">
        <v>20</v>
      </c>
      <c r="Z148" s="39">
        <v>2</v>
      </c>
      <c r="AA148" s="76">
        <v>0.18</v>
      </c>
      <c r="AB148" s="77" t="s">
        <v>34</v>
      </c>
      <c r="AC148" s="73">
        <f>ROUND(((Z146+Z147)*AA148),0)</f>
        <v>15</v>
      </c>
      <c r="AE148" s="9">
        <f t="shared" si="15"/>
        <v>31</v>
      </c>
      <c r="AF148" s="9">
        <f t="shared" si="16"/>
        <v>32</v>
      </c>
      <c r="AG148" s="9">
        <f t="shared" si="17"/>
        <v>31</v>
      </c>
      <c r="AH148" s="9">
        <f t="shared" si="18"/>
        <v>24</v>
      </c>
      <c r="AI148" s="9">
        <f t="shared" si="19"/>
        <v>15</v>
      </c>
    </row>
    <row r="149" spans="1:35" s="68" customFormat="1" x14ac:dyDescent="0.35">
      <c r="A149" s="14" t="s">
        <v>20</v>
      </c>
      <c r="B149" s="39">
        <v>11</v>
      </c>
      <c r="C149" s="76">
        <v>0.05</v>
      </c>
      <c r="D149" s="77" t="s">
        <v>35</v>
      </c>
      <c r="E149" s="73">
        <f>ROUND(((B146+B147)*C149),0)</f>
        <v>9</v>
      </c>
      <c r="G149" s="14" t="s">
        <v>20</v>
      </c>
      <c r="H149" s="39">
        <v>15</v>
      </c>
      <c r="I149" s="76">
        <v>0.05</v>
      </c>
      <c r="J149" s="77" t="s">
        <v>35</v>
      </c>
      <c r="K149" s="73">
        <f>ROUND(((H146+H147)*I149),0)</f>
        <v>9</v>
      </c>
      <c r="M149" s="14" t="s">
        <v>20</v>
      </c>
      <c r="N149" s="39">
        <v>12</v>
      </c>
      <c r="O149" s="76">
        <v>0.05</v>
      </c>
      <c r="P149" s="77" t="s">
        <v>35</v>
      </c>
      <c r="Q149" s="73">
        <f>ROUND(((N146+N147)*O149),0)</f>
        <v>9</v>
      </c>
      <c r="S149" s="14" t="s">
        <v>20</v>
      </c>
      <c r="T149" s="39">
        <v>6</v>
      </c>
      <c r="U149" s="76">
        <v>0.05</v>
      </c>
      <c r="V149" s="77" t="s">
        <v>35</v>
      </c>
      <c r="W149" s="73">
        <f>ROUND(((T146+T147)*U149),0)</f>
        <v>7</v>
      </c>
      <c r="Y149" s="14" t="s">
        <v>20</v>
      </c>
      <c r="Z149" s="39">
        <v>5</v>
      </c>
      <c r="AA149" s="76">
        <v>0.05</v>
      </c>
      <c r="AB149" s="77" t="s">
        <v>35</v>
      </c>
      <c r="AC149" s="73">
        <f>ROUND(((Z146+Z147)*AA149),0)</f>
        <v>4</v>
      </c>
      <c r="AE149" s="9">
        <f t="shared" si="15"/>
        <v>9</v>
      </c>
      <c r="AF149" s="9">
        <f t="shared" si="16"/>
        <v>9</v>
      </c>
      <c r="AG149" s="9">
        <f t="shared" si="17"/>
        <v>9</v>
      </c>
      <c r="AH149" s="9">
        <f t="shared" si="18"/>
        <v>7</v>
      </c>
      <c r="AI149" s="9">
        <f t="shared" si="19"/>
        <v>4</v>
      </c>
    </row>
    <row r="150" spans="1:35" s="68" customFormat="1" x14ac:dyDescent="0.35">
      <c r="A150" s="13" t="s">
        <v>16</v>
      </c>
      <c r="B150" s="38">
        <v>0</v>
      </c>
      <c r="C150" s="76">
        <v>0.03</v>
      </c>
      <c r="D150" s="77" t="s">
        <v>36</v>
      </c>
      <c r="E150" s="73">
        <f>ROUND(((B146+B147)*C150),0)</f>
        <v>5</v>
      </c>
      <c r="G150" s="13" t="s">
        <v>16</v>
      </c>
      <c r="H150" s="38">
        <v>0</v>
      </c>
      <c r="I150" s="76">
        <v>0.03</v>
      </c>
      <c r="J150" s="77" t="s">
        <v>36</v>
      </c>
      <c r="K150" s="73">
        <f>ROUND(((H146+H147)*I150),0)</f>
        <v>5</v>
      </c>
      <c r="M150" s="13" t="s">
        <v>16</v>
      </c>
      <c r="N150" s="38">
        <v>0</v>
      </c>
      <c r="O150" s="76">
        <v>0.03</v>
      </c>
      <c r="P150" s="77" t="s">
        <v>36</v>
      </c>
      <c r="Q150" s="73">
        <f>ROUND(((N146+N147)*O150),0)</f>
        <v>5</v>
      </c>
      <c r="S150" s="13" t="s">
        <v>16</v>
      </c>
      <c r="T150" s="38">
        <v>0</v>
      </c>
      <c r="U150" s="76">
        <v>0.03</v>
      </c>
      <c r="V150" s="77" t="s">
        <v>36</v>
      </c>
      <c r="W150" s="73">
        <f>ROUND(((T146+T147)*U150),0)</f>
        <v>4</v>
      </c>
      <c r="Y150" s="13" t="s">
        <v>16</v>
      </c>
      <c r="Z150" s="38">
        <v>0</v>
      </c>
      <c r="AA150" s="76">
        <v>0.03</v>
      </c>
      <c r="AB150" s="77" t="s">
        <v>36</v>
      </c>
      <c r="AC150" s="73">
        <f>ROUND(((Z146+Z147)*AA150),0)</f>
        <v>2</v>
      </c>
      <c r="AE150" s="9">
        <f t="shared" si="15"/>
        <v>5</v>
      </c>
      <c r="AF150" s="9">
        <f t="shared" si="16"/>
        <v>5</v>
      </c>
      <c r="AG150" s="9">
        <f t="shared" si="17"/>
        <v>5</v>
      </c>
      <c r="AH150" s="9">
        <f t="shared" si="18"/>
        <v>4</v>
      </c>
      <c r="AI150" s="9">
        <f t="shared" si="19"/>
        <v>2</v>
      </c>
    </row>
    <row r="151" spans="1:35" s="68" customFormat="1" x14ac:dyDescent="0.35">
      <c r="A151" s="15" t="s">
        <v>30</v>
      </c>
      <c r="B151" s="41">
        <v>19</v>
      </c>
      <c r="D151" s="78" t="s">
        <v>15</v>
      </c>
      <c r="E151" s="73">
        <f>B135+B136+B137+B141+B148+B149</f>
        <v>41</v>
      </c>
      <c r="G151" s="15" t="s">
        <v>30</v>
      </c>
      <c r="H151" s="41">
        <v>24</v>
      </c>
      <c r="J151" s="78" t="s">
        <v>15</v>
      </c>
      <c r="K151" s="73">
        <f>H135+H136+H137+H141+H148+H149</f>
        <v>54</v>
      </c>
      <c r="M151" s="15" t="s">
        <v>30</v>
      </c>
      <c r="N151" s="41">
        <v>22</v>
      </c>
      <c r="P151" s="78" t="s">
        <v>15</v>
      </c>
      <c r="Q151" s="73">
        <f>N135+N136+N137+N141+N148+N149</f>
        <v>28</v>
      </c>
      <c r="S151" s="15" t="s">
        <v>30</v>
      </c>
      <c r="T151" s="41">
        <v>17</v>
      </c>
      <c r="V151" s="78" t="s">
        <v>15</v>
      </c>
      <c r="W151" s="73">
        <f>T135+T136+T137+T141+T148+T149</f>
        <v>23</v>
      </c>
      <c r="Y151" s="15" t="s">
        <v>30</v>
      </c>
      <c r="Z151" s="41">
        <v>9</v>
      </c>
      <c r="AB151" s="78" t="s">
        <v>15</v>
      </c>
      <c r="AC151" s="73">
        <f>Z135+Z136+Z137+Z141+Z148+Z149</f>
        <v>8</v>
      </c>
      <c r="AE151" s="9">
        <f t="shared" si="15"/>
        <v>41</v>
      </c>
      <c r="AF151" s="9">
        <f t="shared" si="16"/>
        <v>54</v>
      </c>
      <c r="AG151" s="9">
        <f t="shared" si="17"/>
        <v>28</v>
      </c>
      <c r="AH151" s="9">
        <f t="shared" si="18"/>
        <v>23</v>
      </c>
      <c r="AI151" s="9">
        <f t="shared" si="19"/>
        <v>8</v>
      </c>
    </row>
    <row r="152" spans="1:35" s="68" customFormat="1" x14ac:dyDescent="0.25">
      <c r="A152" s="12" t="s">
        <v>19</v>
      </c>
      <c r="B152" s="37">
        <v>18</v>
      </c>
      <c r="D152" s="75" t="s">
        <v>29</v>
      </c>
      <c r="E152" s="73"/>
      <c r="G152" s="12" t="s">
        <v>19</v>
      </c>
      <c r="H152" s="37">
        <v>22</v>
      </c>
      <c r="J152" s="75" t="s">
        <v>29</v>
      </c>
      <c r="K152" s="73"/>
      <c r="M152" s="12" t="s">
        <v>19</v>
      </c>
      <c r="N152" s="37">
        <v>18</v>
      </c>
      <c r="P152" s="75" t="s">
        <v>29</v>
      </c>
      <c r="Q152" s="73"/>
      <c r="S152" s="12" t="s">
        <v>19</v>
      </c>
      <c r="T152" s="37">
        <v>12</v>
      </c>
      <c r="V152" s="75" t="s">
        <v>29</v>
      </c>
      <c r="W152" s="73"/>
      <c r="Y152" s="12" t="s">
        <v>19</v>
      </c>
      <c r="Z152" s="37">
        <v>13</v>
      </c>
      <c r="AB152" s="75" t="s">
        <v>29</v>
      </c>
      <c r="AC152" s="73"/>
      <c r="AE152" s="9">
        <f t="shared" si="15"/>
        <v>0</v>
      </c>
      <c r="AF152" s="9">
        <f t="shared" si="16"/>
        <v>0</v>
      </c>
      <c r="AG152" s="9">
        <f t="shared" si="17"/>
        <v>0</v>
      </c>
      <c r="AH152" s="9">
        <f t="shared" si="18"/>
        <v>0</v>
      </c>
      <c r="AI152" s="9">
        <f t="shared" si="19"/>
        <v>0</v>
      </c>
    </row>
    <row r="153" spans="1:35" s="68" customFormat="1" x14ac:dyDescent="0.25">
      <c r="A153" s="12" t="s">
        <v>2</v>
      </c>
      <c r="B153" s="37">
        <v>41</v>
      </c>
      <c r="D153" s="75" t="s">
        <v>13</v>
      </c>
      <c r="E153" s="73">
        <f>B151</f>
        <v>19</v>
      </c>
      <c r="G153" s="12" t="s">
        <v>2</v>
      </c>
      <c r="H153" s="37">
        <v>35</v>
      </c>
      <c r="J153" s="75" t="s">
        <v>13</v>
      </c>
      <c r="K153" s="73">
        <f>H151</f>
        <v>24</v>
      </c>
      <c r="M153" s="12" t="s">
        <v>2</v>
      </c>
      <c r="N153" s="37">
        <v>24</v>
      </c>
      <c r="P153" s="75" t="s">
        <v>13</v>
      </c>
      <c r="Q153" s="73">
        <f>N151</f>
        <v>22</v>
      </c>
      <c r="S153" s="12" t="s">
        <v>2</v>
      </c>
      <c r="T153" s="37">
        <v>19</v>
      </c>
      <c r="V153" s="75" t="s">
        <v>13</v>
      </c>
      <c r="W153" s="73">
        <f>T151</f>
        <v>17</v>
      </c>
      <c r="Y153" s="12" t="s">
        <v>2</v>
      </c>
      <c r="Z153" s="37">
        <v>5</v>
      </c>
      <c r="AB153" s="75" t="s">
        <v>13</v>
      </c>
      <c r="AC153" s="73">
        <f>Z151</f>
        <v>9</v>
      </c>
      <c r="AE153" s="9">
        <f t="shared" si="15"/>
        <v>19</v>
      </c>
      <c r="AF153" s="9">
        <f t="shared" si="16"/>
        <v>24</v>
      </c>
      <c r="AG153" s="9">
        <f t="shared" si="17"/>
        <v>22</v>
      </c>
      <c r="AH153" s="9">
        <f t="shared" si="18"/>
        <v>17</v>
      </c>
      <c r="AI153" s="9">
        <f t="shared" si="19"/>
        <v>9</v>
      </c>
    </row>
    <row r="154" spans="1:35" s="68" customFormat="1" x14ac:dyDescent="0.25">
      <c r="A154" s="17" t="s">
        <v>45</v>
      </c>
      <c r="B154" s="37">
        <v>0</v>
      </c>
      <c r="D154" s="75" t="s">
        <v>10</v>
      </c>
      <c r="E154" s="73">
        <f>B152</f>
        <v>18</v>
      </c>
      <c r="G154" s="17" t="s">
        <v>45</v>
      </c>
      <c r="H154" s="37">
        <v>0</v>
      </c>
      <c r="J154" s="75" t="s">
        <v>10</v>
      </c>
      <c r="K154" s="73">
        <f>H152</f>
        <v>22</v>
      </c>
      <c r="M154" s="17" t="s">
        <v>45</v>
      </c>
      <c r="N154" s="37">
        <v>0</v>
      </c>
      <c r="P154" s="75" t="s">
        <v>10</v>
      </c>
      <c r="Q154" s="73">
        <f>N152</f>
        <v>18</v>
      </c>
      <c r="S154" s="17" t="s">
        <v>45</v>
      </c>
      <c r="T154" s="37">
        <v>0</v>
      </c>
      <c r="V154" s="75" t="s">
        <v>10</v>
      </c>
      <c r="W154" s="73">
        <f>T152</f>
        <v>12</v>
      </c>
      <c r="Y154" s="17" t="s">
        <v>45</v>
      </c>
      <c r="Z154" s="37">
        <v>0</v>
      </c>
      <c r="AB154" s="75" t="s">
        <v>10</v>
      </c>
      <c r="AC154" s="73">
        <f>Z152</f>
        <v>13</v>
      </c>
      <c r="AE154" s="9">
        <f t="shared" si="15"/>
        <v>18</v>
      </c>
      <c r="AF154" s="9">
        <f t="shared" si="16"/>
        <v>22</v>
      </c>
      <c r="AG154" s="9">
        <f t="shared" si="17"/>
        <v>18</v>
      </c>
      <c r="AH154" s="9">
        <f t="shared" si="18"/>
        <v>12</v>
      </c>
      <c r="AI154" s="9">
        <f t="shared" si="19"/>
        <v>13</v>
      </c>
    </row>
    <row r="155" spans="1:35" s="68" customFormat="1" x14ac:dyDescent="0.25">
      <c r="A155" s="17" t="s">
        <v>58</v>
      </c>
      <c r="B155" s="37">
        <v>6</v>
      </c>
      <c r="D155" s="75" t="s">
        <v>2</v>
      </c>
      <c r="E155" s="73">
        <f>B153</f>
        <v>41</v>
      </c>
      <c r="G155" s="17" t="s">
        <v>58</v>
      </c>
      <c r="H155" s="37">
        <v>7</v>
      </c>
      <c r="J155" s="75" t="s">
        <v>2</v>
      </c>
      <c r="K155" s="73">
        <f>H153</f>
        <v>35</v>
      </c>
      <c r="M155" s="17" t="s">
        <v>58</v>
      </c>
      <c r="N155" s="37">
        <v>5</v>
      </c>
      <c r="P155" s="75" t="s">
        <v>2</v>
      </c>
      <c r="Q155" s="73">
        <f>N153</f>
        <v>24</v>
      </c>
      <c r="S155" s="17" t="s">
        <v>58</v>
      </c>
      <c r="T155" s="37">
        <v>1</v>
      </c>
      <c r="V155" s="75" t="s">
        <v>2</v>
      </c>
      <c r="W155" s="73">
        <f>T153</f>
        <v>19</v>
      </c>
      <c r="Y155" s="17" t="s">
        <v>58</v>
      </c>
      <c r="Z155" s="37">
        <v>1</v>
      </c>
      <c r="AB155" s="75" t="s">
        <v>2</v>
      </c>
      <c r="AC155" s="73">
        <f>Z153</f>
        <v>5</v>
      </c>
      <c r="AE155" s="9">
        <f t="shared" si="15"/>
        <v>41</v>
      </c>
      <c r="AF155" s="9">
        <f t="shared" si="16"/>
        <v>35</v>
      </c>
      <c r="AG155" s="9">
        <f t="shared" si="17"/>
        <v>24</v>
      </c>
      <c r="AH155" s="9">
        <f t="shared" si="18"/>
        <v>19</v>
      </c>
      <c r="AI155" s="9">
        <f t="shared" si="19"/>
        <v>5</v>
      </c>
    </row>
    <row r="156" spans="1:35" s="68" customFormat="1" x14ac:dyDescent="0.25">
      <c r="A156" s="17" t="s">
        <v>59</v>
      </c>
      <c r="B156" s="37">
        <v>13</v>
      </c>
      <c r="C156" s="76"/>
      <c r="D156" s="74" t="s">
        <v>45</v>
      </c>
      <c r="E156" s="73">
        <f>B154</f>
        <v>0</v>
      </c>
      <c r="G156" s="17" t="s">
        <v>59</v>
      </c>
      <c r="H156" s="37">
        <v>7</v>
      </c>
      <c r="I156" s="76"/>
      <c r="J156" s="74" t="s">
        <v>45</v>
      </c>
      <c r="K156" s="73">
        <f>H154</f>
        <v>0</v>
      </c>
      <c r="M156" s="17" t="s">
        <v>59</v>
      </c>
      <c r="N156" s="37">
        <v>12</v>
      </c>
      <c r="O156" s="76"/>
      <c r="P156" s="74" t="s">
        <v>45</v>
      </c>
      <c r="Q156" s="73">
        <f>N154</f>
        <v>0</v>
      </c>
      <c r="S156" s="17" t="s">
        <v>59</v>
      </c>
      <c r="T156" s="37">
        <v>11</v>
      </c>
      <c r="U156" s="76"/>
      <c r="V156" s="74" t="s">
        <v>45</v>
      </c>
      <c r="W156" s="73">
        <f>T154</f>
        <v>0</v>
      </c>
      <c r="Y156" s="17" t="s">
        <v>59</v>
      </c>
      <c r="Z156" s="37">
        <v>6</v>
      </c>
      <c r="AA156" s="76"/>
      <c r="AB156" s="74" t="s">
        <v>45</v>
      </c>
      <c r="AC156" s="73">
        <f>Z154</f>
        <v>0</v>
      </c>
      <c r="AE156" s="9">
        <f t="shared" si="15"/>
        <v>0</v>
      </c>
      <c r="AF156" s="9">
        <f t="shared" si="16"/>
        <v>0</v>
      </c>
      <c r="AG156" s="9">
        <f t="shared" si="17"/>
        <v>0</v>
      </c>
      <c r="AH156" s="9">
        <f t="shared" si="18"/>
        <v>0</v>
      </c>
      <c r="AI156" s="9">
        <f t="shared" si="19"/>
        <v>0</v>
      </c>
    </row>
    <row r="157" spans="1:35" s="68" customFormat="1" x14ac:dyDescent="0.25">
      <c r="A157" s="17" t="s">
        <v>60</v>
      </c>
      <c r="B157" s="37">
        <v>0</v>
      </c>
      <c r="C157" s="79"/>
      <c r="D157" s="74" t="s">
        <v>58</v>
      </c>
      <c r="E157" s="73">
        <f>B155</f>
        <v>6</v>
      </c>
      <c r="G157" s="17" t="s">
        <v>60</v>
      </c>
      <c r="H157" s="37">
        <v>0</v>
      </c>
      <c r="I157" s="79"/>
      <c r="J157" s="74" t="s">
        <v>58</v>
      </c>
      <c r="K157" s="73">
        <f>H155</f>
        <v>7</v>
      </c>
      <c r="M157" s="17" t="s">
        <v>60</v>
      </c>
      <c r="N157" s="37">
        <v>0</v>
      </c>
      <c r="O157" s="79"/>
      <c r="P157" s="74" t="s">
        <v>58</v>
      </c>
      <c r="Q157" s="73">
        <f>N155</f>
        <v>5</v>
      </c>
      <c r="S157" s="17" t="s">
        <v>60</v>
      </c>
      <c r="T157" s="37">
        <v>0</v>
      </c>
      <c r="U157" s="79"/>
      <c r="V157" s="74" t="s">
        <v>58</v>
      </c>
      <c r="W157" s="73">
        <f>T155</f>
        <v>1</v>
      </c>
      <c r="Y157" s="17" t="s">
        <v>60</v>
      </c>
      <c r="Z157" s="37">
        <v>0</v>
      </c>
      <c r="AA157" s="79"/>
      <c r="AB157" s="74" t="s">
        <v>58</v>
      </c>
      <c r="AC157" s="73">
        <f>Z155</f>
        <v>1</v>
      </c>
      <c r="AE157" s="9">
        <f t="shared" si="15"/>
        <v>6</v>
      </c>
      <c r="AF157" s="9">
        <f t="shared" si="16"/>
        <v>7</v>
      </c>
      <c r="AG157" s="9">
        <f t="shared" si="17"/>
        <v>5</v>
      </c>
      <c r="AH157" s="9">
        <f t="shared" si="18"/>
        <v>1</v>
      </c>
      <c r="AI157" s="9">
        <f t="shared" si="19"/>
        <v>1</v>
      </c>
    </row>
    <row r="158" spans="1:35" s="68" customFormat="1" x14ac:dyDescent="0.25">
      <c r="A158" s="17" t="s">
        <v>61</v>
      </c>
      <c r="B158" s="37">
        <v>1</v>
      </c>
      <c r="C158" s="79"/>
      <c r="D158" s="74" t="s">
        <v>59</v>
      </c>
      <c r="E158" s="73">
        <f>+B156</f>
        <v>13</v>
      </c>
      <c r="G158" s="17" t="s">
        <v>61</v>
      </c>
      <c r="H158" s="37">
        <v>3</v>
      </c>
      <c r="I158" s="79"/>
      <c r="J158" s="74" t="s">
        <v>59</v>
      </c>
      <c r="K158" s="73">
        <f>+H156</f>
        <v>7</v>
      </c>
      <c r="M158" s="17" t="s">
        <v>61</v>
      </c>
      <c r="N158" s="37">
        <v>0</v>
      </c>
      <c r="O158" s="79"/>
      <c r="P158" s="74" t="s">
        <v>59</v>
      </c>
      <c r="Q158" s="73">
        <f>+N156</f>
        <v>12</v>
      </c>
      <c r="S158" s="17" t="s">
        <v>61</v>
      </c>
      <c r="T158" s="37">
        <v>1</v>
      </c>
      <c r="U158" s="79"/>
      <c r="V158" s="74" t="s">
        <v>59</v>
      </c>
      <c r="W158" s="73">
        <f>+T156</f>
        <v>11</v>
      </c>
      <c r="Y158" s="17" t="s">
        <v>61</v>
      </c>
      <c r="Z158" s="37">
        <v>0</v>
      </c>
      <c r="AA158" s="79"/>
      <c r="AB158" s="74" t="s">
        <v>59</v>
      </c>
      <c r="AC158" s="73">
        <f>+Z156</f>
        <v>6</v>
      </c>
      <c r="AE158" s="9">
        <f t="shared" si="15"/>
        <v>13</v>
      </c>
      <c r="AF158" s="9">
        <f t="shared" si="16"/>
        <v>7</v>
      </c>
      <c r="AG158" s="9">
        <f t="shared" si="17"/>
        <v>12</v>
      </c>
      <c r="AH158" s="9">
        <f t="shared" si="18"/>
        <v>11</v>
      </c>
      <c r="AI158" s="9">
        <f t="shared" si="19"/>
        <v>6</v>
      </c>
    </row>
    <row r="159" spans="1:35" s="68" customFormat="1" x14ac:dyDescent="0.25">
      <c r="A159" s="17" t="s">
        <v>62</v>
      </c>
      <c r="B159" s="37">
        <v>0</v>
      </c>
      <c r="C159" s="79"/>
      <c r="D159" s="74" t="s">
        <v>60</v>
      </c>
      <c r="E159" s="73">
        <f>+B157</f>
        <v>0</v>
      </c>
      <c r="G159" s="17" t="s">
        <v>62</v>
      </c>
      <c r="H159" s="37">
        <v>0</v>
      </c>
      <c r="I159" s="79"/>
      <c r="J159" s="74" t="s">
        <v>60</v>
      </c>
      <c r="K159" s="73">
        <f>+H157</f>
        <v>0</v>
      </c>
      <c r="M159" s="17" t="s">
        <v>62</v>
      </c>
      <c r="N159" s="37">
        <v>0</v>
      </c>
      <c r="O159" s="79"/>
      <c r="P159" s="74" t="s">
        <v>60</v>
      </c>
      <c r="Q159" s="73">
        <f>+N157</f>
        <v>0</v>
      </c>
      <c r="S159" s="17" t="s">
        <v>62</v>
      </c>
      <c r="T159" s="37">
        <v>0</v>
      </c>
      <c r="U159" s="79"/>
      <c r="V159" s="74" t="s">
        <v>60</v>
      </c>
      <c r="W159" s="73">
        <f>+T157</f>
        <v>0</v>
      </c>
      <c r="Y159" s="17" t="s">
        <v>62</v>
      </c>
      <c r="Z159" s="37">
        <v>0</v>
      </c>
      <c r="AA159" s="79"/>
      <c r="AB159" s="74" t="s">
        <v>60</v>
      </c>
      <c r="AC159" s="73">
        <f>+Z157</f>
        <v>0</v>
      </c>
      <c r="AE159" s="9">
        <f t="shared" si="15"/>
        <v>0</v>
      </c>
      <c r="AF159" s="9">
        <f t="shared" si="16"/>
        <v>0</v>
      </c>
      <c r="AG159" s="9">
        <f t="shared" si="17"/>
        <v>0</v>
      </c>
      <c r="AH159" s="9">
        <f t="shared" si="18"/>
        <v>0</v>
      </c>
      <c r="AI159" s="9">
        <f t="shared" si="19"/>
        <v>0</v>
      </c>
    </row>
    <row r="160" spans="1:35" s="68" customFormat="1" x14ac:dyDescent="0.25">
      <c r="A160" s="17"/>
      <c r="B160" s="37"/>
      <c r="C160" s="79"/>
      <c r="D160" s="74" t="s">
        <v>61</v>
      </c>
      <c r="E160" s="73">
        <f>+B158</f>
        <v>1</v>
      </c>
      <c r="G160" s="17"/>
      <c r="H160" s="37"/>
      <c r="I160" s="79"/>
      <c r="J160" s="74" t="s">
        <v>61</v>
      </c>
      <c r="K160" s="73">
        <f>+H158</f>
        <v>3</v>
      </c>
      <c r="M160" s="17"/>
      <c r="N160" s="37"/>
      <c r="O160" s="79"/>
      <c r="P160" s="74" t="s">
        <v>61</v>
      </c>
      <c r="Q160" s="73">
        <f>+N158</f>
        <v>0</v>
      </c>
      <c r="S160" s="17"/>
      <c r="T160" s="37"/>
      <c r="U160" s="79"/>
      <c r="V160" s="74" t="s">
        <v>61</v>
      </c>
      <c r="W160" s="73">
        <f>+T158</f>
        <v>1</v>
      </c>
      <c r="Y160" s="17"/>
      <c r="Z160" s="37"/>
      <c r="AA160" s="79"/>
      <c r="AB160" s="74" t="s">
        <v>61</v>
      </c>
      <c r="AC160" s="73">
        <f>+Z158</f>
        <v>0</v>
      </c>
      <c r="AE160" s="9">
        <f t="shared" si="15"/>
        <v>1</v>
      </c>
      <c r="AF160" s="9">
        <f t="shared" si="16"/>
        <v>3</v>
      </c>
      <c r="AG160" s="9">
        <f t="shared" si="17"/>
        <v>0</v>
      </c>
      <c r="AH160" s="9">
        <f t="shared" si="18"/>
        <v>1</v>
      </c>
      <c r="AI160" s="9">
        <f t="shared" si="19"/>
        <v>0</v>
      </c>
    </row>
    <row r="161" spans="1:35" s="68" customFormat="1" x14ac:dyDescent="0.25">
      <c r="A161" s="17"/>
      <c r="B161" s="37"/>
      <c r="C161" s="79"/>
      <c r="D161" s="74" t="s">
        <v>62</v>
      </c>
      <c r="E161" s="81">
        <f>+B159</f>
        <v>0</v>
      </c>
      <c r="G161" s="17"/>
      <c r="H161" s="37"/>
      <c r="I161" s="79"/>
      <c r="J161" s="74" t="s">
        <v>62</v>
      </c>
      <c r="K161" s="81">
        <f>+H159</f>
        <v>0</v>
      </c>
      <c r="M161" s="17"/>
      <c r="N161" s="37"/>
      <c r="O161" s="79"/>
      <c r="P161" s="74" t="s">
        <v>62</v>
      </c>
      <c r="Q161" s="81">
        <f>+N159</f>
        <v>0</v>
      </c>
      <c r="S161" s="17"/>
      <c r="T161" s="37"/>
      <c r="U161" s="79"/>
      <c r="V161" s="74" t="s">
        <v>62</v>
      </c>
      <c r="W161" s="81">
        <f>+T159</f>
        <v>0</v>
      </c>
      <c r="Y161" s="17"/>
      <c r="Z161" s="37"/>
      <c r="AA161" s="79"/>
      <c r="AB161" s="74" t="s">
        <v>62</v>
      </c>
      <c r="AC161" s="81">
        <f>+Z159</f>
        <v>0</v>
      </c>
      <c r="AE161" s="9">
        <f t="shared" si="15"/>
        <v>0</v>
      </c>
      <c r="AF161" s="9">
        <f t="shared" si="16"/>
        <v>0</v>
      </c>
      <c r="AG161" s="9">
        <f t="shared" si="17"/>
        <v>0</v>
      </c>
      <c r="AH161" s="9">
        <f t="shared" si="18"/>
        <v>0</v>
      </c>
      <c r="AI161" s="9">
        <f t="shared" si="19"/>
        <v>0</v>
      </c>
    </row>
    <row r="162" spans="1:35" s="68" customFormat="1" x14ac:dyDescent="0.25">
      <c r="A162" s="17"/>
      <c r="B162" s="37"/>
      <c r="C162" s="79"/>
      <c r="D162" s="74"/>
      <c r="E162" s="81"/>
      <c r="G162" s="17"/>
      <c r="H162" s="37"/>
      <c r="I162" s="79"/>
      <c r="J162" s="74"/>
      <c r="K162" s="81"/>
      <c r="M162" s="17"/>
      <c r="N162" s="37"/>
      <c r="O162" s="79"/>
      <c r="P162" s="74"/>
      <c r="Q162" s="81"/>
      <c r="S162" s="17"/>
      <c r="T162" s="37"/>
      <c r="U162" s="79"/>
      <c r="V162" s="74"/>
      <c r="W162" s="81"/>
      <c r="Y162" s="17"/>
      <c r="Z162" s="37"/>
      <c r="AA162" s="79"/>
      <c r="AB162" s="74"/>
      <c r="AC162" s="81"/>
    </row>
    <row r="163" spans="1:35" s="68" customFormat="1" x14ac:dyDescent="0.25">
      <c r="A163" s="17"/>
      <c r="B163" s="37"/>
      <c r="C163" s="79"/>
      <c r="D163" s="74"/>
      <c r="E163" s="81"/>
      <c r="G163" s="17"/>
      <c r="H163" s="37"/>
      <c r="I163" s="79"/>
      <c r="J163" s="74"/>
      <c r="K163" s="81"/>
      <c r="M163" s="17"/>
      <c r="N163" s="37"/>
      <c r="O163" s="79"/>
      <c r="P163" s="74"/>
      <c r="Q163" s="81"/>
      <c r="S163" s="17"/>
      <c r="T163" s="37"/>
      <c r="U163" s="79"/>
      <c r="V163" s="74"/>
      <c r="W163" s="81"/>
      <c r="Y163" s="17"/>
      <c r="Z163" s="37"/>
      <c r="AA163" s="79"/>
      <c r="AB163" s="74"/>
      <c r="AC163" s="81"/>
    </row>
    <row r="164" spans="1:35" s="68" customFormat="1" x14ac:dyDescent="0.25">
      <c r="A164" s="17"/>
      <c r="B164" s="37"/>
      <c r="C164" s="79"/>
      <c r="D164" s="80"/>
      <c r="E164" s="82"/>
      <c r="G164" s="17"/>
      <c r="H164" s="37"/>
      <c r="I164" s="79"/>
      <c r="J164" s="80"/>
      <c r="K164" s="82"/>
      <c r="M164" s="17"/>
      <c r="N164" s="37"/>
      <c r="O164" s="79"/>
      <c r="P164" s="80"/>
      <c r="Q164" s="82"/>
      <c r="S164" s="17"/>
      <c r="T164" s="37"/>
      <c r="U164" s="79"/>
      <c r="V164" s="80"/>
      <c r="W164" s="82"/>
      <c r="Y164" s="17"/>
      <c r="Z164" s="37"/>
      <c r="AA164" s="79"/>
      <c r="AB164" s="80"/>
      <c r="AC164" s="82"/>
    </row>
    <row r="166" spans="1:35" s="68" customFormat="1" x14ac:dyDescent="0.35">
      <c r="A166" s="9"/>
      <c r="B166" s="18">
        <f>SUM(B131:B164)</f>
        <v>640</v>
      </c>
      <c r="E166" s="18">
        <f>SUM(E131:E164)</f>
        <v>640</v>
      </c>
      <c r="G166" s="9"/>
      <c r="H166" s="18">
        <f>SUM(H131:H164)</f>
        <v>717</v>
      </c>
      <c r="K166" s="18">
        <f>SUM(K131:K164)</f>
        <v>717</v>
      </c>
      <c r="M166" s="9"/>
      <c r="N166" s="18">
        <f>SUM(N131:N164)</f>
        <v>514</v>
      </c>
      <c r="Q166" s="18">
        <f>SUM(Q131:Q164)</f>
        <v>515</v>
      </c>
      <c r="S166" s="9"/>
      <c r="T166" s="18">
        <f>SUM(T131:T164)</f>
        <v>440</v>
      </c>
      <c r="W166" s="18">
        <f>SUM(W131:W164)</f>
        <v>439</v>
      </c>
      <c r="Y166" s="9"/>
      <c r="Z166" s="18">
        <f>SUM(Z131:Z164)</f>
        <v>214</v>
      </c>
      <c r="AC166" s="18">
        <f>SUM(AC131:AC164)</f>
        <v>213</v>
      </c>
    </row>
    <row r="169" spans="1:35" ht="25" x14ac:dyDescent="0.35">
      <c r="A169" s="85">
        <f>_xlfn.ISOWEEKNUM(A171)</f>
        <v>52</v>
      </c>
      <c r="B169" s="34"/>
    </row>
    <row r="171" spans="1:35" s="84" customFormat="1" ht="18" x14ac:dyDescent="0.35">
      <c r="A171" s="170">
        <f>Y129+3</f>
        <v>44921</v>
      </c>
      <c r="B171" s="171"/>
      <c r="C171" s="171"/>
      <c r="D171" s="171"/>
      <c r="E171" s="172"/>
      <c r="F171" s="83"/>
      <c r="G171" s="170">
        <f>+A171+1</f>
        <v>44922</v>
      </c>
      <c r="H171" s="171"/>
      <c r="I171" s="171"/>
      <c r="J171" s="171"/>
      <c r="K171" s="172"/>
      <c r="L171" s="83"/>
      <c r="M171" s="170">
        <f>+G171+1</f>
        <v>44923</v>
      </c>
      <c r="N171" s="171"/>
      <c r="O171" s="171"/>
      <c r="P171" s="171"/>
      <c r="Q171" s="172"/>
      <c r="R171" s="83"/>
      <c r="S171" s="170">
        <f>+M171+1</f>
        <v>44924</v>
      </c>
      <c r="T171" s="171"/>
      <c r="U171" s="171"/>
      <c r="V171" s="171"/>
      <c r="W171" s="172"/>
      <c r="X171" s="83"/>
      <c r="Y171" s="170">
        <f>+S171+1</f>
        <v>44925</v>
      </c>
      <c r="Z171" s="171"/>
      <c r="AA171" s="171"/>
      <c r="AB171" s="171"/>
      <c r="AC171" s="172"/>
      <c r="AD171" s="83"/>
    </row>
    <row r="172" spans="1:35" s="66" customFormat="1" x14ac:dyDescent="0.3">
      <c r="A172" s="16"/>
      <c r="B172" s="36"/>
      <c r="C172" s="69"/>
      <c r="D172" s="69"/>
      <c r="E172" s="69"/>
      <c r="F172" s="69"/>
      <c r="G172" s="9"/>
      <c r="H172" s="35"/>
      <c r="I172" s="69"/>
      <c r="J172" s="69"/>
      <c r="K172" s="69"/>
      <c r="L172" s="69"/>
      <c r="M172" s="9"/>
      <c r="N172" s="35"/>
      <c r="O172" s="69"/>
      <c r="P172" s="69"/>
      <c r="Q172" s="69"/>
      <c r="R172" s="69"/>
      <c r="S172" s="9"/>
      <c r="T172" s="35"/>
      <c r="U172" s="69"/>
      <c r="V172" s="69"/>
      <c r="W172" s="69"/>
      <c r="X172" s="69"/>
      <c r="Y172" s="9"/>
      <c r="Z172" s="35"/>
      <c r="AA172" s="69"/>
      <c r="AB172" s="69"/>
      <c r="AC172" s="69"/>
      <c r="AD172" s="69"/>
    </row>
    <row r="173" spans="1:35" x14ac:dyDescent="0.25">
      <c r="A173" s="10" t="s">
        <v>0</v>
      </c>
      <c r="B173" s="37" t="s">
        <v>27</v>
      </c>
      <c r="D173" s="70" t="s">
        <v>7</v>
      </c>
      <c r="E173" s="71">
        <f>B174</f>
        <v>19</v>
      </c>
      <c r="G173" s="10" t="s">
        <v>0</v>
      </c>
      <c r="H173" s="37" t="s">
        <v>27</v>
      </c>
      <c r="J173" s="70" t="s">
        <v>7</v>
      </c>
      <c r="K173" s="71">
        <f>H174</f>
        <v>27</v>
      </c>
      <c r="M173" s="10" t="s">
        <v>0</v>
      </c>
      <c r="N173" s="37" t="s">
        <v>27</v>
      </c>
      <c r="P173" s="70" t="s">
        <v>7</v>
      </c>
      <c r="Q173" s="71">
        <f>N174</f>
        <v>23</v>
      </c>
      <c r="S173" s="10" t="s">
        <v>0</v>
      </c>
      <c r="T173" s="37" t="s">
        <v>27</v>
      </c>
      <c r="V173" s="70" t="s">
        <v>7</v>
      </c>
      <c r="W173" s="71">
        <f>T174</f>
        <v>19</v>
      </c>
      <c r="Y173" s="10" t="s">
        <v>0</v>
      </c>
      <c r="Z173" s="37" t="s">
        <v>27</v>
      </c>
      <c r="AB173" s="70" t="s">
        <v>7</v>
      </c>
      <c r="AC173" s="71">
        <f>Z174</f>
        <v>14</v>
      </c>
      <c r="AE173" s="9">
        <f>E173</f>
        <v>19</v>
      </c>
      <c r="AF173" s="9">
        <f>K173</f>
        <v>27</v>
      </c>
      <c r="AG173" s="9">
        <f>Q173</f>
        <v>23</v>
      </c>
      <c r="AH173" s="9">
        <f>W173</f>
        <v>19</v>
      </c>
      <c r="AI173" s="9">
        <f>AC173</f>
        <v>14</v>
      </c>
    </row>
    <row r="174" spans="1:35" x14ac:dyDescent="0.35">
      <c r="A174" s="12" t="s">
        <v>7</v>
      </c>
      <c r="B174" s="37">
        <v>19</v>
      </c>
      <c r="D174" s="72" t="s">
        <v>21</v>
      </c>
      <c r="E174" s="73"/>
      <c r="G174" s="12" t="s">
        <v>7</v>
      </c>
      <c r="H174" s="37">
        <v>27</v>
      </c>
      <c r="J174" s="72" t="s">
        <v>21</v>
      </c>
      <c r="K174" s="73"/>
      <c r="M174" s="12" t="s">
        <v>7</v>
      </c>
      <c r="N174" s="37">
        <v>23</v>
      </c>
      <c r="P174" s="72" t="s">
        <v>21</v>
      </c>
      <c r="Q174" s="73"/>
      <c r="S174" s="12" t="s">
        <v>7</v>
      </c>
      <c r="T174" s="37">
        <v>19</v>
      </c>
      <c r="V174" s="72" t="s">
        <v>21</v>
      </c>
      <c r="W174" s="73"/>
      <c r="Y174" s="12" t="s">
        <v>7</v>
      </c>
      <c r="Z174" s="37">
        <v>14</v>
      </c>
      <c r="AB174" s="72" t="s">
        <v>21</v>
      </c>
      <c r="AC174" s="73"/>
      <c r="AE174" s="9">
        <f t="shared" ref="AE174:AE203" si="20">E174</f>
        <v>0</v>
      </c>
      <c r="AF174" s="9">
        <f t="shared" ref="AF174:AF203" si="21">K174</f>
        <v>0</v>
      </c>
      <c r="AG174" s="9">
        <f t="shared" ref="AG174:AG203" si="22">Q174</f>
        <v>0</v>
      </c>
      <c r="AH174" s="9">
        <f t="shared" ref="AH174:AH203" si="23">W174</f>
        <v>0</v>
      </c>
      <c r="AI174" s="9">
        <f t="shared" ref="AI174:AI203" si="24">AC174</f>
        <v>0</v>
      </c>
    </row>
    <row r="175" spans="1:35" x14ac:dyDescent="0.35">
      <c r="A175" s="13" t="s">
        <v>17</v>
      </c>
      <c r="B175" s="38">
        <v>0</v>
      </c>
      <c r="D175" s="72" t="s">
        <v>18</v>
      </c>
      <c r="E175" s="73"/>
      <c r="G175" s="13" t="s">
        <v>17</v>
      </c>
      <c r="H175" s="38">
        <v>0</v>
      </c>
      <c r="J175" s="72" t="s">
        <v>18</v>
      </c>
      <c r="K175" s="73"/>
      <c r="M175" s="13" t="s">
        <v>17</v>
      </c>
      <c r="N175" s="38">
        <v>0</v>
      </c>
      <c r="P175" s="72" t="s">
        <v>18</v>
      </c>
      <c r="Q175" s="73"/>
      <c r="S175" s="13" t="s">
        <v>17</v>
      </c>
      <c r="T175" s="38">
        <v>0</v>
      </c>
      <c r="V175" s="72" t="s">
        <v>18</v>
      </c>
      <c r="W175" s="73"/>
      <c r="Y175" s="13" t="s">
        <v>17</v>
      </c>
      <c r="Z175" s="38">
        <v>0</v>
      </c>
      <c r="AB175" s="72" t="s">
        <v>18</v>
      </c>
      <c r="AC175" s="73"/>
      <c r="AE175" s="9">
        <f t="shared" si="20"/>
        <v>0</v>
      </c>
      <c r="AF175" s="9">
        <f t="shared" si="21"/>
        <v>0</v>
      </c>
      <c r="AG175" s="9">
        <f t="shared" si="22"/>
        <v>0</v>
      </c>
      <c r="AH175" s="9">
        <f t="shared" si="23"/>
        <v>0</v>
      </c>
      <c r="AI175" s="9">
        <f t="shared" si="24"/>
        <v>0</v>
      </c>
    </row>
    <row r="176" spans="1:35" x14ac:dyDescent="0.25">
      <c r="A176" s="12" t="s">
        <v>12</v>
      </c>
      <c r="B176" s="37">
        <v>4</v>
      </c>
      <c r="D176" s="74" t="s">
        <v>12</v>
      </c>
      <c r="E176" s="73">
        <f>B176</f>
        <v>4</v>
      </c>
      <c r="G176" s="12" t="s">
        <v>12</v>
      </c>
      <c r="H176" s="37">
        <v>6</v>
      </c>
      <c r="J176" s="74" t="s">
        <v>12</v>
      </c>
      <c r="K176" s="73">
        <f>H176</f>
        <v>6</v>
      </c>
      <c r="M176" s="12" t="s">
        <v>12</v>
      </c>
      <c r="N176" s="37">
        <v>5</v>
      </c>
      <c r="P176" s="74" t="s">
        <v>12</v>
      </c>
      <c r="Q176" s="73">
        <f>N176</f>
        <v>5</v>
      </c>
      <c r="S176" s="12" t="s">
        <v>12</v>
      </c>
      <c r="T176" s="37">
        <v>5</v>
      </c>
      <c r="V176" s="74" t="s">
        <v>12</v>
      </c>
      <c r="W176" s="73">
        <f>T176</f>
        <v>5</v>
      </c>
      <c r="Y176" s="12" t="s">
        <v>12</v>
      </c>
      <c r="Z176" s="37">
        <v>4</v>
      </c>
      <c r="AB176" s="74" t="s">
        <v>12</v>
      </c>
      <c r="AC176" s="73">
        <f>Z176</f>
        <v>4</v>
      </c>
      <c r="AE176" s="9">
        <f t="shared" si="20"/>
        <v>4</v>
      </c>
      <c r="AF176" s="9">
        <f t="shared" si="21"/>
        <v>6</v>
      </c>
      <c r="AG176" s="9">
        <f t="shared" si="22"/>
        <v>5</v>
      </c>
      <c r="AH176" s="9">
        <f t="shared" si="23"/>
        <v>5</v>
      </c>
      <c r="AI176" s="9">
        <f t="shared" si="24"/>
        <v>4</v>
      </c>
    </row>
    <row r="177" spans="1:35" x14ac:dyDescent="0.25">
      <c r="A177" s="14" t="s">
        <v>22</v>
      </c>
      <c r="B177" s="39">
        <v>0</v>
      </c>
      <c r="D177" s="74" t="s">
        <v>8</v>
      </c>
      <c r="E177" s="73">
        <f>B180</f>
        <v>2</v>
      </c>
      <c r="G177" s="14" t="s">
        <v>22</v>
      </c>
      <c r="H177" s="39">
        <v>0</v>
      </c>
      <c r="J177" s="74" t="s">
        <v>8</v>
      </c>
      <c r="K177" s="73">
        <f>H180</f>
        <v>2</v>
      </c>
      <c r="M177" s="14" t="s">
        <v>22</v>
      </c>
      <c r="N177" s="39">
        <v>0</v>
      </c>
      <c r="P177" s="74" t="s">
        <v>8</v>
      </c>
      <c r="Q177" s="73">
        <f>N180</f>
        <v>2</v>
      </c>
      <c r="S177" s="14" t="s">
        <v>22</v>
      </c>
      <c r="T177" s="39">
        <v>0</v>
      </c>
      <c r="V177" s="74" t="s">
        <v>8</v>
      </c>
      <c r="W177" s="73">
        <f>T180</f>
        <v>2</v>
      </c>
      <c r="Y177" s="14" t="s">
        <v>22</v>
      </c>
      <c r="Z177" s="39">
        <v>0</v>
      </c>
      <c r="AB177" s="74" t="s">
        <v>8</v>
      </c>
      <c r="AC177" s="73">
        <f>Z180</f>
        <v>2</v>
      </c>
      <c r="AE177" s="9">
        <f t="shared" si="20"/>
        <v>2</v>
      </c>
      <c r="AF177" s="9">
        <f t="shared" si="21"/>
        <v>2</v>
      </c>
      <c r="AG177" s="9">
        <f t="shared" si="22"/>
        <v>2</v>
      </c>
      <c r="AH177" s="9">
        <f t="shared" si="23"/>
        <v>2</v>
      </c>
      <c r="AI177" s="9">
        <f t="shared" si="24"/>
        <v>2</v>
      </c>
    </row>
    <row r="178" spans="1:35" x14ac:dyDescent="0.25">
      <c r="A178" s="14" t="s">
        <v>26</v>
      </c>
      <c r="B178" s="39">
        <v>1</v>
      </c>
      <c r="D178" s="74" t="s">
        <v>11</v>
      </c>
      <c r="E178" s="73">
        <f>B181</f>
        <v>0</v>
      </c>
      <c r="G178" s="14" t="s">
        <v>26</v>
      </c>
      <c r="H178" s="39">
        <v>2</v>
      </c>
      <c r="J178" s="74" t="s">
        <v>11</v>
      </c>
      <c r="K178" s="73">
        <f>H181</f>
        <v>0</v>
      </c>
      <c r="M178" s="14" t="s">
        <v>26</v>
      </c>
      <c r="N178" s="39">
        <v>2</v>
      </c>
      <c r="P178" s="74" t="s">
        <v>11</v>
      </c>
      <c r="Q178" s="73">
        <f>N181</f>
        <v>0</v>
      </c>
      <c r="S178" s="14" t="s">
        <v>26</v>
      </c>
      <c r="T178" s="39">
        <v>3</v>
      </c>
      <c r="V178" s="74" t="s">
        <v>11</v>
      </c>
      <c r="W178" s="73">
        <f>T181</f>
        <v>0</v>
      </c>
      <c r="Y178" s="14" t="s">
        <v>26</v>
      </c>
      <c r="Z178" s="39">
        <v>1</v>
      </c>
      <c r="AB178" s="74" t="s">
        <v>11</v>
      </c>
      <c r="AC178" s="73">
        <f>Z181</f>
        <v>0</v>
      </c>
      <c r="AE178" s="9">
        <f t="shared" si="20"/>
        <v>0</v>
      </c>
      <c r="AF178" s="9">
        <f t="shared" si="21"/>
        <v>0</v>
      </c>
      <c r="AG178" s="9">
        <f t="shared" si="22"/>
        <v>0</v>
      </c>
      <c r="AH178" s="9">
        <f t="shared" si="23"/>
        <v>0</v>
      </c>
      <c r="AI178" s="9">
        <f t="shared" si="24"/>
        <v>0</v>
      </c>
    </row>
    <row r="179" spans="1:35" x14ac:dyDescent="0.25">
      <c r="A179" s="14" t="s">
        <v>23</v>
      </c>
      <c r="B179" s="39">
        <v>0</v>
      </c>
      <c r="D179" s="75" t="s">
        <v>9</v>
      </c>
      <c r="E179" s="73">
        <f>B182</f>
        <v>20</v>
      </c>
      <c r="G179" s="14" t="s">
        <v>23</v>
      </c>
      <c r="H179" s="39">
        <v>0</v>
      </c>
      <c r="J179" s="75" t="s">
        <v>9</v>
      </c>
      <c r="K179" s="73">
        <f>H182</f>
        <v>49</v>
      </c>
      <c r="M179" s="14" t="s">
        <v>23</v>
      </c>
      <c r="N179" s="39">
        <v>0</v>
      </c>
      <c r="P179" s="75" t="s">
        <v>9</v>
      </c>
      <c r="Q179" s="73">
        <f>N182</f>
        <v>40</v>
      </c>
      <c r="S179" s="14" t="s">
        <v>23</v>
      </c>
      <c r="T179" s="39">
        <v>0</v>
      </c>
      <c r="V179" s="75" t="s">
        <v>9</v>
      </c>
      <c r="W179" s="73">
        <f>T182</f>
        <v>47</v>
      </c>
      <c r="Y179" s="14" t="s">
        <v>23</v>
      </c>
      <c r="Z179" s="39">
        <v>0</v>
      </c>
      <c r="AB179" s="75" t="s">
        <v>9</v>
      </c>
      <c r="AC179" s="73">
        <f>Z182</f>
        <v>24</v>
      </c>
      <c r="AE179" s="9">
        <f t="shared" si="20"/>
        <v>20</v>
      </c>
      <c r="AF179" s="9">
        <f t="shared" si="21"/>
        <v>49</v>
      </c>
      <c r="AG179" s="9">
        <f t="shared" si="22"/>
        <v>40</v>
      </c>
      <c r="AH179" s="9">
        <f t="shared" si="23"/>
        <v>47</v>
      </c>
      <c r="AI179" s="9">
        <f t="shared" si="24"/>
        <v>24</v>
      </c>
    </row>
    <row r="180" spans="1:35" x14ac:dyDescent="0.25">
      <c r="A180" s="12" t="s">
        <v>8</v>
      </c>
      <c r="B180" s="37">
        <v>2</v>
      </c>
      <c r="D180" s="75" t="s">
        <v>1</v>
      </c>
      <c r="E180" s="73">
        <f>B184</f>
        <v>15</v>
      </c>
      <c r="G180" s="12" t="s">
        <v>8</v>
      </c>
      <c r="H180" s="37">
        <v>2</v>
      </c>
      <c r="J180" s="75" t="s">
        <v>1</v>
      </c>
      <c r="K180" s="73">
        <f>H184</f>
        <v>23</v>
      </c>
      <c r="M180" s="12" t="s">
        <v>8</v>
      </c>
      <c r="N180" s="37">
        <v>2</v>
      </c>
      <c r="P180" s="75" t="s">
        <v>1</v>
      </c>
      <c r="Q180" s="73">
        <f>N184</f>
        <v>31</v>
      </c>
      <c r="S180" s="12" t="s">
        <v>8</v>
      </c>
      <c r="T180" s="37">
        <v>2</v>
      </c>
      <c r="V180" s="75" t="s">
        <v>1</v>
      </c>
      <c r="W180" s="73">
        <f>T184</f>
        <v>26</v>
      </c>
      <c r="Y180" s="12" t="s">
        <v>8</v>
      </c>
      <c r="Z180" s="37">
        <v>2</v>
      </c>
      <c r="AB180" s="75" t="s">
        <v>1</v>
      </c>
      <c r="AC180" s="73">
        <f>Z184</f>
        <v>13</v>
      </c>
      <c r="AE180" s="9">
        <f t="shared" si="20"/>
        <v>15</v>
      </c>
      <c r="AF180" s="9">
        <f t="shared" si="21"/>
        <v>23</v>
      </c>
      <c r="AG180" s="9">
        <f t="shared" si="22"/>
        <v>31</v>
      </c>
      <c r="AH180" s="9">
        <f t="shared" si="23"/>
        <v>26</v>
      </c>
      <c r="AI180" s="9">
        <f t="shared" si="24"/>
        <v>13</v>
      </c>
    </row>
    <row r="181" spans="1:35" x14ac:dyDescent="0.25">
      <c r="A181" s="12" t="s">
        <v>11</v>
      </c>
      <c r="B181" s="37">
        <v>0</v>
      </c>
      <c r="D181" s="75" t="s">
        <v>4</v>
      </c>
      <c r="E181" s="73"/>
      <c r="G181" s="12" t="s">
        <v>11</v>
      </c>
      <c r="H181" s="37">
        <v>0</v>
      </c>
      <c r="J181" s="75" t="s">
        <v>4</v>
      </c>
      <c r="K181" s="73"/>
      <c r="M181" s="12" t="s">
        <v>11</v>
      </c>
      <c r="N181" s="37">
        <v>0</v>
      </c>
      <c r="P181" s="75" t="s">
        <v>4</v>
      </c>
      <c r="Q181" s="73"/>
      <c r="S181" s="12" t="s">
        <v>11</v>
      </c>
      <c r="T181" s="37">
        <v>0</v>
      </c>
      <c r="V181" s="75" t="s">
        <v>4</v>
      </c>
      <c r="W181" s="73"/>
      <c r="Y181" s="12" t="s">
        <v>11</v>
      </c>
      <c r="Z181" s="37">
        <v>0</v>
      </c>
      <c r="AB181" s="75" t="s">
        <v>4</v>
      </c>
      <c r="AC181" s="73"/>
      <c r="AE181" s="9">
        <f t="shared" si="20"/>
        <v>0</v>
      </c>
      <c r="AF181" s="9">
        <f t="shared" si="21"/>
        <v>0</v>
      </c>
      <c r="AG181" s="9">
        <f t="shared" si="22"/>
        <v>0</v>
      </c>
      <c r="AH181" s="9">
        <f t="shared" si="23"/>
        <v>0</v>
      </c>
      <c r="AI181" s="9">
        <f t="shared" si="24"/>
        <v>0</v>
      </c>
    </row>
    <row r="182" spans="1:35" x14ac:dyDescent="0.25">
      <c r="A182" s="12" t="s">
        <v>9</v>
      </c>
      <c r="B182" s="37">
        <v>20</v>
      </c>
      <c r="D182" s="75" t="s">
        <v>5</v>
      </c>
      <c r="E182" s="73">
        <f>B185</f>
        <v>7</v>
      </c>
      <c r="G182" s="12" t="s">
        <v>9</v>
      </c>
      <c r="H182" s="37">
        <v>49</v>
      </c>
      <c r="J182" s="75" t="s">
        <v>5</v>
      </c>
      <c r="K182" s="73">
        <f>H185</f>
        <v>14</v>
      </c>
      <c r="M182" s="12" t="s">
        <v>9</v>
      </c>
      <c r="N182" s="37">
        <v>40</v>
      </c>
      <c r="P182" s="75" t="s">
        <v>5</v>
      </c>
      <c r="Q182" s="73">
        <f>N185</f>
        <v>12</v>
      </c>
      <c r="S182" s="12" t="s">
        <v>9</v>
      </c>
      <c r="T182" s="37">
        <v>47</v>
      </c>
      <c r="V182" s="75" t="s">
        <v>5</v>
      </c>
      <c r="W182" s="73">
        <f>T185</f>
        <v>10</v>
      </c>
      <c r="Y182" s="12" t="s">
        <v>9</v>
      </c>
      <c r="Z182" s="37">
        <v>24</v>
      </c>
      <c r="AB182" s="75" t="s">
        <v>5</v>
      </c>
      <c r="AC182" s="73">
        <f>Z185</f>
        <v>9</v>
      </c>
      <c r="AE182" s="9">
        <f t="shared" si="20"/>
        <v>7</v>
      </c>
      <c r="AF182" s="9">
        <f t="shared" si="21"/>
        <v>14</v>
      </c>
      <c r="AG182" s="9">
        <f t="shared" si="22"/>
        <v>12</v>
      </c>
      <c r="AH182" s="9">
        <f t="shared" si="23"/>
        <v>10</v>
      </c>
      <c r="AI182" s="9">
        <f t="shared" si="24"/>
        <v>9</v>
      </c>
    </row>
    <row r="183" spans="1:35" x14ac:dyDescent="0.25">
      <c r="A183" s="14" t="s">
        <v>28</v>
      </c>
      <c r="B183" s="39">
        <v>0</v>
      </c>
      <c r="D183" s="75" t="s">
        <v>3</v>
      </c>
      <c r="E183" s="73">
        <f>B186</f>
        <v>9</v>
      </c>
      <c r="G183" s="14" t="s">
        <v>28</v>
      </c>
      <c r="H183" s="39">
        <v>0</v>
      </c>
      <c r="J183" s="75" t="s">
        <v>3</v>
      </c>
      <c r="K183" s="73">
        <f>H186</f>
        <v>15</v>
      </c>
      <c r="M183" s="14" t="s">
        <v>28</v>
      </c>
      <c r="N183" s="39">
        <v>0</v>
      </c>
      <c r="P183" s="75" t="s">
        <v>3</v>
      </c>
      <c r="Q183" s="73">
        <f>N186</f>
        <v>12</v>
      </c>
      <c r="S183" s="14" t="s">
        <v>28</v>
      </c>
      <c r="T183" s="39">
        <v>1</v>
      </c>
      <c r="V183" s="75" t="s">
        <v>3</v>
      </c>
      <c r="W183" s="73">
        <f>T186</f>
        <v>15</v>
      </c>
      <c r="Y183" s="14" t="s">
        <v>28</v>
      </c>
      <c r="Z183" s="39">
        <v>0</v>
      </c>
      <c r="AB183" s="75" t="s">
        <v>3</v>
      </c>
      <c r="AC183" s="73">
        <f>Z186</f>
        <v>11</v>
      </c>
      <c r="AE183" s="9">
        <f t="shared" si="20"/>
        <v>9</v>
      </c>
      <c r="AF183" s="9">
        <f t="shared" si="21"/>
        <v>15</v>
      </c>
      <c r="AG183" s="9">
        <f t="shared" si="22"/>
        <v>12</v>
      </c>
      <c r="AH183" s="9">
        <f t="shared" si="23"/>
        <v>15</v>
      </c>
      <c r="AI183" s="9">
        <f t="shared" si="24"/>
        <v>11</v>
      </c>
    </row>
    <row r="184" spans="1:35" x14ac:dyDescent="0.25">
      <c r="A184" s="12" t="s">
        <v>1</v>
      </c>
      <c r="B184" s="37">
        <v>15</v>
      </c>
      <c r="D184" s="75" t="s">
        <v>6</v>
      </c>
      <c r="E184" s="73">
        <f>B187</f>
        <v>0</v>
      </c>
      <c r="G184" s="12" t="s">
        <v>1</v>
      </c>
      <c r="H184" s="37">
        <v>23</v>
      </c>
      <c r="J184" s="75" t="s">
        <v>6</v>
      </c>
      <c r="K184" s="73">
        <f>H187</f>
        <v>0</v>
      </c>
      <c r="M184" s="12" t="s">
        <v>1</v>
      </c>
      <c r="N184" s="37">
        <v>31</v>
      </c>
      <c r="P184" s="75" t="s">
        <v>6</v>
      </c>
      <c r="Q184" s="73">
        <f>N187</f>
        <v>0</v>
      </c>
      <c r="S184" s="12" t="s">
        <v>1</v>
      </c>
      <c r="T184" s="37">
        <v>26</v>
      </c>
      <c r="V184" s="75" t="s">
        <v>6</v>
      </c>
      <c r="W184" s="73">
        <f>T187</f>
        <v>0</v>
      </c>
      <c r="Y184" s="12" t="s">
        <v>1</v>
      </c>
      <c r="Z184" s="37">
        <v>13</v>
      </c>
      <c r="AB184" s="75" t="s">
        <v>6</v>
      </c>
      <c r="AC184" s="73">
        <f>Z187</f>
        <v>0</v>
      </c>
      <c r="AE184" s="9">
        <f t="shared" si="20"/>
        <v>0</v>
      </c>
      <c r="AF184" s="9">
        <f t="shared" si="21"/>
        <v>0</v>
      </c>
      <c r="AG184" s="9">
        <f t="shared" si="22"/>
        <v>0</v>
      </c>
      <c r="AH184" s="9">
        <f t="shared" si="23"/>
        <v>0</v>
      </c>
      <c r="AI184" s="9">
        <f t="shared" si="24"/>
        <v>0</v>
      </c>
    </row>
    <row r="185" spans="1:35" s="68" customFormat="1" x14ac:dyDescent="0.35">
      <c r="A185" s="12" t="s">
        <v>5</v>
      </c>
      <c r="B185" s="37">
        <v>7</v>
      </c>
      <c r="C185" s="76">
        <v>0.03</v>
      </c>
      <c r="D185" s="77" t="s">
        <v>31</v>
      </c>
      <c r="E185" s="73">
        <f>ROUND(((B188+B189)*C185),0)</f>
        <v>3</v>
      </c>
      <c r="G185" s="12" t="s">
        <v>5</v>
      </c>
      <c r="H185" s="37">
        <v>14</v>
      </c>
      <c r="I185" s="76">
        <v>0.03</v>
      </c>
      <c r="J185" s="77" t="s">
        <v>31</v>
      </c>
      <c r="K185" s="73">
        <f>ROUND(((H188+H189)*I185),0)</f>
        <v>4</v>
      </c>
      <c r="M185" s="12" t="s">
        <v>5</v>
      </c>
      <c r="N185" s="37">
        <v>12</v>
      </c>
      <c r="O185" s="76">
        <v>0.03</v>
      </c>
      <c r="P185" s="77" t="s">
        <v>31</v>
      </c>
      <c r="Q185" s="73">
        <f>ROUND(((N188+N189)*O185),0)</f>
        <v>3</v>
      </c>
      <c r="S185" s="12" t="s">
        <v>5</v>
      </c>
      <c r="T185" s="37">
        <v>10</v>
      </c>
      <c r="U185" s="76">
        <v>0.03</v>
      </c>
      <c r="V185" s="77" t="s">
        <v>31</v>
      </c>
      <c r="W185" s="73">
        <f>ROUND(((T188+T189)*U185),0)</f>
        <v>3</v>
      </c>
      <c r="Y185" s="12" t="s">
        <v>5</v>
      </c>
      <c r="Z185" s="37">
        <v>9</v>
      </c>
      <c r="AA185" s="76">
        <v>0.03</v>
      </c>
      <c r="AB185" s="77" t="s">
        <v>31</v>
      </c>
      <c r="AC185" s="73">
        <f>ROUND(((Z188+Z189)*AA185),0)</f>
        <v>3</v>
      </c>
      <c r="AE185" s="9">
        <f t="shared" si="20"/>
        <v>3</v>
      </c>
      <c r="AF185" s="9">
        <f t="shared" si="21"/>
        <v>4</v>
      </c>
      <c r="AG185" s="9">
        <f t="shared" si="22"/>
        <v>3</v>
      </c>
      <c r="AH185" s="9">
        <f t="shared" si="23"/>
        <v>3</v>
      </c>
      <c r="AI185" s="9">
        <f t="shared" si="24"/>
        <v>3</v>
      </c>
    </row>
    <row r="186" spans="1:35" s="68" customFormat="1" x14ac:dyDescent="0.35">
      <c r="A186" s="12" t="s">
        <v>3</v>
      </c>
      <c r="B186" s="37">
        <v>9</v>
      </c>
      <c r="C186" s="76">
        <v>0.04</v>
      </c>
      <c r="D186" s="77" t="s">
        <v>37</v>
      </c>
      <c r="E186" s="73">
        <f>ROUND(((B188+B189)*C186),0)</f>
        <v>3</v>
      </c>
      <c r="G186" s="12" t="s">
        <v>3</v>
      </c>
      <c r="H186" s="37">
        <v>15</v>
      </c>
      <c r="I186" s="76">
        <v>0.04</v>
      </c>
      <c r="J186" s="77" t="s">
        <v>37</v>
      </c>
      <c r="K186" s="73">
        <f>ROUND(((H188+H189)*I186),0)</f>
        <v>5</v>
      </c>
      <c r="M186" s="12" t="s">
        <v>3</v>
      </c>
      <c r="N186" s="37">
        <v>12</v>
      </c>
      <c r="O186" s="76">
        <v>0.04</v>
      </c>
      <c r="P186" s="77" t="s">
        <v>37</v>
      </c>
      <c r="Q186" s="73">
        <f>ROUND(((N188+N189)*O186),0)</f>
        <v>4</v>
      </c>
      <c r="S186" s="12" t="s">
        <v>3</v>
      </c>
      <c r="T186" s="37">
        <v>15</v>
      </c>
      <c r="U186" s="76">
        <v>0.04</v>
      </c>
      <c r="V186" s="77" t="s">
        <v>37</v>
      </c>
      <c r="W186" s="73">
        <f>ROUND(((T188+T189)*U186),0)</f>
        <v>5</v>
      </c>
      <c r="Y186" s="12" t="s">
        <v>3</v>
      </c>
      <c r="Z186" s="37">
        <v>11</v>
      </c>
      <c r="AA186" s="76">
        <v>0.04</v>
      </c>
      <c r="AB186" s="77" t="s">
        <v>37</v>
      </c>
      <c r="AC186" s="73">
        <f>ROUND(((Z188+Z189)*AA186),0)</f>
        <v>3</v>
      </c>
      <c r="AE186" s="9">
        <f t="shared" si="20"/>
        <v>3</v>
      </c>
      <c r="AF186" s="9">
        <f t="shared" si="21"/>
        <v>5</v>
      </c>
      <c r="AG186" s="9">
        <f t="shared" si="22"/>
        <v>4</v>
      </c>
      <c r="AH186" s="9">
        <f t="shared" si="23"/>
        <v>5</v>
      </c>
      <c r="AI186" s="9">
        <f t="shared" si="24"/>
        <v>3</v>
      </c>
    </row>
    <row r="187" spans="1:35" s="68" customFormat="1" x14ac:dyDescent="0.35">
      <c r="A187" s="12" t="s">
        <v>6</v>
      </c>
      <c r="B187" s="37">
        <v>0</v>
      </c>
      <c r="C187" s="76">
        <v>0.2</v>
      </c>
      <c r="D187" s="77" t="s">
        <v>14</v>
      </c>
      <c r="E187" s="73">
        <f>ROUND(((B188+B189)*C187),0)</f>
        <v>17</v>
      </c>
      <c r="G187" s="12" t="s">
        <v>6</v>
      </c>
      <c r="H187" s="37">
        <v>0</v>
      </c>
      <c r="I187" s="76">
        <v>0.2</v>
      </c>
      <c r="J187" s="77" t="s">
        <v>14</v>
      </c>
      <c r="K187" s="73">
        <f>ROUND(((H188+H189)*I187),0)</f>
        <v>25</v>
      </c>
      <c r="M187" s="12" t="s">
        <v>6</v>
      </c>
      <c r="N187" s="37">
        <v>0</v>
      </c>
      <c r="O187" s="76">
        <v>0.2</v>
      </c>
      <c r="P187" s="77" t="s">
        <v>14</v>
      </c>
      <c r="Q187" s="73">
        <f>ROUND(((N188+N189)*O187),0)</f>
        <v>19</v>
      </c>
      <c r="S187" s="12" t="s">
        <v>6</v>
      </c>
      <c r="T187" s="37">
        <v>0</v>
      </c>
      <c r="U187" s="76">
        <v>0.2</v>
      </c>
      <c r="V187" s="77" t="s">
        <v>14</v>
      </c>
      <c r="W187" s="73">
        <f>ROUND(((T188+T189)*U187),0)</f>
        <v>23</v>
      </c>
      <c r="Y187" s="12" t="s">
        <v>6</v>
      </c>
      <c r="Z187" s="37">
        <v>0</v>
      </c>
      <c r="AA187" s="76">
        <v>0.2</v>
      </c>
      <c r="AB187" s="77" t="s">
        <v>14</v>
      </c>
      <c r="AC187" s="73">
        <f>ROUND(((Z188+Z189)*AA187),0)</f>
        <v>17</v>
      </c>
      <c r="AE187" s="9">
        <f t="shared" si="20"/>
        <v>17</v>
      </c>
      <c r="AF187" s="9">
        <f t="shared" si="21"/>
        <v>25</v>
      </c>
      <c r="AG187" s="9">
        <f t="shared" si="22"/>
        <v>19</v>
      </c>
      <c r="AH187" s="9">
        <f t="shared" si="23"/>
        <v>23</v>
      </c>
      <c r="AI187" s="9">
        <f t="shared" si="24"/>
        <v>17</v>
      </c>
    </row>
    <row r="188" spans="1:35" s="68" customFormat="1" x14ac:dyDescent="0.35">
      <c r="A188" s="11" t="s">
        <v>24</v>
      </c>
      <c r="B188" s="40">
        <v>85</v>
      </c>
      <c r="C188" s="76">
        <v>0.28999999999999998</v>
      </c>
      <c r="D188" s="77" t="s">
        <v>32</v>
      </c>
      <c r="E188" s="73">
        <f>ROUND(((B188+B189)*C188),0)</f>
        <v>25</v>
      </c>
      <c r="G188" s="11" t="s">
        <v>24</v>
      </c>
      <c r="H188" s="40">
        <v>125</v>
      </c>
      <c r="I188" s="76">
        <v>0.28999999999999998</v>
      </c>
      <c r="J188" s="77" t="s">
        <v>32</v>
      </c>
      <c r="K188" s="73">
        <f>ROUND(((H188+H189)*I188),0)</f>
        <v>36</v>
      </c>
      <c r="M188" s="11" t="s">
        <v>24</v>
      </c>
      <c r="N188" s="40">
        <v>92</v>
      </c>
      <c r="O188" s="76">
        <v>0.28999999999999998</v>
      </c>
      <c r="P188" s="77" t="s">
        <v>32</v>
      </c>
      <c r="Q188" s="73">
        <f>ROUND(((N188+N189)*O188),0)</f>
        <v>27</v>
      </c>
      <c r="S188" s="11" t="s">
        <v>24</v>
      </c>
      <c r="T188" s="40">
        <v>113</v>
      </c>
      <c r="U188" s="76">
        <v>0.28999999999999998</v>
      </c>
      <c r="V188" s="77" t="s">
        <v>32</v>
      </c>
      <c r="W188" s="73">
        <f>ROUND(((T188+T189)*U188),0)</f>
        <v>33</v>
      </c>
      <c r="Y188" s="11" t="s">
        <v>24</v>
      </c>
      <c r="Z188" s="40">
        <v>85</v>
      </c>
      <c r="AA188" s="76">
        <v>0.28999999999999998</v>
      </c>
      <c r="AB188" s="77" t="s">
        <v>32</v>
      </c>
      <c r="AC188" s="73">
        <f>ROUND(((Z188+Z189)*AA188),0)</f>
        <v>25</v>
      </c>
      <c r="AE188" s="9">
        <f t="shared" si="20"/>
        <v>25</v>
      </c>
      <c r="AF188" s="9">
        <f t="shared" si="21"/>
        <v>36</v>
      </c>
      <c r="AG188" s="9">
        <f t="shared" si="22"/>
        <v>27</v>
      </c>
      <c r="AH188" s="9">
        <f t="shared" si="23"/>
        <v>33</v>
      </c>
      <c r="AI188" s="9">
        <f t="shared" si="24"/>
        <v>25</v>
      </c>
    </row>
    <row r="189" spans="1:35" s="68" customFormat="1" x14ac:dyDescent="0.35">
      <c r="A189" s="11" t="s">
        <v>25</v>
      </c>
      <c r="B189" s="40">
        <v>0</v>
      </c>
      <c r="C189" s="76">
        <v>0.18</v>
      </c>
      <c r="D189" s="77" t="s">
        <v>33</v>
      </c>
      <c r="E189" s="73">
        <f>ROUND(((B188+B189)*C189),0)</f>
        <v>15</v>
      </c>
      <c r="G189" s="11" t="s">
        <v>25</v>
      </c>
      <c r="H189" s="40">
        <v>0</v>
      </c>
      <c r="I189" s="76">
        <v>0.18</v>
      </c>
      <c r="J189" s="77" t="s">
        <v>33</v>
      </c>
      <c r="K189" s="73">
        <f>ROUND(((H188+H189)*I189),0)</f>
        <v>23</v>
      </c>
      <c r="M189" s="11" t="s">
        <v>25</v>
      </c>
      <c r="N189" s="40">
        <v>1</v>
      </c>
      <c r="O189" s="76">
        <v>0.18</v>
      </c>
      <c r="P189" s="77" t="s">
        <v>33</v>
      </c>
      <c r="Q189" s="73">
        <f>ROUND(((N188+N189)*O189),0)</f>
        <v>17</v>
      </c>
      <c r="S189" s="11" t="s">
        <v>25</v>
      </c>
      <c r="T189" s="40">
        <v>0</v>
      </c>
      <c r="U189" s="76">
        <v>0.18</v>
      </c>
      <c r="V189" s="77" t="s">
        <v>33</v>
      </c>
      <c r="W189" s="73">
        <f>ROUND(((T188+T189)*U189),0)</f>
        <v>20</v>
      </c>
      <c r="Y189" s="11" t="s">
        <v>25</v>
      </c>
      <c r="Z189" s="40">
        <v>0</v>
      </c>
      <c r="AA189" s="76">
        <v>0.18</v>
      </c>
      <c r="AB189" s="77" t="s">
        <v>33</v>
      </c>
      <c r="AC189" s="73">
        <f>ROUND(((Z188+Z189)*AA189),0)</f>
        <v>15</v>
      </c>
      <c r="AE189" s="9">
        <f t="shared" si="20"/>
        <v>15</v>
      </c>
      <c r="AF189" s="9">
        <f t="shared" si="21"/>
        <v>23</v>
      </c>
      <c r="AG189" s="9">
        <f t="shared" si="22"/>
        <v>17</v>
      </c>
      <c r="AH189" s="9">
        <f t="shared" si="23"/>
        <v>20</v>
      </c>
      <c r="AI189" s="9">
        <f t="shared" si="24"/>
        <v>15</v>
      </c>
    </row>
    <row r="190" spans="1:35" s="68" customFormat="1" x14ac:dyDescent="0.35">
      <c r="A190" s="14" t="s">
        <v>20</v>
      </c>
      <c r="B190" s="39">
        <v>3</v>
      </c>
      <c r="C190" s="76">
        <v>0.18</v>
      </c>
      <c r="D190" s="77" t="s">
        <v>34</v>
      </c>
      <c r="E190" s="73">
        <f>ROUND(((B188+B189)*C190),0)</f>
        <v>15</v>
      </c>
      <c r="G190" s="14" t="s">
        <v>20</v>
      </c>
      <c r="H190" s="39">
        <v>6</v>
      </c>
      <c r="I190" s="76">
        <v>0.18</v>
      </c>
      <c r="J190" s="77" t="s">
        <v>34</v>
      </c>
      <c r="K190" s="73">
        <f>ROUND(((H188+H189)*I190),0)</f>
        <v>23</v>
      </c>
      <c r="M190" s="14" t="s">
        <v>20</v>
      </c>
      <c r="N190" s="39">
        <v>0</v>
      </c>
      <c r="O190" s="76">
        <v>0.18</v>
      </c>
      <c r="P190" s="77" t="s">
        <v>34</v>
      </c>
      <c r="Q190" s="73">
        <f>ROUND(((N188+N189)*O190),0)</f>
        <v>17</v>
      </c>
      <c r="S190" s="14" t="s">
        <v>20</v>
      </c>
      <c r="T190" s="39">
        <v>2</v>
      </c>
      <c r="U190" s="76">
        <v>0.18</v>
      </c>
      <c r="V190" s="77" t="s">
        <v>34</v>
      </c>
      <c r="W190" s="73">
        <f>ROUND(((T188+T189)*U190),0)</f>
        <v>20</v>
      </c>
      <c r="Y190" s="14" t="s">
        <v>20</v>
      </c>
      <c r="Z190" s="39">
        <v>1</v>
      </c>
      <c r="AA190" s="76">
        <v>0.18</v>
      </c>
      <c r="AB190" s="77" t="s">
        <v>34</v>
      </c>
      <c r="AC190" s="73">
        <f>ROUND(((Z188+Z189)*AA190),0)</f>
        <v>15</v>
      </c>
      <c r="AE190" s="9">
        <f t="shared" si="20"/>
        <v>15</v>
      </c>
      <c r="AF190" s="9">
        <f t="shared" si="21"/>
        <v>23</v>
      </c>
      <c r="AG190" s="9">
        <f t="shared" si="22"/>
        <v>17</v>
      </c>
      <c r="AH190" s="9">
        <f t="shared" si="23"/>
        <v>20</v>
      </c>
      <c r="AI190" s="9">
        <f t="shared" si="24"/>
        <v>15</v>
      </c>
    </row>
    <row r="191" spans="1:35" s="68" customFormat="1" x14ac:dyDescent="0.35">
      <c r="A191" s="14" t="s">
        <v>20</v>
      </c>
      <c r="B191" s="39">
        <v>5</v>
      </c>
      <c r="C191" s="76">
        <v>0.05</v>
      </c>
      <c r="D191" s="77" t="s">
        <v>35</v>
      </c>
      <c r="E191" s="73">
        <f>ROUND(((B188+B189)*C191),0)</f>
        <v>4</v>
      </c>
      <c r="G191" s="14" t="s">
        <v>20</v>
      </c>
      <c r="H191" s="39">
        <v>7</v>
      </c>
      <c r="I191" s="76">
        <v>0.05</v>
      </c>
      <c r="J191" s="77" t="s">
        <v>35</v>
      </c>
      <c r="K191" s="73">
        <f>ROUND(((H188+H189)*I191),0)</f>
        <v>6</v>
      </c>
      <c r="M191" s="14" t="s">
        <v>20</v>
      </c>
      <c r="N191" s="39">
        <v>3</v>
      </c>
      <c r="O191" s="76">
        <v>0.05</v>
      </c>
      <c r="P191" s="77" t="s">
        <v>35</v>
      </c>
      <c r="Q191" s="73">
        <f>ROUND(((N188+N189)*O191),0)</f>
        <v>5</v>
      </c>
      <c r="S191" s="14" t="s">
        <v>20</v>
      </c>
      <c r="T191" s="39">
        <v>1</v>
      </c>
      <c r="U191" s="76">
        <v>0.05</v>
      </c>
      <c r="V191" s="77" t="s">
        <v>35</v>
      </c>
      <c r="W191" s="73">
        <f>ROUND(((T188+T189)*U191),0)</f>
        <v>6</v>
      </c>
      <c r="Y191" s="14" t="s">
        <v>20</v>
      </c>
      <c r="Z191" s="39">
        <v>2</v>
      </c>
      <c r="AA191" s="76">
        <v>0.05</v>
      </c>
      <c r="AB191" s="77" t="s">
        <v>35</v>
      </c>
      <c r="AC191" s="73">
        <f>ROUND(((Z188+Z189)*AA191),0)</f>
        <v>4</v>
      </c>
      <c r="AE191" s="9">
        <f t="shared" si="20"/>
        <v>4</v>
      </c>
      <c r="AF191" s="9">
        <f t="shared" si="21"/>
        <v>6</v>
      </c>
      <c r="AG191" s="9">
        <f t="shared" si="22"/>
        <v>5</v>
      </c>
      <c r="AH191" s="9">
        <f t="shared" si="23"/>
        <v>6</v>
      </c>
      <c r="AI191" s="9">
        <f t="shared" si="24"/>
        <v>4</v>
      </c>
    </row>
    <row r="192" spans="1:35" s="68" customFormat="1" x14ac:dyDescent="0.35">
      <c r="A192" s="13" t="s">
        <v>16</v>
      </c>
      <c r="B192" s="38">
        <v>0</v>
      </c>
      <c r="C192" s="76">
        <v>0.03</v>
      </c>
      <c r="D192" s="77" t="s">
        <v>36</v>
      </c>
      <c r="E192" s="73">
        <f>ROUND(((B188+B189)*C192),0)</f>
        <v>3</v>
      </c>
      <c r="G192" s="13" t="s">
        <v>16</v>
      </c>
      <c r="H192" s="38">
        <v>0</v>
      </c>
      <c r="I192" s="76">
        <v>0.03</v>
      </c>
      <c r="J192" s="77" t="s">
        <v>36</v>
      </c>
      <c r="K192" s="73">
        <f>ROUND(((H188+H189)*I192),0)</f>
        <v>4</v>
      </c>
      <c r="M192" s="13" t="s">
        <v>16</v>
      </c>
      <c r="N192" s="38">
        <v>0</v>
      </c>
      <c r="O192" s="76">
        <v>0.03</v>
      </c>
      <c r="P192" s="77" t="s">
        <v>36</v>
      </c>
      <c r="Q192" s="73">
        <f>ROUND(((N188+N189)*O192),0)</f>
        <v>3</v>
      </c>
      <c r="S192" s="13" t="s">
        <v>16</v>
      </c>
      <c r="T192" s="38">
        <v>0</v>
      </c>
      <c r="U192" s="76">
        <v>0.03</v>
      </c>
      <c r="V192" s="77" t="s">
        <v>36</v>
      </c>
      <c r="W192" s="73">
        <f>ROUND(((T188+T189)*U192),0)</f>
        <v>3</v>
      </c>
      <c r="Y192" s="13" t="s">
        <v>16</v>
      </c>
      <c r="Z192" s="38">
        <v>0</v>
      </c>
      <c r="AA192" s="76">
        <v>0.03</v>
      </c>
      <c r="AB192" s="77" t="s">
        <v>36</v>
      </c>
      <c r="AC192" s="73">
        <f>ROUND(((Z188+Z189)*AA192),0)</f>
        <v>3</v>
      </c>
      <c r="AE192" s="9">
        <f t="shared" si="20"/>
        <v>3</v>
      </c>
      <c r="AF192" s="9">
        <f t="shared" si="21"/>
        <v>4</v>
      </c>
      <c r="AG192" s="9">
        <f t="shared" si="22"/>
        <v>3</v>
      </c>
      <c r="AH192" s="9">
        <f t="shared" si="23"/>
        <v>3</v>
      </c>
      <c r="AI192" s="9">
        <f t="shared" si="24"/>
        <v>3</v>
      </c>
    </row>
    <row r="193" spans="1:35" s="68" customFormat="1" x14ac:dyDescent="0.35">
      <c r="A193" s="15" t="s">
        <v>30</v>
      </c>
      <c r="B193" s="41">
        <v>9</v>
      </c>
      <c r="D193" s="78" t="s">
        <v>15</v>
      </c>
      <c r="E193" s="73">
        <f>B177+B178+B179+B183+B190+B191</f>
        <v>9</v>
      </c>
      <c r="G193" s="15" t="s">
        <v>30</v>
      </c>
      <c r="H193" s="41">
        <v>16</v>
      </c>
      <c r="J193" s="78" t="s">
        <v>15</v>
      </c>
      <c r="K193" s="73">
        <f>H177+H178+H179+H183+H190+H191</f>
        <v>15</v>
      </c>
      <c r="M193" s="15" t="s">
        <v>30</v>
      </c>
      <c r="N193" s="41">
        <v>13</v>
      </c>
      <c r="P193" s="78" t="s">
        <v>15</v>
      </c>
      <c r="Q193" s="73">
        <f>N177+N178+N179+N183+N190+N191</f>
        <v>5</v>
      </c>
      <c r="S193" s="15" t="s">
        <v>30</v>
      </c>
      <c r="T193" s="41">
        <v>14</v>
      </c>
      <c r="V193" s="78" t="s">
        <v>15</v>
      </c>
      <c r="W193" s="73">
        <f>T177+T178+T179+T183+T190+T191</f>
        <v>7</v>
      </c>
      <c r="Y193" s="15" t="s">
        <v>30</v>
      </c>
      <c r="Z193" s="41">
        <v>14</v>
      </c>
      <c r="AB193" s="78" t="s">
        <v>15</v>
      </c>
      <c r="AC193" s="73">
        <f>Z177+Z178+Z179+Z183+Z190+Z191</f>
        <v>4</v>
      </c>
      <c r="AE193" s="9">
        <f t="shared" si="20"/>
        <v>9</v>
      </c>
      <c r="AF193" s="9">
        <f t="shared" si="21"/>
        <v>15</v>
      </c>
      <c r="AG193" s="9">
        <f t="shared" si="22"/>
        <v>5</v>
      </c>
      <c r="AH193" s="9">
        <f t="shared" si="23"/>
        <v>7</v>
      </c>
      <c r="AI193" s="9">
        <f t="shared" si="24"/>
        <v>4</v>
      </c>
    </row>
    <row r="194" spans="1:35" s="68" customFormat="1" x14ac:dyDescent="0.25">
      <c r="A194" s="12" t="s">
        <v>19</v>
      </c>
      <c r="B194" s="37">
        <v>7</v>
      </c>
      <c r="D194" s="75" t="s">
        <v>29</v>
      </c>
      <c r="E194" s="73"/>
      <c r="G194" s="12" t="s">
        <v>19</v>
      </c>
      <c r="H194" s="37">
        <v>2</v>
      </c>
      <c r="J194" s="75" t="s">
        <v>29</v>
      </c>
      <c r="K194" s="73"/>
      <c r="M194" s="12" t="s">
        <v>19</v>
      </c>
      <c r="N194" s="37">
        <v>5</v>
      </c>
      <c r="P194" s="75" t="s">
        <v>29</v>
      </c>
      <c r="Q194" s="73"/>
      <c r="S194" s="12" t="s">
        <v>19</v>
      </c>
      <c r="T194" s="37">
        <v>8</v>
      </c>
      <c r="V194" s="75" t="s">
        <v>29</v>
      </c>
      <c r="W194" s="73"/>
      <c r="Y194" s="12" t="s">
        <v>19</v>
      </c>
      <c r="Z194" s="37">
        <v>2</v>
      </c>
      <c r="AB194" s="75" t="s">
        <v>29</v>
      </c>
      <c r="AC194" s="73"/>
      <c r="AE194" s="9">
        <f t="shared" si="20"/>
        <v>0</v>
      </c>
      <c r="AF194" s="9">
        <f t="shared" si="21"/>
        <v>0</v>
      </c>
      <c r="AG194" s="9">
        <f t="shared" si="22"/>
        <v>0</v>
      </c>
      <c r="AH194" s="9">
        <f t="shared" si="23"/>
        <v>0</v>
      </c>
      <c r="AI194" s="9">
        <f t="shared" si="24"/>
        <v>0</v>
      </c>
    </row>
    <row r="195" spans="1:35" s="68" customFormat="1" x14ac:dyDescent="0.25">
      <c r="A195" s="12" t="s">
        <v>2</v>
      </c>
      <c r="B195" s="37">
        <v>14</v>
      </c>
      <c r="D195" s="75" t="s">
        <v>13</v>
      </c>
      <c r="E195" s="73">
        <f>B193</f>
        <v>9</v>
      </c>
      <c r="G195" s="12" t="s">
        <v>2</v>
      </c>
      <c r="H195" s="37">
        <v>10</v>
      </c>
      <c r="J195" s="75" t="s">
        <v>13</v>
      </c>
      <c r="K195" s="73">
        <f>H193</f>
        <v>16</v>
      </c>
      <c r="M195" s="12" t="s">
        <v>2</v>
      </c>
      <c r="N195" s="37">
        <v>16</v>
      </c>
      <c r="P195" s="75" t="s">
        <v>13</v>
      </c>
      <c r="Q195" s="73">
        <f>N193</f>
        <v>13</v>
      </c>
      <c r="S195" s="12" t="s">
        <v>2</v>
      </c>
      <c r="T195" s="37">
        <v>13</v>
      </c>
      <c r="V195" s="75" t="s">
        <v>13</v>
      </c>
      <c r="W195" s="73">
        <f>T193</f>
        <v>14</v>
      </c>
      <c r="Y195" s="12" t="s">
        <v>2</v>
      </c>
      <c r="Z195" s="37">
        <v>9</v>
      </c>
      <c r="AB195" s="75" t="s">
        <v>13</v>
      </c>
      <c r="AC195" s="73">
        <f>Z193</f>
        <v>14</v>
      </c>
      <c r="AE195" s="9">
        <f t="shared" si="20"/>
        <v>9</v>
      </c>
      <c r="AF195" s="9">
        <f t="shared" si="21"/>
        <v>16</v>
      </c>
      <c r="AG195" s="9">
        <f t="shared" si="22"/>
        <v>13</v>
      </c>
      <c r="AH195" s="9">
        <f t="shared" si="23"/>
        <v>14</v>
      </c>
      <c r="AI195" s="9">
        <f t="shared" si="24"/>
        <v>14</v>
      </c>
    </row>
    <row r="196" spans="1:35" s="68" customFormat="1" x14ac:dyDescent="0.25">
      <c r="A196" s="17" t="s">
        <v>45</v>
      </c>
      <c r="B196" s="37">
        <v>0</v>
      </c>
      <c r="D196" s="75" t="s">
        <v>10</v>
      </c>
      <c r="E196" s="73">
        <f>B194</f>
        <v>7</v>
      </c>
      <c r="G196" s="17" t="s">
        <v>45</v>
      </c>
      <c r="H196" s="37">
        <v>0</v>
      </c>
      <c r="J196" s="75" t="s">
        <v>10</v>
      </c>
      <c r="K196" s="73">
        <f>H194</f>
        <v>2</v>
      </c>
      <c r="M196" s="17" t="s">
        <v>45</v>
      </c>
      <c r="N196" s="37">
        <v>0</v>
      </c>
      <c r="P196" s="75" t="s">
        <v>10</v>
      </c>
      <c r="Q196" s="73">
        <f>N194</f>
        <v>5</v>
      </c>
      <c r="S196" s="17" t="s">
        <v>45</v>
      </c>
      <c r="T196" s="37">
        <v>0</v>
      </c>
      <c r="V196" s="75" t="s">
        <v>10</v>
      </c>
      <c r="W196" s="73">
        <f>T194</f>
        <v>8</v>
      </c>
      <c r="Y196" s="17" t="s">
        <v>45</v>
      </c>
      <c r="Z196" s="37">
        <v>0</v>
      </c>
      <c r="AB196" s="75" t="s">
        <v>10</v>
      </c>
      <c r="AC196" s="73">
        <f>Z194</f>
        <v>2</v>
      </c>
      <c r="AE196" s="9">
        <f t="shared" si="20"/>
        <v>7</v>
      </c>
      <c r="AF196" s="9">
        <f t="shared" si="21"/>
        <v>2</v>
      </c>
      <c r="AG196" s="9">
        <f t="shared" si="22"/>
        <v>5</v>
      </c>
      <c r="AH196" s="9">
        <f t="shared" si="23"/>
        <v>8</v>
      </c>
      <c r="AI196" s="9">
        <f t="shared" si="24"/>
        <v>2</v>
      </c>
    </row>
    <row r="197" spans="1:35" s="68" customFormat="1" x14ac:dyDescent="0.25">
      <c r="A197" s="17" t="s">
        <v>58</v>
      </c>
      <c r="B197" s="37">
        <v>2</v>
      </c>
      <c r="D197" s="75" t="s">
        <v>2</v>
      </c>
      <c r="E197" s="73">
        <f>B195</f>
        <v>14</v>
      </c>
      <c r="G197" s="17" t="s">
        <v>58</v>
      </c>
      <c r="H197" s="37">
        <v>2</v>
      </c>
      <c r="J197" s="75" t="s">
        <v>2</v>
      </c>
      <c r="K197" s="73">
        <f>H195</f>
        <v>10</v>
      </c>
      <c r="M197" s="17" t="s">
        <v>58</v>
      </c>
      <c r="N197" s="37">
        <v>0</v>
      </c>
      <c r="P197" s="75" t="s">
        <v>2</v>
      </c>
      <c r="Q197" s="73">
        <f>N195</f>
        <v>16</v>
      </c>
      <c r="S197" s="17" t="s">
        <v>58</v>
      </c>
      <c r="T197" s="37">
        <v>0</v>
      </c>
      <c r="V197" s="75" t="s">
        <v>2</v>
      </c>
      <c r="W197" s="73">
        <f>T195</f>
        <v>13</v>
      </c>
      <c r="Y197" s="17" t="s">
        <v>58</v>
      </c>
      <c r="Z197" s="37">
        <v>2</v>
      </c>
      <c r="AB197" s="75" t="s">
        <v>2</v>
      </c>
      <c r="AC197" s="73">
        <f>Z195</f>
        <v>9</v>
      </c>
      <c r="AE197" s="9">
        <f t="shared" si="20"/>
        <v>14</v>
      </c>
      <c r="AF197" s="9">
        <f t="shared" si="21"/>
        <v>10</v>
      </c>
      <c r="AG197" s="9">
        <f t="shared" si="22"/>
        <v>16</v>
      </c>
      <c r="AH197" s="9">
        <f t="shared" si="23"/>
        <v>13</v>
      </c>
      <c r="AI197" s="9">
        <f t="shared" si="24"/>
        <v>9</v>
      </c>
    </row>
    <row r="198" spans="1:35" s="68" customFormat="1" x14ac:dyDescent="0.25">
      <c r="A198" s="17" t="s">
        <v>59</v>
      </c>
      <c r="B198" s="37">
        <v>8</v>
      </c>
      <c r="C198" s="76"/>
      <c r="D198" s="74" t="s">
        <v>45</v>
      </c>
      <c r="E198" s="73">
        <f>B196</f>
        <v>0</v>
      </c>
      <c r="G198" s="17" t="s">
        <v>59</v>
      </c>
      <c r="H198" s="37">
        <v>6</v>
      </c>
      <c r="I198" s="76"/>
      <c r="J198" s="74" t="s">
        <v>45</v>
      </c>
      <c r="K198" s="73">
        <f>H196</f>
        <v>0</v>
      </c>
      <c r="M198" s="17" t="s">
        <v>59</v>
      </c>
      <c r="N198" s="37">
        <v>6</v>
      </c>
      <c r="O198" s="76"/>
      <c r="P198" s="74" t="s">
        <v>45</v>
      </c>
      <c r="Q198" s="73">
        <f>N196</f>
        <v>0</v>
      </c>
      <c r="S198" s="17" t="s">
        <v>59</v>
      </c>
      <c r="T198" s="37">
        <v>8</v>
      </c>
      <c r="U198" s="76"/>
      <c r="V198" s="74" t="s">
        <v>45</v>
      </c>
      <c r="W198" s="73">
        <f>T196</f>
        <v>0</v>
      </c>
      <c r="Y198" s="17" t="s">
        <v>59</v>
      </c>
      <c r="Z198" s="37">
        <v>7</v>
      </c>
      <c r="AA198" s="76"/>
      <c r="AB198" s="74" t="s">
        <v>45</v>
      </c>
      <c r="AC198" s="73">
        <f>Z196</f>
        <v>0</v>
      </c>
      <c r="AE198" s="9">
        <f t="shared" si="20"/>
        <v>0</v>
      </c>
      <c r="AF198" s="9">
        <f t="shared" si="21"/>
        <v>0</v>
      </c>
      <c r="AG198" s="9">
        <f t="shared" si="22"/>
        <v>0</v>
      </c>
      <c r="AH198" s="9">
        <f t="shared" si="23"/>
        <v>0</v>
      </c>
      <c r="AI198" s="9">
        <f t="shared" si="24"/>
        <v>0</v>
      </c>
    </row>
    <row r="199" spans="1:35" s="68" customFormat="1" x14ac:dyDescent="0.25">
      <c r="A199" s="17" t="s">
        <v>60</v>
      </c>
      <c r="B199" s="37">
        <v>0</v>
      </c>
      <c r="C199" s="79"/>
      <c r="D199" s="74" t="s">
        <v>58</v>
      </c>
      <c r="E199" s="73">
        <f>B197</f>
        <v>2</v>
      </c>
      <c r="G199" s="17" t="s">
        <v>60</v>
      </c>
      <c r="H199" s="37">
        <v>0</v>
      </c>
      <c r="I199" s="79"/>
      <c r="J199" s="74" t="s">
        <v>58</v>
      </c>
      <c r="K199" s="73">
        <f>H197</f>
        <v>2</v>
      </c>
      <c r="M199" s="17" t="s">
        <v>60</v>
      </c>
      <c r="N199" s="37">
        <v>0</v>
      </c>
      <c r="O199" s="79"/>
      <c r="P199" s="74" t="s">
        <v>58</v>
      </c>
      <c r="Q199" s="73">
        <f>N197</f>
        <v>0</v>
      </c>
      <c r="S199" s="17" t="s">
        <v>60</v>
      </c>
      <c r="T199" s="37">
        <v>0</v>
      </c>
      <c r="U199" s="79"/>
      <c r="V199" s="74" t="s">
        <v>58</v>
      </c>
      <c r="W199" s="73">
        <f>T197</f>
        <v>0</v>
      </c>
      <c r="Y199" s="17" t="s">
        <v>60</v>
      </c>
      <c r="Z199" s="37">
        <v>0</v>
      </c>
      <c r="AA199" s="79"/>
      <c r="AB199" s="74" t="s">
        <v>58</v>
      </c>
      <c r="AC199" s="73">
        <f>Z197</f>
        <v>2</v>
      </c>
      <c r="AE199" s="9">
        <f t="shared" si="20"/>
        <v>2</v>
      </c>
      <c r="AF199" s="9">
        <f t="shared" si="21"/>
        <v>2</v>
      </c>
      <c r="AG199" s="9">
        <f t="shared" si="22"/>
        <v>0</v>
      </c>
      <c r="AH199" s="9">
        <f t="shared" si="23"/>
        <v>0</v>
      </c>
      <c r="AI199" s="9">
        <f t="shared" si="24"/>
        <v>2</v>
      </c>
    </row>
    <row r="200" spans="1:35" s="68" customFormat="1" x14ac:dyDescent="0.25">
      <c r="A200" s="17" t="s">
        <v>61</v>
      </c>
      <c r="B200" s="37">
        <v>0</v>
      </c>
      <c r="C200" s="79"/>
      <c r="D200" s="74" t="s">
        <v>59</v>
      </c>
      <c r="E200" s="73">
        <f>+B198</f>
        <v>8</v>
      </c>
      <c r="G200" s="17" t="s">
        <v>61</v>
      </c>
      <c r="H200" s="37">
        <v>0</v>
      </c>
      <c r="I200" s="79"/>
      <c r="J200" s="74" t="s">
        <v>59</v>
      </c>
      <c r="K200" s="73">
        <f>+H198</f>
        <v>6</v>
      </c>
      <c r="M200" s="17" t="s">
        <v>61</v>
      </c>
      <c r="N200" s="37">
        <v>0</v>
      </c>
      <c r="O200" s="79"/>
      <c r="P200" s="74" t="s">
        <v>59</v>
      </c>
      <c r="Q200" s="73">
        <f>+N198</f>
        <v>6</v>
      </c>
      <c r="S200" s="17" t="s">
        <v>61</v>
      </c>
      <c r="T200" s="37">
        <v>0</v>
      </c>
      <c r="U200" s="79"/>
      <c r="V200" s="74" t="s">
        <v>59</v>
      </c>
      <c r="W200" s="73">
        <f>+T198</f>
        <v>8</v>
      </c>
      <c r="Y200" s="17" t="s">
        <v>61</v>
      </c>
      <c r="Z200" s="37">
        <v>0</v>
      </c>
      <c r="AA200" s="79"/>
      <c r="AB200" s="74" t="s">
        <v>59</v>
      </c>
      <c r="AC200" s="73">
        <f>+Z198</f>
        <v>7</v>
      </c>
      <c r="AE200" s="9">
        <f t="shared" si="20"/>
        <v>8</v>
      </c>
      <c r="AF200" s="9">
        <f t="shared" si="21"/>
        <v>6</v>
      </c>
      <c r="AG200" s="9">
        <f t="shared" si="22"/>
        <v>6</v>
      </c>
      <c r="AH200" s="9">
        <f t="shared" si="23"/>
        <v>8</v>
      </c>
      <c r="AI200" s="9">
        <f t="shared" si="24"/>
        <v>7</v>
      </c>
    </row>
    <row r="201" spans="1:35" s="68" customFormat="1" x14ac:dyDescent="0.25">
      <c r="A201" s="17" t="s">
        <v>62</v>
      </c>
      <c r="B201" s="37">
        <v>0</v>
      </c>
      <c r="C201" s="79"/>
      <c r="D201" s="74" t="s">
        <v>60</v>
      </c>
      <c r="E201" s="73">
        <f>+B199</f>
        <v>0</v>
      </c>
      <c r="G201" s="17" t="s">
        <v>62</v>
      </c>
      <c r="H201" s="37">
        <v>0</v>
      </c>
      <c r="I201" s="79"/>
      <c r="J201" s="74" t="s">
        <v>60</v>
      </c>
      <c r="K201" s="73">
        <f>+H199</f>
        <v>0</v>
      </c>
      <c r="M201" s="17" t="s">
        <v>62</v>
      </c>
      <c r="N201" s="37">
        <v>0</v>
      </c>
      <c r="O201" s="79"/>
      <c r="P201" s="74" t="s">
        <v>60</v>
      </c>
      <c r="Q201" s="73">
        <f>+N199</f>
        <v>0</v>
      </c>
      <c r="S201" s="17" t="s">
        <v>62</v>
      </c>
      <c r="T201" s="37">
        <v>0</v>
      </c>
      <c r="U201" s="79"/>
      <c r="V201" s="74" t="s">
        <v>60</v>
      </c>
      <c r="W201" s="73">
        <f>+T199</f>
        <v>0</v>
      </c>
      <c r="Y201" s="17" t="s">
        <v>62</v>
      </c>
      <c r="Z201" s="37">
        <v>0</v>
      </c>
      <c r="AA201" s="79"/>
      <c r="AB201" s="74" t="s">
        <v>60</v>
      </c>
      <c r="AC201" s="73">
        <f>+Z199</f>
        <v>0</v>
      </c>
      <c r="AE201" s="9">
        <f t="shared" si="20"/>
        <v>0</v>
      </c>
      <c r="AF201" s="9">
        <f t="shared" si="21"/>
        <v>0</v>
      </c>
      <c r="AG201" s="9">
        <f t="shared" si="22"/>
        <v>0</v>
      </c>
      <c r="AH201" s="9">
        <f t="shared" si="23"/>
        <v>0</v>
      </c>
      <c r="AI201" s="9">
        <f t="shared" si="24"/>
        <v>0</v>
      </c>
    </row>
    <row r="202" spans="1:35" s="68" customFormat="1" x14ac:dyDescent="0.25">
      <c r="A202" s="17"/>
      <c r="B202" s="37"/>
      <c r="C202" s="79"/>
      <c r="D202" s="74" t="s">
        <v>61</v>
      </c>
      <c r="E202" s="73">
        <f>+B200</f>
        <v>0</v>
      </c>
      <c r="G202" s="17"/>
      <c r="H202" s="37"/>
      <c r="I202" s="79"/>
      <c r="J202" s="74" t="s">
        <v>61</v>
      </c>
      <c r="K202" s="73">
        <f>+H200</f>
        <v>0</v>
      </c>
      <c r="M202" s="17"/>
      <c r="N202" s="37"/>
      <c r="O202" s="79"/>
      <c r="P202" s="74" t="s">
        <v>61</v>
      </c>
      <c r="Q202" s="73">
        <f>+N200</f>
        <v>0</v>
      </c>
      <c r="S202" s="17"/>
      <c r="T202" s="37"/>
      <c r="U202" s="79"/>
      <c r="V202" s="74" t="s">
        <v>61</v>
      </c>
      <c r="W202" s="73">
        <f>+T200</f>
        <v>0</v>
      </c>
      <c r="Y202" s="17"/>
      <c r="Z202" s="37"/>
      <c r="AA202" s="79"/>
      <c r="AB202" s="74" t="s">
        <v>61</v>
      </c>
      <c r="AC202" s="73">
        <f>+Z200</f>
        <v>0</v>
      </c>
      <c r="AE202" s="9">
        <f t="shared" si="20"/>
        <v>0</v>
      </c>
      <c r="AF202" s="9">
        <f t="shared" si="21"/>
        <v>0</v>
      </c>
      <c r="AG202" s="9">
        <f t="shared" si="22"/>
        <v>0</v>
      </c>
      <c r="AH202" s="9">
        <f t="shared" si="23"/>
        <v>0</v>
      </c>
      <c r="AI202" s="9">
        <f t="shared" si="24"/>
        <v>0</v>
      </c>
    </row>
    <row r="203" spans="1:35" s="68" customFormat="1" x14ac:dyDescent="0.25">
      <c r="A203" s="17"/>
      <c r="B203" s="37"/>
      <c r="C203" s="79"/>
      <c r="D203" s="74" t="s">
        <v>62</v>
      </c>
      <c r="E203" s="81">
        <f>+B201</f>
        <v>0</v>
      </c>
      <c r="G203" s="17"/>
      <c r="H203" s="37"/>
      <c r="I203" s="79"/>
      <c r="J203" s="74" t="s">
        <v>62</v>
      </c>
      <c r="K203" s="81">
        <f>+H201</f>
        <v>0</v>
      </c>
      <c r="M203" s="17"/>
      <c r="N203" s="37"/>
      <c r="O203" s="79"/>
      <c r="P203" s="74" t="s">
        <v>62</v>
      </c>
      <c r="Q203" s="81">
        <f>+N201</f>
        <v>0</v>
      </c>
      <c r="S203" s="17"/>
      <c r="T203" s="37"/>
      <c r="U203" s="79"/>
      <c r="V203" s="74" t="s">
        <v>62</v>
      </c>
      <c r="W203" s="81">
        <f>+T201</f>
        <v>0</v>
      </c>
      <c r="Y203" s="17"/>
      <c r="Z203" s="37"/>
      <c r="AA203" s="79"/>
      <c r="AB203" s="74" t="s">
        <v>62</v>
      </c>
      <c r="AC203" s="81">
        <f>+Z201</f>
        <v>0</v>
      </c>
      <c r="AE203" s="9">
        <f t="shared" si="20"/>
        <v>0</v>
      </c>
      <c r="AF203" s="9">
        <f t="shared" si="21"/>
        <v>0</v>
      </c>
      <c r="AG203" s="9">
        <f t="shared" si="22"/>
        <v>0</v>
      </c>
      <c r="AH203" s="9">
        <f t="shared" si="23"/>
        <v>0</v>
      </c>
      <c r="AI203" s="9">
        <f t="shared" si="24"/>
        <v>0</v>
      </c>
    </row>
    <row r="204" spans="1:35" s="68" customFormat="1" x14ac:dyDescent="0.25">
      <c r="A204" s="17"/>
      <c r="B204" s="37"/>
      <c r="C204" s="79"/>
      <c r="D204" s="74"/>
      <c r="E204" s="81"/>
      <c r="G204" s="17"/>
      <c r="H204" s="37"/>
      <c r="I204" s="79"/>
      <c r="J204" s="74"/>
      <c r="K204" s="81"/>
      <c r="M204" s="17"/>
      <c r="N204" s="37"/>
      <c r="O204" s="79"/>
      <c r="P204" s="74"/>
      <c r="Q204" s="81"/>
      <c r="S204" s="17"/>
      <c r="T204" s="37"/>
      <c r="U204" s="79"/>
      <c r="V204" s="74"/>
      <c r="W204" s="81"/>
      <c r="Y204" s="17"/>
      <c r="Z204" s="37"/>
      <c r="AA204" s="79"/>
      <c r="AB204" s="74"/>
      <c r="AC204" s="81"/>
    </row>
    <row r="205" spans="1:35" s="68" customFormat="1" x14ac:dyDescent="0.25">
      <c r="A205" s="17"/>
      <c r="B205" s="37"/>
      <c r="C205" s="79"/>
      <c r="D205" s="74"/>
      <c r="E205" s="81"/>
      <c r="G205" s="17"/>
      <c r="H205" s="37"/>
      <c r="I205" s="79"/>
      <c r="J205" s="74"/>
      <c r="K205" s="81"/>
      <c r="M205" s="17"/>
      <c r="N205" s="37"/>
      <c r="O205" s="79"/>
      <c r="P205" s="74"/>
      <c r="Q205" s="81"/>
      <c r="S205" s="17"/>
      <c r="T205" s="37"/>
      <c r="U205" s="79"/>
      <c r="V205" s="74"/>
      <c r="W205" s="81"/>
      <c r="Y205" s="17"/>
      <c r="Z205" s="37"/>
      <c r="AA205" s="79"/>
      <c r="AB205" s="74"/>
      <c r="AC205" s="81"/>
    </row>
    <row r="206" spans="1:35" s="68" customFormat="1" x14ac:dyDescent="0.25">
      <c r="A206" s="17"/>
      <c r="B206" s="37"/>
      <c r="C206" s="79"/>
      <c r="D206" s="80"/>
      <c r="E206" s="82"/>
      <c r="G206" s="17"/>
      <c r="H206" s="37"/>
      <c r="I206" s="79"/>
      <c r="J206" s="80"/>
      <c r="K206" s="82"/>
      <c r="M206" s="17"/>
      <c r="N206" s="37"/>
      <c r="O206" s="79"/>
      <c r="P206" s="80"/>
      <c r="Q206" s="82"/>
      <c r="S206" s="17"/>
      <c r="T206" s="37"/>
      <c r="U206" s="79"/>
      <c r="V206" s="80"/>
      <c r="W206" s="82"/>
      <c r="Y206" s="17"/>
      <c r="Z206" s="37"/>
      <c r="AA206" s="79"/>
      <c r="AB206" s="80"/>
      <c r="AC206" s="82"/>
    </row>
    <row r="208" spans="1:35" s="68" customFormat="1" x14ac:dyDescent="0.35">
      <c r="A208" s="9"/>
      <c r="B208" s="18">
        <f>SUM(B173:B206)</f>
        <v>210</v>
      </c>
      <c r="E208" s="18">
        <f>SUM(E173:E206)</f>
        <v>210</v>
      </c>
      <c r="G208" s="9"/>
      <c r="H208" s="18">
        <f>SUM(H173:H206)</f>
        <v>312</v>
      </c>
      <c r="K208" s="18">
        <f>SUM(K173:K206)</f>
        <v>313</v>
      </c>
      <c r="M208" s="9"/>
      <c r="N208" s="18">
        <f>SUM(N173:N206)</f>
        <v>263</v>
      </c>
      <c r="Q208" s="18">
        <f>SUM(Q173:Q206)</f>
        <v>265</v>
      </c>
      <c r="S208" s="9"/>
      <c r="T208" s="18">
        <f>SUM(T173:T206)</f>
        <v>287</v>
      </c>
      <c r="W208" s="18">
        <f>SUM(W173:W206)</f>
        <v>287</v>
      </c>
      <c r="Y208" s="9"/>
      <c r="Z208" s="18">
        <f>SUM(Z173:Z206)</f>
        <v>200</v>
      </c>
      <c r="AC208" s="18">
        <f>SUM(AC173:AC206)</f>
        <v>200</v>
      </c>
    </row>
  </sheetData>
  <mergeCells count="25">
    <mergeCell ref="A45:E45"/>
    <mergeCell ref="G45:K45"/>
    <mergeCell ref="M45:Q45"/>
    <mergeCell ref="S45:W45"/>
    <mergeCell ref="Y45:AC45"/>
    <mergeCell ref="A3:E3"/>
    <mergeCell ref="G3:K3"/>
    <mergeCell ref="M3:Q3"/>
    <mergeCell ref="S3:W3"/>
    <mergeCell ref="Y3:AC3"/>
    <mergeCell ref="A129:E129"/>
    <mergeCell ref="G129:K129"/>
    <mergeCell ref="M129:Q129"/>
    <mergeCell ref="S129:W129"/>
    <mergeCell ref="Y129:AC129"/>
    <mergeCell ref="A87:E87"/>
    <mergeCell ref="G87:K87"/>
    <mergeCell ref="M87:Q87"/>
    <mergeCell ref="S87:W87"/>
    <mergeCell ref="Y87:AC87"/>
    <mergeCell ref="A171:E171"/>
    <mergeCell ref="G171:K171"/>
    <mergeCell ref="M171:Q171"/>
    <mergeCell ref="S171:W171"/>
    <mergeCell ref="Y171:AC171"/>
  </mergeCells>
  <printOptions horizontalCentered="1" verticalCentered="1"/>
  <pageMargins left="0.25" right="0.25" top="0.75" bottom="0.75" header="0.3" footer="0.3"/>
  <pageSetup paperSize="9" scale="23" orientation="landscape" r:id="rId1"/>
  <headerFooter>
    <oddFooter>&amp;L&amp;F&amp;R&amp;D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  <pageSetUpPr fitToPage="1"/>
  </sheetPr>
  <dimension ref="A1:S188"/>
  <sheetViews>
    <sheetView showGridLines="0" tabSelected="1" view="pageBreakPreview" zoomScale="80" zoomScaleNormal="80" zoomScaleSheetLayoutView="80" workbookViewId="0">
      <pane xSplit="1" ySplit="3" topLeftCell="B4" activePane="bottomRight" state="frozen"/>
      <selection activeCell="I16" sqref="I16"/>
      <selection pane="topRight" activeCell="I16" sqref="I16"/>
      <selection pane="bottomLeft" activeCell="I16" sqref="I16"/>
      <selection pane="bottomRight" sqref="A1:XFD1048576"/>
    </sheetView>
  </sheetViews>
  <sheetFormatPr baseColWidth="10" defaultColWidth="11.453125" defaultRowHeight="14.5" x14ac:dyDescent="0.35"/>
  <cols>
    <col min="1" max="1" width="21.90625" style="160" customWidth="1"/>
    <col min="2" max="2" width="13.26953125" style="162" customWidth="1"/>
    <col min="3" max="3" width="17.36328125" style="162" customWidth="1"/>
    <col min="4" max="6" width="13.26953125" style="166" customWidth="1"/>
    <col min="7" max="8" width="13.26953125" style="162" customWidth="1"/>
    <col min="9" max="10" width="13.26953125" style="166" customWidth="1"/>
    <col min="11" max="11" width="13.26953125" style="167" customWidth="1"/>
    <col min="12" max="15" width="12" style="167" customWidth="1"/>
    <col min="16" max="16" width="21.36328125" style="163" customWidth="1"/>
    <col min="17" max="17" width="13.26953125" style="149" customWidth="1"/>
    <col min="18" max="16384" width="11.453125" style="149"/>
  </cols>
  <sheetData>
    <row r="1" spans="1:19" s="142" customFormat="1" ht="21" x14ac:dyDescent="0.5">
      <c r="A1" s="140"/>
      <c r="B1" s="176" t="s">
        <v>90</v>
      </c>
      <c r="C1" s="177"/>
      <c r="D1" s="177"/>
      <c r="E1" s="177"/>
      <c r="F1" s="178"/>
      <c r="G1" s="179" t="s">
        <v>91</v>
      </c>
      <c r="H1" s="180"/>
      <c r="I1" s="180"/>
      <c r="J1" s="180"/>
      <c r="K1" s="181"/>
      <c r="L1" s="182" t="s">
        <v>92</v>
      </c>
      <c r="M1" s="183"/>
      <c r="N1" s="183"/>
      <c r="O1" s="184"/>
      <c r="P1" s="141"/>
    </row>
    <row r="3" spans="1:19" ht="57" customHeight="1" x14ac:dyDescent="0.35">
      <c r="A3" s="143" t="s">
        <v>101</v>
      </c>
      <c r="B3" s="144" t="s">
        <v>39</v>
      </c>
      <c r="C3" s="144" t="s">
        <v>40</v>
      </c>
      <c r="D3" s="145" t="s">
        <v>56</v>
      </c>
      <c r="E3" s="145" t="s">
        <v>57</v>
      </c>
      <c r="F3" s="145" t="s">
        <v>89</v>
      </c>
      <c r="G3" s="146" t="s">
        <v>67</v>
      </c>
      <c r="H3" s="146" t="s">
        <v>50</v>
      </c>
      <c r="I3" s="145" t="s">
        <v>52</v>
      </c>
      <c r="J3" s="145" t="s">
        <v>51</v>
      </c>
      <c r="K3" s="145" t="s">
        <v>44</v>
      </c>
      <c r="L3" s="147" t="s">
        <v>54</v>
      </c>
      <c r="M3" s="147" t="s">
        <v>41</v>
      </c>
      <c r="N3" s="147" t="s">
        <v>42</v>
      </c>
      <c r="O3" s="147" t="s">
        <v>55</v>
      </c>
      <c r="P3" s="148" t="s">
        <v>88</v>
      </c>
      <c r="Q3" s="149" t="s">
        <v>95</v>
      </c>
    </row>
    <row r="4" spans="1:19" x14ac:dyDescent="0.35">
      <c r="A4" s="150">
        <v>45299</v>
      </c>
      <c r="B4" s="148">
        <v>1008</v>
      </c>
      <c r="C4" s="148">
        <v>11</v>
      </c>
      <c r="D4" s="151">
        <v>5</v>
      </c>
      <c r="E4" s="151">
        <v>3</v>
      </c>
      <c r="F4" s="151">
        <v>41</v>
      </c>
      <c r="G4" s="148">
        <v>4</v>
      </c>
      <c r="H4" s="148">
        <v>39</v>
      </c>
      <c r="I4" s="151">
        <v>359</v>
      </c>
      <c r="J4" s="151">
        <v>34</v>
      </c>
      <c r="K4" s="151">
        <v>690</v>
      </c>
      <c r="L4" s="152"/>
      <c r="M4" s="152"/>
      <c r="N4" s="152">
        <v>4</v>
      </c>
      <c r="O4" s="152">
        <v>3</v>
      </c>
      <c r="P4" s="153">
        <f t="shared" ref="P4:P16" si="0">B4+C4+G4+H4</f>
        <v>1062</v>
      </c>
      <c r="Q4" s="154" t="s">
        <v>83</v>
      </c>
      <c r="R4" s="155"/>
      <c r="S4" s="155"/>
    </row>
    <row r="5" spans="1:19" x14ac:dyDescent="0.35">
      <c r="A5" s="150">
        <v>45300</v>
      </c>
      <c r="B5" s="148">
        <v>1039</v>
      </c>
      <c r="C5" s="148">
        <v>32</v>
      </c>
      <c r="D5" s="151">
        <v>5</v>
      </c>
      <c r="E5" s="151">
        <v>5</v>
      </c>
      <c r="F5" s="151">
        <v>39</v>
      </c>
      <c r="G5" s="148">
        <v>18</v>
      </c>
      <c r="H5" s="148">
        <v>59</v>
      </c>
      <c r="I5" s="151">
        <v>465</v>
      </c>
      <c r="J5" s="151">
        <v>44</v>
      </c>
      <c r="K5" s="151">
        <v>741</v>
      </c>
      <c r="L5" s="152"/>
      <c r="M5" s="152"/>
      <c r="N5" s="152">
        <v>7</v>
      </c>
      <c r="O5" s="152">
        <v>5</v>
      </c>
      <c r="P5" s="153">
        <f t="shared" si="0"/>
        <v>1148</v>
      </c>
      <c r="Q5" s="154" t="s">
        <v>84</v>
      </c>
      <c r="R5" s="155"/>
      <c r="S5" s="155"/>
    </row>
    <row r="6" spans="1:19" x14ac:dyDescent="0.35">
      <c r="A6" s="150">
        <v>45301</v>
      </c>
      <c r="B6" s="148">
        <v>885</v>
      </c>
      <c r="C6" s="148">
        <v>43</v>
      </c>
      <c r="D6" s="151">
        <v>5</v>
      </c>
      <c r="E6" s="151">
        <v>5</v>
      </c>
      <c r="F6" s="151">
        <v>27</v>
      </c>
      <c r="G6" s="148">
        <v>9</v>
      </c>
      <c r="H6" s="148">
        <v>53</v>
      </c>
      <c r="I6" s="151">
        <v>386</v>
      </c>
      <c r="J6" s="151">
        <v>30</v>
      </c>
      <c r="K6" s="151">
        <v>750</v>
      </c>
      <c r="L6" s="152"/>
      <c r="M6" s="152"/>
      <c r="N6" s="152">
        <v>1</v>
      </c>
      <c r="O6" s="152">
        <v>4</v>
      </c>
      <c r="P6" s="153">
        <f t="shared" si="0"/>
        <v>990</v>
      </c>
      <c r="Q6" s="154" t="s">
        <v>85</v>
      </c>
      <c r="R6" s="155"/>
      <c r="S6" s="155"/>
    </row>
    <row r="7" spans="1:19" x14ac:dyDescent="0.35">
      <c r="A7" s="150">
        <v>45302</v>
      </c>
      <c r="B7" s="148">
        <v>1019</v>
      </c>
      <c r="C7" s="148">
        <v>35</v>
      </c>
      <c r="D7" s="151">
        <v>5</v>
      </c>
      <c r="E7" s="151">
        <v>5</v>
      </c>
      <c r="F7" s="151">
        <v>33</v>
      </c>
      <c r="G7" s="148">
        <v>5</v>
      </c>
      <c r="H7" s="148">
        <v>60</v>
      </c>
      <c r="I7" s="151">
        <v>407</v>
      </c>
      <c r="J7" s="151">
        <v>19</v>
      </c>
      <c r="K7" s="151">
        <v>843</v>
      </c>
      <c r="L7" s="152"/>
      <c r="M7" s="152"/>
      <c r="N7" s="152">
        <v>28</v>
      </c>
      <c r="O7" s="152">
        <v>0</v>
      </c>
      <c r="P7" s="153">
        <f t="shared" si="0"/>
        <v>1119</v>
      </c>
      <c r="Q7" s="154" t="s">
        <v>86</v>
      </c>
      <c r="R7" s="155"/>
      <c r="S7" s="155"/>
    </row>
    <row r="8" spans="1:19" x14ac:dyDescent="0.35">
      <c r="A8" s="150">
        <v>45303</v>
      </c>
      <c r="B8" s="148">
        <v>632</v>
      </c>
      <c r="C8" s="148">
        <v>1</v>
      </c>
      <c r="D8" s="151">
        <v>5</v>
      </c>
      <c r="E8" s="151">
        <v>2</v>
      </c>
      <c r="F8" s="151">
        <v>24</v>
      </c>
      <c r="G8" s="148">
        <v>2</v>
      </c>
      <c r="H8" s="148">
        <v>42</v>
      </c>
      <c r="I8" s="151">
        <v>262</v>
      </c>
      <c r="J8" s="151">
        <v>18</v>
      </c>
      <c r="K8" s="151">
        <v>569</v>
      </c>
      <c r="L8" s="152"/>
      <c r="M8" s="152"/>
      <c r="N8" s="152">
        <v>1</v>
      </c>
      <c r="O8" s="152">
        <v>13</v>
      </c>
      <c r="P8" s="153">
        <f t="shared" si="0"/>
        <v>677</v>
      </c>
      <c r="Q8" s="154" t="s">
        <v>87</v>
      </c>
      <c r="R8" s="155"/>
      <c r="S8" s="155"/>
    </row>
    <row r="9" spans="1:19" x14ac:dyDescent="0.35">
      <c r="A9" s="150">
        <v>45306</v>
      </c>
      <c r="B9" s="148">
        <v>952</v>
      </c>
      <c r="C9" s="148">
        <v>140</v>
      </c>
      <c r="D9" s="151">
        <v>5</v>
      </c>
      <c r="E9" s="151">
        <v>5</v>
      </c>
      <c r="F9" s="151">
        <v>40</v>
      </c>
      <c r="G9" s="148">
        <v>3</v>
      </c>
      <c r="H9" s="148">
        <v>51</v>
      </c>
      <c r="I9" s="151">
        <v>321</v>
      </c>
      <c r="J9" s="151">
        <v>30</v>
      </c>
      <c r="K9" s="151">
        <v>770</v>
      </c>
      <c r="L9" s="152"/>
      <c r="M9" s="152"/>
      <c r="N9" s="152"/>
      <c r="O9" s="152">
        <v>4</v>
      </c>
      <c r="P9" s="153">
        <f t="shared" si="0"/>
        <v>1146</v>
      </c>
      <c r="Q9" s="154" t="s">
        <v>83</v>
      </c>
      <c r="R9" s="155"/>
      <c r="S9" s="155"/>
    </row>
    <row r="10" spans="1:19" x14ac:dyDescent="0.35">
      <c r="A10" s="150">
        <v>45307</v>
      </c>
      <c r="B10" s="148">
        <v>1054</v>
      </c>
      <c r="C10" s="148">
        <v>108</v>
      </c>
      <c r="D10" s="151">
        <v>5</v>
      </c>
      <c r="E10" s="151">
        <v>5</v>
      </c>
      <c r="F10" s="151">
        <v>44</v>
      </c>
      <c r="G10" s="148">
        <v>15</v>
      </c>
      <c r="H10" s="148">
        <v>71</v>
      </c>
      <c r="I10" s="151">
        <v>444</v>
      </c>
      <c r="J10" s="151">
        <v>44</v>
      </c>
      <c r="K10" s="151">
        <v>918</v>
      </c>
      <c r="L10" s="152"/>
      <c r="M10" s="152"/>
      <c r="N10" s="152">
        <v>1</v>
      </c>
      <c r="O10" s="152">
        <v>2</v>
      </c>
      <c r="P10" s="153">
        <f t="shared" si="0"/>
        <v>1248</v>
      </c>
      <c r="Q10" s="154" t="s">
        <v>84</v>
      </c>
      <c r="R10" s="155"/>
      <c r="S10" s="155"/>
    </row>
    <row r="11" spans="1:19" x14ac:dyDescent="0.35">
      <c r="A11" s="150">
        <v>45308</v>
      </c>
      <c r="B11" s="148">
        <v>781</v>
      </c>
      <c r="C11" s="148">
        <v>96</v>
      </c>
      <c r="D11" s="151">
        <v>5</v>
      </c>
      <c r="E11" s="151">
        <v>5</v>
      </c>
      <c r="F11" s="151">
        <v>31</v>
      </c>
      <c r="G11" s="148">
        <v>2</v>
      </c>
      <c r="H11" s="148">
        <v>48</v>
      </c>
      <c r="I11" s="151">
        <v>321</v>
      </c>
      <c r="J11" s="151">
        <v>33</v>
      </c>
      <c r="K11" s="151">
        <v>701</v>
      </c>
      <c r="L11" s="152"/>
      <c r="M11" s="152"/>
      <c r="N11" s="152">
        <v>15</v>
      </c>
      <c r="O11" s="152">
        <v>16</v>
      </c>
      <c r="P11" s="153">
        <f t="shared" si="0"/>
        <v>927</v>
      </c>
      <c r="Q11" s="154" t="s">
        <v>85</v>
      </c>
      <c r="R11" s="155"/>
      <c r="S11" s="155"/>
    </row>
    <row r="12" spans="1:19" x14ac:dyDescent="0.35">
      <c r="A12" s="150">
        <v>45309</v>
      </c>
      <c r="B12" s="148">
        <v>925</v>
      </c>
      <c r="C12" s="148">
        <v>82</v>
      </c>
      <c r="D12" s="151">
        <v>5</v>
      </c>
      <c r="E12" s="151">
        <v>5</v>
      </c>
      <c r="F12" s="151">
        <v>21</v>
      </c>
      <c r="G12" s="148">
        <v>6</v>
      </c>
      <c r="H12" s="148">
        <v>54</v>
      </c>
      <c r="I12" s="151">
        <v>343</v>
      </c>
      <c r="J12" s="151">
        <v>31</v>
      </c>
      <c r="K12" s="151">
        <v>727</v>
      </c>
      <c r="L12" s="152"/>
      <c r="M12" s="152"/>
      <c r="N12" s="152">
        <v>10</v>
      </c>
      <c r="O12" s="152">
        <v>10</v>
      </c>
      <c r="P12" s="153">
        <f t="shared" si="0"/>
        <v>1067</v>
      </c>
      <c r="Q12" s="154" t="s">
        <v>86</v>
      </c>
      <c r="R12" s="155"/>
      <c r="S12" s="155"/>
    </row>
    <row r="13" spans="1:19" x14ac:dyDescent="0.35">
      <c r="A13" s="150">
        <v>45310</v>
      </c>
      <c r="B13" s="148">
        <v>568</v>
      </c>
      <c r="C13" s="148">
        <v>82</v>
      </c>
      <c r="D13" s="151">
        <v>5</v>
      </c>
      <c r="E13" s="151">
        <v>3</v>
      </c>
      <c r="F13" s="151">
        <v>21</v>
      </c>
      <c r="G13" s="148">
        <v>6</v>
      </c>
      <c r="H13" s="148">
        <v>39</v>
      </c>
      <c r="I13" s="151">
        <v>227</v>
      </c>
      <c r="J13" s="151">
        <v>4</v>
      </c>
      <c r="K13" s="151">
        <v>566</v>
      </c>
      <c r="L13" s="152"/>
      <c r="M13" s="152"/>
      <c r="N13" s="152">
        <v>0</v>
      </c>
      <c r="O13" s="152">
        <v>29</v>
      </c>
      <c r="P13" s="153">
        <f t="shared" si="0"/>
        <v>695</v>
      </c>
      <c r="Q13" s="154" t="s">
        <v>87</v>
      </c>
      <c r="R13" s="155"/>
      <c r="S13" s="155"/>
    </row>
    <row r="14" spans="1:19" x14ac:dyDescent="0.35">
      <c r="A14" s="150">
        <v>45313</v>
      </c>
      <c r="B14" s="148">
        <v>976</v>
      </c>
      <c r="C14" s="148">
        <v>24</v>
      </c>
      <c r="D14" s="151">
        <v>5</v>
      </c>
      <c r="E14" s="151">
        <v>5</v>
      </c>
      <c r="F14" s="151">
        <v>39</v>
      </c>
      <c r="G14" s="148">
        <v>10</v>
      </c>
      <c r="H14" s="148">
        <v>45</v>
      </c>
      <c r="I14" s="151">
        <v>75</v>
      </c>
      <c r="J14" s="151">
        <v>28</v>
      </c>
      <c r="K14" s="151">
        <v>901</v>
      </c>
      <c r="L14" s="152"/>
      <c r="M14" s="152"/>
      <c r="N14" s="152">
        <v>1</v>
      </c>
      <c r="O14" s="152">
        <v>25</v>
      </c>
      <c r="P14" s="153">
        <f t="shared" si="0"/>
        <v>1055</v>
      </c>
      <c r="Q14" s="154" t="s">
        <v>83</v>
      </c>
      <c r="R14" s="155"/>
      <c r="S14" s="155"/>
    </row>
    <row r="15" spans="1:19" x14ac:dyDescent="0.35">
      <c r="A15" s="150">
        <v>45314</v>
      </c>
      <c r="B15" s="148">
        <v>1021</v>
      </c>
      <c r="C15" s="148">
        <v>37</v>
      </c>
      <c r="D15" s="151">
        <v>5</v>
      </c>
      <c r="E15" s="151">
        <v>5</v>
      </c>
      <c r="F15" s="151">
        <v>43</v>
      </c>
      <c r="G15" s="148">
        <v>10</v>
      </c>
      <c r="H15" s="148">
        <v>65</v>
      </c>
      <c r="I15" s="151">
        <v>428</v>
      </c>
      <c r="J15" s="151">
        <v>39</v>
      </c>
      <c r="K15" s="151">
        <v>897</v>
      </c>
      <c r="L15" s="152"/>
      <c r="M15" s="152"/>
      <c r="N15" s="152">
        <v>0</v>
      </c>
      <c r="O15" s="152">
        <v>20</v>
      </c>
      <c r="P15" s="153">
        <f t="shared" si="0"/>
        <v>1133</v>
      </c>
      <c r="Q15" s="154" t="s">
        <v>84</v>
      </c>
      <c r="R15" s="155"/>
      <c r="S15" s="155"/>
    </row>
    <row r="16" spans="1:19" x14ac:dyDescent="0.35">
      <c r="A16" s="150">
        <v>45315</v>
      </c>
      <c r="B16" s="148">
        <v>890</v>
      </c>
      <c r="C16" s="148">
        <v>44</v>
      </c>
      <c r="D16" s="151">
        <v>5</v>
      </c>
      <c r="E16" s="151">
        <v>5</v>
      </c>
      <c r="F16" s="151">
        <v>40</v>
      </c>
      <c r="G16" s="148">
        <v>11</v>
      </c>
      <c r="H16" s="148">
        <v>50</v>
      </c>
      <c r="I16" s="151">
        <v>341</v>
      </c>
      <c r="J16" s="151">
        <v>22</v>
      </c>
      <c r="K16" s="151">
        <v>752</v>
      </c>
      <c r="L16" s="152"/>
      <c r="M16" s="152"/>
      <c r="N16" s="152">
        <v>0</v>
      </c>
      <c r="O16" s="152">
        <v>9</v>
      </c>
      <c r="P16" s="153">
        <f t="shared" si="0"/>
        <v>995</v>
      </c>
      <c r="Q16" s="154" t="s">
        <v>85</v>
      </c>
      <c r="R16" s="155"/>
      <c r="S16" s="155"/>
    </row>
    <row r="17" spans="1:19" x14ac:dyDescent="0.35">
      <c r="A17" s="150">
        <v>45316</v>
      </c>
      <c r="B17" s="148">
        <v>951</v>
      </c>
      <c r="C17" s="148">
        <v>33</v>
      </c>
      <c r="D17" s="151">
        <v>5</v>
      </c>
      <c r="E17" s="151">
        <v>5</v>
      </c>
      <c r="F17" s="151">
        <v>20</v>
      </c>
      <c r="G17" s="148">
        <v>15</v>
      </c>
      <c r="H17" s="148">
        <v>59</v>
      </c>
      <c r="I17" s="151">
        <v>376</v>
      </c>
      <c r="J17" s="151">
        <v>20</v>
      </c>
      <c r="K17" s="151">
        <v>889</v>
      </c>
      <c r="L17" s="152"/>
      <c r="M17" s="152"/>
      <c r="N17" s="152">
        <v>13</v>
      </c>
      <c r="O17" s="152">
        <v>9</v>
      </c>
      <c r="P17" s="153">
        <f t="shared" ref="P17:P80" si="1">B17+C17+G17+H17</f>
        <v>1058</v>
      </c>
      <c r="Q17" s="154" t="s">
        <v>86</v>
      </c>
      <c r="R17" s="155"/>
      <c r="S17" s="155"/>
    </row>
    <row r="18" spans="1:19" s="156" customFormat="1" x14ac:dyDescent="0.35">
      <c r="A18" s="150">
        <v>45317</v>
      </c>
      <c r="B18" s="148">
        <v>594</v>
      </c>
      <c r="C18" s="148">
        <v>3</v>
      </c>
      <c r="D18" s="151">
        <v>5</v>
      </c>
      <c r="E18" s="151">
        <v>3</v>
      </c>
      <c r="F18" s="151">
        <v>20</v>
      </c>
      <c r="G18" s="148">
        <v>10</v>
      </c>
      <c r="H18" s="148">
        <v>35</v>
      </c>
      <c r="I18" s="151">
        <v>209</v>
      </c>
      <c r="J18" s="151">
        <v>4</v>
      </c>
      <c r="K18" s="151">
        <v>587</v>
      </c>
      <c r="L18" s="152"/>
      <c r="M18" s="152"/>
      <c r="N18" s="152">
        <v>0</v>
      </c>
      <c r="O18" s="152">
        <v>17</v>
      </c>
      <c r="P18" s="153">
        <f t="shared" si="1"/>
        <v>642</v>
      </c>
      <c r="Q18" s="154" t="s">
        <v>87</v>
      </c>
      <c r="R18" s="154"/>
      <c r="S18" s="154"/>
    </row>
    <row r="19" spans="1:19" s="156" customFormat="1" x14ac:dyDescent="0.35">
      <c r="A19" s="150">
        <v>45320</v>
      </c>
      <c r="B19" s="148">
        <v>883</v>
      </c>
      <c r="C19" s="148">
        <v>55</v>
      </c>
      <c r="D19" s="151">
        <v>5</v>
      </c>
      <c r="E19" s="151">
        <v>2</v>
      </c>
      <c r="F19" s="151">
        <v>31</v>
      </c>
      <c r="G19" s="148">
        <v>5</v>
      </c>
      <c r="H19" s="148">
        <v>50</v>
      </c>
      <c r="I19" s="151">
        <v>203</v>
      </c>
      <c r="J19" s="151">
        <v>29</v>
      </c>
      <c r="K19" s="151">
        <v>721</v>
      </c>
      <c r="L19" s="152"/>
      <c r="M19" s="152"/>
      <c r="N19" s="152">
        <v>10</v>
      </c>
      <c r="O19" s="152">
        <v>8</v>
      </c>
      <c r="P19" s="153">
        <f t="shared" si="1"/>
        <v>993</v>
      </c>
      <c r="Q19" s="154" t="s">
        <v>83</v>
      </c>
      <c r="R19" s="154"/>
      <c r="S19" s="154"/>
    </row>
    <row r="20" spans="1:19" s="156" customFormat="1" x14ac:dyDescent="0.35">
      <c r="A20" s="150">
        <v>45321</v>
      </c>
      <c r="B20" s="148">
        <v>1034</v>
      </c>
      <c r="C20" s="148">
        <v>22</v>
      </c>
      <c r="D20" s="151">
        <v>5</v>
      </c>
      <c r="E20" s="151">
        <v>5</v>
      </c>
      <c r="F20" s="151">
        <v>36</v>
      </c>
      <c r="G20" s="148">
        <v>25</v>
      </c>
      <c r="H20" s="148">
        <v>60</v>
      </c>
      <c r="I20" s="151">
        <v>48</v>
      </c>
      <c r="J20" s="151">
        <v>40</v>
      </c>
      <c r="K20" s="151">
        <v>826</v>
      </c>
      <c r="L20" s="152"/>
      <c r="M20" s="152"/>
      <c r="N20" s="152">
        <v>16</v>
      </c>
      <c r="O20" s="152">
        <v>37</v>
      </c>
      <c r="P20" s="153">
        <f t="shared" si="1"/>
        <v>1141</v>
      </c>
      <c r="Q20" s="154" t="s">
        <v>84</v>
      </c>
      <c r="R20" s="154"/>
      <c r="S20" s="154"/>
    </row>
    <row r="21" spans="1:19" s="156" customFormat="1" x14ac:dyDescent="0.35">
      <c r="A21" s="150">
        <v>45322</v>
      </c>
      <c r="B21" s="148">
        <v>812</v>
      </c>
      <c r="C21" s="148">
        <v>62</v>
      </c>
      <c r="D21" s="151">
        <v>5</v>
      </c>
      <c r="E21" s="151">
        <v>5</v>
      </c>
      <c r="F21" s="151">
        <v>34</v>
      </c>
      <c r="G21" s="148">
        <v>4</v>
      </c>
      <c r="H21" s="148">
        <v>47</v>
      </c>
      <c r="I21" s="151">
        <v>301</v>
      </c>
      <c r="J21" s="151">
        <v>40</v>
      </c>
      <c r="K21" s="151">
        <v>764</v>
      </c>
      <c r="L21" s="152"/>
      <c r="M21" s="152"/>
      <c r="N21" s="152">
        <v>0</v>
      </c>
      <c r="O21" s="152">
        <v>18</v>
      </c>
      <c r="P21" s="153">
        <f t="shared" si="1"/>
        <v>925</v>
      </c>
      <c r="Q21" s="154" t="s">
        <v>85</v>
      </c>
      <c r="R21" s="154"/>
      <c r="S21" s="154"/>
    </row>
    <row r="22" spans="1:19" s="156" customFormat="1" x14ac:dyDescent="0.35">
      <c r="A22" s="150">
        <v>45323</v>
      </c>
      <c r="B22" s="148">
        <v>963</v>
      </c>
      <c r="C22" s="148">
        <v>54</v>
      </c>
      <c r="D22" s="151">
        <v>5</v>
      </c>
      <c r="E22" s="151">
        <v>5</v>
      </c>
      <c r="F22" s="151">
        <v>31</v>
      </c>
      <c r="G22" s="148">
        <v>8</v>
      </c>
      <c r="H22" s="148">
        <v>45</v>
      </c>
      <c r="I22" s="151">
        <v>415</v>
      </c>
      <c r="J22" s="151">
        <v>20</v>
      </c>
      <c r="K22" s="151">
        <v>779</v>
      </c>
      <c r="L22" s="152"/>
      <c r="M22" s="152"/>
      <c r="N22" s="152">
        <v>0</v>
      </c>
      <c r="O22" s="152">
        <v>2</v>
      </c>
      <c r="P22" s="153">
        <f t="shared" si="1"/>
        <v>1070</v>
      </c>
      <c r="Q22" s="154" t="s">
        <v>86</v>
      </c>
      <c r="R22" s="154"/>
      <c r="S22" s="154"/>
    </row>
    <row r="23" spans="1:19" s="156" customFormat="1" x14ac:dyDescent="0.35">
      <c r="A23" s="150">
        <v>45324</v>
      </c>
      <c r="B23" s="148">
        <v>648</v>
      </c>
      <c r="C23" s="148">
        <v>14</v>
      </c>
      <c r="D23" s="151">
        <v>5</v>
      </c>
      <c r="E23" s="151">
        <v>3</v>
      </c>
      <c r="F23" s="151">
        <v>34</v>
      </c>
      <c r="G23" s="148">
        <v>3</v>
      </c>
      <c r="H23" s="148">
        <v>56</v>
      </c>
      <c r="I23" s="151">
        <v>150</v>
      </c>
      <c r="J23" s="151">
        <v>35</v>
      </c>
      <c r="K23" s="151">
        <v>625</v>
      </c>
      <c r="L23" s="152"/>
      <c r="M23" s="152"/>
      <c r="N23" s="152">
        <v>0</v>
      </c>
      <c r="O23" s="152">
        <v>2</v>
      </c>
      <c r="P23" s="153">
        <f t="shared" si="1"/>
        <v>721</v>
      </c>
      <c r="Q23" s="154" t="s">
        <v>87</v>
      </c>
      <c r="R23" s="154"/>
      <c r="S23" s="154"/>
    </row>
    <row r="24" spans="1:19" s="156" customFormat="1" x14ac:dyDescent="0.35">
      <c r="A24" s="150">
        <v>45327</v>
      </c>
      <c r="B24" s="148">
        <v>912</v>
      </c>
      <c r="C24" s="148">
        <v>21</v>
      </c>
      <c r="D24" s="151">
        <v>5</v>
      </c>
      <c r="E24" s="151">
        <v>5</v>
      </c>
      <c r="F24" s="151">
        <v>41</v>
      </c>
      <c r="G24" s="148">
        <v>7</v>
      </c>
      <c r="H24" s="148">
        <v>44</v>
      </c>
      <c r="I24" s="151">
        <v>330</v>
      </c>
      <c r="J24" s="151">
        <v>23</v>
      </c>
      <c r="K24" s="151">
        <v>741</v>
      </c>
      <c r="L24" s="152"/>
      <c r="M24" s="152"/>
      <c r="N24" s="152">
        <v>8</v>
      </c>
      <c r="O24" s="152">
        <v>19</v>
      </c>
      <c r="P24" s="153">
        <f t="shared" si="1"/>
        <v>984</v>
      </c>
      <c r="Q24" s="154" t="s">
        <v>83</v>
      </c>
      <c r="R24" s="154"/>
      <c r="S24" s="154"/>
    </row>
    <row r="25" spans="1:19" s="156" customFormat="1" x14ac:dyDescent="0.35">
      <c r="A25" s="150">
        <v>45328</v>
      </c>
      <c r="B25" s="148">
        <v>1045</v>
      </c>
      <c r="C25" s="148">
        <v>22</v>
      </c>
      <c r="D25" s="151">
        <v>5</v>
      </c>
      <c r="E25" s="151">
        <v>5</v>
      </c>
      <c r="F25" s="151">
        <v>42</v>
      </c>
      <c r="G25" s="148">
        <v>9</v>
      </c>
      <c r="H25" s="148">
        <v>104</v>
      </c>
      <c r="I25" s="151">
        <v>384</v>
      </c>
      <c r="J25" s="151">
        <v>3</v>
      </c>
      <c r="K25" s="151">
        <v>926</v>
      </c>
      <c r="L25" s="152"/>
      <c r="M25" s="152"/>
      <c r="N25" s="152">
        <v>14</v>
      </c>
      <c r="O25" s="152">
        <v>28</v>
      </c>
      <c r="P25" s="153">
        <f t="shared" si="1"/>
        <v>1180</v>
      </c>
      <c r="Q25" s="154" t="s">
        <v>84</v>
      </c>
      <c r="R25" s="154"/>
      <c r="S25" s="154"/>
    </row>
    <row r="26" spans="1:19" s="156" customFormat="1" x14ac:dyDescent="0.35">
      <c r="A26" s="150">
        <v>45329</v>
      </c>
      <c r="B26" s="148">
        <v>828</v>
      </c>
      <c r="C26" s="148">
        <v>3</v>
      </c>
      <c r="D26" s="151">
        <v>5</v>
      </c>
      <c r="E26" s="151">
        <v>3</v>
      </c>
      <c r="F26" s="151">
        <v>40</v>
      </c>
      <c r="G26" s="148">
        <v>1</v>
      </c>
      <c r="H26" s="148">
        <v>64</v>
      </c>
      <c r="I26" s="151">
        <v>324</v>
      </c>
      <c r="J26" s="151">
        <v>9</v>
      </c>
      <c r="K26" s="151">
        <v>781</v>
      </c>
      <c r="L26" s="152"/>
      <c r="M26" s="152"/>
      <c r="N26" s="152">
        <v>7</v>
      </c>
      <c r="O26" s="152">
        <v>0</v>
      </c>
      <c r="P26" s="153">
        <f t="shared" si="1"/>
        <v>896</v>
      </c>
      <c r="Q26" s="154" t="s">
        <v>85</v>
      </c>
      <c r="R26" s="154"/>
      <c r="S26" s="154"/>
    </row>
    <row r="27" spans="1:19" s="156" customFormat="1" x14ac:dyDescent="0.35">
      <c r="A27" s="150">
        <v>45330</v>
      </c>
      <c r="B27" s="148">
        <v>976</v>
      </c>
      <c r="C27" s="148">
        <v>75</v>
      </c>
      <c r="D27" s="151">
        <v>5</v>
      </c>
      <c r="E27" s="151">
        <v>5</v>
      </c>
      <c r="F27" s="151">
        <v>40</v>
      </c>
      <c r="G27" s="148">
        <v>8</v>
      </c>
      <c r="H27" s="148">
        <v>98</v>
      </c>
      <c r="I27" s="151">
        <v>422</v>
      </c>
      <c r="J27" s="151">
        <v>12</v>
      </c>
      <c r="K27" s="151">
        <v>898</v>
      </c>
      <c r="L27" s="152"/>
      <c r="M27" s="152"/>
      <c r="N27" s="152"/>
      <c r="O27" s="152">
        <v>42</v>
      </c>
      <c r="P27" s="153">
        <f t="shared" si="1"/>
        <v>1157</v>
      </c>
      <c r="Q27" s="154" t="s">
        <v>86</v>
      </c>
      <c r="R27" s="154"/>
      <c r="S27" s="154"/>
    </row>
    <row r="28" spans="1:19" s="156" customFormat="1" x14ac:dyDescent="0.35">
      <c r="A28" s="150">
        <v>45331</v>
      </c>
      <c r="B28" s="148">
        <v>602</v>
      </c>
      <c r="C28" s="148">
        <v>23</v>
      </c>
      <c r="D28" s="151">
        <v>5</v>
      </c>
      <c r="E28" s="151">
        <v>3</v>
      </c>
      <c r="F28" s="151">
        <v>29</v>
      </c>
      <c r="G28" s="148">
        <v>21</v>
      </c>
      <c r="H28" s="148">
        <v>42</v>
      </c>
      <c r="I28" s="151">
        <v>204</v>
      </c>
      <c r="J28" s="151">
        <v>8</v>
      </c>
      <c r="K28" s="151">
        <v>603</v>
      </c>
      <c r="L28" s="152"/>
      <c r="M28" s="152"/>
      <c r="N28" s="152">
        <v>0</v>
      </c>
      <c r="O28" s="152">
        <v>5</v>
      </c>
      <c r="P28" s="153">
        <f t="shared" si="1"/>
        <v>688</v>
      </c>
      <c r="Q28" s="154" t="s">
        <v>87</v>
      </c>
      <c r="R28" s="154"/>
      <c r="S28" s="154"/>
    </row>
    <row r="29" spans="1:19" s="156" customFormat="1" x14ac:dyDescent="0.35">
      <c r="A29" s="150">
        <v>45348</v>
      </c>
      <c r="B29" s="148">
        <v>887</v>
      </c>
      <c r="C29" s="148"/>
      <c r="D29" s="151">
        <v>5</v>
      </c>
      <c r="E29" s="151">
        <v>5</v>
      </c>
      <c r="F29" s="151">
        <v>34</v>
      </c>
      <c r="G29" s="148">
        <v>8</v>
      </c>
      <c r="H29" s="148">
        <v>72</v>
      </c>
      <c r="I29" s="151">
        <v>307</v>
      </c>
      <c r="J29" s="151">
        <v>14</v>
      </c>
      <c r="K29" s="151">
        <v>806</v>
      </c>
      <c r="L29" s="152"/>
      <c r="M29" s="152"/>
      <c r="N29" s="152">
        <v>0</v>
      </c>
      <c r="O29" s="152">
        <v>2</v>
      </c>
      <c r="P29" s="153">
        <f t="shared" si="1"/>
        <v>967</v>
      </c>
      <c r="Q29" s="154" t="s">
        <v>83</v>
      </c>
      <c r="R29" s="154"/>
      <c r="S29" s="154"/>
    </row>
    <row r="30" spans="1:19" s="156" customFormat="1" x14ac:dyDescent="0.35">
      <c r="A30" s="150">
        <v>45349</v>
      </c>
      <c r="B30" s="148">
        <v>1040</v>
      </c>
      <c r="C30" s="148"/>
      <c r="D30" s="151">
        <v>5</v>
      </c>
      <c r="E30" s="151">
        <v>5</v>
      </c>
      <c r="F30" s="151">
        <v>42</v>
      </c>
      <c r="G30" s="148">
        <v>5</v>
      </c>
      <c r="H30" s="148">
        <v>56</v>
      </c>
      <c r="I30" s="151">
        <v>388</v>
      </c>
      <c r="J30" s="151">
        <v>15</v>
      </c>
      <c r="K30" s="151">
        <v>892</v>
      </c>
      <c r="L30" s="152"/>
      <c r="M30" s="152"/>
      <c r="N30" s="152">
        <v>1</v>
      </c>
      <c r="O30" s="152">
        <v>7</v>
      </c>
      <c r="P30" s="153">
        <f t="shared" si="1"/>
        <v>1101</v>
      </c>
      <c r="Q30" s="154" t="s">
        <v>84</v>
      </c>
      <c r="R30" s="154"/>
      <c r="S30" s="154"/>
    </row>
    <row r="31" spans="1:19" s="156" customFormat="1" x14ac:dyDescent="0.35">
      <c r="A31" s="150">
        <v>45350</v>
      </c>
      <c r="B31" s="148">
        <v>824</v>
      </c>
      <c r="C31" s="148"/>
      <c r="D31" s="151">
        <v>5</v>
      </c>
      <c r="E31" s="151">
        <v>4</v>
      </c>
      <c r="F31" s="151">
        <v>28</v>
      </c>
      <c r="G31" s="148">
        <v>5</v>
      </c>
      <c r="H31" s="148">
        <v>56</v>
      </c>
      <c r="I31" s="151">
        <v>353</v>
      </c>
      <c r="J31" s="151">
        <v>14</v>
      </c>
      <c r="K31" s="151">
        <v>817</v>
      </c>
      <c r="L31" s="152"/>
      <c r="M31" s="152"/>
      <c r="N31" s="152"/>
      <c r="O31" s="152">
        <v>31</v>
      </c>
      <c r="P31" s="153">
        <f t="shared" si="1"/>
        <v>885</v>
      </c>
      <c r="Q31" s="154" t="s">
        <v>85</v>
      </c>
      <c r="R31" s="154"/>
      <c r="S31" s="154"/>
    </row>
    <row r="32" spans="1:19" s="156" customFormat="1" x14ac:dyDescent="0.35">
      <c r="A32" s="150">
        <v>45351</v>
      </c>
      <c r="B32" s="148">
        <v>969</v>
      </c>
      <c r="C32" s="148">
        <v>11</v>
      </c>
      <c r="D32" s="151">
        <v>5</v>
      </c>
      <c r="E32" s="151">
        <v>5</v>
      </c>
      <c r="F32" s="151">
        <v>38</v>
      </c>
      <c r="G32" s="148">
        <v>11</v>
      </c>
      <c r="H32" s="148">
        <v>57</v>
      </c>
      <c r="I32" s="151">
        <v>455</v>
      </c>
      <c r="J32" s="151">
        <v>19</v>
      </c>
      <c r="K32" s="151">
        <v>829</v>
      </c>
      <c r="L32" s="152"/>
      <c r="M32" s="152"/>
      <c r="N32" s="152">
        <v>12</v>
      </c>
      <c r="O32" s="152"/>
      <c r="P32" s="153">
        <f t="shared" si="1"/>
        <v>1048</v>
      </c>
      <c r="Q32" s="154" t="s">
        <v>86</v>
      </c>
      <c r="R32" s="154"/>
      <c r="S32" s="154"/>
    </row>
    <row r="33" spans="1:19" s="156" customFormat="1" x14ac:dyDescent="0.35">
      <c r="A33" s="150">
        <v>45352</v>
      </c>
      <c r="B33" s="148">
        <v>594</v>
      </c>
      <c r="C33" s="148">
        <v>34</v>
      </c>
      <c r="D33" s="151">
        <v>5</v>
      </c>
      <c r="E33" s="151">
        <v>3</v>
      </c>
      <c r="F33" s="151">
        <v>20</v>
      </c>
      <c r="G33" s="148">
        <v>8</v>
      </c>
      <c r="H33" s="148">
        <v>39</v>
      </c>
      <c r="I33" s="151">
        <v>174</v>
      </c>
      <c r="J33" s="151">
        <v>18</v>
      </c>
      <c r="K33" s="151">
        <v>628</v>
      </c>
      <c r="L33" s="152"/>
      <c r="M33" s="152"/>
      <c r="N33" s="152"/>
      <c r="O33" s="152">
        <v>10</v>
      </c>
      <c r="P33" s="153">
        <f t="shared" si="1"/>
        <v>675</v>
      </c>
      <c r="Q33" s="154" t="s">
        <v>87</v>
      </c>
      <c r="R33" s="154"/>
      <c r="S33" s="154"/>
    </row>
    <row r="34" spans="1:19" s="156" customFormat="1" x14ac:dyDescent="0.35">
      <c r="A34" s="150">
        <v>45355</v>
      </c>
      <c r="B34" s="148">
        <v>931</v>
      </c>
      <c r="C34" s="148">
        <v>8</v>
      </c>
      <c r="D34" s="151">
        <v>5</v>
      </c>
      <c r="E34" s="151">
        <v>4</v>
      </c>
      <c r="F34" s="151">
        <v>36</v>
      </c>
      <c r="G34" s="148">
        <v>10</v>
      </c>
      <c r="H34" s="148">
        <v>60</v>
      </c>
      <c r="I34" s="151">
        <v>320</v>
      </c>
      <c r="J34" s="151">
        <v>7</v>
      </c>
      <c r="K34" s="151">
        <v>779</v>
      </c>
      <c r="L34" s="152"/>
      <c r="M34" s="152"/>
      <c r="N34" s="152">
        <v>0</v>
      </c>
      <c r="O34" s="152">
        <v>10</v>
      </c>
      <c r="P34" s="153">
        <f t="shared" si="1"/>
        <v>1009</v>
      </c>
      <c r="Q34" s="154" t="s">
        <v>83</v>
      </c>
      <c r="R34" s="154"/>
      <c r="S34" s="154"/>
    </row>
    <row r="35" spans="1:19" s="156" customFormat="1" x14ac:dyDescent="0.35">
      <c r="A35" s="150">
        <v>45356</v>
      </c>
      <c r="B35" s="148">
        <v>1053</v>
      </c>
      <c r="C35" s="148">
        <v>24</v>
      </c>
      <c r="D35" s="151">
        <v>5</v>
      </c>
      <c r="E35" s="151">
        <v>4</v>
      </c>
      <c r="F35" s="151">
        <v>38</v>
      </c>
      <c r="G35" s="148">
        <v>17</v>
      </c>
      <c r="H35" s="148">
        <v>74</v>
      </c>
      <c r="I35" s="151">
        <v>485</v>
      </c>
      <c r="J35" s="151">
        <v>21</v>
      </c>
      <c r="K35" s="151">
        <v>925</v>
      </c>
      <c r="L35" s="152"/>
      <c r="M35" s="152"/>
      <c r="N35" s="152">
        <v>2</v>
      </c>
      <c r="O35" s="152">
        <v>5</v>
      </c>
      <c r="P35" s="153">
        <f t="shared" si="1"/>
        <v>1168</v>
      </c>
      <c r="Q35" s="154" t="s">
        <v>84</v>
      </c>
      <c r="R35" s="154"/>
      <c r="S35" s="154"/>
    </row>
    <row r="36" spans="1:19" x14ac:dyDescent="0.35">
      <c r="A36" s="150">
        <v>45357</v>
      </c>
      <c r="B36" s="148">
        <v>837</v>
      </c>
      <c r="C36" s="148">
        <v>3</v>
      </c>
      <c r="D36" s="151">
        <v>5</v>
      </c>
      <c r="E36" s="151">
        <v>3</v>
      </c>
      <c r="F36" s="151">
        <v>33</v>
      </c>
      <c r="G36" s="148">
        <v>14</v>
      </c>
      <c r="H36" s="148">
        <v>46</v>
      </c>
      <c r="I36" s="151">
        <v>303</v>
      </c>
      <c r="J36" s="151">
        <v>24</v>
      </c>
      <c r="K36" s="151">
        <v>792</v>
      </c>
      <c r="L36" s="152"/>
      <c r="M36" s="152"/>
      <c r="N36" s="152">
        <v>0</v>
      </c>
      <c r="O36" s="152">
        <v>4</v>
      </c>
      <c r="P36" s="153">
        <f t="shared" si="1"/>
        <v>900</v>
      </c>
      <c r="Q36" s="154" t="s">
        <v>85</v>
      </c>
      <c r="R36" s="155"/>
      <c r="S36" s="155"/>
    </row>
    <row r="37" spans="1:19" x14ac:dyDescent="0.35">
      <c r="A37" s="150">
        <v>45358</v>
      </c>
      <c r="B37" s="148">
        <v>915</v>
      </c>
      <c r="C37" s="148">
        <v>2</v>
      </c>
      <c r="D37" s="151">
        <v>5</v>
      </c>
      <c r="E37" s="151">
        <v>5</v>
      </c>
      <c r="F37" s="151">
        <v>26</v>
      </c>
      <c r="G37" s="148">
        <v>11</v>
      </c>
      <c r="H37" s="148">
        <v>67</v>
      </c>
      <c r="I37" s="151">
        <v>392</v>
      </c>
      <c r="J37" s="151">
        <v>30</v>
      </c>
      <c r="K37" s="151">
        <v>814</v>
      </c>
      <c r="L37" s="152"/>
      <c r="M37" s="152"/>
      <c r="N37" s="152"/>
      <c r="O37" s="152">
        <v>7</v>
      </c>
      <c r="P37" s="153">
        <f t="shared" si="1"/>
        <v>995</v>
      </c>
      <c r="Q37" s="154" t="s">
        <v>86</v>
      </c>
      <c r="R37" s="155"/>
      <c r="S37" s="155"/>
    </row>
    <row r="38" spans="1:19" x14ac:dyDescent="0.35">
      <c r="A38" s="150">
        <v>45359</v>
      </c>
      <c r="B38" s="148">
        <v>587</v>
      </c>
      <c r="C38" s="148">
        <v>2</v>
      </c>
      <c r="D38" s="151">
        <v>5</v>
      </c>
      <c r="E38" s="151">
        <v>3</v>
      </c>
      <c r="F38" s="151">
        <v>22</v>
      </c>
      <c r="G38" s="148">
        <v>9</v>
      </c>
      <c r="H38" s="148">
        <v>36</v>
      </c>
      <c r="I38" s="151">
        <v>214</v>
      </c>
      <c r="J38" s="151">
        <v>14</v>
      </c>
      <c r="K38" s="151">
        <v>552</v>
      </c>
      <c r="L38" s="152"/>
      <c r="M38" s="152"/>
      <c r="N38" s="152">
        <v>21</v>
      </c>
      <c r="O38" s="152">
        <v>5</v>
      </c>
      <c r="P38" s="153">
        <f t="shared" si="1"/>
        <v>634</v>
      </c>
      <c r="Q38" s="154" t="s">
        <v>87</v>
      </c>
      <c r="R38" s="155"/>
      <c r="S38" s="155"/>
    </row>
    <row r="39" spans="1:19" x14ac:dyDescent="0.35">
      <c r="A39" s="150">
        <v>45362</v>
      </c>
      <c r="B39" s="148">
        <v>812</v>
      </c>
      <c r="C39" s="148">
        <v>73</v>
      </c>
      <c r="D39" s="151">
        <v>5</v>
      </c>
      <c r="E39" s="151">
        <v>5</v>
      </c>
      <c r="F39" s="151">
        <v>26</v>
      </c>
      <c r="G39" s="148">
        <v>9</v>
      </c>
      <c r="H39" s="148">
        <v>66</v>
      </c>
      <c r="I39" s="151">
        <v>293</v>
      </c>
      <c r="J39" s="151">
        <v>24</v>
      </c>
      <c r="K39" s="151">
        <v>760</v>
      </c>
      <c r="L39" s="152"/>
      <c r="M39" s="152"/>
      <c r="N39" s="152"/>
      <c r="O39" s="152">
        <v>40</v>
      </c>
      <c r="P39" s="153">
        <f t="shared" si="1"/>
        <v>960</v>
      </c>
      <c r="Q39" s="154" t="s">
        <v>83</v>
      </c>
      <c r="R39" s="155"/>
      <c r="S39" s="155"/>
    </row>
    <row r="40" spans="1:19" x14ac:dyDescent="0.35">
      <c r="A40" s="150">
        <v>45363</v>
      </c>
      <c r="B40" s="148">
        <v>948</v>
      </c>
      <c r="C40" s="148">
        <v>35</v>
      </c>
      <c r="D40" s="151">
        <v>5</v>
      </c>
      <c r="E40" s="151">
        <v>2</v>
      </c>
      <c r="F40" s="151">
        <v>31</v>
      </c>
      <c r="G40" s="148">
        <v>12</v>
      </c>
      <c r="H40" s="148">
        <v>90</v>
      </c>
      <c r="I40" s="151">
        <v>349</v>
      </c>
      <c r="J40" s="151">
        <v>27</v>
      </c>
      <c r="K40" s="151">
        <v>940</v>
      </c>
      <c r="L40" s="152"/>
      <c r="M40" s="152"/>
      <c r="N40" s="152">
        <v>46</v>
      </c>
      <c r="O40" s="152">
        <v>27</v>
      </c>
      <c r="P40" s="153">
        <f t="shared" si="1"/>
        <v>1085</v>
      </c>
      <c r="Q40" s="154" t="s">
        <v>84</v>
      </c>
      <c r="R40" s="155"/>
      <c r="S40" s="155"/>
    </row>
    <row r="41" spans="1:19" x14ac:dyDescent="0.35">
      <c r="A41" s="150">
        <v>45364</v>
      </c>
      <c r="B41" s="148">
        <v>747</v>
      </c>
      <c r="C41" s="148">
        <v>61</v>
      </c>
      <c r="D41" s="151">
        <v>5</v>
      </c>
      <c r="E41" s="151">
        <v>3</v>
      </c>
      <c r="F41" s="151">
        <v>27</v>
      </c>
      <c r="G41" s="148">
        <v>6</v>
      </c>
      <c r="H41" s="148">
        <v>49</v>
      </c>
      <c r="I41" s="151">
        <v>301</v>
      </c>
      <c r="J41" s="151">
        <v>24</v>
      </c>
      <c r="K41" s="151">
        <v>769</v>
      </c>
      <c r="L41" s="152"/>
      <c r="M41" s="152"/>
      <c r="N41" s="152"/>
      <c r="O41" s="152">
        <v>14</v>
      </c>
      <c r="P41" s="153">
        <f t="shared" si="1"/>
        <v>863</v>
      </c>
      <c r="Q41" s="154" t="s">
        <v>85</v>
      </c>
      <c r="R41" s="155"/>
      <c r="S41" s="155"/>
    </row>
    <row r="42" spans="1:19" x14ac:dyDescent="0.35">
      <c r="A42" s="150">
        <v>45365</v>
      </c>
      <c r="B42" s="148">
        <v>805</v>
      </c>
      <c r="C42" s="148">
        <v>63</v>
      </c>
      <c r="D42" s="151">
        <v>5</v>
      </c>
      <c r="E42" s="151">
        <v>3</v>
      </c>
      <c r="F42" s="151">
        <v>31</v>
      </c>
      <c r="G42" s="148">
        <v>9</v>
      </c>
      <c r="H42" s="148">
        <v>72</v>
      </c>
      <c r="I42" s="151">
        <v>327</v>
      </c>
      <c r="J42" s="151">
        <v>29</v>
      </c>
      <c r="K42" s="151">
        <v>808</v>
      </c>
      <c r="L42" s="152"/>
      <c r="M42" s="152"/>
      <c r="N42" s="152">
        <v>10</v>
      </c>
      <c r="O42" s="152">
        <v>29</v>
      </c>
      <c r="P42" s="153">
        <f t="shared" si="1"/>
        <v>949</v>
      </c>
      <c r="Q42" s="154" t="s">
        <v>86</v>
      </c>
      <c r="R42" s="155"/>
      <c r="S42" s="155"/>
    </row>
    <row r="43" spans="1:19" x14ac:dyDescent="0.35">
      <c r="A43" s="150">
        <v>45366</v>
      </c>
      <c r="B43" s="148">
        <v>525</v>
      </c>
      <c r="C43" s="148">
        <v>32</v>
      </c>
      <c r="D43" s="151">
        <v>5</v>
      </c>
      <c r="E43" s="151">
        <v>3</v>
      </c>
      <c r="F43" s="151">
        <v>27</v>
      </c>
      <c r="G43" s="148">
        <v>4</v>
      </c>
      <c r="H43" s="148">
        <v>46</v>
      </c>
      <c r="I43" s="151">
        <v>150</v>
      </c>
      <c r="J43" s="151">
        <v>23</v>
      </c>
      <c r="K43" s="151">
        <v>586</v>
      </c>
      <c r="L43" s="152"/>
      <c r="M43" s="152"/>
      <c r="N43" s="152">
        <v>0</v>
      </c>
      <c r="O43" s="152">
        <v>0</v>
      </c>
      <c r="P43" s="153">
        <f t="shared" si="1"/>
        <v>607</v>
      </c>
      <c r="Q43" s="154" t="s">
        <v>87</v>
      </c>
      <c r="R43" s="155"/>
      <c r="S43" s="155"/>
    </row>
    <row r="44" spans="1:19" x14ac:dyDescent="0.35">
      <c r="A44" s="150">
        <v>45369</v>
      </c>
      <c r="B44" s="148">
        <v>873</v>
      </c>
      <c r="C44" s="148">
        <v>0</v>
      </c>
      <c r="D44" s="151">
        <v>5</v>
      </c>
      <c r="E44" s="151">
        <v>5</v>
      </c>
      <c r="F44" s="151">
        <v>39</v>
      </c>
      <c r="G44" s="148">
        <v>27</v>
      </c>
      <c r="H44" s="148">
        <v>72</v>
      </c>
      <c r="I44" s="151">
        <v>283</v>
      </c>
      <c r="J44" s="151">
        <v>12</v>
      </c>
      <c r="K44" s="151">
        <v>778</v>
      </c>
      <c r="L44" s="152"/>
      <c r="M44" s="152"/>
      <c r="N44" s="152">
        <v>14</v>
      </c>
      <c r="O44" s="152">
        <v>2</v>
      </c>
      <c r="P44" s="153">
        <f t="shared" si="1"/>
        <v>972</v>
      </c>
      <c r="Q44" s="154" t="s">
        <v>83</v>
      </c>
      <c r="R44" s="155"/>
      <c r="S44" s="155"/>
    </row>
    <row r="45" spans="1:19" x14ac:dyDescent="0.35">
      <c r="A45" s="150">
        <v>45370</v>
      </c>
      <c r="B45" s="148">
        <v>925</v>
      </c>
      <c r="C45" s="148">
        <v>0</v>
      </c>
      <c r="D45" s="151">
        <v>5</v>
      </c>
      <c r="E45" s="151">
        <v>5</v>
      </c>
      <c r="F45" s="151">
        <v>36</v>
      </c>
      <c r="G45" s="148">
        <v>22</v>
      </c>
      <c r="H45" s="148">
        <v>81</v>
      </c>
      <c r="I45" s="151">
        <v>445</v>
      </c>
      <c r="J45" s="151">
        <v>20</v>
      </c>
      <c r="K45" s="151">
        <v>891</v>
      </c>
      <c r="L45" s="152"/>
      <c r="M45" s="152"/>
      <c r="N45" s="152"/>
      <c r="O45" s="152">
        <v>25</v>
      </c>
      <c r="P45" s="153">
        <f t="shared" si="1"/>
        <v>1028</v>
      </c>
      <c r="Q45" s="154" t="s">
        <v>84</v>
      </c>
      <c r="R45" s="155"/>
      <c r="S45" s="155"/>
    </row>
    <row r="46" spans="1:19" x14ac:dyDescent="0.35">
      <c r="A46" s="150">
        <v>45371</v>
      </c>
      <c r="B46" s="148">
        <v>713</v>
      </c>
      <c r="C46" s="148">
        <v>0</v>
      </c>
      <c r="D46" s="151">
        <v>5</v>
      </c>
      <c r="E46" s="151">
        <v>3</v>
      </c>
      <c r="F46" s="151">
        <v>29</v>
      </c>
      <c r="G46" s="148">
        <v>8</v>
      </c>
      <c r="H46" s="148">
        <v>73</v>
      </c>
      <c r="I46" s="151">
        <v>287</v>
      </c>
      <c r="J46" s="151">
        <v>24</v>
      </c>
      <c r="K46" s="151">
        <v>793</v>
      </c>
      <c r="L46" s="152"/>
      <c r="M46" s="152"/>
      <c r="N46" s="152">
        <v>1</v>
      </c>
      <c r="O46" s="152">
        <v>5</v>
      </c>
      <c r="P46" s="153">
        <f t="shared" si="1"/>
        <v>794</v>
      </c>
      <c r="Q46" s="154" t="s">
        <v>85</v>
      </c>
      <c r="R46" s="155"/>
      <c r="S46" s="155"/>
    </row>
    <row r="47" spans="1:19" x14ac:dyDescent="0.35">
      <c r="A47" s="150">
        <v>45372</v>
      </c>
      <c r="B47" s="148">
        <v>800</v>
      </c>
      <c r="C47" s="148">
        <v>34</v>
      </c>
      <c r="D47" s="151">
        <v>5</v>
      </c>
      <c r="E47" s="151">
        <v>3</v>
      </c>
      <c r="F47" s="151">
        <v>34</v>
      </c>
      <c r="G47" s="148">
        <v>20</v>
      </c>
      <c r="H47" s="148">
        <v>80</v>
      </c>
      <c r="I47" s="151">
        <v>382</v>
      </c>
      <c r="J47" s="151">
        <v>22</v>
      </c>
      <c r="K47" s="151">
        <v>873</v>
      </c>
      <c r="L47" s="152"/>
      <c r="M47" s="152"/>
      <c r="N47" s="152"/>
      <c r="O47" s="152">
        <v>10</v>
      </c>
      <c r="P47" s="153">
        <f t="shared" si="1"/>
        <v>934</v>
      </c>
      <c r="Q47" s="154" t="s">
        <v>86</v>
      </c>
      <c r="R47" s="155"/>
      <c r="S47" s="155"/>
    </row>
    <row r="48" spans="1:19" x14ac:dyDescent="0.35">
      <c r="A48" s="150">
        <v>45373</v>
      </c>
      <c r="B48" s="148">
        <v>495</v>
      </c>
      <c r="C48" s="148">
        <v>2</v>
      </c>
      <c r="D48" s="151">
        <v>5</v>
      </c>
      <c r="E48" s="151">
        <v>3</v>
      </c>
      <c r="F48" s="151">
        <v>24</v>
      </c>
      <c r="G48" s="148">
        <v>5</v>
      </c>
      <c r="H48" s="148">
        <v>60</v>
      </c>
      <c r="I48" s="151">
        <v>167</v>
      </c>
      <c r="J48" s="151">
        <v>12</v>
      </c>
      <c r="K48" s="151">
        <v>558</v>
      </c>
      <c r="L48" s="152"/>
      <c r="M48" s="152"/>
      <c r="N48" s="152"/>
      <c r="O48" s="152">
        <v>5</v>
      </c>
      <c r="P48" s="153">
        <f t="shared" si="1"/>
        <v>562</v>
      </c>
      <c r="Q48" s="154" t="s">
        <v>87</v>
      </c>
      <c r="R48" s="155"/>
      <c r="S48" s="155"/>
    </row>
    <row r="49" spans="1:19" x14ac:dyDescent="0.35">
      <c r="A49" s="150">
        <v>45376</v>
      </c>
      <c r="B49" s="148">
        <v>837</v>
      </c>
      <c r="C49" s="148">
        <v>41</v>
      </c>
      <c r="D49" s="151">
        <v>5</v>
      </c>
      <c r="E49" s="151">
        <v>4</v>
      </c>
      <c r="F49" s="151">
        <v>30</v>
      </c>
      <c r="G49" s="148">
        <v>8</v>
      </c>
      <c r="H49" s="148">
        <v>63</v>
      </c>
      <c r="I49" s="151">
        <v>338</v>
      </c>
      <c r="J49" s="151">
        <v>9</v>
      </c>
      <c r="K49" s="151">
        <v>715</v>
      </c>
      <c r="L49" s="152"/>
      <c r="M49" s="152"/>
      <c r="N49" s="152">
        <v>5</v>
      </c>
      <c r="O49" s="152">
        <v>9</v>
      </c>
      <c r="P49" s="153">
        <f t="shared" si="1"/>
        <v>949</v>
      </c>
      <c r="Q49" s="154" t="s">
        <v>83</v>
      </c>
      <c r="R49" s="155"/>
      <c r="S49" s="155"/>
    </row>
    <row r="50" spans="1:19" x14ac:dyDescent="0.35">
      <c r="A50" s="150">
        <v>45377</v>
      </c>
      <c r="B50" s="148">
        <v>964</v>
      </c>
      <c r="C50" s="148">
        <v>13</v>
      </c>
      <c r="D50" s="151">
        <v>5</v>
      </c>
      <c r="E50" s="151">
        <v>4</v>
      </c>
      <c r="F50" s="151">
        <v>24</v>
      </c>
      <c r="G50" s="148">
        <v>18</v>
      </c>
      <c r="H50" s="148">
        <v>77</v>
      </c>
      <c r="I50" s="151">
        <v>370</v>
      </c>
      <c r="J50" s="151">
        <v>30</v>
      </c>
      <c r="K50" s="151">
        <v>942</v>
      </c>
      <c r="L50" s="152"/>
      <c r="M50" s="152"/>
      <c r="N50" s="152">
        <v>0</v>
      </c>
      <c r="O50" s="152">
        <v>4</v>
      </c>
      <c r="P50" s="153">
        <f t="shared" si="1"/>
        <v>1072</v>
      </c>
      <c r="Q50" s="154" t="s">
        <v>84</v>
      </c>
      <c r="R50" s="155"/>
      <c r="S50" s="155"/>
    </row>
    <row r="51" spans="1:19" x14ac:dyDescent="0.35">
      <c r="A51" s="150">
        <v>45378</v>
      </c>
      <c r="B51" s="148">
        <v>723</v>
      </c>
      <c r="C51" s="148">
        <v>13</v>
      </c>
      <c r="D51" s="151">
        <v>5</v>
      </c>
      <c r="E51" s="151">
        <v>5</v>
      </c>
      <c r="F51" s="151">
        <v>26</v>
      </c>
      <c r="G51" s="148">
        <v>3</v>
      </c>
      <c r="H51" s="148">
        <v>51</v>
      </c>
      <c r="I51" s="151">
        <v>190</v>
      </c>
      <c r="J51" s="151">
        <v>17</v>
      </c>
      <c r="K51" s="151">
        <v>808</v>
      </c>
      <c r="L51" s="152"/>
      <c r="M51" s="152"/>
      <c r="N51" s="152"/>
      <c r="O51" s="152">
        <v>5</v>
      </c>
      <c r="P51" s="153">
        <f t="shared" si="1"/>
        <v>790</v>
      </c>
      <c r="Q51" s="154" t="s">
        <v>85</v>
      </c>
      <c r="R51" s="155"/>
      <c r="S51" s="155"/>
    </row>
    <row r="52" spans="1:19" x14ac:dyDescent="0.35">
      <c r="A52" s="150">
        <v>45379</v>
      </c>
      <c r="B52" s="148">
        <v>853</v>
      </c>
      <c r="C52" s="148">
        <v>13</v>
      </c>
      <c r="D52" s="151">
        <v>5</v>
      </c>
      <c r="E52" s="151">
        <v>5</v>
      </c>
      <c r="F52" s="151">
        <v>35</v>
      </c>
      <c r="G52" s="148">
        <v>5</v>
      </c>
      <c r="H52" s="148">
        <v>61</v>
      </c>
      <c r="I52" s="151">
        <v>225</v>
      </c>
      <c r="J52" s="151">
        <v>22</v>
      </c>
      <c r="K52" s="151">
        <v>816</v>
      </c>
      <c r="L52" s="152"/>
      <c r="M52" s="152"/>
      <c r="N52" s="152">
        <v>0</v>
      </c>
      <c r="O52" s="152">
        <v>12</v>
      </c>
      <c r="P52" s="153">
        <f t="shared" si="1"/>
        <v>932</v>
      </c>
      <c r="Q52" s="154" t="s">
        <v>86</v>
      </c>
      <c r="R52" s="155"/>
      <c r="S52" s="155"/>
    </row>
    <row r="53" spans="1:19" x14ac:dyDescent="0.35">
      <c r="A53" s="150">
        <v>45380</v>
      </c>
      <c r="B53" s="148">
        <v>467</v>
      </c>
      <c r="C53" s="148">
        <v>13</v>
      </c>
      <c r="D53" s="151">
        <v>5</v>
      </c>
      <c r="E53" s="151">
        <v>3</v>
      </c>
      <c r="F53" s="151">
        <v>17</v>
      </c>
      <c r="G53" s="148">
        <v>5</v>
      </c>
      <c r="H53" s="148">
        <v>45</v>
      </c>
      <c r="I53" s="151">
        <v>115</v>
      </c>
      <c r="J53" s="151">
        <v>1</v>
      </c>
      <c r="K53" s="151">
        <v>521</v>
      </c>
      <c r="L53" s="152"/>
      <c r="M53" s="152"/>
      <c r="N53" s="152">
        <v>0</v>
      </c>
      <c r="O53" s="152">
        <v>15</v>
      </c>
      <c r="P53" s="153">
        <f t="shared" si="1"/>
        <v>530</v>
      </c>
      <c r="Q53" s="154" t="s">
        <v>87</v>
      </c>
      <c r="R53" s="155"/>
      <c r="S53" s="155"/>
    </row>
    <row r="54" spans="1:19" x14ac:dyDescent="0.35">
      <c r="A54" s="150">
        <v>45384</v>
      </c>
      <c r="B54" s="148">
        <v>961</v>
      </c>
      <c r="C54" s="148"/>
      <c r="D54" s="151">
        <v>5</v>
      </c>
      <c r="E54" s="151">
        <v>3</v>
      </c>
      <c r="F54" s="151">
        <v>44</v>
      </c>
      <c r="G54" s="148">
        <v>6</v>
      </c>
      <c r="H54" s="148">
        <v>88</v>
      </c>
      <c r="I54" s="151">
        <v>353</v>
      </c>
      <c r="J54" s="151">
        <v>14</v>
      </c>
      <c r="K54" s="151">
        <v>818</v>
      </c>
      <c r="L54" s="152"/>
      <c r="M54" s="152"/>
      <c r="N54" s="152">
        <v>11</v>
      </c>
      <c r="O54" s="152">
        <v>11</v>
      </c>
      <c r="P54" s="153">
        <f t="shared" si="1"/>
        <v>1055</v>
      </c>
      <c r="Q54" s="154" t="s">
        <v>84</v>
      </c>
      <c r="R54" s="155"/>
      <c r="S54" s="155"/>
    </row>
    <row r="55" spans="1:19" x14ac:dyDescent="0.35">
      <c r="A55" s="150">
        <v>45385</v>
      </c>
      <c r="B55" s="148">
        <v>797</v>
      </c>
      <c r="C55" s="148">
        <v>20</v>
      </c>
      <c r="D55" s="151">
        <v>5</v>
      </c>
      <c r="E55" s="151">
        <v>4</v>
      </c>
      <c r="F55" s="151">
        <v>33</v>
      </c>
      <c r="G55" s="148">
        <v>12</v>
      </c>
      <c r="H55" s="148">
        <v>67</v>
      </c>
      <c r="I55" s="151">
        <v>311</v>
      </c>
      <c r="J55" s="151">
        <v>14</v>
      </c>
      <c r="K55" s="151">
        <v>786</v>
      </c>
      <c r="L55" s="152"/>
      <c r="M55" s="152"/>
      <c r="N55" s="152"/>
      <c r="O55" s="152">
        <v>8</v>
      </c>
      <c r="P55" s="153">
        <f t="shared" si="1"/>
        <v>896</v>
      </c>
      <c r="Q55" s="154" t="s">
        <v>85</v>
      </c>
      <c r="R55" s="155"/>
      <c r="S55" s="155"/>
    </row>
    <row r="56" spans="1:19" s="156" customFormat="1" x14ac:dyDescent="0.35">
      <c r="A56" s="150">
        <v>45386</v>
      </c>
      <c r="B56" s="148">
        <v>846</v>
      </c>
      <c r="C56" s="148"/>
      <c r="D56" s="151">
        <v>5</v>
      </c>
      <c r="E56" s="151">
        <v>5</v>
      </c>
      <c r="F56" s="151">
        <v>30</v>
      </c>
      <c r="G56" s="148"/>
      <c r="H56" s="148">
        <v>71</v>
      </c>
      <c r="I56" s="151">
        <v>325</v>
      </c>
      <c r="J56" s="151">
        <v>24</v>
      </c>
      <c r="K56" s="151">
        <v>866</v>
      </c>
      <c r="L56" s="152"/>
      <c r="M56" s="152"/>
      <c r="N56" s="152">
        <v>53</v>
      </c>
      <c r="O56" s="152">
        <v>35</v>
      </c>
      <c r="P56" s="153">
        <f t="shared" si="1"/>
        <v>917</v>
      </c>
      <c r="Q56" s="154" t="s">
        <v>86</v>
      </c>
      <c r="R56" s="154"/>
      <c r="S56" s="154"/>
    </row>
    <row r="57" spans="1:19" s="156" customFormat="1" x14ac:dyDescent="0.35">
      <c r="A57" s="150">
        <v>45387</v>
      </c>
      <c r="B57" s="148">
        <v>585</v>
      </c>
      <c r="C57" s="148">
        <v>26</v>
      </c>
      <c r="D57" s="151">
        <v>5</v>
      </c>
      <c r="E57" s="151">
        <v>3</v>
      </c>
      <c r="F57" s="151">
        <v>19</v>
      </c>
      <c r="G57" s="148">
        <v>2</v>
      </c>
      <c r="H57" s="148">
        <v>35</v>
      </c>
      <c r="I57" s="151">
        <v>168</v>
      </c>
      <c r="J57" s="151">
        <v>10</v>
      </c>
      <c r="K57" s="151">
        <v>565</v>
      </c>
      <c r="L57" s="152"/>
      <c r="M57" s="152"/>
      <c r="N57" s="152"/>
      <c r="O57" s="152">
        <v>4</v>
      </c>
      <c r="P57" s="153">
        <f t="shared" si="1"/>
        <v>648</v>
      </c>
      <c r="Q57" s="154" t="s">
        <v>87</v>
      </c>
      <c r="R57" s="154"/>
      <c r="S57" s="154"/>
    </row>
    <row r="58" spans="1:19" s="156" customFormat="1" x14ac:dyDescent="0.35">
      <c r="A58" s="150">
        <v>45404</v>
      </c>
      <c r="B58" s="148">
        <v>959</v>
      </c>
      <c r="C58" s="148"/>
      <c r="D58" s="151">
        <v>5</v>
      </c>
      <c r="E58" s="151">
        <v>5</v>
      </c>
      <c r="F58" s="151">
        <v>34</v>
      </c>
      <c r="G58" s="148">
        <v>18</v>
      </c>
      <c r="H58" s="148">
        <v>81</v>
      </c>
      <c r="I58" s="151">
        <v>416</v>
      </c>
      <c r="J58" s="151">
        <v>15</v>
      </c>
      <c r="K58" s="151">
        <v>834</v>
      </c>
      <c r="L58" s="152"/>
      <c r="M58" s="152"/>
      <c r="N58" s="152"/>
      <c r="O58" s="152">
        <v>20</v>
      </c>
      <c r="P58" s="153">
        <f t="shared" si="1"/>
        <v>1058</v>
      </c>
      <c r="Q58" s="154" t="s">
        <v>83</v>
      </c>
      <c r="R58" s="154"/>
      <c r="S58" s="154"/>
    </row>
    <row r="59" spans="1:19" s="156" customFormat="1" x14ac:dyDescent="0.35">
      <c r="A59" s="150">
        <v>45405</v>
      </c>
      <c r="B59" s="148">
        <v>1049</v>
      </c>
      <c r="C59" s="148">
        <v>42</v>
      </c>
      <c r="D59" s="151">
        <v>5</v>
      </c>
      <c r="E59" s="151">
        <v>4</v>
      </c>
      <c r="F59" s="151">
        <v>28</v>
      </c>
      <c r="G59" s="148">
        <v>9</v>
      </c>
      <c r="H59" s="148">
        <v>77</v>
      </c>
      <c r="I59" s="151">
        <v>526</v>
      </c>
      <c r="J59" s="151">
        <v>9</v>
      </c>
      <c r="K59" s="151">
        <v>908</v>
      </c>
      <c r="L59" s="152"/>
      <c r="M59" s="152"/>
      <c r="N59" s="152"/>
      <c r="O59" s="152">
        <v>12</v>
      </c>
      <c r="P59" s="153">
        <f t="shared" si="1"/>
        <v>1177</v>
      </c>
      <c r="Q59" s="154" t="s">
        <v>84</v>
      </c>
      <c r="R59" s="154"/>
      <c r="S59" s="154"/>
    </row>
    <row r="60" spans="1:19" s="156" customFormat="1" x14ac:dyDescent="0.35">
      <c r="A60" s="150">
        <v>45406</v>
      </c>
      <c r="B60" s="148">
        <v>829</v>
      </c>
      <c r="C60" s="148">
        <v>10</v>
      </c>
      <c r="D60" s="151">
        <v>5</v>
      </c>
      <c r="E60" s="151">
        <v>5</v>
      </c>
      <c r="F60" s="151">
        <v>32</v>
      </c>
      <c r="G60" s="148">
        <v>7</v>
      </c>
      <c r="H60" s="148">
        <v>71</v>
      </c>
      <c r="I60" s="151">
        <v>412</v>
      </c>
      <c r="J60" s="151">
        <v>16</v>
      </c>
      <c r="K60" s="151">
        <v>827</v>
      </c>
      <c r="L60" s="152"/>
      <c r="M60" s="152"/>
      <c r="N60" s="152">
        <v>10</v>
      </c>
      <c r="O60" s="152">
        <v>28</v>
      </c>
      <c r="P60" s="153">
        <f t="shared" si="1"/>
        <v>917</v>
      </c>
      <c r="Q60" s="154" t="s">
        <v>85</v>
      </c>
      <c r="R60" s="154"/>
      <c r="S60" s="154"/>
    </row>
    <row r="61" spans="1:19" s="156" customFormat="1" x14ac:dyDescent="0.35">
      <c r="A61" s="150">
        <v>45407</v>
      </c>
      <c r="B61" s="148">
        <v>943</v>
      </c>
      <c r="C61" s="148">
        <v>7</v>
      </c>
      <c r="D61" s="151">
        <v>5</v>
      </c>
      <c r="E61" s="151">
        <v>4</v>
      </c>
      <c r="F61" s="151">
        <v>41</v>
      </c>
      <c r="G61" s="148">
        <v>12</v>
      </c>
      <c r="H61" s="148">
        <v>89</v>
      </c>
      <c r="I61" s="151">
        <v>429</v>
      </c>
      <c r="J61" s="151">
        <v>29</v>
      </c>
      <c r="K61" s="151">
        <v>888</v>
      </c>
      <c r="L61" s="152"/>
      <c r="M61" s="152"/>
      <c r="N61" s="152"/>
      <c r="O61" s="152">
        <v>31</v>
      </c>
      <c r="P61" s="153">
        <f t="shared" si="1"/>
        <v>1051</v>
      </c>
      <c r="Q61" s="154" t="s">
        <v>86</v>
      </c>
      <c r="R61" s="154"/>
      <c r="S61" s="154"/>
    </row>
    <row r="62" spans="1:19" s="156" customFormat="1" x14ac:dyDescent="0.35">
      <c r="A62" s="150">
        <v>45408</v>
      </c>
      <c r="B62" s="148">
        <v>591</v>
      </c>
      <c r="C62" s="148">
        <v>1</v>
      </c>
      <c r="D62" s="151">
        <v>5</v>
      </c>
      <c r="E62" s="151">
        <v>3</v>
      </c>
      <c r="F62" s="151">
        <v>30</v>
      </c>
      <c r="G62" s="148">
        <v>3</v>
      </c>
      <c r="H62" s="148">
        <v>46</v>
      </c>
      <c r="I62" s="151">
        <v>200</v>
      </c>
      <c r="J62" s="151">
        <v>16</v>
      </c>
      <c r="K62" s="151">
        <v>585</v>
      </c>
      <c r="L62" s="152"/>
      <c r="M62" s="152"/>
      <c r="N62" s="152"/>
      <c r="O62" s="152"/>
      <c r="P62" s="153">
        <f t="shared" si="1"/>
        <v>641</v>
      </c>
      <c r="Q62" s="154" t="s">
        <v>87</v>
      </c>
      <c r="R62" s="154"/>
      <c r="S62" s="154"/>
    </row>
    <row r="63" spans="1:19" s="156" customFormat="1" x14ac:dyDescent="0.35">
      <c r="A63" s="150">
        <v>45411</v>
      </c>
      <c r="B63" s="148">
        <v>893</v>
      </c>
      <c r="C63" s="148">
        <v>5</v>
      </c>
      <c r="D63" s="151">
        <v>5</v>
      </c>
      <c r="E63" s="151">
        <v>3</v>
      </c>
      <c r="F63" s="151">
        <v>35</v>
      </c>
      <c r="G63" s="148">
        <v>24</v>
      </c>
      <c r="H63" s="148">
        <v>65</v>
      </c>
      <c r="I63" s="151">
        <v>360</v>
      </c>
      <c r="J63" s="151">
        <v>22</v>
      </c>
      <c r="K63" s="151">
        <v>818</v>
      </c>
      <c r="L63" s="152"/>
      <c r="M63" s="152"/>
      <c r="N63" s="152"/>
      <c r="O63" s="152"/>
      <c r="P63" s="153">
        <f t="shared" si="1"/>
        <v>987</v>
      </c>
      <c r="Q63" s="154" t="s">
        <v>83</v>
      </c>
      <c r="R63" s="154"/>
      <c r="S63" s="154"/>
    </row>
    <row r="64" spans="1:19" s="156" customFormat="1" x14ac:dyDescent="0.35">
      <c r="A64" s="150">
        <v>45412</v>
      </c>
      <c r="B64" s="148">
        <v>964</v>
      </c>
      <c r="C64" s="148">
        <v>7</v>
      </c>
      <c r="D64" s="151">
        <v>5</v>
      </c>
      <c r="E64" s="151">
        <v>5</v>
      </c>
      <c r="F64" s="151">
        <v>45</v>
      </c>
      <c r="G64" s="148">
        <v>26</v>
      </c>
      <c r="H64" s="148">
        <v>63</v>
      </c>
      <c r="I64" s="151">
        <v>447</v>
      </c>
      <c r="J64" s="151">
        <v>26</v>
      </c>
      <c r="K64" s="151">
        <v>902</v>
      </c>
      <c r="L64" s="152"/>
      <c r="M64" s="152"/>
      <c r="N64" s="152">
        <v>1</v>
      </c>
      <c r="O64" s="152">
        <v>17</v>
      </c>
      <c r="P64" s="153">
        <f t="shared" si="1"/>
        <v>1060</v>
      </c>
      <c r="Q64" s="154" t="s">
        <v>84</v>
      </c>
      <c r="R64" s="154"/>
      <c r="S64" s="154"/>
    </row>
    <row r="65" spans="1:19" s="156" customFormat="1" x14ac:dyDescent="0.35">
      <c r="A65" s="150">
        <v>45414</v>
      </c>
      <c r="B65" s="148">
        <v>925</v>
      </c>
      <c r="C65" s="148"/>
      <c r="D65" s="151">
        <v>5</v>
      </c>
      <c r="E65" s="151">
        <v>5</v>
      </c>
      <c r="F65" s="151">
        <v>34</v>
      </c>
      <c r="G65" s="148">
        <v>3</v>
      </c>
      <c r="H65" s="148">
        <v>60</v>
      </c>
      <c r="I65" s="151">
        <v>370</v>
      </c>
      <c r="J65" s="151">
        <v>18</v>
      </c>
      <c r="K65" s="151">
        <v>831</v>
      </c>
      <c r="L65" s="152"/>
      <c r="M65" s="152"/>
      <c r="N65" s="152"/>
      <c r="O65" s="152">
        <v>11</v>
      </c>
      <c r="P65" s="153">
        <f t="shared" si="1"/>
        <v>988</v>
      </c>
      <c r="Q65" s="154" t="s">
        <v>86</v>
      </c>
      <c r="R65" s="154"/>
      <c r="S65" s="154"/>
    </row>
    <row r="66" spans="1:19" s="156" customFormat="1" x14ac:dyDescent="0.35">
      <c r="A66" s="150">
        <v>45415</v>
      </c>
      <c r="B66" s="148">
        <v>509</v>
      </c>
      <c r="C66" s="148">
        <v>1</v>
      </c>
      <c r="D66" s="151">
        <v>5</v>
      </c>
      <c r="E66" s="151">
        <v>3</v>
      </c>
      <c r="F66" s="151">
        <v>25</v>
      </c>
      <c r="G66" s="148">
        <v>5</v>
      </c>
      <c r="H66" s="148">
        <v>39</v>
      </c>
      <c r="I66" s="151">
        <v>191</v>
      </c>
      <c r="J66" s="151">
        <v>19</v>
      </c>
      <c r="K66" s="151">
        <v>547</v>
      </c>
      <c r="L66" s="152"/>
      <c r="M66" s="152"/>
      <c r="N66" s="152">
        <v>3</v>
      </c>
      <c r="O66" s="152"/>
      <c r="P66" s="153">
        <f t="shared" si="1"/>
        <v>554</v>
      </c>
      <c r="Q66" s="154" t="s">
        <v>87</v>
      </c>
      <c r="R66" s="154"/>
      <c r="S66" s="154"/>
    </row>
    <row r="67" spans="1:19" s="156" customFormat="1" x14ac:dyDescent="0.35">
      <c r="A67" s="150">
        <v>45418</v>
      </c>
      <c r="B67" s="148">
        <v>753</v>
      </c>
      <c r="C67" s="148"/>
      <c r="D67" s="151">
        <v>5</v>
      </c>
      <c r="E67" s="151">
        <v>2</v>
      </c>
      <c r="F67" s="151">
        <v>35</v>
      </c>
      <c r="G67" s="148">
        <v>3</v>
      </c>
      <c r="H67" s="148">
        <v>41</v>
      </c>
      <c r="I67" s="151">
        <v>254</v>
      </c>
      <c r="J67" s="151">
        <v>23</v>
      </c>
      <c r="K67" s="151">
        <v>712</v>
      </c>
      <c r="L67" s="152"/>
      <c r="M67" s="152"/>
      <c r="N67" s="152">
        <v>1</v>
      </c>
      <c r="O67" s="152">
        <v>4</v>
      </c>
      <c r="P67" s="153">
        <f t="shared" si="1"/>
        <v>797</v>
      </c>
      <c r="Q67" s="154" t="s">
        <v>83</v>
      </c>
      <c r="R67" s="154"/>
      <c r="S67" s="154"/>
    </row>
    <row r="68" spans="1:19" s="156" customFormat="1" x14ac:dyDescent="0.35">
      <c r="A68" s="150">
        <v>45419</v>
      </c>
      <c r="B68" s="148">
        <v>664</v>
      </c>
      <c r="C68" s="148"/>
      <c r="D68" s="151">
        <v>5</v>
      </c>
      <c r="E68" s="151">
        <v>3</v>
      </c>
      <c r="F68" s="151">
        <v>24</v>
      </c>
      <c r="G68" s="148">
        <v>5</v>
      </c>
      <c r="H68" s="148">
        <v>51</v>
      </c>
      <c r="I68" s="151">
        <v>283</v>
      </c>
      <c r="J68" s="151">
        <v>28</v>
      </c>
      <c r="K68" s="151">
        <v>719</v>
      </c>
      <c r="L68" s="152"/>
      <c r="M68" s="152"/>
      <c r="N68" s="152"/>
      <c r="O68" s="152">
        <v>9</v>
      </c>
      <c r="P68" s="153">
        <f t="shared" si="1"/>
        <v>720</v>
      </c>
      <c r="Q68" s="154" t="s">
        <v>84</v>
      </c>
      <c r="R68" s="154"/>
      <c r="S68" s="154"/>
    </row>
    <row r="69" spans="1:19" s="156" customFormat="1" x14ac:dyDescent="0.35">
      <c r="A69" s="150">
        <v>45425</v>
      </c>
      <c r="B69" s="148">
        <v>914</v>
      </c>
      <c r="C69" s="148">
        <v>5</v>
      </c>
      <c r="D69" s="151">
        <v>5</v>
      </c>
      <c r="E69" s="151">
        <v>1</v>
      </c>
      <c r="F69" s="151">
        <v>25</v>
      </c>
      <c r="G69" s="148">
        <v>13</v>
      </c>
      <c r="H69" s="148">
        <v>55</v>
      </c>
      <c r="I69" s="151">
        <v>347</v>
      </c>
      <c r="J69" s="151">
        <v>23</v>
      </c>
      <c r="K69" s="151">
        <v>828</v>
      </c>
      <c r="L69" s="152"/>
      <c r="M69" s="152"/>
      <c r="N69" s="152"/>
      <c r="O69" s="152">
        <v>17</v>
      </c>
      <c r="P69" s="153">
        <f t="shared" si="1"/>
        <v>987</v>
      </c>
      <c r="Q69" s="154" t="s">
        <v>83</v>
      </c>
      <c r="R69" s="154"/>
      <c r="S69" s="154"/>
    </row>
    <row r="70" spans="1:19" s="156" customFormat="1" x14ac:dyDescent="0.35">
      <c r="A70" s="150">
        <v>45426</v>
      </c>
      <c r="B70" s="148">
        <v>1047</v>
      </c>
      <c r="C70" s="148"/>
      <c r="D70" s="151">
        <v>5</v>
      </c>
      <c r="E70" s="151">
        <v>5</v>
      </c>
      <c r="F70" s="151">
        <v>36</v>
      </c>
      <c r="G70" s="148">
        <v>9</v>
      </c>
      <c r="H70" s="148">
        <v>88</v>
      </c>
      <c r="I70" s="151">
        <v>313</v>
      </c>
      <c r="J70" s="151">
        <v>19</v>
      </c>
      <c r="K70" s="151">
        <v>1295</v>
      </c>
      <c r="L70" s="152"/>
      <c r="M70" s="152"/>
      <c r="N70" s="152">
        <v>16</v>
      </c>
      <c r="O70" s="152">
        <v>20</v>
      </c>
      <c r="P70" s="153">
        <f t="shared" si="1"/>
        <v>1144</v>
      </c>
      <c r="Q70" s="154" t="s">
        <v>84</v>
      </c>
      <c r="R70" s="154"/>
      <c r="S70" s="154"/>
    </row>
    <row r="71" spans="1:19" s="156" customFormat="1" x14ac:dyDescent="0.35">
      <c r="A71" s="150">
        <v>45427</v>
      </c>
      <c r="B71" s="148">
        <v>819</v>
      </c>
      <c r="C71" s="148"/>
      <c r="D71" s="151">
        <v>5</v>
      </c>
      <c r="E71" s="151">
        <v>3</v>
      </c>
      <c r="F71" s="151">
        <v>37</v>
      </c>
      <c r="G71" s="148">
        <v>19</v>
      </c>
      <c r="H71" s="148">
        <v>61</v>
      </c>
      <c r="I71" s="151">
        <v>262</v>
      </c>
      <c r="J71" s="151">
        <v>15</v>
      </c>
      <c r="K71" s="151">
        <v>865</v>
      </c>
      <c r="L71" s="152"/>
      <c r="M71" s="152"/>
      <c r="N71" s="152">
        <v>5</v>
      </c>
      <c r="O71" s="152">
        <v>14</v>
      </c>
      <c r="P71" s="153">
        <f t="shared" si="1"/>
        <v>899</v>
      </c>
      <c r="Q71" s="154" t="s">
        <v>85</v>
      </c>
      <c r="R71" s="154"/>
      <c r="S71" s="154"/>
    </row>
    <row r="72" spans="1:19" s="156" customFormat="1" x14ac:dyDescent="0.35">
      <c r="A72" s="150">
        <v>45428</v>
      </c>
      <c r="B72" s="148">
        <v>972</v>
      </c>
      <c r="C72" s="148"/>
      <c r="D72" s="151">
        <v>5</v>
      </c>
      <c r="E72" s="151">
        <v>2</v>
      </c>
      <c r="F72" s="151">
        <v>21</v>
      </c>
      <c r="G72" s="148">
        <v>5</v>
      </c>
      <c r="H72" s="148">
        <v>28</v>
      </c>
      <c r="I72" s="151">
        <v>408</v>
      </c>
      <c r="J72" s="151">
        <v>14</v>
      </c>
      <c r="K72" s="151">
        <v>841</v>
      </c>
      <c r="L72" s="152"/>
      <c r="M72" s="152"/>
      <c r="N72" s="152"/>
      <c r="O72" s="152">
        <v>2</v>
      </c>
      <c r="P72" s="153">
        <f t="shared" si="1"/>
        <v>1005</v>
      </c>
      <c r="Q72" s="154" t="s">
        <v>86</v>
      </c>
      <c r="R72" s="154"/>
      <c r="S72" s="154"/>
    </row>
    <row r="73" spans="1:19" s="156" customFormat="1" x14ac:dyDescent="0.35">
      <c r="A73" s="150">
        <v>45429</v>
      </c>
      <c r="B73" s="148">
        <v>540</v>
      </c>
      <c r="C73" s="148">
        <v>1</v>
      </c>
      <c r="D73" s="151">
        <v>5</v>
      </c>
      <c r="E73" s="151">
        <v>3</v>
      </c>
      <c r="F73" s="151">
        <v>21</v>
      </c>
      <c r="G73" s="148">
        <v>1</v>
      </c>
      <c r="H73" s="148">
        <v>16</v>
      </c>
      <c r="I73" s="151">
        <v>258</v>
      </c>
      <c r="J73" s="151">
        <v>19</v>
      </c>
      <c r="K73" s="151">
        <v>508</v>
      </c>
      <c r="L73" s="152"/>
      <c r="M73" s="152"/>
      <c r="N73" s="152"/>
      <c r="O73" s="152"/>
      <c r="P73" s="153">
        <f t="shared" si="1"/>
        <v>558</v>
      </c>
      <c r="Q73" s="154" t="s">
        <v>87</v>
      </c>
      <c r="R73" s="154"/>
      <c r="S73" s="154"/>
    </row>
    <row r="74" spans="1:19" s="156" customFormat="1" x14ac:dyDescent="0.35">
      <c r="A74" s="150">
        <v>45433</v>
      </c>
      <c r="B74" s="148">
        <v>1000</v>
      </c>
      <c r="C74" s="148">
        <v>6</v>
      </c>
      <c r="D74" s="151">
        <v>5</v>
      </c>
      <c r="E74" s="151">
        <v>5</v>
      </c>
      <c r="F74" s="151">
        <v>22</v>
      </c>
      <c r="G74" s="148">
        <v>4</v>
      </c>
      <c r="H74" s="148">
        <v>77</v>
      </c>
      <c r="I74" s="151">
        <v>383</v>
      </c>
      <c r="J74" s="151">
        <v>21</v>
      </c>
      <c r="K74" s="151">
        <v>883</v>
      </c>
      <c r="L74" s="152"/>
      <c r="M74" s="152"/>
      <c r="N74" s="152"/>
      <c r="O74" s="152">
        <v>6</v>
      </c>
      <c r="P74" s="153">
        <f t="shared" si="1"/>
        <v>1087</v>
      </c>
      <c r="Q74" s="154" t="s">
        <v>84</v>
      </c>
      <c r="R74" s="154"/>
      <c r="S74" s="154"/>
    </row>
    <row r="75" spans="1:19" s="156" customFormat="1" x14ac:dyDescent="0.35">
      <c r="A75" s="150">
        <v>45434</v>
      </c>
      <c r="B75" s="148">
        <v>915</v>
      </c>
      <c r="C75" s="148">
        <v>1</v>
      </c>
      <c r="D75" s="151">
        <v>5</v>
      </c>
      <c r="E75" s="151">
        <v>2</v>
      </c>
      <c r="F75" s="151">
        <v>16</v>
      </c>
      <c r="G75" s="148">
        <v>11</v>
      </c>
      <c r="H75" s="148">
        <v>65</v>
      </c>
      <c r="I75" s="151">
        <v>383</v>
      </c>
      <c r="J75" s="151">
        <v>30</v>
      </c>
      <c r="K75" s="151">
        <v>839</v>
      </c>
      <c r="L75" s="152"/>
      <c r="M75" s="152"/>
      <c r="N75" s="152">
        <v>1</v>
      </c>
      <c r="O75" s="152">
        <v>8</v>
      </c>
      <c r="P75" s="153">
        <f t="shared" si="1"/>
        <v>992</v>
      </c>
      <c r="Q75" s="154" t="s">
        <v>85</v>
      </c>
      <c r="R75" s="154"/>
      <c r="S75" s="154"/>
    </row>
    <row r="76" spans="1:19" s="156" customFormat="1" x14ac:dyDescent="0.35">
      <c r="A76" s="150">
        <v>45435</v>
      </c>
      <c r="B76" s="148">
        <v>956</v>
      </c>
      <c r="C76" s="148">
        <v>28</v>
      </c>
      <c r="D76" s="151">
        <v>5</v>
      </c>
      <c r="E76" s="151">
        <v>5</v>
      </c>
      <c r="F76" s="151">
        <v>37</v>
      </c>
      <c r="G76" s="148">
        <v>6</v>
      </c>
      <c r="H76" s="148">
        <v>84</v>
      </c>
      <c r="I76" s="151">
        <v>476</v>
      </c>
      <c r="J76" s="151">
        <v>11</v>
      </c>
      <c r="K76" s="151">
        <v>850</v>
      </c>
      <c r="L76" s="152"/>
      <c r="M76" s="152"/>
      <c r="N76" s="152">
        <v>30</v>
      </c>
      <c r="O76" s="152">
        <v>22</v>
      </c>
      <c r="P76" s="153">
        <f t="shared" si="1"/>
        <v>1074</v>
      </c>
      <c r="Q76" s="154" t="s">
        <v>86</v>
      </c>
      <c r="R76" s="154"/>
      <c r="S76" s="154"/>
    </row>
    <row r="77" spans="1:19" s="156" customFormat="1" x14ac:dyDescent="0.35">
      <c r="A77" s="150">
        <v>45436</v>
      </c>
      <c r="B77" s="148">
        <v>569</v>
      </c>
      <c r="C77" s="148">
        <v>35</v>
      </c>
      <c r="D77" s="151">
        <v>5</v>
      </c>
      <c r="E77" s="151">
        <v>3</v>
      </c>
      <c r="F77" s="151">
        <v>20</v>
      </c>
      <c r="G77" s="148">
        <v>3</v>
      </c>
      <c r="H77" s="148">
        <v>54</v>
      </c>
      <c r="I77" s="151">
        <v>290</v>
      </c>
      <c r="J77" s="151">
        <v>18</v>
      </c>
      <c r="K77" s="151">
        <v>576</v>
      </c>
      <c r="L77" s="152"/>
      <c r="M77" s="152"/>
      <c r="N77" s="152"/>
      <c r="O77" s="152">
        <v>39</v>
      </c>
      <c r="P77" s="153">
        <f t="shared" si="1"/>
        <v>661</v>
      </c>
      <c r="Q77" s="154" t="s">
        <v>87</v>
      </c>
      <c r="R77" s="154"/>
      <c r="S77" s="154"/>
    </row>
    <row r="78" spans="1:19" s="156" customFormat="1" x14ac:dyDescent="0.35">
      <c r="A78" s="150">
        <v>45439</v>
      </c>
      <c r="B78" s="148">
        <v>984</v>
      </c>
      <c r="C78" s="148">
        <v>12</v>
      </c>
      <c r="D78" s="151">
        <v>5</v>
      </c>
      <c r="E78" s="151">
        <v>3</v>
      </c>
      <c r="F78" s="151">
        <v>44</v>
      </c>
      <c r="G78" s="148">
        <v>29</v>
      </c>
      <c r="H78" s="148">
        <v>55</v>
      </c>
      <c r="I78" s="151">
        <v>388</v>
      </c>
      <c r="J78" s="151">
        <v>23</v>
      </c>
      <c r="K78" s="151">
        <v>850</v>
      </c>
      <c r="L78" s="152"/>
      <c r="M78" s="152"/>
      <c r="N78" s="152"/>
      <c r="O78" s="152">
        <v>45</v>
      </c>
      <c r="P78" s="153">
        <f t="shared" si="1"/>
        <v>1080</v>
      </c>
      <c r="Q78" s="154" t="s">
        <v>83</v>
      </c>
      <c r="R78" s="154"/>
      <c r="S78" s="154"/>
    </row>
    <row r="79" spans="1:19" x14ac:dyDescent="0.35">
      <c r="A79" s="150">
        <v>45440</v>
      </c>
      <c r="B79" s="148">
        <v>932</v>
      </c>
      <c r="C79" s="148">
        <v>20</v>
      </c>
      <c r="D79" s="151">
        <v>5</v>
      </c>
      <c r="E79" s="151">
        <v>5</v>
      </c>
      <c r="F79" s="151">
        <v>33</v>
      </c>
      <c r="G79" s="148">
        <v>19</v>
      </c>
      <c r="H79" s="148">
        <v>74</v>
      </c>
      <c r="I79" s="151">
        <v>355</v>
      </c>
      <c r="J79" s="151">
        <v>93</v>
      </c>
      <c r="K79" s="151">
        <v>890</v>
      </c>
      <c r="L79" s="152"/>
      <c r="M79" s="152"/>
      <c r="N79" s="152">
        <v>6</v>
      </c>
      <c r="O79" s="152">
        <v>13</v>
      </c>
      <c r="P79" s="153">
        <f t="shared" si="1"/>
        <v>1045</v>
      </c>
      <c r="Q79" s="154" t="s">
        <v>84</v>
      </c>
      <c r="R79" s="155"/>
      <c r="S79" s="155"/>
    </row>
    <row r="80" spans="1:19" x14ac:dyDescent="0.35">
      <c r="A80" s="150">
        <v>45441</v>
      </c>
      <c r="B80" s="148">
        <v>980</v>
      </c>
      <c r="C80" s="148">
        <v>20</v>
      </c>
      <c r="D80" s="151">
        <v>5</v>
      </c>
      <c r="E80" s="151">
        <v>1</v>
      </c>
      <c r="F80" s="151">
        <v>31</v>
      </c>
      <c r="G80" s="148">
        <v>16</v>
      </c>
      <c r="H80" s="148">
        <v>53</v>
      </c>
      <c r="I80" s="151">
        <v>351</v>
      </c>
      <c r="J80" s="151">
        <v>36</v>
      </c>
      <c r="K80" s="151">
        <v>914</v>
      </c>
      <c r="L80" s="152"/>
      <c r="M80" s="152"/>
      <c r="N80" s="152"/>
      <c r="O80" s="152">
        <v>16</v>
      </c>
      <c r="P80" s="153">
        <f t="shared" si="1"/>
        <v>1069</v>
      </c>
      <c r="Q80" s="154" t="s">
        <v>85</v>
      </c>
      <c r="R80" s="155"/>
      <c r="S80" s="155"/>
    </row>
    <row r="81" spans="1:19" x14ac:dyDescent="0.35">
      <c r="A81" s="150">
        <v>45442</v>
      </c>
      <c r="B81" s="148">
        <v>1026</v>
      </c>
      <c r="C81" s="148">
        <v>20</v>
      </c>
      <c r="D81" s="151">
        <v>5</v>
      </c>
      <c r="E81" s="151">
        <v>4</v>
      </c>
      <c r="F81" s="151">
        <v>34</v>
      </c>
      <c r="G81" s="148">
        <v>27</v>
      </c>
      <c r="H81" s="148">
        <v>78</v>
      </c>
      <c r="I81" s="151">
        <v>365</v>
      </c>
      <c r="J81" s="151">
        <v>23</v>
      </c>
      <c r="K81" s="151">
        <v>933</v>
      </c>
      <c r="L81" s="152"/>
      <c r="M81" s="152"/>
      <c r="N81" s="152">
        <v>1</v>
      </c>
      <c r="O81" s="152">
        <v>43</v>
      </c>
      <c r="P81" s="153">
        <f t="shared" ref="P81:P144" si="2">B81+C81+G81+H81</f>
        <v>1151</v>
      </c>
      <c r="Q81" s="154" t="s">
        <v>86</v>
      </c>
      <c r="R81" s="155"/>
      <c r="S81" s="155"/>
    </row>
    <row r="82" spans="1:19" x14ac:dyDescent="0.35">
      <c r="A82" s="150">
        <v>45443</v>
      </c>
      <c r="B82" s="148">
        <v>603</v>
      </c>
      <c r="C82" s="148">
        <v>21</v>
      </c>
      <c r="D82" s="151">
        <v>5</v>
      </c>
      <c r="E82" s="151">
        <v>0</v>
      </c>
      <c r="F82" s="151">
        <v>28</v>
      </c>
      <c r="G82" s="148">
        <v>24</v>
      </c>
      <c r="H82" s="148">
        <v>44</v>
      </c>
      <c r="I82" s="151">
        <v>253</v>
      </c>
      <c r="J82" s="151">
        <v>29</v>
      </c>
      <c r="K82" s="151">
        <v>623</v>
      </c>
      <c r="L82" s="152"/>
      <c r="M82" s="152"/>
      <c r="N82" s="152"/>
      <c r="O82" s="152">
        <v>19</v>
      </c>
      <c r="P82" s="153">
        <f t="shared" si="2"/>
        <v>692</v>
      </c>
      <c r="Q82" s="154" t="s">
        <v>87</v>
      </c>
      <c r="R82" s="155"/>
      <c r="S82" s="155"/>
    </row>
    <row r="83" spans="1:19" x14ac:dyDescent="0.35">
      <c r="A83" s="150">
        <v>45446</v>
      </c>
      <c r="B83" s="148">
        <v>912</v>
      </c>
      <c r="C83" s="148">
        <v>47</v>
      </c>
      <c r="D83" s="151">
        <v>5</v>
      </c>
      <c r="E83" s="151">
        <v>4</v>
      </c>
      <c r="F83" s="151">
        <v>37</v>
      </c>
      <c r="G83" s="148">
        <v>22</v>
      </c>
      <c r="H83" s="148">
        <v>61</v>
      </c>
      <c r="I83" s="151">
        <v>349</v>
      </c>
      <c r="J83" s="151">
        <v>13</v>
      </c>
      <c r="K83" s="151">
        <v>871</v>
      </c>
      <c r="L83" s="152"/>
      <c r="M83" s="152"/>
      <c r="N83" s="152"/>
      <c r="O83" s="152">
        <v>12</v>
      </c>
      <c r="P83" s="153">
        <f t="shared" si="2"/>
        <v>1042</v>
      </c>
      <c r="Q83" s="154" t="s">
        <v>83</v>
      </c>
      <c r="R83" s="155"/>
      <c r="S83" s="155"/>
    </row>
    <row r="84" spans="1:19" x14ac:dyDescent="0.35">
      <c r="A84" s="150">
        <v>45447</v>
      </c>
      <c r="B84" s="148">
        <v>1062</v>
      </c>
      <c r="C84" s="148">
        <v>25</v>
      </c>
      <c r="D84" s="151">
        <v>5</v>
      </c>
      <c r="E84" s="151">
        <v>5</v>
      </c>
      <c r="F84" s="151">
        <v>47</v>
      </c>
      <c r="G84" s="148">
        <v>14</v>
      </c>
      <c r="H84" s="148">
        <v>94</v>
      </c>
      <c r="I84" s="151">
        <v>418</v>
      </c>
      <c r="J84" s="151">
        <v>29</v>
      </c>
      <c r="K84" s="151">
        <v>984</v>
      </c>
      <c r="L84" s="152"/>
      <c r="M84" s="152"/>
      <c r="N84" s="152">
        <v>37</v>
      </c>
      <c r="O84" s="152">
        <v>20</v>
      </c>
      <c r="P84" s="153">
        <f t="shared" si="2"/>
        <v>1195</v>
      </c>
      <c r="Q84" s="154" t="s">
        <v>84</v>
      </c>
      <c r="R84" s="155"/>
      <c r="S84" s="155"/>
    </row>
    <row r="85" spans="1:19" x14ac:dyDescent="0.35">
      <c r="A85" s="150">
        <v>45448</v>
      </c>
      <c r="B85" s="148">
        <v>836</v>
      </c>
      <c r="C85" s="148">
        <v>66</v>
      </c>
      <c r="D85" s="151">
        <v>5</v>
      </c>
      <c r="E85" s="151">
        <v>4</v>
      </c>
      <c r="F85" s="151">
        <v>30</v>
      </c>
      <c r="G85" s="148">
        <v>23</v>
      </c>
      <c r="H85" s="148">
        <v>73</v>
      </c>
      <c r="I85" s="151">
        <v>378</v>
      </c>
      <c r="J85" s="151">
        <v>26</v>
      </c>
      <c r="K85" s="151">
        <v>916</v>
      </c>
      <c r="L85" s="152"/>
      <c r="M85" s="152"/>
      <c r="N85" s="152"/>
      <c r="O85" s="152">
        <v>12</v>
      </c>
      <c r="P85" s="153">
        <f t="shared" si="2"/>
        <v>998</v>
      </c>
      <c r="Q85" s="154" t="s">
        <v>85</v>
      </c>
      <c r="R85" s="155"/>
      <c r="S85" s="155"/>
    </row>
    <row r="86" spans="1:19" x14ac:dyDescent="0.35">
      <c r="A86" s="150">
        <v>45449</v>
      </c>
      <c r="B86" s="148">
        <v>890</v>
      </c>
      <c r="C86" s="148"/>
      <c r="D86" s="151">
        <v>5</v>
      </c>
      <c r="E86" s="151">
        <v>5</v>
      </c>
      <c r="F86" s="151">
        <v>39</v>
      </c>
      <c r="G86" s="148">
        <v>13</v>
      </c>
      <c r="H86" s="148">
        <v>89</v>
      </c>
      <c r="I86" s="151">
        <v>413</v>
      </c>
      <c r="J86" s="151">
        <v>10</v>
      </c>
      <c r="K86" s="151">
        <v>935</v>
      </c>
      <c r="L86" s="152"/>
      <c r="M86" s="152"/>
      <c r="N86" s="152">
        <v>2</v>
      </c>
      <c r="O86" s="152">
        <v>8</v>
      </c>
      <c r="P86" s="153">
        <f t="shared" si="2"/>
        <v>992</v>
      </c>
      <c r="Q86" s="154" t="s">
        <v>86</v>
      </c>
      <c r="R86" s="155"/>
      <c r="S86" s="155"/>
    </row>
    <row r="87" spans="1:19" x14ac:dyDescent="0.35">
      <c r="A87" s="150">
        <v>45450</v>
      </c>
      <c r="B87" s="148">
        <v>590</v>
      </c>
      <c r="C87" s="148">
        <v>23</v>
      </c>
      <c r="D87" s="151">
        <v>5</v>
      </c>
      <c r="E87" s="151">
        <v>3</v>
      </c>
      <c r="F87" s="151">
        <v>29</v>
      </c>
      <c r="G87" s="148">
        <v>9</v>
      </c>
      <c r="H87" s="148">
        <v>51</v>
      </c>
      <c r="I87" s="151">
        <v>221</v>
      </c>
      <c r="J87" s="151">
        <v>14</v>
      </c>
      <c r="K87" s="151">
        <v>653</v>
      </c>
      <c r="L87" s="152"/>
      <c r="M87" s="152"/>
      <c r="N87" s="152"/>
      <c r="O87" s="152">
        <v>10</v>
      </c>
      <c r="P87" s="153">
        <f t="shared" si="2"/>
        <v>673</v>
      </c>
      <c r="Q87" s="154" t="s">
        <v>87</v>
      </c>
      <c r="R87" s="155"/>
      <c r="S87" s="155"/>
    </row>
    <row r="88" spans="1:19" x14ac:dyDescent="0.35">
      <c r="A88" s="150">
        <v>45453</v>
      </c>
      <c r="B88" s="148">
        <v>945</v>
      </c>
      <c r="C88" s="148">
        <v>63</v>
      </c>
      <c r="D88" s="151">
        <v>5</v>
      </c>
      <c r="E88" s="151">
        <v>4</v>
      </c>
      <c r="F88" s="151">
        <v>41</v>
      </c>
      <c r="G88" s="148">
        <v>7</v>
      </c>
      <c r="H88" s="148">
        <v>70</v>
      </c>
      <c r="I88" s="151">
        <v>373</v>
      </c>
      <c r="J88" s="151">
        <v>26</v>
      </c>
      <c r="K88" s="151">
        <v>880</v>
      </c>
      <c r="L88" s="152"/>
      <c r="M88" s="152"/>
      <c r="N88" s="152"/>
      <c r="O88" s="152">
        <v>52</v>
      </c>
      <c r="P88" s="153">
        <f t="shared" si="2"/>
        <v>1085</v>
      </c>
      <c r="Q88" s="154" t="s">
        <v>83</v>
      </c>
      <c r="R88" s="155"/>
      <c r="S88" s="155"/>
    </row>
    <row r="89" spans="1:19" x14ac:dyDescent="0.35">
      <c r="A89" s="150">
        <v>45454</v>
      </c>
      <c r="B89" s="148">
        <v>996</v>
      </c>
      <c r="C89" s="148">
        <v>3</v>
      </c>
      <c r="D89" s="151">
        <v>5</v>
      </c>
      <c r="E89" s="151">
        <v>4</v>
      </c>
      <c r="F89" s="151">
        <v>41</v>
      </c>
      <c r="G89" s="148">
        <v>0</v>
      </c>
      <c r="H89" s="148">
        <v>59</v>
      </c>
      <c r="I89" s="151">
        <v>413</v>
      </c>
      <c r="J89" s="151">
        <v>25</v>
      </c>
      <c r="K89" s="151">
        <v>909</v>
      </c>
      <c r="L89" s="152"/>
      <c r="M89" s="152"/>
      <c r="N89" s="152">
        <v>56</v>
      </c>
      <c r="O89" s="152">
        <v>7</v>
      </c>
      <c r="P89" s="153">
        <f t="shared" si="2"/>
        <v>1058</v>
      </c>
      <c r="Q89" s="154" t="s">
        <v>84</v>
      </c>
      <c r="R89" s="155"/>
      <c r="S89" s="155"/>
    </row>
    <row r="90" spans="1:19" x14ac:dyDescent="0.35">
      <c r="A90" s="150">
        <v>45455</v>
      </c>
      <c r="B90" s="148">
        <v>808</v>
      </c>
      <c r="C90" s="148">
        <v>23</v>
      </c>
      <c r="D90" s="151">
        <v>5</v>
      </c>
      <c r="E90" s="151">
        <v>5</v>
      </c>
      <c r="F90" s="151">
        <v>36</v>
      </c>
      <c r="G90" s="148">
        <v>7</v>
      </c>
      <c r="H90" s="148">
        <v>61</v>
      </c>
      <c r="I90" s="151">
        <v>199</v>
      </c>
      <c r="J90" s="151">
        <v>27</v>
      </c>
      <c r="K90" s="151">
        <v>903</v>
      </c>
      <c r="L90" s="152"/>
      <c r="M90" s="152"/>
      <c r="N90" s="152">
        <v>1</v>
      </c>
      <c r="O90" s="152">
        <v>37</v>
      </c>
      <c r="P90" s="153">
        <f t="shared" si="2"/>
        <v>899</v>
      </c>
      <c r="Q90" s="154" t="s">
        <v>85</v>
      </c>
      <c r="R90" s="155"/>
      <c r="S90" s="155"/>
    </row>
    <row r="91" spans="1:19" x14ac:dyDescent="0.35">
      <c r="A91" s="150">
        <v>45456</v>
      </c>
      <c r="B91" s="148">
        <v>952</v>
      </c>
      <c r="C91" s="148">
        <v>78</v>
      </c>
      <c r="D91" s="151">
        <v>5</v>
      </c>
      <c r="E91" s="151">
        <v>5</v>
      </c>
      <c r="F91" s="151">
        <v>37</v>
      </c>
      <c r="G91" s="148">
        <v>15</v>
      </c>
      <c r="H91" s="148">
        <v>82</v>
      </c>
      <c r="I91" s="151">
        <v>281</v>
      </c>
      <c r="J91" s="151">
        <v>28</v>
      </c>
      <c r="K91" s="151">
        <v>978</v>
      </c>
      <c r="L91" s="152"/>
      <c r="M91" s="152"/>
      <c r="N91" s="152">
        <v>2</v>
      </c>
      <c r="O91" s="152">
        <v>53</v>
      </c>
      <c r="P91" s="153">
        <f t="shared" si="2"/>
        <v>1127</v>
      </c>
      <c r="Q91" s="154" t="s">
        <v>86</v>
      </c>
      <c r="R91" s="155"/>
      <c r="S91" s="155"/>
    </row>
    <row r="92" spans="1:19" x14ac:dyDescent="0.35">
      <c r="A92" s="150">
        <v>45457</v>
      </c>
      <c r="B92" s="148">
        <v>574</v>
      </c>
      <c r="C92" s="148">
        <v>73</v>
      </c>
      <c r="D92" s="151">
        <v>5</v>
      </c>
      <c r="E92" s="151">
        <v>3</v>
      </c>
      <c r="F92" s="151">
        <v>29</v>
      </c>
      <c r="G92" s="148">
        <v>7</v>
      </c>
      <c r="H92" s="148">
        <v>33</v>
      </c>
      <c r="I92" s="151">
        <v>218</v>
      </c>
      <c r="J92" s="151">
        <v>24</v>
      </c>
      <c r="K92" s="151">
        <v>595</v>
      </c>
      <c r="L92" s="152"/>
      <c r="M92" s="152"/>
      <c r="N92" s="152"/>
      <c r="O92" s="152">
        <v>53</v>
      </c>
      <c r="P92" s="153">
        <f t="shared" si="2"/>
        <v>687</v>
      </c>
      <c r="Q92" s="154" t="s">
        <v>87</v>
      </c>
      <c r="R92" s="155"/>
      <c r="S92" s="155"/>
    </row>
    <row r="93" spans="1:19" x14ac:dyDescent="0.35">
      <c r="A93" s="150">
        <v>45460</v>
      </c>
      <c r="B93" s="148">
        <v>926</v>
      </c>
      <c r="C93" s="148">
        <v>71</v>
      </c>
      <c r="D93" s="151">
        <v>5</v>
      </c>
      <c r="E93" s="151">
        <v>5</v>
      </c>
      <c r="F93" s="151">
        <v>22</v>
      </c>
      <c r="G93" s="148">
        <v>3</v>
      </c>
      <c r="H93" s="148">
        <v>62</v>
      </c>
      <c r="I93" s="151">
        <v>330</v>
      </c>
      <c r="J93" s="151">
        <v>32</v>
      </c>
      <c r="K93" s="151">
        <v>874</v>
      </c>
      <c r="L93" s="152"/>
      <c r="M93" s="152"/>
      <c r="N93" s="152"/>
      <c r="O93" s="152">
        <v>21</v>
      </c>
      <c r="P93" s="153">
        <f t="shared" si="2"/>
        <v>1062</v>
      </c>
      <c r="Q93" s="154" t="s">
        <v>83</v>
      </c>
      <c r="R93" s="155"/>
      <c r="S93" s="155"/>
    </row>
    <row r="94" spans="1:19" x14ac:dyDescent="0.35">
      <c r="A94" s="150">
        <v>45461</v>
      </c>
      <c r="B94" s="148">
        <v>1007</v>
      </c>
      <c r="C94" s="148">
        <v>164</v>
      </c>
      <c r="D94" s="151">
        <v>5</v>
      </c>
      <c r="E94" s="151">
        <v>3</v>
      </c>
      <c r="F94" s="151">
        <v>47</v>
      </c>
      <c r="G94" s="148">
        <v>31</v>
      </c>
      <c r="H94" s="148">
        <v>99</v>
      </c>
      <c r="I94" s="151">
        <v>402</v>
      </c>
      <c r="J94" s="151">
        <v>24</v>
      </c>
      <c r="K94" s="151">
        <v>1020</v>
      </c>
      <c r="L94" s="152"/>
      <c r="M94" s="152"/>
      <c r="N94" s="152"/>
      <c r="O94" s="152">
        <v>39</v>
      </c>
      <c r="P94" s="153">
        <f t="shared" si="2"/>
        <v>1301</v>
      </c>
      <c r="Q94" s="154" t="s">
        <v>84</v>
      </c>
      <c r="R94" s="155"/>
      <c r="S94" s="155"/>
    </row>
    <row r="95" spans="1:19" x14ac:dyDescent="0.35">
      <c r="A95" s="150">
        <v>45462</v>
      </c>
      <c r="B95" s="148">
        <v>817</v>
      </c>
      <c r="C95" s="148">
        <v>122</v>
      </c>
      <c r="D95" s="151">
        <v>5</v>
      </c>
      <c r="E95" s="151">
        <v>5</v>
      </c>
      <c r="F95" s="151">
        <v>33</v>
      </c>
      <c r="G95" s="148">
        <v>9</v>
      </c>
      <c r="H95" s="148">
        <v>68</v>
      </c>
      <c r="I95" s="151">
        <v>115</v>
      </c>
      <c r="J95" s="151">
        <v>20</v>
      </c>
      <c r="K95" s="151">
        <v>928</v>
      </c>
      <c r="L95" s="152"/>
      <c r="M95" s="152"/>
      <c r="N95" s="152"/>
      <c r="O95" s="152">
        <v>54</v>
      </c>
      <c r="P95" s="153">
        <f t="shared" si="2"/>
        <v>1016</v>
      </c>
      <c r="Q95" s="154" t="s">
        <v>85</v>
      </c>
      <c r="R95" s="155"/>
      <c r="S95" s="155"/>
    </row>
    <row r="96" spans="1:19" x14ac:dyDescent="0.35">
      <c r="A96" s="150">
        <v>45463</v>
      </c>
      <c r="B96" s="148">
        <v>734</v>
      </c>
      <c r="C96" s="148">
        <v>83</v>
      </c>
      <c r="D96" s="151">
        <v>5</v>
      </c>
      <c r="E96" s="151">
        <v>5</v>
      </c>
      <c r="F96" s="151">
        <v>29</v>
      </c>
      <c r="G96" s="148">
        <v>36</v>
      </c>
      <c r="H96" s="148">
        <v>74</v>
      </c>
      <c r="I96" s="151">
        <v>298</v>
      </c>
      <c r="J96" s="151">
        <v>8</v>
      </c>
      <c r="K96" s="151">
        <v>885</v>
      </c>
      <c r="L96" s="152"/>
      <c r="M96" s="152"/>
      <c r="N96" s="152">
        <v>47</v>
      </c>
      <c r="O96" s="152">
        <v>72</v>
      </c>
      <c r="P96" s="153">
        <f t="shared" si="2"/>
        <v>927</v>
      </c>
      <c r="Q96" s="154" t="s">
        <v>86</v>
      </c>
      <c r="R96" s="155"/>
      <c r="S96" s="155"/>
    </row>
    <row r="97" spans="1:19" x14ac:dyDescent="0.35">
      <c r="A97" s="150">
        <v>45464</v>
      </c>
      <c r="B97" s="148">
        <v>572</v>
      </c>
      <c r="C97" s="148">
        <v>104</v>
      </c>
      <c r="D97" s="151">
        <v>5</v>
      </c>
      <c r="E97" s="151">
        <v>3</v>
      </c>
      <c r="F97" s="151">
        <v>27</v>
      </c>
      <c r="G97" s="148">
        <v>10</v>
      </c>
      <c r="H97" s="148">
        <v>41</v>
      </c>
      <c r="I97" s="151">
        <v>204</v>
      </c>
      <c r="J97" s="151">
        <v>8</v>
      </c>
      <c r="K97" s="151">
        <v>589</v>
      </c>
      <c r="L97" s="152"/>
      <c r="M97" s="152"/>
      <c r="N97" s="152"/>
      <c r="O97" s="152">
        <v>37</v>
      </c>
      <c r="P97" s="153">
        <f t="shared" si="2"/>
        <v>727</v>
      </c>
      <c r="Q97" s="154" t="s">
        <v>87</v>
      </c>
      <c r="R97" s="155"/>
      <c r="S97" s="155"/>
    </row>
    <row r="98" spans="1:19" x14ac:dyDescent="0.35">
      <c r="A98" s="150">
        <v>45467</v>
      </c>
      <c r="B98" s="148">
        <v>794</v>
      </c>
      <c r="C98" s="148">
        <v>32</v>
      </c>
      <c r="D98" s="151">
        <v>5</v>
      </c>
      <c r="E98" s="151">
        <v>3</v>
      </c>
      <c r="F98" s="151">
        <v>33</v>
      </c>
      <c r="G98" s="148">
        <v>3</v>
      </c>
      <c r="H98" s="148">
        <v>76</v>
      </c>
      <c r="I98" s="151">
        <v>293</v>
      </c>
      <c r="J98" s="151">
        <v>29</v>
      </c>
      <c r="K98" s="151">
        <v>864</v>
      </c>
      <c r="L98" s="152"/>
      <c r="M98" s="152"/>
      <c r="N98" s="152"/>
      <c r="O98" s="152">
        <v>12</v>
      </c>
      <c r="P98" s="153">
        <f t="shared" si="2"/>
        <v>905</v>
      </c>
      <c r="Q98" s="154" t="s">
        <v>83</v>
      </c>
      <c r="R98" s="155"/>
      <c r="S98" s="155"/>
    </row>
    <row r="99" spans="1:19" x14ac:dyDescent="0.35">
      <c r="A99" s="150">
        <v>45468</v>
      </c>
      <c r="B99" s="148">
        <v>918</v>
      </c>
      <c r="C99" s="148">
        <v>47</v>
      </c>
      <c r="D99" s="151">
        <v>5</v>
      </c>
      <c r="E99" s="151">
        <v>3</v>
      </c>
      <c r="F99" s="151">
        <v>30</v>
      </c>
      <c r="G99" s="148">
        <v>17</v>
      </c>
      <c r="H99" s="148">
        <v>86</v>
      </c>
      <c r="I99" s="151">
        <v>410</v>
      </c>
      <c r="J99" s="151">
        <v>31</v>
      </c>
      <c r="K99" s="151">
        <v>984</v>
      </c>
      <c r="L99" s="152"/>
      <c r="M99" s="152"/>
      <c r="N99" s="152"/>
      <c r="O99" s="152">
        <v>14</v>
      </c>
      <c r="P99" s="153">
        <f t="shared" si="2"/>
        <v>1068</v>
      </c>
      <c r="Q99" s="154" t="s">
        <v>84</v>
      </c>
      <c r="R99" s="155"/>
      <c r="S99" s="155"/>
    </row>
    <row r="100" spans="1:19" s="156" customFormat="1" x14ac:dyDescent="0.35">
      <c r="A100" s="150">
        <v>45469</v>
      </c>
      <c r="B100" s="148">
        <v>701</v>
      </c>
      <c r="C100" s="148">
        <v>54</v>
      </c>
      <c r="D100" s="151">
        <v>5</v>
      </c>
      <c r="E100" s="151">
        <v>3</v>
      </c>
      <c r="F100" s="151">
        <v>30</v>
      </c>
      <c r="G100" s="148">
        <v>9</v>
      </c>
      <c r="H100" s="148">
        <v>58</v>
      </c>
      <c r="I100" s="151">
        <v>299</v>
      </c>
      <c r="J100" s="151">
        <v>29</v>
      </c>
      <c r="K100" s="151">
        <v>873</v>
      </c>
      <c r="L100" s="152"/>
      <c r="M100" s="152"/>
      <c r="N100" s="152"/>
      <c r="O100" s="152">
        <v>54</v>
      </c>
      <c r="P100" s="153">
        <f t="shared" si="2"/>
        <v>822</v>
      </c>
      <c r="Q100" s="154" t="s">
        <v>85</v>
      </c>
      <c r="R100" s="154"/>
      <c r="S100" s="154"/>
    </row>
    <row r="101" spans="1:19" s="156" customFormat="1" x14ac:dyDescent="0.35">
      <c r="A101" s="150">
        <v>45470</v>
      </c>
      <c r="B101" s="148">
        <v>844</v>
      </c>
      <c r="C101" s="148">
        <v>32</v>
      </c>
      <c r="D101" s="151">
        <v>5</v>
      </c>
      <c r="E101" s="151">
        <v>5</v>
      </c>
      <c r="F101" s="151">
        <v>39</v>
      </c>
      <c r="G101" s="148">
        <v>11</v>
      </c>
      <c r="H101" s="148">
        <v>74</v>
      </c>
      <c r="I101" s="151">
        <v>306</v>
      </c>
      <c r="J101" s="151">
        <v>17</v>
      </c>
      <c r="K101" s="151">
        <v>952</v>
      </c>
      <c r="L101" s="152"/>
      <c r="M101" s="152"/>
      <c r="N101" s="152"/>
      <c r="O101" s="152">
        <v>2</v>
      </c>
      <c r="P101" s="153">
        <f t="shared" si="2"/>
        <v>961</v>
      </c>
      <c r="Q101" s="154" t="s">
        <v>86</v>
      </c>
      <c r="R101" s="154"/>
      <c r="S101" s="154"/>
    </row>
    <row r="102" spans="1:19" s="156" customFormat="1" x14ac:dyDescent="0.35">
      <c r="A102" s="150">
        <v>45471</v>
      </c>
      <c r="B102" s="148">
        <v>392</v>
      </c>
      <c r="C102" s="148">
        <v>31</v>
      </c>
      <c r="D102" s="151">
        <v>5</v>
      </c>
      <c r="E102" s="151">
        <v>5</v>
      </c>
      <c r="F102" s="151">
        <v>30</v>
      </c>
      <c r="G102" s="148">
        <v>2</v>
      </c>
      <c r="H102" s="148">
        <v>50</v>
      </c>
      <c r="I102" s="151">
        <v>168</v>
      </c>
      <c r="J102" s="151">
        <v>4</v>
      </c>
      <c r="K102" s="151">
        <v>556</v>
      </c>
      <c r="L102" s="152"/>
      <c r="M102" s="152"/>
      <c r="N102" s="152"/>
      <c r="O102" s="152">
        <v>15</v>
      </c>
      <c r="P102" s="153">
        <f t="shared" si="2"/>
        <v>475</v>
      </c>
      <c r="Q102" s="154" t="s">
        <v>87</v>
      </c>
      <c r="R102" s="154"/>
      <c r="S102" s="154"/>
    </row>
    <row r="103" spans="1:19" s="156" customFormat="1" x14ac:dyDescent="0.35">
      <c r="A103" s="150">
        <v>45474</v>
      </c>
      <c r="B103" s="148">
        <v>858</v>
      </c>
      <c r="C103" s="148"/>
      <c r="D103" s="151">
        <v>5</v>
      </c>
      <c r="E103" s="151">
        <v>3</v>
      </c>
      <c r="F103" s="151">
        <v>35</v>
      </c>
      <c r="G103" s="148">
        <v>10</v>
      </c>
      <c r="H103" s="148">
        <v>38</v>
      </c>
      <c r="I103" s="151">
        <v>332</v>
      </c>
      <c r="J103" s="151">
        <v>4</v>
      </c>
      <c r="K103" s="151">
        <v>743</v>
      </c>
      <c r="L103" s="152"/>
      <c r="M103" s="152"/>
      <c r="N103" s="152"/>
      <c r="O103" s="152">
        <v>11</v>
      </c>
      <c r="P103" s="153">
        <f t="shared" si="2"/>
        <v>906</v>
      </c>
      <c r="Q103" s="154" t="s">
        <v>83</v>
      </c>
      <c r="R103" s="154"/>
      <c r="S103" s="154"/>
    </row>
    <row r="104" spans="1:19" s="156" customFormat="1" x14ac:dyDescent="0.35">
      <c r="A104" s="150">
        <v>45475</v>
      </c>
      <c r="B104" s="148">
        <v>970</v>
      </c>
      <c r="C104" s="148"/>
      <c r="D104" s="151">
        <v>5</v>
      </c>
      <c r="E104" s="151">
        <v>5</v>
      </c>
      <c r="F104" s="151">
        <v>37</v>
      </c>
      <c r="G104" s="148">
        <v>22</v>
      </c>
      <c r="H104" s="148">
        <v>66</v>
      </c>
      <c r="I104" s="151">
        <v>453</v>
      </c>
      <c r="J104" s="151">
        <v>23</v>
      </c>
      <c r="K104" s="151">
        <v>955</v>
      </c>
      <c r="L104" s="152"/>
      <c r="M104" s="152"/>
      <c r="N104" s="152"/>
      <c r="O104" s="152">
        <v>8</v>
      </c>
      <c r="P104" s="153">
        <f t="shared" si="2"/>
        <v>1058</v>
      </c>
      <c r="Q104" s="154" t="s">
        <v>84</v>
      </c>
      <c r="R104" s="154"/>
      <c r="S104" s="154"/>
    </row>
    <row r="105" spans="1:19" s="156" customFormat="1" x14ac:dyDescent="0.35">
      <c r="A105" s="150">
        <v>45476</v>
      </c>
      <c r="B105" s="148">
        <v>798</v>
      </c>
      <c r="C105" s="148"/>
      <c r="D105" s="151">
        <v>5</v>
      </c>
      <c r="E105" s="151">
        <v>3</v>
      </c>
      <c r="F105" s="151">
        <v>37</v>
      </c>
      <c r="G105" s="148">
        <v>10</v>
      </c>
      <c r="H105" s="148">
        <v>35</v>
      </c>
      <c r="I105" s="151">
        <v>325</v>
      </c>
      <c r="J105" s="151">
        <v>23</v>
      </c>
      <c r="K105" s="151">
        <v>808</v>
      </c>
      <c r="L105" s="152"/>
      <c r="M105" s="152"/>
      <c r="N105" s="152"/>
      <c r="O105" s="152">
        <v>8</v>
      </c>
      <c r="P105" s="153">
        <f t="shared" si="2"/>
        <v>843</v>
      </c>
      <c r="Q105" s="154" t="s">
        <v>85</v>
      </c>
      <c r="R105" s="154"/>
      <c r="S105" s="154"/>
    </row>
    <row r="106" spans="1:19" s="156" customFormat="1" x14ac:dyDescent="0.35">
      <c r="A106" s="150">
        <v>45477</v>
      </c>
      <c r="B106" s="148">
        <v>859</v>
      </c>
      <c r="C106" s="148"/>
      <c r="D106" s="151">
        <v>5</v>
      </c>
      <c r="E106" s="151">
        <v>3</v>
      </c>
      <c r="F106" s="151">
        <v>45</v>
      </c>
      <c r="G106" s="148">
        <v>4</v>
      </c>
      <c r="H106" s="148">
        <v>82</v>
      </c>
      <c r="I106" s="151">
        <v>427</v>
      </c>
      <c r="J106" s="151">
        <v>25</v>
      </c>
      <c r="K106" s="151">
        <v>928</v>
      </c>
      <c r="L106" s="152"/>
      <c r="M106" s="152"/>
      <c r="N106" s="152"/>
      <c r="O106" s="152">
        <v>55</v>
      </c>
      <c r="P106" s="153">
        <f t="shared" si="2"/>
        <v>945</v>
      </c>
      <c r="Q106" s="154" t="s">
        <v>86</v>
      </c>
      <c r="R106" s="154"/>
      <c r="S106" s="154"/>
    </row>
    <row r="107" spans="1:19" s="156" customFormat="1" x14ac:dyDescent="0.35">
      <c r="A107" s="150">
        <v>45478</v>
      </c>
      <c r="B107" s="148">
        <v>501</v>
      </c>
      <c r="C107" s="148">
        <v>2</v>
      </c>
      <c r="D107" s="151">
        <v>5</v>
      </c>
      <c r="E107" s="151">
        <v>3</v>
      </c>
      <c r="F107" s="151">
        <v>25</v>
      </c>
      <c r="G107" s="148">
        <v>0</v>
      </c>
      <c r="H107" s="148">
        <v>25</v>
      </c>
      <c r="I107" s="151">
        <v>194</v>
      </c>
      <c r="J107" s="151">
        <v>11</v>
      </c>
      <c r="K107" s="151">
        <v>506</v>
      </c>
      <c r="L107" s="152"/>
      <c r="M107" s="152"/>
      <c r="N107" s="152"/>
      <c r="O107" s="152">
        <v>5</v>
      </c>
      <c r="P107" s="153">
        <f t="shared" si="2"/>
        <v>528</v>
      </c>
      <c r="Q107" s="154" t="s">
        <v>87</v>
      </c>
      <c r="R107" s="154"/>
      <c r="S107" s="154"/>
    </row>
    <row r="108" spans="1:19" s="156" customFormat="1" x14ac:dyDescent="0.35">
      <c r="A108" s="150">
        <v>45537</v>
      </c>
      <c r="B108" s="148">
        <v>851</v>
      </c>
      <c r="C108" s="148"/>
      <c r="D108" s="151">
        <v>5</v>
      </c>
      <c r="E108" s="151">
        <v>5</v>
      </c>
      <c r="F108" s="151">
        <v>32</v>
      </c>
      <c r="G108" s="148">
        <v>8</v>
      </c>
      <c r="H108" s="148">
        <v>54</v>
      </c>
      <c r="I108" s="151">
        <v>273</v>
      </c>
      <c r="J108" s="151">
        <v>14</v>
      </c>
      <c r="K108" s="151">
        <v>677</v>
      </c>
      <c r="L108" s="152"/>
      <c r="M108" s="152"/>
      <c r="N108" s="152"/>
      <c r="O108" s="152">
        <v>14</v>
      </c>
      <c r="P108" s="153">
        <f t="shared" si="2"/>
        <v>913</v>
      </c>
      <c r="Q108" s="154" t="s">
        <v>83</v>
      </c>
      <c r="R108" s="154"/>
      <c r="S108" s="154"/>
    </row>
    <row r="109" spans="1:19" s="156" customFormat="1" x14ac:dyDescent="0.35">
      <c r="A109" s="150">
        <v>45538</v>
      </c>
      <c r="B109" s="148">
        <v>1042</v>
      </c>
      <c r="C109" s="148"/>
      <c r="D109" s="151">
        <v>5</v>
      </c>
      <c r="E109" s="151">
        <v>5</v>
      </c>
      <c r="F109" s="151">
        <v>37</v>
      </c>
      <c r="G109" s="148">
        <v>6</v>
      </c>
      <c r="H109" s="148">
        <v>60</v>
      </c>
      <c r="I109" s="151">
        <v>443</v>
      </c>
      <c r="J109" s="151">
        <v>32</v>
      </c>
      <c r="K109" s="151">
        <v>902</v>
      </c>
      <c r="L109" s="152"/>
      <c r="M109" s="152"/>
      <c r="N109" s="152"/>
      <c r="O109" s="152">
        <v>53</v>
      </c>
      <c r="P109" s="153">
        <f t="shared" si="2"/>
        <v>1108</v>
      </c>
      <c r="Q109" s="154" t="s">
        <v>84</v>
      </c>
      <c r="R109" s="154"/>
      <c r="S109" s="154"/>
    </row>
    <row r="110" spans="1:19" s="156" customFormat="1" x14ac:dyDescent="0.35">
      <c r="A110" s="150">
        <v>45539</v>
      </c>
      <c r="B110" s="148">
        <v>782</v>
      </c>
      <c r="C110" s="148"/>
      <c r="D110" s="151">
        <v>5</v>
      </c>
      <c r="E110" s="151">
        <v>5</v>
      </c>
      <c r="F110" s="151">
        <v>33</v>
      </c>
      <c r="G110" s="148">
        <v>3</v>
      </c>
      <c r="H110" s="148">
        <v>64</v>
      </c>
      <c r="I110" s="151">
        <v>302</v>
      </c>
      <c r="J110" s="151">
        <v>20</v>
      </c>
      <c r="K110" s="151">
        <v>808</v>
      </c>
      <c r="L110" s="152"/>
      <c r="M110" s="152"/>
      <c r="N110" s="152">
        <v>20</v>
      </c>
      <c r="O110" s="152">
        <v>38</v>
      </c>
      <c r="P110" s="153">
        <f t="shared" si="2"/>
        <v>849</v>
      </c>
      <c r="Q110" s="154" t="s">
        <v>85</v>
      </c>
      <c r="R110" s="154"/>
      <c r="S110" s="154"/>
    </row>
    <row r="111" spans="1:19" s="156" customFormat="1" x14ac:dyDescent="0.35">
      <c r="A111" s="150">
        <v>45540</v>
      </c>
      <c r="B111" s="148">
        <v>992</v>
      </c>
      <c r="C111" s="148"/>
      <c r="D111" s="151">
        <v>5</v>
      </c>
      <c r="E111" s="151">
        <v>5</v>
      </c>
      <c r="F111" s="151">
        <v>41</v>
      </c>
      <c r="G111" s="148">
        <v>5</v>
      </c>
      <c r="H111" s="148">
        <v>70</v>
      </c>
      <c r="I111" s="151">
        <v>414</v>
      </c>
      <c r="J111" s="151">
        <v>20</v>
      </c>
      <c r="K111" s="151">
        <v>852</v>
      </c>
      <c r="L111" s="152"/>
      <c r="M111" s="152"/>
      <c r="N111" s="152">
        <v>1</v>
      </c>
      <c r="O111" s="152">
        <v>13</v>
      </c>
      <c r="P111" s="153">
        <f t="shared" si="2"/>
        <v>1067</v>
      </c>
      <c r="Q111" s="154" t="s">
        <v>86</v>
      </c>
      <c r="R111" s="154"/>
      <c r="S111" s="154"/>
    </row>
    <row r="112" spans="1:19" s="156" customFormat="1" x14ac:dyDescent="0.35">
      <c r="A112" s="150">
        <v>45541</v>
      </c>
      <c r="B112" s="148">
        <v>537</v>
      </c>
      <c r="C112" s="148">
        <v>23</v>
      </c>
      <c r="D112" s="151">
        <v>5</v>
      </c>
      <c r="E112" s="151">
        <v>3</v>
      </c>
      <c r="F112" s="151">
        <v>26</v>
      </c>
      <c r="G112" s="148"/>
      <c r="H112" s="148">
        <v>57</v>
      </c>
      <c r="I112" s="151">
        <v>237</v>
      </c>
      <c r="J112" s="151">
        <v>20</v>
      </c>
      <c r="K112" s="151">
        <v>618</v>
      </c>
      <c r="L112" s="152"/>
      <c r="M112" s="152"/>
      <c r="N112" s="152"/>
      <c r="O112" s="152">
        <v>36</v>
      </c>
      <c r="P112" s="153">
        <f t="shared" si="2"/>
        <v>617</v>
      </c>
      <c r="Q112" s="154" t="s">
        <v>87</v>
      </c>
      <c r="R112" s="154"/>
      <c r="S112" s="154"/>
    </row>
    <row r="113" spans="1:19" s="156" customFormat="1" x14ac:dyDescent="0.35">
      <c r="A113" s="150">
        <v>45544</v>
      </c>
      <c r="B113" s="148">
        <v>969</v>
      </c>
      <c r="C113" s="148">
        <v>3</v>
      </c>
      <c r="D113" s="151">
        <v>5</v>
      </c>
      <c r="E113" s="151">
        <v>2</v>
      </c>
      <c r="F113" s="151">
        <v>38</v>
      </c>
      <c r="G113" s="148">
        <v>24</v>
      </c>
      <c r="H113" s="148">
        <v>62</v>
      </c>
      <c r="I113" s="151">
        <v>388</v>
      </c>
      <c r="J113" s="151">
        <v>16</v>
      </c>
      <c r="K113" s="151">
        <v>850</v>
      </c>
      <c r="L113" s="152"/>
      <c r="M113" s="152"/>
      <c r="N113" s="152">
        <v>13</v>
      </c>
      <c r="O113" s="152">
        <v>18</v>
      </c>
      <c r="P113" s="153">
        <f t="shared" si="2"/>
        <v>1058</v>
      </c>
      <c r="Q113" s="154" t="s">
        <v>83</v>
      </c>
      <c r="R113" s="154"/>
      <c r="S113" s="154"/>
    </row>
    <row r="114" spans="1:19" s="156" customFormat="1" x14ac:dyDescent="0.35">
      <c r="A114" s="150">
        <v>45545</v>
      </c>
      <c r="B114" s="148">
        <v>1043</v>
      </c>
      <c r="C114" s="148"/>
      <c r="D114" s="151">
        <v>5</v>
      </c>
      <c r="E114" s="151">
        <v>5</v>
      </c>
      <c r="F114" s="151">
        <v>49</v>
      </c>
      <c r="G114" s="148">
        <v>66</v>
      </c>
      <c r="H114" s="148">
        <v>85</v>
      </c>
      <c r="I114" s="151">
        <v>507</v>
      </c>
      <c r="J114" s="151">
        <v>27</v>
      </c>
      <c r="K114" s="151">
        <v>934</v>
      </c>
      <c r="L114" s="152"/>
      <c r="M114" s="152"/>
      <c r="N114" s="152"/>
      <c r="O114" s="152">
        <v>4</v>
      </c>
      <c r="P114" s="153">
        <f t="shared" si="2"/>
        <v>1194</v>
      </c>
      <c r="Q114" s="154" t="s">
        <v>84</v>
      </c>
      <c r="R114" s="154"/>
      <c r="S114" s="154"/>
    </row>
    <row r="115" spans="1:19" s="156" customFormat="1" x14ac:dyDescent="0.35">
      <c r="A115" s="150">
        <v>45546</v>
      </c>
      <c r="B115" s="148">
        <v>804</v>
      </c>
      <c r="C115" s="148">
        <v>21</v>
      </c>
      <c r="D115" s="151">
        <v>5</v>
      </c>
      <c r="E115" s="151">
        <v>5</v>
      </c>
      <c r="F115" s="151">
        <v>28</v>
      </c>
      <c r="G115" s="148">
        <v>40</v>
      </c>
      <c r="H115" s="148">
        <v>56</v>
      </c>
      <c r="I115" s="151">
        <v>388</v>
      </c>
      <c r="J115" s="151">
        <v>20</v>
      </c>
      <c r="K115" s="151">
        <v>840</v>
      </c>
      <c r="L115" s="152"/>
      <c r="M115" s="152"/>
      <c r="N115" s="152"/>
      <c r="O115" s="152">
        <v>68</v>
      </c>
      <c r="P115" s="153">
        <f t="shared" si="2"/>
        <v>921</v>
      </c>
      <c r="Q115" s="154" t="s">
        <v>85</v>
      </c>
      <c r="R115" s="154"/>
      <c r="S115" s="154"/>
    </row>
    <row r="116" spans="1:19" s="156" customFormat="1" x14ac:dyDescent="0.35">
      <c r="A116" s="150">
        <v>45547</v>
      </c>
      <c r="B116" s="148">
        <v>929</v>
      </c>
      <c r="C116" s="148">
        <v>4</v>
      </c>
      <c r="D116" s="151">
        <v>5</v>
      </c>
      <c r="E116" s="151">
        <v>5</v>
      </c>
      <c r="F116" s="151">
        <v>37</v>
      </c>
      <c r="G116" s="148">
        <v>14</v>
      </c>
      <c r="H116" s="148">
        <v>73</v>
      </c>
      <c r="I116" s="151">
        <v>438</v>
      </c>
      <c r="J116" s="151">
        <v>30</v>
      </c>
      <c r="K116" s="151">
        <v>844</v>
      </c>
      <c r="L116" s="152"/>
      <c r="M116" s="152"/>
      <c r="N116" s="152"/>
      <c r="O116" s="152">
        <v>23</v>
      </c>
      <c r="P116" s="153">
        <f t="shared" si="2"/>
        <v>1020</v>
      </c>
      <c r="Q116" s="154" t="s">
        <v>86</v>
      </c>
      <c r="R116" s="154"/>
      <c r="S116" s="154"/>
    </row>
    <row r="117" spans="1:19" s="156" customFormat="1" x14ac:dyDescent="0.35">
      <c r="A117" s="150">
        <v>45548</v>
      </c>
      <c r="B117" s="148">
        <v>543</v>
      </c>
      <c r="C117" s="148"/>
      <c r="D117" s="151">
        <v>5</v>
      </c>
      <c r="E117" s="151">
        <v>3</v>
      </c>
      <c r="F117" s="151">
        <v>25</v>
      </c>
      <c r="G117" s="148">
        <v>8</v>
      </c>
      <c r="H117" s="148">
        <v>42</v>
      </c>
      <c r="I117" s="151">
        <v>219</v>
      </c>
      <c r="J117" s="151">
        <v>18</v>
      </c>
      <c r="K117" s="151">
        <v>578</v>
      </c>
      <c r="L117" s="152"/>
      <c r="M117" s="152"/>
      <c r="N117" s="152"/>
      <c r="O117" s="152">
        <v>10</v>
      </c>
      <c r="P117" s="153">
        <f t="shared" si="2"/>
        <v>593</v>
      </c>
      <c r="Q117" s="154" t="s">
        <v>87</v>
      </c>
      <c r="R117" s="154"/>
      <c r="S117" s="154"/>
    </row>
    <row r="118" spans="1:19" s="156" customFormat="1" x14ac:dyDescent="0.35">
      <c r="A118" s="150">
        <v>45551</v>
      </c>
      <c r="B118" s="148">
        <v>967</v>
      </c>
      <c r="C118" s="148">
        <v>19</v>
      </c>
      <c r="D118" s="151">
        <v>5</v>
      </c>
      <c r="E118" s="151">
        <v>5</v>
      </c>
      <c r="F118" s="151">
        <v>46</v>
      </c>
      <c r="G118" s="148">
        <v>20</v>
      </c>
      <c r="H118" s="148">
        <v>77</v>
      </c>
      <c r="I118" s="151">
        <v>372</v>
      </c>
      <c r="J118" s="151">
        <v>6</v>
      </c>
      <c r="K118" s="151">
        <v>850</v>
      </c>
      <c r="L118" s="152"/>
      <c r="M118" s="152"/>
      <c r="N118" s="152"/>
      <c r="O118" s="152">
        <v>8</v>
      </c>
      <c r="P118" s="153">
        <f t="shared" si="2"/>
        <v>1083</v>
      </c>
      <c r="Q118" s="154" t="s">
        <v>83</v>
      </c>
      <c r="R118" s="154"/>
      <c r="S118" s="154"/>
    </row>
    <row r="119" spans="1:19" s="156" customFormat="1" x14ac:dyDescent="0.35">
      <c r="A119" s="150">
        <v>45552</v>
      </c>
      <c r="B119" s="148">
        <v>1017</v>
      </c>
      <c r="C119" s="148"/>
      <c r="D119" s="151">
        <v>5</v>
      </c>
      <c r="E119" s="151">
        <v>5</v>
      </c>
      <c r="F119" s="151">
        <v>52</v>
      </c>
      <c r="G119" s="148">
        <v>30</v>
      </c>
      <c r="H119" s="148">
        <v>69</v>
      </c>
      <c r="I119" s="151">
        <v>442</v>
      </c>
      <c r="J119" s="151">
        <v>24</v>
      </c>
      <c r="K119" s="151">
        <v>919</v>
      </c>
      <c r="L119" s="152"/>
      <c r="M119" s="152"/>
      <c r="N119" s="152">
        <v>40</v>
      </c>
      <c r="O119" s="152">
        <v>12</v>
      </c>
      <c r="P119" s="153">
        <f t="shared" si="2"/>
        <v>1116</v>
      </c>
      <c r="Q119" s="154" t="s">
        <v>84</v>
      </c>
      <c r="R119" s="154"/>
      <c r="S119" s="154"/>
    </row>
    <row r="120" spans="1:19" s="156" customFormat="1" x14ac:dyDescent="0.35">
      <c r="A120" s="150">
        <v>45553</v>
      </c>
      <c r="B120" s="148">
        <v>795</v>
      </c>
      <c r="C120" s="148">
        <v>3</v>
      </c>
      <c r="D120" s="151">
        <v>5</v>
      </c>
      <c r="E120" s="151">
        <v>5</v>
      </c>
      <c r="F120" s="151">
        <v>29</v>
      </c>
      <c r="G120" s="148">
        <v>3</v>
      </c>
      <c r="H120" s="148">
        <v>52</v>
      </c>
      <c r="I120" s="151">
        <v>326</v>
      </c>
      <c r="J120" s="151">
        <v>21</v>
      </c>
      <c r="K120" s="151">
        <v>780</v>
      </c>
      <c r="L120" s="152"/>
      <c r="M120" s="152"/>
      <c r="N120" s="152"/>
      <c r="O120" s="152">
        <v>21</v>
      </c>
      <c r="P120" s="153">
        <f t="shared" si="2"/>
        <v>853</v>
      </c>
      <c r="Q120" s="154" t="s">
        <v>85</v>
      </c>
      <c r="R120" s="154"/>
      <c r="S120" s="154"/>
    </row>
    <row r="121" spans="1:19" x14ac:dyDescent="0.35">
      <c r="A121" s="150">
        <v>45554</v>
      </c>
      <c r="B121" s="148">
        <v>818</v>
      </c>
      <c r="C121" s="148">
        <v>9</v>
      </c>
      <c r="D121" s="151">
        <v>5</v>
      </c>
      <c r="E121" s="151">
        <v>5</v>
      </c>
      <c r="F121" s="151">
        <v>36</v>
      </c>
      <c r="G121" s="148">
        <v>15</v>
      </c>
      <c r="H121" s="148">
        <v>96</v>
      </c>
      <c r="I121" s="151">
        <v>379</v>
      </c>
      <c r="J121" s="151">
        <v>22</v>
      </c>
      <c r="K121" s="151">
        <v>885</v>
      </c>
      <c r="L121" s="152"/>
      <c r="M121" s="152"/>
      <c r="N121" s="152"/>
      <c r="O121" s="152"/>
      <c r="P121" s="153">
        <f t="shared" si="2"/>
        <v>938</v>
      </c>
      <c r="Q121" s="154" t="s">
        <v>86</v>
      </c>
      <c r="R121" s="155"/>
      <c r="S121" s="155"/>
    </row>
    <row r="122" spans="1:19" x14ac:dyDescent="0.35">
      <c r="A122" s="150">
        <v>45555</v>
      </c>
      <c r="B122" s="148">
        <v>572</v>
      </c>
      <c r="C122" s="148">
        <v>3</v>
      </c>
      <c r="D122" s="151">
        <v>3</v>
      </c>
      <c r="E122" s="151">
        <v>3</v>
      </c>
      <c r="F122" s="151">
        <v>20</v>
      </c>
      <c r="G122" s="148">
        <v>10</v>
      </c>
      <c r="H122" s="148">
        <v>48</v>
      </c>
      <c r="I122" s="151">
        <v>214</v>
      </c>
      <c r="J122" s="151">
        <v>10</v>
      </c>
      <c r="K122" s="151">
        <v>590</v>
      </c>
      <c r="L122" s="152"/>
      <c r="M122" s="152"/>
      <c r="N122" s="152">
        <v>1</v>
      </c>
      <c r="O122" s="152">
        <v>10</v>
      </c>
      <c r="P122" s="153">
        <f t="shared" si="2"/>
        <v>633</v>
      </c>
      <c r="Q122" s="154" t="s">
        <v>87</v>
      </c>
      <c r="R122" s="155"/>
      <c r="S122" s="155"/>
    </row>
    <row r="123" spans="1:19" x14ac:dyDescent="0.35">
      <c r="A123" s="150">
        <v>45558</v>
      </c>
      <c r="B123" s="148">
        <v>899</v>
      </c>
      <c r="C123" s="148">
        <v>87</v>
      </c>
      <c r="D123" s="151">
        <v>5</v>
      </c>
      <c r="E123" s="151">
        <v>5</v>
      </c>
      <c r="F123" s="151">
        <v>43</v>
      </c>
      <c r="G123" s="148">
        <v>8</v>
      </c>
      <c r="H123" s="148">
        <v>83</v>
      </c>
      <c r="I123" s="151">
        <v>330</v>
      </c>
      <c r="J123" s="151">
        <v>15</v>
      </c>
      <c r="K123" s="151">
        <v>881</v>
      </c>
      <c r="L123" s="152"/>
      <c r="M123" s="152"/>
      <c r="N123" s="152"/>
      <c r="O123" s="152">
        <v>24</v>
      </c>
      <c r="P123" s="153">
        <f t="shared" si="2"/>
        <v>1077</v>
      </c>
      <c r="Q123" s="154" t="s">
        <v>83</v>
      </c>
      <c r="R123" s="155"/>
      <c r="S123" s="155"/>
    </row>
    <row r="124" spans="1:19" x14ac:dyDescent="0.35">
      <c r="A124" s="150">
        <v>45559</v>
      </c>
      <c r="B124" s="148">
        <v>1039</v>
      </c>
      <c r="C124" s="148">
        <v>18</v>
      </c>
      <c r="D124" s="151">
        <v>5</v>
      </c>
      <c r="E124" s="151">
        <v>4</v>
      </c>
      <c r="F124" s="151">
        <v>46</v>
      </c>
      <c r="G124" s="148">
        <v>10</v>
      </c>
      <c r="H124" s="148">
        <v>71</v>
      </c>
      <c r="I124" s="151">
        <v>487</v>
      </c>
      <c r="J124" s="151">
        <v>23</v>
      </c>
      <c r="K124" s="151">
        <v>976</v>
      </c>
      <c r="L124" s="152"/>
      <c r="M124" s="152"/>
      <c r="N124" s="152">
        <v>9</v>
      </c>
      <c r="O124" s="152">
        <v>58</v>
      </c>
      <c r="P124" s="153">
        <f t="shared" si="2"/>
        <v>1138</v>
      </c>
      <c r="Q124" s="154" t="s">
        <v>84</v>
      </c>
      <c r="R124" s="155"/>
      <c r="S124" s="155"/>
    </row>
    <row r="125" spans="1:19" x14ac:dyDescent="0.35">
      <c r="A125" s="150">
        <v>45560</v>
      </c>
      <c r="B125" s="148">
        <v>795</v>
      </c>
      <c r="C125" s="148">
        <v>37</v>
      </c>
      <c r="D125" s="151">
        <v>5</v>
      </c>
      <c r="E125" s="151">
        <v>4</v>
      </c>
      <c r="F125" s="151">
        <v>35</v>
      </c>
      <c r="G125" s="148">
        <v>6</v>
      </c>
      <c r="H125" s="148">
        <v>51</v>
      </c>
      <c r="I125" s="151">
        <v>344</v>
      </c>
      <c r="J125" s="151">
        <v>28</v>
      </c>
      <c r="K125" s="151">
        <v>776</v>
      </c>
      <c r="L125" s="152"/>
      <c r="M125" s="152"/>
      <c r="N125" s="152">
        <v>9</v>
      </c>
      <c r="O125" s="152">
        <v>5</v>
      </c>
      <c r="P125" s="153">
        <f t="shared" si="2"/>
        <v>889</v>
      </c>
      <c r="Q125" s="154" t="s">
        <v>85</v>
      </c>
      <c r="R125" s="155"/>
      <c r="S125" s="155"/>
    </row>
    <row r="126" spans="1:19" x14ac:dyDescent="0.35">
      <c r="A126" s="150">
        <v>45561</v>
      </c>
      <c r="B126" s="148">
        <v>891</v>
      </c>
      <c r="C126" s="148">
        <v>39</v>
      </c>
      <c r="D126" s="151">
        <v>5</v>
      </c>
      <c r="E126" s="151">
        <v>5</v>
      </c>
      <c r="F126" s="151">
        <v>31</v>
      </c>
      <c r="G126" s="148">
        <v>37</v>
      </c>
      <c r="H126" s="148">
        <v>62</v>
      </c>
      <c r="I126" s="151">
        <v>334</v>
      </c>
      <c r="J126" s="151">
        <v>23</v>
      </c>
      <c r="K126" s="151">
        <v>903</v>
      </c>
      <c r="L126" s="152"/>
      <c r="M126" s="152"/>
      <c r="N126" s="152"/>
      <c r="O126" s="152">
        <v>29</v>
      </c>
      <c r="P126" s="153">
        <f t="shared" si="2"/>
        <v>1029</v>
      </c>
      <c r="Q126" s="154" t="s">
        <v>86</v>
      </c>
      <c r="R126" s="155"/>
      <c r="S126" s="155"/>
    </row>
    <row r="127" spans="1:19" x14ac:dyDescent="0.35">
      <c r="A127" s="150">
        <v>45562</v>
      </c>
      <c r="B127" s="148">
        <v>560</v>
      </c>
      <c r="C127" s="148">
        <v>26</v>
      </c>
      <c r="D127" s="151">
        <v>5</v>
      </c>
      <c r="E127" s="151">
        <v>3</v>
      </c>
      <c r="F127" s="151">
        <v>24</v>
      </c>
      <c r="G127" s="148">
        <v>13</v>
      </c>
      <c r="H127" s="148">
        <v>62</v>
      </c>
      <c r="I127" s="151">
        <v>248</v>
      </c>
      <c r="J127" s="151">
        <v>12</v>
      </c>
      <c r="K127" s="151">
        <v>592</v>
      </c>
      <c r="L127" s="152"/>
      <c r="M127" s="152"/>
      <c r="N127" s="152">
        <v>1</v>
      </c>
      <c r="O127" s="152">
        <v>16</v>
      </c>
      <c r="P127" s="153">
        <f t="shared" si="2"/>
        <v>661</v>
      </c>
      <c r="Q127" s="154" t="s">
        <v>87</v>
      </c>
      <c r="R127" s="155"/>
      <c r="S127" s="155"/>
    </row>
    <row r="128" spans="1:19" x14ac:dyDescent="0.35">
      <c r="A128" s="150">
        <v>45565</v>
      </c>
      <c r="B128" s="148">
        <v>967</v>
      </c>
      <c r="C128" s="148"/>
      <c r="D128" s="151">
        <v>5</v>
      </c>
      <c r="E128" s="151">
        <v>5</v>
      </c>
      <c r="F128" s="151">
        <v>32</v>
      </c>
      <c r="G128" s="148">
        <v>11</v>
      </c>
      <c r="H128" s="148">
        <v>62</v>
      </c>
      <c r="I128" s="151">
        <v>376</v>
      </c>
      <c r="J128" s="151">
        <v>10</v>
      </c>
      <c r="K128" s="151">
        <v>853</v>
      </c>
      <c r="L128" s="152"/>
      <c r="M128" s="152"/>
      <c r="N128" s="152"/>
      <c r="O128" s="152">
        <v>23</v>
      </c>
      <c r="P128" s="153">
        <f t="shared" si="2"/>
        <v>1040</v>
      </c>
      <c r="Q128" s="154" t="s">
        <v>83</v>
      </c>
      <c r="R128" s="155"/>
      <c r="S128" s="155"/>
    </row>
    <row r="129" spans="1:19" x14ac:dyDescent="0.35">
      <c r="A129" s="150">
        <v>45566</v>
      </c>
      <c r="B129" s="148">
        <v>1045</v>
      </c>
      <c r="C129" s="148">
        <v>9</v>
      </c>
      <c r="D129" s="151">
        <v>5</v>
      </c>
      <c r="E129" s="151">
        <v>5</v>
      </c>
      <c r="F129" s="151">
        <v>37</v>
      </c>
      <c r="G129" s="148">
        <v>10</v>
      </c>
      <c r="H129" s="148">
        <v>81</v>
      </c>
      <c r="I129" s="151">
        <v>511</v>
      </c>
      <c r="J129" s="151">
        <v>14</v>
      </c>
      <c r="K129" s="151">
        <v>938</v>
      </c>
      <c r="L129" s="152"/>
      <c r="M129" s="152"/>
      <c r="N129" s="152">
        <v>32</v>
      </c>
      <c r="O129" s="152">
        <v>50</v>
      </c>
      <c r="P129" s="153">
        <f t="shared" si="2"/>
        <v>1145</v>
      </c>
      <c r="Q129" s="154" t="s">
        <v>84</v>
      </c>
      <c r="R129" s="155"/>
      <c r="S129" s="155"/>
    </row>
    <row r="130" spans="1:19" x14ac:dyDescent="0.35">
      <c r="A130" s="150">
        <v>45567</v>
      </c>
      <c r="B130" s="148">
        <v>918</v>
      </c>
      <c r="C130" s="148">
        <v>2</v>
      </c>
      <c r="D130" s="151">
        <v>5</v>
      </c>
      <c r="E130" s="151">
        <v>5</v>
      </c>
      <c r="F130" s="151">
        <v>34</v>
      </c>
      <c r="G130" s="148">
        <v>34</v>
      </c>
      <c r="H130" s="148">
        <v>52</v>
      </c>
      <c r="I130" s="151">
        <v>361</v>
      </c>
      <c r="J130" s="151">
        <v>23</v>
      </c>
      <c r="K130" s="151">
        <v>831</v>
      </c>
      <c r="L130" s="152"/>
      <c r="M130" s="152"/>
      <c r="N130" s="152">
        <v>5</v>
      </c>
      <c r="O130" s="152">
        <v>12</v>
      </c>
      <c r="P130" s="153">
        <f t="shared" si="2"/>
        <v>1006</v>
      </c>
      <c r="Q130" s="154" t="s">
        <v>85</v>
      </c>
      <c r="R130" s="155"/>
      <c r="S130" s="155"/>
    </row>
    <row r="131" spans="1:19" x14ac:dyDescent="0.35">
      <c r="A131" s="150">
        <v>45568</v>
      </c>
      <c r="B131" s="148">
        <v>1014</v>
      </c>
      <c r="C131" s="148">
        <v>2</v>
      </c>
      <c r="D131" s="151">
        <v>5</v>
      </c>
      <c r="E131" s="151">
        <v>5</v>
      </c>
      <c r="F131" s="151">
        <v>34</v>
      </c>
      <c r="G131" s="148">
        <v>8</v>
      </c>
      <c r="H131" s="148">
        <v>82</v>
      </c>
      <c r="I131" s="151">
        <v>420</v>
      </c>
      <c r="J131" s="151">
        <v>29</v>
      </c>
      <c r="K131" s="151">
        <v>926</v>
      </c>
      <c r="L131" s="152"/>
      <c r="M131" s="152"/>
      <c r="N131" s="152">
        <v>9</v>
      </c>
      <c r="O131" s="152">
        <v>12</v>
      </c>
      <c r="P131" s="153">
        <f t="shared" si="2"/>
        <v>1106</v>
      </c>
      <c r="Q131" s="154" t="s">
        <v>86</v>
      </c>
      <c r="R131" s="155"/>
      <c r="S131" s="155"/>
    </row>
    <row r="132" spans="1:19" x14ac:dyDescent="0.35">
      <c r="A132" s="150">
        <v>45569</v>
      </c>
      <c r="B132" s="148">
        <v>623</v>
      </c>
      <c r="C132" s="148">
        <v>1</v>
      </c>
      <c r="D132" s="151">
        <v>5</v>
      </c>
      <c r="E132" s="151">
        <v>3</v>
      </c>
      <c r="F132" s="151">
        <v>21</v>
      </c>
      <c r="G132" s="148">
        <v>7</v>
      </c>
      <c r="H132" s="148">
        <v>40</v>
      </c>
      <c r="I132" s="151">
        <v>249</v>
      </c>
      <c r="J132" s="151">
        <v>22</v>
      </c>
      <c r="K132" s="151">
        <v>539</v>
      </c>
      <c r="L132" s="152"/>
      <c r="M132" s="152"/>
      <c r="N132" s="152">
        <v>4</v>
      </c>
      <c r="O132" s="152">
        <v>18</v>
      </c>
      <c r="P132" s="153">
        <f t="shared" si="2"/>
        <v>671</v>
      </c>
      <c r="Q132" s="154" t="s">
        <v>87</v>
      </c>
      <c r="R132" s="155"/>
      <c r="S132" s="155"/>
    </row>
    <row r="133" spans="1:19" x14ac:dyDescent="0.35">
      <c r="A133" s="150">
        <v>45572</v>
      </c>
      <c r="B133" s="148">
        <v>920</v>
      </c>
      <c r="C133" s="148">
        <v>26</v>
      </c>
      <c r="D133" s="151">
        <v>7</v>
      </c>
      <c r="E133" s="151">
        <v>6</v>
      </c>
      <c r="F133" s="151">
        <v>40</v>
      </c>
      <c r="G133" s="148">
        <v>6</v>
      </c>
      <c r="H133" s="148">
        <v>63</v>
      </c>
      <c r="I133" s="151">
        <v>380</v>
      </c>
      <c r="J133" s="151">
        <v>24</v>
      </c>
      <c r="K133" s="151">
        <v>802</v>
      </c>
      <c r="L133" s="152"/>
      <c r="M133" s="152"/>
      <c r="N133" s="152">
        <v>32</v>
      </c>
      <c r="O133" s="152">
        <v>17</v>
      </c>
      <c r="P133" s="153">
        <f t="shared" si="2"/>
        <v>1015</v>
      </c>
      <c r="Q133" s="154" t="s">
        <v>83</v>
      </c>
      <c r="R133" s="155"/>
      <c r="S133" s="155"/>
    </row>
    <row r="134" spans="1:19" x14ac:dyDescent="0.35">
      <c r="A134" s="150">
        <v>45573</v>
      </c>
      <c r="B134" s="148">
        <v>1019</v>
      </c>
      <c r="C134" s="148"/>
      <c r="D134" s="151">
        <v>7</v>
      </c>
      <c r="E134" s="151">
        <v>7</v>
      </c>
      <c r="F134" s="151">
        <v>33</v>
      </c>
      <c r="G134" s="148">
        <v>47</v>
      </c>
      <c r="H134" s="148">
        <v>107</v>
      </c>
      <c r="I134" s="151">
        <v>475</v>
      </c>
      <c r="J134" s="151">
        <v>23</v>
      </c>
      <c r="K134" s="151">
        <v>1035</v>
      </c>
      <c r="L134" s="152"/>
      <c r="M134" s="152"/>
      <c r="N134" s="152">
        <v>7</v>
      </c>
      <c r="O134" s="152">
        <v>41</v>
      </c>
      <c r="P134" s="153">
        <f t="shared" si="2"/>
        <v>1173</v>
      </c>
      <c r="Q134" s="154" t="s">
        <v>84</v>
      </c>
      <c r="R134" s="155"/>
      <c r="S134" s="155"/>
    </row>
    <row r="135" spans="1:19" x14ac:dyDescent="0.35">
      <c r="A135" s="150">
        <v>45574</v>
      </c>
      <c r="B135" s="148">
        <v>879</v>
      </c>
      <c r="C135" s="148">
        <v>6</v>
      </c>
      <c r="D135" s="151">
        <v>7</v>
      </c>
      <c r="E135" s="151">
        <v>7</v>
      </c>
      <c r="F135" s="151">
        <v>32</v>
      </c>
      <c r="G135" s="148">
        <v>5</v>
      </c>
      <c r="H135" s="148">
        <v>54</v>
      </c>
      <c r="I135" s="151">
        <v>369</v>
      </c>
      <c r="J135" s="151">
        <v>31</v>
      </c>
      <c r="K135" s="151">
        <v>819</v>
      </c>
      <c r="L135" s="152"/>
      <c r="M135" s="152"/>
      <c r="N135" s="152">
        <v>14</v>
      </c>
      <c r="O135" s="152">
        <v>21</v>
      </c>
      <c r="P135" s="153">
        <f t="shared" si="2"/>
        <v>944</v>
      </c>
      <c r="Q135" s="154" t="s">
        <v>85</v>
      </c>
      <c r="R135" s="155"/>
      <c r="S135" s="155"/>
    </row>
    <row r="136" spans="1:19" x14ac:dyDescent="0.35">
      <c r="A136" s="150">
        <v>45575</v>
      </c>
      <c r="B136" s="148">
        <v>973</v>
      </c>
      <c r="C136" s="148">
        <v>33</v>
      </c>
      <c r="D136" s="151">
        <v>7</v>
      </c>
      <c r="E136" s="151">
        <v>7</v>
      </c>
      <c r="F136" s="151">
        <v>38</v>
      </c>
      <c r="G136" s="148">
        <v>8</v>
      </c>
      <c r="H136" s="148">
        <v>69</v>
      </c>
      <c r="I136" s="151">
        <v>467</v>
      </c>
      <c r="J136" s="151">
        <v>24</v>
      </c>
      <c r="K136" s="151">
        <v>871</v>
      </c>
      <c r="L136" s="152"/>
      <c r="M136" s="152"/>
      <c r="N136" s="152">
        <v>43</v>
      </c>
      <c r="O136" s="152">
        <v>21</v>
      </c>
      <c r="P136" s="153">
        <f t="shared" si="2"/>
        <v>1083</v>
      </c>
      <c r="Q136" s="154" t="s">
        <v>86</v>
      </c>
      <c r="R136" s="155"/>
      <c r="S136" s="155"/>
    </row>
    <row r="137" spans="1:19" x14ac:dyDescent="0.35">
      <c r="A137" s="150">
        <v>45576</v>
      </c>
      <c r="B137" s="148">
        <v>551</v>
      </c>
      <c r="C137" s="148"/>
      <c r="D137" s="151">
        <v>3</v>
      </c>
      <c r="E137" s="151">
        <v>3</v>
      </c>
      <c r="F137" s="151">
        <v>29</v>
      </c>
      <c r="G137" s="148">
        <v>4</v>
      </c>
      <c r="H137" s="148">
        <v>48</v>
      </c>
      <c r="I137" s="151">
        <v>227</v>
      </c>
      <c r="J137" s="151">
        <v>17</v>
      </c>
      <c r="K137" s="151">
        <v>586</v>
      </c>
      <c r="L137" s="152"/>
      <c r="M137" s="152"/>
      <c r="N137" s="152">
        <v>1</v>
      </c>
      <c r="O137" s="152">
        <v>17</v>
      </c>
      <c r="P137" s="153">
        <f t="shared" si="2"/>
        <v>603</v>
      </c>
      <c r="Q137" s="154" t="s">
        <v>87</v>
      </c>
      <c r="R137" s="155"/>
      <c r="S137" s="155"/>
    </row>
    <row r="138" spans="1:19" x14ac:dyDescent="0.35">
      <c r="A138" s="150">
        <v>45579</v>
      </c>
      <c r="B138" s="148">
        <v>930</v>
      </c>
      <c r="C138" s="148">
        <v>130</v>
      </c>
      <c r="D138" s="151">
        <v>7</v>
      </c>
      <c r="E138" s="151">
        <v>5</v>
      </c>
      <c r="F138" s="151">
        <v>40</v>
      </c>
      <c r="G138" s="148">
        <v>10</v>
      </c>
      <c r="H138" s="148">
        <v>71</v>
      </c>
      <c r="I138" s="151">
        <v>346</v>
      </c>
      <c r="J138" s="151">
        <v>24</v>
      </c>
      <c r="K138" s="151">
        <v>810</v>
      </c>
      <c r="L138" s="152"/>
      <c r="M138" s="152"/>
      <c r="N138" s="152">
        <v>8</v>
      </c>
      <c r="O138" s="152">
        <v>17</v>
      </c>
      <c r="P138" s="153">
        <f t="shared" si="2"/>
        <v>1141</v>
      </c>
      <c r="Q138" s="154" t="s">
        <v>83</v>
      </c>
      <c r="R138" s="155"/>
      <c r="S138" s="155"/>
    </row>
    <row r="139" spans="1:19" x14ac:dyDescent="0.35">
      <c r="A139" s="150">
        <v>45580</v>
      </c>
      <c r="B139" s="148">
        <v>1044</v>
      </c>
      <c r="C139" s="148">
        <v>116</v>
      </c>
      <c r="D139" s="151">
        <v>7</v>
      </c>
      <c r="E139" s="151">
        <v>7</v>
      </c>
      <c r="F139" s="151">
        <v>40</v>
      </c>
      <c r="G139" s="148">
        <v>26</v>
      </c>
      <c r="H139" s="148">
        <v>90</v>
      </c>
      <c r="I139" s="151">
        <v>516</v>
      </c>
      <c r="J139" s="151">
        <v>24</v>
      </c>
      <c r="K139" s="151">
        <v>982</v>
      </c>
      <c r="L139" s="152"/>
      <c r="M139" s="152"/>
      <c r="N139" s="152">
        <v>6</v>
      </c>
      <c r="O139" s="152">
        <v>22</v>
      </c>
      <c r="P139" s="153">
        <f t="shared" si="2"/>
        <v>1276</v>
      </c>
      <c r="Q139" s="154" t="s">
        <v>84</v>
      </c>
      <c r="R139" s="155"/>
      <c r="S139" s="155"/>
    </row>
    <row r="140" spans="1:19" x14ac:dyDescent="0.35">
      <c r="A140" s="150">
        <v>45581</v>
      </c>
      <c r="B140" s="148">
        <v>797</v>
      </c>
      <c r="C140" s="148">
        <v>83</v>
      </c>
      <c r="D140" s="151">
        <v>7</v>
      </c>
      <c r="E140" s="151">
        <v>7</v>
      </c>
      <c r="F140" s="151">
        <v>32</v>
      </c>
      <c r="G140" s="148">
        <v>9</v>
      </c>
      <c r="H140" s="148">
        <v>65</v>
      </c>
      <c r="I140" s="151">
        <v>368</v>
      </c>
      <c r="J140" s="151">
        <v>27</v>
      </c>
      <c r="K140" s="151">
        <v>891</v>
      </c>
      <c r="L140" s="152"/>
      <c r="M140" s="152"/>
      <c r="N140" s="152"/>
      <c r="O140" s="152">
        <v>28</v>
      </c>
      <c r="P140" s="153">
        <f t="shared" si="2"/>
        <v>954</v>
      </c>
      <c r="Q140" s="154" t="s">
        <v>85</v>
      </c>
      <c r="R140" s="155"/>
      <c r="S140" s="155"/>
    </row>
    <row r="141" spans="1:19" x14ac:dyDescent="0.35">
      <c r="A141" s="150">
        <v>45582</v>
      </c>
      <c r="B141" s="148">
        <v>972</v>
      </c>
      <c r="C141" s="148">
        <v>130</v>
      </c>
      <c r="D141" s="151">
        <v>7</v>
      </c>
      <c r="E141" s="151">
        <v>7</v>
      </c>
      <c r="F141" s="151">
        <v>33</v>
      </c>
      <c r="G141" s="148">
        <v>20</v>
      </c>
      <c r="H141" s="148">
        <v>108</v>
      </c>
      <c r="I141" s="151">
        <v>482</v>
      </c>
      <c r="J141" s="151">
        <v>19</v>
      </c>
      <c r="K141" s="151">
        <v>885</v>
      </c>
      <c r="L141" s="152"/>
      <c r="M141" s="152"/>
      <c r="N141" s="152">
        <v>10</v>
      </c>
      <c r="O141" s="152">
        <v>37</v>
      </c>
      <c r="P141" s="153">
        <f t="shared" si="2"/>
        <v>1230</v>
      </c>
      <c r="Q141" s="154" t="s">
        <v>86</v>
      </c>
      <c r="R141" s="155"/>
      <c r="S141" s="155"/>
    </row>
    <row r="142" spans="1:19" x14ac:dyDescent="0.35">
      <c r="A142" s="150">
        <v>45583</v>
      </c>
      <c r="B142" s="148">
        <v>627</v>
      </c>
      <c r="C142" s="148">
        <v>123</v>
      </c>
      <c r="D142" s="151">
        <v>3</v>
      </c>
      <c r="E142" s="151">
        <v>3</v>
      </c>
      <c r="F142" s="151">
        <v>23</v>
      </c>
      <c r="G142" s="148">
        <v>8</v>
      </c>
      <c r="H142" s="148">
        <v>55</v>
      </c>
      <c r="I142" s="151">
        <v>291</v>
      </c>
      <c r="J142" s="151">
        <v>10</v>
      </c>
      <c r="K142" s="151">
        <v>670</v>
      </c>
      <c r="L142" s="152"/>
      <c r="M142" s="152"/>
      <c r="N142" s="152"/>
      <c r="O142" s="152">
        <v>12</v>
      </c>
      <c r="P142" s="153">
        <f t="shared" si="2"/>
        <v>813</v>
      </c>
      <c r="Q142" s="154" t="s">
        <v>87</v>
      </c>
      <c r="R142" s="155"/>
      <c r="S142" s="155"/>
    </row>
    <row r="143" spans="1:19" s="156" customFormat="1" x14ac:dyDescent="0.35">
      <c r="A143" s="150">
        <v>45600</v>
      </c>
      <c r="B143" s="148">
        <v>950</v>
      </c>
      <c r="C143" s="148"/>
      <c r="D143" s="151">
        <v>7</v>
      </c>
      <c r="E143" s="151">
        <v>7</v>
      </c>
      <c r="F143" s="151">
        <v>36</v>
      </c>
      <c r="G143" s="148">
        <v>14</v>
      </c>
      <c r="H143" s="148">
        <v>60</v>
      </c>
      <c r="I143" s="151">
        <v>318</v>
      </c>
      <c r="J143" s="151">
        <v>33</v>
      </c>
      <c r="K143" s="151">
        <v>781</v>
      </c>
      <c r="L143" s="152"/>
      <c r="M143" s="152"/>
      <c r="N143" s="152">
        <v>5</v>
      </c>
      <c r="O143" s="152">
        <v>21</v>
      </c>
      <c r="P143" s="153">
        <f t="shared" si="2"/>
        <v>1024</v>
      </c>
      <c r="Q143" s="154" t="s">
        <v>83</v>
      </c>
      <c r="R143" s="154"/>
      <c r="S143" s="154"/>
    </row>
    <row r="144" spans="1:19" s="156" customFormat="1" x14ac:dyDescent="0.35">
      <c r="A144" s="150">
        <v>45601</v>
      </c>
      <c r="B144" s="148">
        <v>1104</v>
      </c>
      <c r="C144" s="148"/>
      <c r="D144" s="151">
        <v>7</v>
      </c>
      <c r="E144" s="151">
        <v>7</v>
      </c>
      <c r="F144" s="151">
        <v>33</v>
      </c>
      <c r="G144" s="148">
        <v>6</v>
      </c>
      <c r="H144" s="148">
        <v>80</v>
      </c>
      <c r="I144" s="151">
        <v>484</v>
      </c>
      <c r="J144" s="151">
        <v>28</v>
      </c>
      <c r="K144" s="151">
        <v>947</v>
      </c>
      <c r="L144" s="152"/>
      <c r="M144" s="152"/>
      <c r="N144" s="152">
        <v>4</v>
      </c>
      <c r="O144" s="152">
        <v>15</v>
      </c>
      <c r="P144" s="153">
        <f t="shared" si="2"/>
        <v>1190</v>
      </c>
      <c r="Q144" s="154" t="s">
        <v>84</v>
      </c>
      <c r="R144" s="154"/>
      <c r="S144" s="154"/>
    </row>
    <row r="145" spans="1:19" s="156" customFormat="1" x14ac:dyDescent="0.35">
      <c r="A145" s="150">
        <v>45602</v>
      </c>
      <c r="B145" s="148">
        <v>884</v>
      </c>
      <c r="C145" s="148">
        <v>32</v>
      </c>
      <c r="D145" s="151">
        <v>7</v>
      </c>
      <c r="E145" s="151">
        <v>7</v>
      </c>
      <c r="F145" s="151">
        <v>32</v>
      </c>
      <c r="G145" s="148">
        <v>8</v>
      </c>
      <c r="H145" s="148">
        <v>62</v>
      </c>
      <c r="I145" s="151">
        <v>408</v>
      </c>
      <c r="J145" s="151">
        <v>26</v>
      </c>
      <c r="K145" s="151">
        <v>809</v>
      </c>
      <c r="L145" s="152"/>
      <c r="M145" s="152"/>
      <c r="N145" s="152">
        <v>6</v>
      </c>
      <c r="O145" s="152">
        <v>15</v>
      </c>
      <c r="P145" s="153">
        <f t="shared" ref="P145:P176" si="3">B145+C145+G145+H145</f>
        <v>986</v>
      </c>
      <c r="Q145" s="154" t="s">
        <v>85</v>
      </c>
      <c r="R145" s="154"/>
      <c r="S145" s="154"/>
    </row>
    <row r="146" spans="1:19" s="156" customFormat="1" x14ac:dyDescent="0.35">
      <c r="A146" s="150">
        <v>45603</v>
      </c>
      <c r="B146" s="148">
        <v>977</v>
      </c>
      <c r="C146" s="148">
        <v>15</v>
      </c>
      <c r="D146" s="151">
        <v>7</v>
      </c>
      <c r="E146" s="151">
        <v>7</v>
      </c>
      <c r="F146" s="151">
        <v>31</v>
      </c>
      <c r="G146" s="148">
        <v>8</v>
      </c>
      <c r="H146" s="148">
        <v>74</v>
      </c>
      <c r="I146" s="151">
        <v>437</v>
      </c>
      <c r="J146" s="151">
        <v>21</v>
      </c>
      <c r="K146" s="151">
        <v>817</v>
      </c>
      <c r="L146" s="152"/>
      <c r="M146" s="152"/>
      <c r="N146" s="152">
        <v>12</v>
      </c>
      <c r="O146" s="152">
        <v>22</v>
      </c>
      <c r="P146" s="153">
        <f t="shared" si="3"/>
        <v>1074</v>
      </c>
      <c r="Q146" s="154" t="s">
        <v>86</v>
      </c>
      <c r="R146" s="154"/>
      <c r="S146" s="154"/>
    </row>
    <row r="147" spans="1:19" s="156" customFormat="1" x14ac:dyDescent="0.35">
      <c r="A147" s="150">
        <v>45604</v>
      </c>
      <c r="B147" s="148">
        <v>541</v>
      </c>
      <c r="C147" s="148">
        <v>15</v>
      </c>
      <c r="D147" s="151">
        <v>3</v>
      </c>
      <c r="E147" s="151">
        <v>3</v>
      </c>
      <c r="F147" s="151">
        <v>19</v>
      </c>
      <c r="G147" s="148">
        <v>10</v>
      </c>
      <c r="H147" s="148">
        <v>47</v>
      </c>
      <c r="I147" s="151">
        <v>238</v>
      </c>
      <c r="J147" s="151">
        <v>22</v>
      </c>
      <c r="K147" s="151">
        <v>554</v>
      </c>
      <c r="L147" s="152"/>
      <c r="M147" s="152"/>
      <c r="N147" s="152">
        <v>3</v>
      </c>
      <c r="O147" s="152">
        <v>28</v>
      </c>
      <c r="P147" s="153">
        <f t="shared" si="3"/>
        <v>613</v>
      </c>
      <c r="Q147" s="154" t="s">
        <v>87</v>
      </c>
      <c r="R147" s="154"/>
      <c r="S147" s="154"/>
    </row>
    <row r="148" spans="1:19" s="156" customFormat="1" x14ac:dyDescent="0.35">
      <c r="A148" s="150">
        <v>45608</v>
      </c>
      <c r="B148" s="148">
        <v>1066</v>
      </c>
      <c r="C148" s="148">
        <v>6</v>
      </c>
      <c r="D148" s="151">
        <v>7</v>
      </c>
      <c r="E148" s="151">
        <v>6</v>
      </c>
      <c r="F148" s="151">
        <v>37</v>
      </c>
      <c r="G148" s="148">
        <v>5</v>
      </c>
      <c r="H148" s="148">
        <v>88</v>
      </c>
      <c r="I148" s="151">
        <v>501</v>
      </c>
      <c r="J148" s="151">
        <v>27</v>
      </c>
      <c r="K148" s="151">
        <v>925</v>
      </c>
      <c r="L148" s="152"/>
      <c r="M148" s="152"/>
      <c r="N148" s="152">
        <v>6</v>
      </c>
      <c r="O148" s="152">
        <v>27</v>
      </c>
      <c r="P148" s="153">
        <f t="shared" si="3"/>
        <v>1165</v>
      </c>
      <c r="Q148" s="154" t="s">
        <v>84</v>
      </c>
      <c r="R148" s="154"/>
      <c r="S148" s="154"/>
    </row>
    <row r="149" spans="1:19" s="156" customFormat="1" x14ac:dyDescent="0.35">
      <c r="A149" s="150">
        <v>45609</v>
      </c>
      <c r="B149" s="148">
        <v>889</v>
      </c>
      <c r="C149" s="148">
        <v>13</v>
      </c>
      <c r="D149" s="151">
        <v>7</v>
      </c>
      <c r="E149" s="151">
        <v>4</v>
      </c>
      <c r="F149" s="151">
        <v>33</v>
      </c>
      <c r="G149" s="148">
        <v>10</v>
      </c>
      <c r="H149" s="148">
        <v>54</v>
      </c>
      <c r="I149" s="151">
        <v>323</v>
      </c>
      <c r="J149" s="151">
        <v>27</v>
      </c>
      <c r="K149" s="151">
        <v>814</v>
      </c>
      <c r="L149" s="152"/>
      <c r="M149" s="152"/>
      <c r="N149" s="152">
        <v>4</v>
      </c>
      <c r="O149" s="152">
        <v>25</v>
      </c>
      <c r="P149" s="153">
        <f t="shared" si="3"/>
        <v>966</v>
      </c>
      <c r="Q149" s="154" t="s">
        <v>85</v>
      </c>
      <c r="R149" s="154"/>
      <c r="S149" s="154"/>
    </row>
    <row r="150" spans="1:19" s="156" customFormat="1" x14ac:dyDescent="0.35">
      <c r="A150" s="150">
        <v>45610</v>
      </c>
      <c r="B150" s="148">
        <v>979</v>
      </c>
      <c r="C150" s="148">
        <v>11</v>
      </c>
      <c r="D150" s="151">
        <v>7</v>
      </c>
      <c r="E150" s="151">
        <v>7</v>
      </c>
      <c r="F150" s="151">
        <v>30</v>
      </c>
      <c r="G150" s="148">
        <v>10</v>
      </c>
      <c r="H150" s="148">
        <v>89</v>
      </c>
      <c r="I150" s="151">
        <v>437</v>
      </c>
      <c r="J150" s="151">
        <v>37</v>
      </c>
      <c r="K150" s="151">
        <v>893</v>
      </c>
      <c r="L150" s="152"/>
      <c r="M150" s="152"/>
      <c r="N150" s="152">
        <v>53</v>
      </c>
      <c r="O150" s="152">
        <v>39</v>
      </c>
      <c r="P150" s="153">
        <f t="shared" si="3"/>
        <v>1089</v>
      </c>
      <c r="Q150" s="154" t="s">
        <v>86</v>
      </c>
      <c r="R150" s="154"/>
      <c r="S150" s="154"/>
    </row>
    <row r="151" spans="1:19" s="156" customFormat="1" x14ac:dyDescent="0.35">
      <c r="A151" s="150">
        <v>45611</v>
      </c>
      <c r="B151" s="148">
        <v>584</v>
      </c>
      <c r="C151" s="148">
        <v>29</v>
      </c>
      <c r="D151" s="151">
        <v>3</v>
      </c>
      <c r="E151" s="151">
        <v>3</v>
      </c>
      <c r="F151" s="151">
        <v>26</v>
      </c>
      <c r="G151" s="148">
        <v>4</v>
      </c>
      <c r="H151" s="148">
        <v>32</v>
      </c>
      <c r="I151" s="151">
        <v>237</v>
      </c>
      <c r="J151" s="151">
        <v>19</v>
      </c>
      <c r="K151" s="151">
        <v>533</v>
      </c>
      <c r="L151" s="152"/>
      <c r="M151" s="152"/>
      <c r="N151" s="152">
        <v>7</v>
      </c>
      <c r="O151" s="152">
        <v>10</v>
      </c>
      <c r="P151" s="153">
        <f t="shared" si="3"/>
        <v>649</v>
      </c>
      <c r="Q151" s="154" t="s">
        <v>87</v>
      </c>
      <c r="R151" s="154"/>
      <c r="S151" s="154"/>
    </row>
    <row r="152" spans="1:19" s="156" customFormat="1" x14ac:dyDescent="0.35">
      <c r="A152" s="150">
        <v>45614</v>
      </c>
      <c r="B152" s="148">
        <v>995</v>
      </c>
      <c r="C152" s="148">
        <v>16</v>
      </c>
      <c r="D152" s="151">
        <v>7</v>
      </c>
      <c r="E152" s="151">
        <v>7</v>
      </c>
      <c r="F152" s="151">
        <v>31</v>
      </c>
      <c r="G152" s="148">
        <v>20</v>
      </c>
      <c r="H152" s="148">
        <v>53</v>
      </c>
      <c r="I152" s="151">
        <v>357</v>
      </c>
      <c r="J152" s="151">
        <v>33</v>
      </c>
      <c r="K152" s="151">
        <v>891</v>
      </c>
      <c r="L152" s="152"/>
      <c r="M152" s="152"/>
      <c r="N152" s="152">
        <v>18</v>
      </c>
      <c r="O152" s="152">
        <v>12</v>
      </c>
      <c r="P152" s="153">
        <f t="shared" si="3"/>
        <v>1084</v>
      </c>
      <c r="Q152" s="154" t="s">
        <v>83</v>
      </c>
      <c r="R152" s="154"/>
      <c r="S152" s="154"/>
    </row>
    <row r="153" spans="1:19" s="156" customFormat="1" x14ac:dyDescent="0.35">
      <c r="A153" s="150">
        <v>45615</v>
      </c>
      <c r="B153" s="148">
        <v>1062</v>
      </c>
      <c r="C153" s="148">
        <v>1</v>
      </c>
      <c r="D153" s="151">
        <v>7</v>
      </c>
      <c r="E153" s="151">
        <v>7</v>
      </c>
      <c r="F153" s="151">
        <v>33</v>
      </c>
      <c r="G153" s="148">
        <v>16</v>
      </c>
      <c r="H153" s="148">
        <v>89</v>
      </c>
      <c r="I153" s="151">
        <v>471</v>
      </c>
      <c r="J153" s="151">
        <v>44</v>
      </c>
      <c r="K153" s="151">
        <v>1018</v>
      </c>
      <c r="L153" s="152"/>
      <c r="M153" s="152"/>
      <c r="N153" s="152">
        <v>20</v>
      </c>
      <c r="O153" s="152">
        <v>16</v>
      </c>
      <c r="P153" s="153">
        <f t="shared" si="3"/>
        <v>1168</v>
      </c>
      <c r="Q153" s="154" t="s">
        <v>84</v>
      </c>
      <c r="R153" s="154"/>
      <c r="S153" s="154"/>
    </row>
    <row r="154" spans="1:19" s="156" customFormat="1" x14ac:dyDescent="0.35">
      <c r="A154" s="150">
        <v>45616</v>
      </c>
      <c r="B154" s="148">
        <v>843</v>
      </c>
      <c r="C154" s="148">
        <v>111</v>
      </c>
      <c r="D154" s="151">
        <v>7</v>
      </c>
      <c r="E154" s="151">
        <v>7</v>
      </c>
      <c r="F154" s="151">
        <v>18</v>
      </c>
      <c r="G154" s="148">
        <v>20</v>
      </c>
      <c r="H154" s="148">
        <v>52</v>
      </c>
      <c r="I154" s="151">
        <v>387</v>
      </c>
      <c r="J154" s="151">
        <v>43</v>
      </c>
      <c r="K154" s="151">
        <v>845</v>
      </c>
      <c r="L154" s="152"/>
      <c r="M154" s="152"/>
      <c r="N154" s="152">
        <v>9</v>
      </c>
      <c r="O154" s="152">
        <v>18</v>
      </c>
      <c r="P154" s="153">
        <f t="shared" si="3"/>
        <v>1026</v>
      </c>
      <c r="Q154" s="154" t="s">
        <v>85</v>
      </c>
      <c r="R154" s="154"/>
      <c r="S154" s="154"/>
    </row>
    <row r="155" spans="1:19" s="156" customFormat="1" x14ac:dyDescent="0.35">
      <c r="A155" s="150">
        <v>45617</v>
      </c>
      <c r="B155" s="148">
        <v>937</v>
      </c>
      <c r="C155" s="148">
        <v>25</v>
      </c>
      <c r="D155" s="151">
        <v>7</v>
      </c>
      <c r="E155" s="151">
        <v>7</v>
      </c>
      <c r="F155" s="151">
        <v>21</v>
      </c>
      <c r="G155" s="148">
        <v>3</v>
      </c>
      <c r="H155" s="148">
        <v>69</v>
      </c>
      <c r="I155" s="151">
        <v>449</v>
      </c>
      <c r="J155" s="151">
        <v>29</v>
      </c>
      <c r="K155" s="151">
        <v>828</v>
      </c>
      <c r="L155" s="152"/>
      <c r="M155" s="152"/>
      <c r="N155" s="152">
        <v>17</v>
      </c>
      <c r="O155" s="152">
        <v>46</v>
      </c>
      <c r="P155" s="153">
        <f t="shared" si="3"/>
        <v>1034</v>
      </c>
      <c r="Q155" s="154" t="s">
        <v>86</v>
      </c>
      <c r="R155" s="154"/>
      <c r="S155" s="154"/>
    </row>
    <row r="156" spans="1:19" s="156" customFormat="1" x14ac:dyDescent="0.35">
      <c r="A156" s="150">
        <v>45618</v>
      </c>
      <c r="B156" s="148">
        <v>610</v>
      </c>
      <c r="C156" s="148">
        <v>52</v>
      </c>
      <c r="D156" s="151">
        <v>3</v>
      </c>
      <c r="E156" s="151">
        <v>3</v>
      </c>
      <c r="F156" s="151">
        <v>24</v>
      </c>
      <c r="G156" s="148">
        <v>14</v>
      </c>
      <c r="H156" s="148">
        <v>50</v>
      </c>
      <c r="I156" s="151">
        <v>274</v>
      </c>
      <c r="J156" s="151">
        <v>27</v>
      </c>
      <c r="K156" s="151">
        <v>590</v>
      </c>
      <c r="L156" s="152"/>
      <c r="M156" s="152"/>
      <c r="N156" s="152">
        <v>6</v>
      </c>
      <c r="O156" s="152"/>
      <c r="P156" s="153">
        <f t="shared" si="3"/>
        <v>726</v>
      </c>
      <c r="Q156" s="154" t="s">
        <v>87</v>
      </c>
      <c r="R156" s="154"/>
      <c r="S156" s="154"/>
    </row>
    <row r="157" spans="1:19" s="156" customFormat="1" x14ac:dyDescent="0.35">
      <c r="A157" s="150">
        <v>45621</v>
      </c>
      <c r="B157" s="148">
        <v>979</v>
      </c>
      <c r="C157" s="148">
        <v>13</v>
      </c>
      <c r="D157" s="151">
        <v>7</v>
      </c>
      <c r="E157" s="151">
        <v>7</v>
      </c>
      <c r="F157" s="151">
        <v>32</v>
      </c>
      <c r="G157" s="148">
        <v>6</v>
      </c>
      <c r="H157" s="148">
        <v>56</v>
      </c>
      <c r="I157" s="151">
        <v>340</v>
      </c>
      <c r="J157" s="151">
        <v>29</v>
      </c>
      <c r="K157" s="151">
        <v>855</v>
      </c>
      <c r="L157" s="152"/>
      <c r="M157" s="152"/>
      <c r="N157" s="152">
        <v>13</v>
      </c>
      <c r="O157" s="152">
        <v>29</v>
      </c>
      <c r="P157" s="153">
        <f t="shared" si="3"/>
        <v>1054</v>
      </c>
      <c r="Q157" s="154" t="s">
        <v>83</v>
      </c>
      <c r="R157" s="154"/>
      <c r="S157" s="154"/>
    </row>
    <row r="158" spans="1:19" s="156" customFormat="1" x14ac:dyDescent="0.35">
      <c r="A158" s="150">
        <v>45622</v>
      </c>
      <c r="B158" s="148">
        <v>1092</v>
      </c>
      <c r="C158" s="148">
        <v>14</v>
      </c>
      <c r="D158" s="151">
        <v>7</v>
      </c>
      <c r="E158" s="151">
        <v>7</v>
      </c>
      <c r="F158" s="151">
        <v>26</v>
      </c>
      <c r="G158" s="148">
        <v>12</v>
      </c>
      <c r="H158" s="148">
        <v>86</v>
      </c>
      <c r="I158" s="151">
        <v>510</v>
      </c>
      <c r="J158" s="151">
        <v>25</v>
      </c>
      <c r="K158" s="151">
        <v>981</v>
      </c>
      <c r="L158" s="152"/>
      <c r="M158" s="152"/>
      <c r="N158" s="152">
        <v>15</v>
      </c>
      <c r="O158" s="152">
        <v>28</v>
      </c>
      <c r="P158" s="153">
        <f t="shared" si="3"/>
        <v>1204</v>
      </c>
      <c r="Q158" s="154" t="s">
        <v>84</v>
      </c>
      <c r="R158" s="154"/>
      <c r="S158" s="154"/>
    </row>
    <row r="159" spans="1:19" s="156" customFormat="1" x14ac:dyDescent="0.35">
      <c r="A159" s="150">
        <v>45623</v>
      </c>
      <c r="B159" s="148">
        <v>895</v>
      </c>
      <c r="C159" s="148">
        <v>1</v>
      </c>
      <c r="D159" s="151">
        <v>7</v>
      </c>
      <c r="E159" s="151">
        <v>7</v>
      </c>
      <c r="F159" s="151">
        <v>28</v>
      </c>
      <c r="G159" s="148">
        <v>17</v>
      </c>
      <c r="H159" s="148">
        <v>62</v>
      </c>
      <c r="I159" s="151">
        <v>371</v>
      </c>
      <c r="J159" s="151">
        <v>25</v>
      </c>
      <c r="K159" s="151">
        <v>842</v>
      </c>
      <c r="L159" s="152"/>
      <c r="M159" s="152"/>
      <c r="N159" s="152">
        <v>4</v>
      </c>
      <c r="O159" s="152">
        <v>23</v>
      </c>
      <c r="P159" s="153">
        <f t="shared" si="3"/>
        <v>975</v>
      </c>
      <c r="Q159" s="154" t="s">
        <v>85</v>
      </c>
      <c r="R159" s="154"/>
      <c r="S159" s="154"/>
    </row>
    <row r="160" spans="1:19" s="156" customFormat="1" x14ac:dyDescent="0.35">
      <c r="A160" s="150">
        <v>45624</v>
      </c>
      <c r="B160" s="148">
        <v>961</v>
      </c>
      <c r="C160" s="148">
        <v>11</v>
      </c>
      <c r="D160" s="151">
        <v>7</v>
      </c>
      <c r="E160" s="151">
        <v>7</v>
      </c>
      <c r="F160" s="151">
        <v>22</v>
      </c>
      <c r="G160" s="148">
        <v>12</v>
      </c>
      <c r="H160" s="148">
        <v>87</v>
      </c>
      <c r="I160" s="151">
        <v>447</v>
      </c>
      <c r="J160" s="151">
        <v>39</v>
      </c>
      <c r="K160" s="151">
        <v>951</v>
      </c>
      <c r="L160" s="152"/>
      <c r="M160" s="152"/>
      <c r="N160" s="152">
        <v>2</v>
      </c>
      <c r="O160" s="152">
        <v>50</v>
      </c>
      <c r="P160" s="153">
        <f t="shared" si="3"/>
        <v>1071</v>
      </c>
      <c r="Q160" s="154" t="s">
        <v>86</v>
      </c>
      <c r="R160" s="154"/>
      <c r="S160" s="154"/>
    </row>
    <row r="161" spans="1:19" s="156" customFormat="1" x14ac:dyDescent="0.35">
      <c r="A161" s="150">
        <v>45625</v>
      </c>
      <c r="B161" s="148">
        <v>576</v>
      </c>
      <c r="C161" s="148">
        <v>2</v>
      </c>
      <c r="D161" s="151">
        <v>3</v>
      </c>
      <c r="E161" s="151">
        <v>3</v>
      </c>
      <c r="F161" s="151">
        <v>25</v>
      </c>
      <c r="G161" s="148">
        <v>8</v>
      </c>
      <c r="H161" s="148">
        <v>34</v>
      </c>
      <c r="I161" s="151">
        <v>250</v>
      </c>
      <c r="J161" s="151">
        <v>22</v>
      </c>
      <c r="K161" s="151">
        <v>548</v>
      </c>
      <c r="L161" s="152"/>
      <c r="M161" s="152"/>
      <c r="N161" s="152"/>
      <c r="O161" s="152">
        <v>10</v>
      </c>
      <c r="P161" s="153">
        <f t="shared" si="3"/>
        <v>620</v>
      </c>
      <c r="Q161" s="154" t="s">
        <v>87</v>
      </c>
      <c r="R161" s="154"/>
      <c r="S161" s="154"/>
    </row>
    <row r="162" spans="1:19" s="156" customFormat="1" x14ac:dyDescent="0.35">
      <c r="A162" s="150">
        <v>45628</v>
      </c>
      <c r="B162" s="148">
        <v>1021</v>
      </c>
      <c r="C162" s="148"/>
      <c r="D162" s="151">
        <v>7</v>
      </c>
      <c r="E162" s="151">
        <v>7</v>
      </c>
      <c r="F162" s="151">
        <v>23</v>
      </c>
      <c r="G162" s="148">
        <v>12</v>
      </c>
      <c r="H162" s="148">
        <v>50</v>
      </c>
      <c r="I162" s="151">
        <v>380</v>
      </c>
      <c r="J162" s="151">
        <v>22</v>
      </c>
      <c r="K162" s="151">
        <v>799</v>
      </c>
      <c r="L162" s="152"/>
      <c r="M162" s="152"/>
      <c r="N162" s="152">
        <v>4</v>
      </c>
      <c r="O162" s="152">
        <v>54</v>
      </c>
      <c r="P162" s="153">
        <f t="shared" si="3"/>
        <v>1083</v>
      </c>
      <c r="Q162" s="154" t="s">
        <v>83</v>
      </c>
      <c r="R162" s="154"/>
      <c r="S162" s="154"/>
    </row>
    <row r="163" spans="1:19" s="156" customFormat="1" x14ac:dyDescent="0.35">
      <c r="A163" s="150">
        <v>45629</v>
      </c>
      <c r="B163" s="148">
        <v>1091</v>
      </c>
      <c r="C163" s="148">
        <v>21</v>
      </c>
      <c r="D163" s="151">
        <v>7</v>
      </c>
      <c r="E163" s="151">
        <v>7</v>
      </c>
      <c r="F163" s="151">
        <v>33</v>
      </c>
      <c r="G163" s="148">
        <v>17</v>
      </c>
      <c r="H163" s="148">
        <v>71</v>
      </c>
      <c r="I163" s="151">
        <v>514</v>
      </c>
      <c r="J163" s="151">
        <v>39</v>
      </c>
      <c r="K163" s="151">
        <v>981</v>
      </c>
      <c r="L163" s="152"/>
      <c r="M163" s="152"/>
      <c r="N163" s="152">
        <v>5</v>
      </c>
      <c r="O163" s="152">
        <v>36</v>
      </c>
      <c r="P163" s="153">
        <f t="shared" si="3"/>
        <v>1200</v>
      </c>
      <c r="Q163" s="154" t="s">
        <v>84</v>
      </c>
      <c r="R163" s="154"/>
      <c r="S163" s="154"/>
    </row>
    <row r="164" spans="1:19" s="156" customFormat="1" x14ac:dyDescent="0.35">
      <c r="A164" s="150">
        <v>45630</v>
      </c>
      <c r="B164" s="148">
        <v>846</v>
      </c>
      <c r="C164" s="148">
        <v>24</v>
      </c>
      <c r="D164" s="151">
        <v>7</v>
      </c>
      <c r="E164" s="151">
        <v>7</v>
      </c>
      <c r="F164" s="151">
        <v>27</v>
      </c>
      <c r="G164" s="148">
        <v>6</v>
      </c>
      <c r="H164" s="148">
        <v>68</v>
      </c>
      <c r="I164" s="151">
        <v>400</v>
      </c>
      <c r="J164" s="151">
        <v>18</v>
      </c>
      <c r="K164" s="151">
        <v>854</v>
      </c>
      <c r="L164" s="152"/>
      <c r="M164" s="152"/>
      <c r="N164" s="152">
        <v>7</v>
      </c>
      <c r="O164" s="152">
        <v>25</v>
      </c>
      <c r="P164" s="153">
        <f t="shared" si="3"/>
        <v>944</v>
      </c>
      <c r="Q164" s="154" t="s">
        <v>85</v>
      </c>
      <c r="R164" s="154"/>
      <c r="S164" s="154"/>
    </row>
    <row r="165" spans="1:19" s="156" customFormat="1" x14ac:dyDescent="0.35">
      <c r="A165" s="150">
        <v>45631</v>
      </c>
      <c r="B165" s="148">
        <v>897</v>
      </c>
      <c r="C165" s="148">
        <v>50</v>
      </c>
      <c r="D165" s="151">
        <v>7</v>
      </c>
      <c r="E165" s="151">
        <v>7</v>
      </c>
      <c r="F165" s="151">
        <v>19</v>
      </c>
      <c r="G165" s="148">
        <v>13</v>
      </c>
      <c r="H165" s="148">
        <v>41</v>
      </c>
      <c r="I165" s="151">
        <v>373</v>
      </c>
      <c r="J165" s="151">
        <v>31</v>
      </c>
      <c r="K165" s="151">
        <v>858</v>
      </c>
      <c r="L165" s="152"/>
      <c r="M165" s="152"/>
      <c r="N165" s="152">
        <v>4</v>
      </c>
      <c r="O165" s="152">
        <v>14</v>
      </c>
      <c r="P165" s="153">
        <f t="shared" si="3"/>
        <v>1001</v>
      </c>
      <c r="Q165" s="154" t="s">
        <v>86</v>
      </c>
      <c r="R165" s="154"/>
      <c r="S165" s="154"/>
    </row>
    <row r="166" spans="1:19" s="156" customFormat="1" x14ac:dyDescent="0.35">
      <c r="A166" s="150">
        <v>45632</v>
      </c>
      <c r="B166" s="148">
        <v>607</v>
      </c>
      <c r="C166" s="148">
        <v>21</v>
      </c>
      <c r="D166" s="151">
        <v>3</v>
      </c>
      <c r="E166" s="151">
        <v>3</v>
      </c>
      <c r="F166" s="151">
        <v>21</v>
      </c>
      <c r="G166" s="148">
        <v>10</v>
      </c>
      <c r="H166" s="148">
        <v>47</v>
      </c>
      <c r="I166" s="151">
        <v>307</v>
      </c>
      <c r="J166" s="151">
        <v>19</v>
      </c>
      <c r="K166" s="151">
        <v>554</v>
      </c>
      <c r="L166" s="152"/>
      <c r="M166" s="152"/>
      <c r="N166" s="152">
        <v>20</v>
      </c>
      <c r="O166" s="152">
        <v>10</v>
      </c>
      <c r="P166" s="153">
        <f t="shared" si="3"/>
        <v>685</v>
      </c>
      <c r="Q166" s="154" t="s">
        <v>87</v>
      </c>
      <c r="R166" s="154"/>
      <c r="S166" s="154"/>
    </row>
    <row r="167" spans="1:19" s="156" customFormat="1" x14ac:dyDescent="0.35">
      <c r="A167" s="150">
        <v>45635</v>
      </c>
      <c r="B167" s="148">
        <v>967</v>
      </c>
      <c r="C167" s="148">
        <v>37</v>
      </c>
      <c r="D167" s="151">
        <v>7</v>
      </c>
      <c r="E167" s="151">
        <v>7</v>
      </c>
      <c r="F167" s="151">
        <v>30</v>
      </c>
      <c r="G167" s="148">
        <v>7</v>
      </c>
      <c r="H167" s="148">
        <v>67</v>
      </c>
      <c r="I167" s="151">
        <v>502</v>
      </c>
      <c r="J167" s="151">
        <v>18</v>
      </c>
      <c r="K167" s="151">
        <v>776</v>
      </c>
      <c r="L167" s="152"/>
      <c r="M167" s="152"/>
      <c r="N167" s="152">
        <v>16</v>
      </c>
      <c r="O167" s="152">
        <v>20</v>
      </c>
      <c r="P167" s="153">
        <f t="shared" si="3"/>
        <v>1078</v>
      </c>
      <c r="Q167" s="154" t="s">
        <v>83</v>
      </c>
      <c r="R167" s="154"/>
      <c r="S167" s="154"/>
    </row>
    <row r="168" spans="1:19" s="156" customFormat="1" x14ac:dyDescent="0.35">
      <c r="A168" s="150">
        <v>45636</v>
      </c>
      <c r="B168" s="148">
        <v>1076</v>
      </c>
      <c r="C168" s="148">
        <v>2</v>
      </c>
      <c r="D168" s="151">
        <v>7</v>
      </c>
      <c r="E168" s="151">
        <v>7</v>
      </c>
      <c r="F168" s="151">
        <v>29</v>
      </c>
      <c r="G168" s="148">
        <v>13</v>
      </c>
      <c r="H168" s="148">
        <v>73</v>
      </c>
      <c r="I168" s="151">
        <v>536</v>
      </c>
      <c r="J168" s="151">
        <v>103</v>
      </c>
      <c r="K168" s="151">
        <v>862</v>
      </c>
      <c r="L168" s="152"/>
      <c r="M168" s="152"/>
      <c r="N168" s="152">
        <v>41</v>
      </c>
      <c r="O168" s="152">
        <v>35</v>
      </c>
      <c r="P168" s="153">
        <f t="shared" si="3"/>
        <v>1164</v>
      </c>
      <c r="Q168" s="154" t="s">
        <v>84</v>
      </c>
      <c r="R168" s="154"/>
      <c r="S168" s="154"/>
    </row>
    <row r="169" spans="1:19" s="156" customFormat="1" x14ac:dyDescent="0.35">
      <c r="A169" s="150">
        <v>45637</v>
      </c>
      <c r="B169" s="148">
        <v>871</v>
      </c>
      <c r="C169" s="148"/>
      <c r="D169" s="151">
        <v>7</v>
      </c>
      <c r="E169" s="151">
        <v>7</v>
      </c>
      <c r="F169" s="151">
        <v>26</v>
      </c>
      <c r="G169" s="148">
        <v>7</v>
      </c>
      <c r="H169" s="148">
        <v>51</v>
      </c>
      <c r="I169" s="151">
        <v>377</v>
      </c>
      <c r="J169" s="151">
        <v>30</v>
      </c>
      <c r="K169" s="151">
        <v>825</v>
      </c>
      <c r="L169" s="152"/>
      <c r="M169" s="152"/>
      <c r="N169" s="152">
        <v>6</v>
      </c>
      <c r="O169" s="152">
        <v>57</v>
      </c>
      <c r="P169" s="153">
        <f t="shared" si="3"/>
        <v>929</v>
      </c>
      <c r="Q169" s="154" t="s">
        <v>85</v>
      </c>
      <c r="R169" s="154"/>
      <c r="S169" s="154"/>
    </row>
    <row r="170" spans="1:19" s="156" customFormat="1" x14ac:dyDescent="0.35">
      <c r="A170" s="150">
        <v>45638</v>
      </c>
      <c r="B170" s="148">
        <v>965</v>
      </c>
      <c r="C170" s="148">
        <v>13</v>
      </c>
      <c r="D170" s="151">
        <v>7</v>
      </c>
      <c r="E170" s="151">
        <v>7</v>
      </c>
      <c r="F170" s="151">
        <v>23</v>
      </c>
      <c r="G170" s="148">
        <v>8</v>
      </c>
      <c r="H170" s="148">
        <v>68</v>
      </c>
      <c r="I170" s="151">
        <v>436</v>
      </c>
      <c r="J170" s="151">
        <v>34</v>
      </c>
      <c r="K170" s="151">
        <v>877</v>
      </c>
      <c r="L170" s="152"/>
      <c r="M170" s="152"/>
      <c r="N170" s="152">
        <v>2</v>
      </c>
      <c r="O170" s="152">
        <v>97</v>
      </c>
      <c r="P170" s="153">
        <f t="shared" si="3"/>
        <v>1054</v>
      </c>
      <c r="Q170" s="154" t="s">
        <v>86</v>
      </c>
      <c r="R170" s="154"/>
      <c r="S170" s="154"/>
    </row>
    <row r="171" spans="1:19" s="156" customFormat="1" x14ac:dyDescent="0.35">
      <c r="A171" s="150">
        <v>45639</v>
      </c>
      <c r="B171" s="148">
        <v>499</v>
      </c>
      <c r="C171" s="148"/>
      <c r="D171" s="151">
        <v>3</v>
      </c>
      <c r="E171" s="151">
        <v>3</v>
      </c>
      <c r="F171" s="151">
        <v>13</v>
      </c>
      <c r="G171" s="148">
        <v>3</v>
      </c>
      <c r="H171" s="148">
        <v>33</v>
      </c>
      <c r="I171" s="151">
        <v>227</v>
      </c>
      <c r="J171" s="151">
        <v>14</v>
      </c>
      <c r="K171" s="151">
        <v>566</v>
      </c>
      <c r="L171" s="152"/>
      <c r="M171" s="152"/>
      <c r="N171" s="152">
        <v>7</v>
      </c>
      <c r="O171" s="152">
        <v>10</v>
      </c>
      <c r="P171" s="153">
        <f t="shared" si="3"/>
        <v>535</v>
      </c>
      <c r="Q171" s="154" t="s">
        <v>87</v>
      </c>
      <c r="R171" s="154"/>
      <c r="S171" s="154"/>
    </row>
    <row r="172" spans="1:19" s="156" customFormat="1" x14ac:dyDescent="0.35">
      <c r="A172" s="150">
        <v>45642</v>
      </c>
      <c r="B172" s="148">
        <v>864</v>
      </c>
      <c r="C172" s="148">
        <v>55</v>
      </c>
      <c r="D172" s="151">
        <v>7</v>
      </c>
      <c r="E172" s="151">
        <v>7</v>
      </c>
      <c r="F172" s="151">
        <v>22</v>
      </c>
      <c r="G172" s="148">
        <v>13</v>
      </c>
      <c r="H172" s="148">
        <v>51</v>
      </c>
      <c r="I172" s="151">
        <v>367</v>
      </c>
      <c r="J172" s="151">
        <v>23</v>
      </c>
      <c r="K172" s="151">
        <v>776</v>
      </c>
      <c r="L172" s="152"/>
      <c r="M172" s="152"/>
      <c r="N172" s="152">
        <v>4</v>
      </c>
      <c r="O172" s="152">
        <v>36</v>
      </c>
      <c r="P172" s="153">
        <f t="shared" si="3"/>
        <v>983</v>
      </c>
      <c r="Q172" s="154" t="s">
        <v>83</v>
      </c>
      <c r="R172" s="154"/>
      <c r="S172" s="154"/>
    </row>
    <row r="173" spans="1:19" s="156" customFormat="1" x14ac:dyDescent="0.35">
      <c r="A173" s="150">
        <v>45643</v>
      </c>
      <c r="B173" s="148">
        <v>970</v>
      </c>
      <c r="C173" s="148">
        <v>14</v>
      </c>
      <c r="D173" s="151">
        <v>7</v>
      </c>
      <c r="E173" s="151">
        <v>7</v>
      </c>
      <c r="F173" s="151">
        <v>28</v>
      </c>
      <c r="G173" s="148">
        <v>8</v>
      </c>
      <c r="H173" s="148">
        <v>73</v>
      </c>
      <c r="I173" s="151">
        <v>505</v>
      </c>
      <c r="J173" s="151">
        <v>21</v>
      </c>
      <c r="K173" s="151">
        <v>979</v>
      </c>
      <c r="L173" s="152"/>
      <c r="M173" s="152"/>
      <c r="N173" s="152">
        <v>10</v>
      </c>
      <c r="O173" s="152">
        <v>68</v>
      </c>
      <c r="P173" s="153">
        <f t="shared" si="3"/>
        <v>1065</v>
      </c>
      <c r="Q173" s="154" t="s">
        <v>84</v>
      </c>
      <c r="R173" s="154"/>
      <c r="S173" s="154"/>
    </row>
    <row r="174" spans="1:19" s="156" customFormat="1" x14ac:dyDescent="0.35">
      <c r="A174" s="150">
        <v>45644</v>
      </c>
      <c r="B174" s="148">
        <v>768</v>
      </c>
      <c r="C174" s="148">
        <v>11</v>
      </c>
      <c r="D174" s="151">
        <v>7</v>
      </c>
      <c r="E174" s="151">
        <v>7</v>
      </c>
      <c r="F174" s="151">
        <v>22</v>
      </c>
      <c r="G174" s="148">
        <v>16</v>
      </c>
      <c r="H174" s="148">
        <v>46</v>
      </c>
      <c r="I174" s="151">
        <v>322</v>
      </c>
      <c r="J174" s="151">
        <v>24</v>
      </c>
      <c r="K174" s="151">
        <v>810</v>
      </c>
      <c r="L174" s="152"/>
      <c r="M174" s="152"/>
      <c r="N174" s="152">
        <v>8</v>
      </c>
      <c r="O174" s="152">
        <v>44</v>
      </c>
      <c r="P174" s="153">
        <f t="shared" si="3"/>
        <v>841</v>
      </c>
      <c r="Q174" s="154" t="s">
        <v>85</v>
      </c>
      <c r="R174" s="154"/>
      <c r="S174" s="154"/>
    </row>
    <row r="175" spans="1:19" s="156" customFormat="1" x14ac:dyDescent="0.35">
      <c r="A175" s="150">
        <v>45645</v>
      </c>
      <c r="B175" s="148">
        <v>876</v>
      </c>
      <c r="C175" s="148">
        <v>22</v>
      </c>
      <c r="D175" s="151">
        <v>7</v>
      </c>
      <c r="E175" s="151">
        <v>7</v>
      </c>
      <c r="F175" s="151">
        <v>29</v>
      </c>
      <c r="G175" s="148">
        <v>10</v>
      </c>
      <c r="H175" s="148">
        <v>44</v>
      </c>
      <c r="I175" s="151">
        <v>370</v>
      </c>
      <c r="J175" s="151">
        <v>27</v>
      </c>
      <c r="K175" s="151">
        <v>772</v>
      </c>
      <c r="L175" s="152"/>
      <c r="M175" s="152"/>
      <c r="N175" s="152">
        <v>5</v>
      </c>
      <c r="O175" s="152">
        <v>70</v>
      </c>
      <c r="P175" s="153">
        <f t="shared" si="3"/>
        <v>952</v>
      </c>
      <c r="Q175" s="154" t="s">
        <v>86</v>
      </c>
      <c r="R175" s="154"/>
      <c r="S175" s="154"/>
    </row>
    <row r="176" spans="1:19" s="156" customFormat="1" x14ac:dyDescent="0.35">
      <c r="A176" s="150">
        <v>45646</v>
      </c>
      <c r="B176" s="148">
        <v>512</v>
      </c>
      <c r="C176" s="148">
        <v>10</v>
      </c>
      <c r="D176" s="151">
        <v>3</v>
      </c>
      <c r="E176" s="151">
        <v>3</v>
      </c>
      <c r="F176" s="151">
        <v>18</v>
      </c>
      <c r="G176" s="148">
        <v>4</v>
      </c>
      <c r="H176" s="148">
        <v>33</v>
      </c>
      <c r="I176" s="151">
        <v>210</v>
      </c>
      <c r="J176" s="151">
        <v>12</v>
      </c>
      <c r="K176" s="151">
        <v>496</v>
      </c>
      <c r="L176" s="152"/>
      <c r="M176" s="152"/>
      <c r="N176" s="152">
        <v>27</v>
      </c>
      <c r="O176" s="152">
        <v>9</v>
      </c>
      <c r="P176" s="153">
        <f t="shared" si="3"/>
        <v>559</v>
      </c>
      <c r="Q176" s="154" t="s">
        <v>87</v>
      </c>
      <c r="R176" s="154"/>
      <c r="S176" s="154"/>
    </row>
    <row r="177" spans="1:16" s="154" customFormat="1" x14ac:dyDescent="0.35">
      <c r="A177" s="157"/>
      <c r="B177" s="159"/>
      <c r="C177" s="159"/>
      <c r="D177" s="158"/>
      <c r="E177" s="158"/>
      <c r="F177" s="158"/>
      <c r="G177" s="159"/>
      <c r="H177" s="159"/>
      <c r="I177" s="158"/>
      <c r="J177" s="158"/>
      <c r="K177" s="158"/>
      <c r="L177" s="159"/>
      <c r="M177" s="159"/>
      <c r="N177" s="159"/>
      <c r="O177" s="159"/>
      <c r="P177" s="169"/>
    </row>
    <row r="179" spans="1:16" x14ac:dyDescent="0.35">
      <c r="A179" s="160" t="s">
        <v>93</v>
      </c>
      <c r="B179" s="161">
        <f t="shared" ref="B179:O179" si="4">SUM(B4:B176)</f>
        <v>146781</v>
      </c>
      <c r="C179" s="161">
        <f t="shared" si="4"/>
        <v>4630</v>
      </c>
      <c r="D179" s="162">
        <f t="shared" si="4"/>
        <v>915</v>
      </c>
      <c r="E179" s="162">
        <f t="shared" si="4"/>
        <v>777</v>
      </c>
      <c r="F179" s="162">
        <f t="shared" si="4"/>
        <v>5459</v>
      </c>
      <c r="G179" s="161">
        <f t="shared" si="4"/>
        <v>1980</v>
      </c>
      <c r="H179" s="161">
        <f t="shared" si="4"/>
        <v>10693</v>
      </c>
      <c r="I179" s="162">
        <f t="shared" si="4"/>
        <v>59042</v>
      </c>
      <c r="J179" s="162">
        <f t="shared" si="4"/>
        <v>3971</v>
      </c>
      <c r="K179" s="162">
        <f t="shared" si="4"/>
        <v>138447</v>
      </c>
      <c r="L179" s="162">
        <f t="shared" si="4"/>
        <v>0</v>
      </c>
      <c r="M179" s="162">
        <f t="shared" si="4"/>
        <v>0</v>
      </c>
      <c r="N179" s="162">
        <f t="shared" si="4"/>
        <v>1166</v>
      </c>
      <c r="O179" s="162">
        <f t="shared" si="4"/>
        <v>3562</v>
      </c>
    </row>
    <row r="181" spans="1:16" x14ac:dyDescent="0.35">
      <c r="A181" s="164" t="s">
        <v>100</v>
      </c>
      <c r="B181" s="165">
        <f>+COUNTA(A4:A176)</f>
        <v>173</v>
      </c>
    </row>
    <row r="183" spans="1:16" x14ac:dyDescent="0.35">
      <c r="A183" s="168" t="s">
        <v>94</v>
      </c>
    </row>
    <row r="184" spans="1:16" x14ac:dyDescent="0.35">
      <c r="A184" s="160" t="s">
        <v>96</v>
      </c>
      <c r="B184" s="161">
        <f>(B179+C179+G179+H179)/B181</f>
        <v>948.46242774566474</v>
      </c>
    </row>
    <row r="185" spans="1:16" x14ac:dyDescent="0.35">
      <c r="A185" s="160" t="s">
        <v>98</v>
      </c>
      <c r="B185" s="162">
        <f>H179/B181</f>
        <v>61.809248554913296</v>
      </c>
    </row>
    <row r="186" spans="1:16" x14ac:dyDescent="0.35">
      <c r="A186" s="160" t="s">
        <v>97</v>
      </c>
      <c r="B186" s="162">
        <f>K179/B181</f>
        <v>800.27167630057806</v>
      </c>
    </row>
    <row r="187" spans="1:16" x14ac:dyDescent="0.35">
      <c r="A187" s="160" t="s">
        <v>55</v>
      </c>
      <c r="B187" s="162">
        <f>O179/B181</f>
        <v>20.589595375722542</v>
      </c>
    </row>
    <row r="188" spans="1:16" x14ac:dyDescent="0.35">
      <c r="A188" s="160" t="s">
        <v>99</v>
      </c>
      <c r="B188" s="162">
        <f>N179/B181</f>
        <v>6.7398843930635834</v>
      </c>
    </row>
  </sheetData>
  <sheetProtection algorithmName="SHA-512" hashValue="KKm4c+r2Z74j8YXawjiBa22w5Ge/Ur4ZuUwunhKw6xvuAvrVzBqd4yqS8zU8li79XSH0pQ/hx/qkNhzBfsMnLQ==" saltValue="M1j/iD99SS/lHyhHDbQ8MA==" spinCount="100000" sheet="1" objects="1" scenarios="1"/>
  <autoFilter ref="A3:Q161"/>
  <mergeCells count="3">
    <mergeCell ref="B1:F1"/>
    <mergeCell ref="G1:K1"/>
    <mergeCell ref="L1:O1"/>
  </mergeCells>
  <conditionalFormatting sqref="A181 A183">
    <cfRule type="containsText" dxfId="12" priority="1" operator="containsText" text="OFF">
      <formula>NOT(ISERROR(SEARCH("OFF",A181)))</formula>
    </cfRule>
    <cfRule type="containsText" dxfId="11" priority="2" operator="containsText" text="ON">
      <formula>NOT(ISERROR(SEARCH("ON",A181)))</formula>
    </cfRule>
  </conditionalFormatting>
  <printOptions horizontalCentered="1" verticalCentered="1"/>
  <pageMargins left="0.23622047244094491" right="0.15748031496062992" top="0.27559055118110237" bottom="0.31496062992125984" header="0.15748031496062992" footer="0.15748031496062992"/>
  <pageSetup paperSize="9" scale="55" fitToHeight="3" orientation="landscape" r:id="rId1"/>
  <headerFooter>
    <oddFooter>&amp;L&amp;A&amp;C&amp;P/&amp;N&amp;R&amp;D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89" filterMode="1">
    <tabColor rgb="FF0070C0"/>
    <pageSetUpPr fitToPage="1"/>
  </sheetPr>
  <dimension ref="A1:T1009"/>
  <sheetViews>
    <sheetView showGridLines="0" zoomScale="80" zoomScaleNormal="80" zoomScaleSheetLayoutView="80" workbookViewId="0">
      <pane xSplit="1" ySplit="1" topLeftCell="B751" activePane="bottomRight" state="frozen"/>
      <selection activeCell="I16" sqref="I16"/>
      <selection pane="topRight" activeCell="I16" sqref="I16"/>
      <selection pane="bottomLeft" activeCell="I16" sqref="I16"/>
      <selection pane="bottomRight" activeCell="B757" sqref="B757"/>
    </sheetView>
  </sheetViews>
  <sheetFormatPr baseColWidth="10" defaultColWidth="11.453125" defaultRowHeight="18.5" outlineLevelRow="1" x14ac:dyDescent="0.45"/>
  <cols>
    <col min="1" max="1" width="14.81640625" style="114" customWidth="1"/>
    <col min="2" max="3" width="10.1796875" style="115" customWidth="1"/>
    <col min="4" max="5" width="10.1796875" style="46" customWidth="1"/>
    <col min="6" max="7" width="10.1796875" style="115" customWidth="1"/>
    <col min="8" max="8" width="14.81640625" style="56" customWidth="1"/>
    <col min="9" max="9" width="10.1796875" style="46" customWidth="1"/>
    <col min="10" max="10" width="10.1796875" style="109" customWidth="1"/>
    <col min="11" max="16" width="10.1796875" style="22" customWidth="1"/>
    <col min="17" max="17" width="10.1796875" style="30" customWidth="1"/>
    <col min="18" max="18" width="10.1796875" style="22" customWidth="1"/>
    <col min="19" max="19" width="12.1796875" style="116" customWidth="1"/>
    <col min="20" max="20" width="12.6328125" style="128" customWidth="1"/>
    <col min="21" max="21" width="11.453125" style="89"/>
    <col min="22" max="24" width="16.453125" style="89" customWidth="1"/>
    <col min="25" max="16384" width="11.453125" style="89"/>
  </cols>
  <sheetData>
    <row r="1" spans="1:20" ht="84" customHeight="1" x14ac:dyDescent="0.35">
      <c r="A1" s="93" t="s">
        <v>38</v>
      </c>
      <c r="B1" s="47" t="s">
        <v>39</v>
      </c>
      <c r="C1" s="47" t="s">
        <v>40</v>
      </c>
      <c r="D1" s="48" t="s">
        <v>56</v>
      </c>
      <c r="E1" s="48" t="s">
        <v>57</v>
      </c>
      <c r="F1" s="25" t="s">
        <v>67</v>
      </c>
      <c r="G1" s="25" t="s">
        <v>50</v>
      </c>
      <c r="H1" s="24" t="s">
        <v>52</v>
      </c>
      <c r="I1" s="25" t="s">
        <v>51</v>
      </c>
      <c r="J1" s="99" t="s">
        <v>65</v>
      </c>
      <c r="K1" s="23" t="s">
        <v>54</v>
      </c>
      <c r="L1" s="23" t="s">
        <v>41</v>
      </c>
      <c r="M1" s="23" t="s">
        <v>42</v>
      </c>
      <c r="N1" s="139" t="s">
        <v>63</v>
      </c>
      <c r="O1" s="23" t="s">
        <v>55</v>
      </c>
      <c r="P1" s="139" t="s">
        <v>43</v>
      </c>
      <c r="Q1" s="24" t="s">
        <v>53</v>
      </c>
      <c r="R1" s="25" t="s">
        <v>44</v>
      </c>
      <c r="S1" s="67" t="s">
        <v>48</v>
      </c>
      <c r="T1" s="119" t="s">
        <v>68</v>
      </c>
    </row>
    <row r="2" spans="1:20" s="1" customFormat="1" hidden="1" outlineLevel="1" x14ac:dyDescent="0.45">
      <c r="A2" s="92">
        <v>44200</v>
      </c>
      <c r="B2" s="20">
        <v>442</v>
      </c>
      <c r="C2" s="20">
        <v>5</v>
      </c>
      <c r="D2" s="20"/>
      <c r="E2" s="20"/>
      <c r="F2" s="20"/>
      <c r="G2" s="20">
        <v>27</v>
      </c>
      <c r="H2" s="53"/>
      <c r="I2" s="20"/>
      <c r="J2" s="100"/>
      <c r="K2" s="20">
        <v>12</v>
      </c>
      <c r="L2" s="20"/>
      <c r="M2" s="20"/>
      <c r="N2" s="20"/>
      <c r="O2" s="20"/>
      <c r="P2" s="20">
        <v>4</v>
      </c>
      <c r="Q2" s="64">
        <f t="shared" ref="Q2:Q65" si="0">SUM(B2:P2)-H2</f>
        <v>490</v>
      </c>
      <c r="R2" s="20">
        <v>334</v>
      </c>
      <c r="S2" s="131">
        <f t="shared" ref="S2:S65" si="1">B2+C2+F2+G2</f>
        <v>474</v>
      </c>
      <c r="T2" s="2"/>
    </row>
    <row r="3" spans="1:20" s="1" customFormat="1" hidden="1" outlineLevel="1" x14ac:dyDescent="0.45">
      <c r="A3" s="92">
        <v>44201</v>
      </c>
      <c r="B3" s="20">
        <v>434</v>
      </c>
      <c r="C3" s="20">
        <v>5</v>
      </c>
      <c r="D3" s="20"/>
      <c r="E3" s="20"/>
      <c r="F3" s="20"/>
      <c r="G3" s="20">
        <v>31</v>
      </c>
      <c r="H3" s="53"/>
      <c r="I3" s="20"/>
      <c r="J3" s="100"/>
      <c r="K3" s="20">
        <v>13</v>
      </c>
      <c r="L3" s="20"/>
      <c r="M3" s="20"/>
      <c r="N3" s="20"/>
      <c r="O3" s="20">
        <v>10</v>
      </c>
      <c r="P3" s="20">
        <v>4</v>
      </c>
      <c r="Q3" s="64">
        <f t="shared" si="0"/>
        <v>497</v>
      </c>
      <c r="R3" s="20">
        <v>382</v>
      </c>
      <c r="S3" s="131">
        <f t="shared" si="1"/>
        <v>470</v>
      </c>
      <c r="T3" s="2"/>
    </row>
    <row r="4" spans="1:20" s="1" customFormat="1" hidden="1" outlineLevel="1" x14ac:dyDescent="0.45">
      <c r="A4" s="92">
        <v>44202</v>
      </c>
      <c r="B4" s="20">
        <v>378</v>
      </c>
      <c r="C4" s="20">
        <v>7</v>
      </c>
      <c r="D4" s="20"/>
      <c r="E4" s="20"/>
      <c r="F4" s="20"/>
      <c r="G4" s="20">
        <v>32</v>
      </c>
      <c r="H4" s="53"/>
      <c r="I4" s="20"/>
      <c r="J4" s="100"/>
      <c r="K4" s="20">
        <v>13</v>
      </c>
      <c r="L4" s="20"/>
      <c r="M4" s="20">
        <v>4</v>
      </c>
      <c r="N4" s="20"/>
      <c r="O4" s="20">
        <v>6</v>
      </c>
      <c r="P4" s="20"/>
      <c r="Q4" s="64">
        <f t="shared" si="0"/>
        <v>440</v>
      </c>
      <c r="R4" s="20">
        <v>326</v>
      </c>
      <c r="S4" s="131">
        <f t="shared" si="1"/>
        <v>417</v>
      </c>
      <c r="T4" s="2"/>
    </row>
    <row r="5" spans="1:20" s="1" customFormat="1" hidden="1" outlineLevel="1" x14ac:dyDescent="0.45">
      <c r="A5" s="92">
        <v>44203</v>
      </c>
      <c r="B5" s="20">
        <v>442</v>
      </c>
      <c r="C5" s="20">
        <v>6</v>
      </c>
      <c r="D5" s="20"/>
      <c r="E5" s="20"/>
      <c r="F5" s="20"/>
      <c r="G5" s="20">
        <v>34</v>
      </c>
      <c r="H5" s="53"/>
      <c r="I5" s="20"/>
      <c r="J5" s="100"/>
      <c r="K5" s="20">
        <v>15</v>
      </c>
      <c r="L5" s="20"/>
      <c r="M5" s="20">
        <v>6</v>
      </c>
      <c r="N5" s="20"/>
      <c r="O5" s="20">
        <v>9</v>
      </c>
      <c r="P5" s="20"/>
      <c r="Q5" s="64">
        <f t="shared" si="0"/>
        <v>512</v>
      </c>
      <c r="R5" s="20">
        <v>343</v>
      </c>
      <c r="S5" s="131">
        <f t="shared" si="1"/>
        <v>482</v>
      </c>
      <c r="T5" s="2"/>
    </row>
    <row r="6" spans="1:20" s="1" customFormat="1" hidden="1" outlineLevel="1" x14ac:dyDescent="0.45">
      <c r="A6" s="92">
        <v>44204</v>
      </c>
      <c r="B6" s="20">
        <v>373</v>
      </c>
      <c r="C6" s="20">
        <v>5</v>
      </c>
      <c r="D6" s="20"/>
      <c r="E6" s="20"/>
      <c r="F6" s="20"/>
      <c r="G6" s="20">
        <v>27</v>
      </c>
      <c r="H6" s="53"/>
      <c r="I6" s="20"/>
      <c r="J6" s="100"/>
      <c r="K6" s="20">
        <v>16</v>
      </c>
      <c r="L6" s="20"/>
      <c r="M6" s="20">
        <v>2</v>
      </c>
      <c r="N6" s="20"/>
      <c r="O6" s="20"/>
      <c r="P6" s="20">
        <v>4</v>
      </c>
      <c r="Q6" s="64">
        <f t="shared" si="0"/>
        <v>427</v>
      </c>
      <c r="R6" s="20">
        <v>296</v>
      </c>
      <c r="S6" s="131">
        <f t="shared" si="1"/>
        <v>405</v>
      </c>
      <c r="T6" s="2"/>
    </row>
    <row r="7" spans="1:20" s="1" customFormat="1" hidden="1" outlineLevel="1" x14ac:dyDescent="0.45">
      <c r="A7" s="92">
        <v>44207</v>
      </c>
      <c r="B7" s="20">
        <v>453</v>
      </c>
      <c r="C7" s="20">
        <v>7</v>
      </c>
      <c r="D7" s="20"/>
      <c r="E7" s="20"/>
      <c r="F7" s="20"/>
      <c r="G7" s="20">
        <v>42</v>
      </c>
      <c r="H7" s="53"/>
      <c r="I7" s="20"/>
      <c r="J7" s="100"/>
      <c r="K7" s="20">
        <v>12</v>
      </c>
      <c r="L7" s="20"/>
      <c r="M7" s="20">
        <v>2</v>
      </c>
      <c r="N7" s="20"/>
      <c r="O7" s="20">
        <v>10</v>
      </c>
      <c r="P7" s="20">
        <v>6</v>
      </c>
      <c r="Q7" s="64">
        <f t="shared" si="0"/>
        <v>532</v>
      </c>
      <c r="R7" s="20">
        <v>417</v>
      </c>
      <c r="S7" s="131">
        <f t="shared" si="1"/>
        <v>502</v>
      </c>
      <c r="T7" s="2"/>
    </row>
    <row r="8" spans="1:20" s="1" customFormat="1" hidden="1" outlineLevel="1" x14ac:dyDescent="0.45">
      <c r="A8" s="92">
        <v>44208</v>
      </c>
      <c r="B8" s="20">
        <v>480</v>
      </c>
      <c r="C8" s="20">
        <v>7</v>
      </c>
      <c r="D8" s="20"/>
      <c r="E8" s="20"/>
      <c r="F8" s="20"/>
      <c r="G8" s="20">
        <v>45</v>
      </c>
      <c r="H8" s="53"/>
      <c r="I8" s="20"/>
      <c r="J8" s="100"/>
      <c r="K8" s="20">
        <v>13</v>
      </c>
      <c r="L8" s="20"/>
      <c r="M8" s="20"/>
      <c r="N8" s="20"/>
      <c r="O8" s="20">
        <v>15</v>
      </c>
      <c r="P8" s="20"/>
      <c r="Q8" s="64">
        <f t="shared" si="0"/>
        <v>560</v>
      </c>
      <c r="R8" s="20">
        <v>457</v>
      </c>
      <c r="S8" s="131">
        <f t="shared" si="1"/>
        <v>532</v>
      </c>
      <c r="T8" s="2"/>
    </row>
    <row r="9" spans="1:20" s="1" customFormat="1" hidden="1" outlineLevel="1" x14ac:dyDescent="0.45">
      <c r="A9" s="92">
        <v>44209</v>
      </c>
      <c r="B9" s="20">
        <v>480</v>
      </c>
      <c r="C9" s="20">
        <v>5</v>
      </c>
      <c r="D9" s="20"/>
      <c r="E9" s="20"/>
      <c r="F9" s="20"/>
      <c r="G9" s="20">
        <v>35</v>
      </c>
      <c r="H9" s="53"/>
      <c r="I9" s="20"/>
      <c r="J9" s="100"/>
      <c r="K9" s="26">
        <v>10</v>
      </c>
      <c r="L9" s="27"/>
      <c r="M9" s="26">
        <v>2</v>
      </c>
      <c r="N9" s="26"/>
      <c r="O9" s="26">
        <v>10</v>
      </c>
      <c r="P9" s="26">
        <v>3</v>
      </c>
      <c r="Q9" s="64">
        <f t="shared" si="0"/>
        <v>545</v>
      </c>
      <c r="R9" s="20">
        <v>386</v>
      </c>
      <c r="S9" s="131">
        <f t="shared" si="1"/>
        <v>520</v>
      </c>
      <c r="T9" s="2"/>
    </row>
    <row r="10" spans="1:20" s="1" customFormat="1" hidden="1" outlineLevel="1" x14ac:dyDescent="0.45">
      <c r="A10" s="92">
        <v>44210</v>
      </c>
      <c r="B10" s="20">
        <v>468</v>
      </c>
      <c r="C10" s="20">
        <v>8</v>
      </c>
      <c r="D10" s="20"/>
      <c r="E10" s="20"/>
      <c r="F10" s="20"/>
      <c r="G10" s="20">
        <v>41</v>
      </c>
      <c r="H10" s="53"/>
      <c r="I10" s="20"/>
      <c r="J10" s="100"/>
      <c r="K10" s="20">
        <v>14</v>
      </c>
      <c r="L10" s="20"/>
      <c r="M10" s="20"/>
      <c r="N10" s="20"/>
      <c r="O10" s="20">
        <v>11</v>
      </c>
      <c r="P10" s="20"/>
      <c r="Q10" s="64">
        <f t="shared" si="0"/>
        <v>542</v>
      </c>
      <c r="R10" s="20">
        <v>405</v>
      </c>
      <c r="S10" s="131">
        <f t="shared" si="1"/>
        <v>517</v>
      </c>
      <c r="T10" s="2"/>
    </row>
    <row r="11" spans="1:20" s="1" customFormat="1" hidden="1" outlineLevel="1" x14ac:dyDescent="0.45">
      <c r="A11" s="92">
        <v>44211</v>
      </c>
      <c r="B11" s="20">
        <v>343</v>
      </c>
      <c r="C11" s="20">
        <v>5</v>
      </c>
      <c r="D11" s="20"/>
      <c r="E11" s="20"/>
      <c r="F11" s="20"/>
      <c r="G11" s="20">
        <v>37</v>
      </c>
      <c r="H11" s="53"/>
      <c r="I11" s="20"/>
      <c r="J11" s="100"/>
      <c r="K11" s="20">
        <v>13</v>
      </c>
      <c r="L11" s="20"/>
      <c r="M11" s="20">
        <v>2</v>
      </c>
      <c r="N11" s="20"/>
      <c r="O11" s="20">
        <v>24</v>
      </c>
      <c r="P11" s="20"/>
      <c r="Q11" s="64">
        <f t="shared" si="0"/>
        <v>424</v>
      </c>
      <c r="R11" s="20">
        <v>347</v>
      </c>
      <c r="S11" s="131">
        <f t="shared" si="1"/>
        <v>385</v>
      </c>
      <c r="T11" s="2"/>
    </row>
    <row r="12" spans="1:20" s="1" customFormat="1" hidden="1" outlineLevel="1" x14ac:dyDescent="0.45">
      <c r="A12" s="92">
        <v>44214</v>
      </c>
      <c r="B12" s="20">
        <v>346</v>
      </c>
      <c r="C12" s="20">
        <v>7</v>
      </c>
      <c r="D12" s="20"/>
      <c r="E12" s="20"/>
      <c r="F12" s="20"/>
      <c r="G12" s="20">
        <v>35</v>
      </c>
      <c r="H12" s="53"/>
      <c r="I12" s="20"/>
      <c r="J12" s="100"/>
      <c r="K12" s="20">
        <v>14</v>
      </c>
      <c r="L12" s="20"/>
      <c r="M12" s="20">
        <v>2</v>
      </c>
      <c r="N12" s="20"/>
      <c r="O12" s="20">
        <v>18</v>
      </c>
      <c r="P12" s="20">
        <v>3</v>
      </c>
      <c r="Q12" s="64">
        <f t="shared" si="0"/>
        <v>425</v>
      </c>
      <c r="R12" s="20">
        <v>386</v>
      </c>
      <c r="S12" s="131">
        <f t="shared" si="1"/>
        <v>388</v>
      </c>
      <c r="T12" s="2"/>
    </row>
    <row r="13" spans="1:20" s="1" customFormat="1" hidden="1" outlineLevel="1" x14ac:dyDescent="0.45">
      <c r="A13" s="92">
        <v>44215</v>
      </c>
      <c r="B13" s="20">
        <v>468</v>
      </c>
      <c r="C13" s="20">
        <v>8</v>
      </c>
      <c r="D13" s="20"/>
      <c r="E13" s="20"/>
      <c r="F13" s="20"/>
      <c r="G13" s="20">
        <v>39</v>
      </c>
      <c r="H13" s="53"/>
      <c r="I13" s="20"/>
      <c r="J13" s="100"/>
      <c r="K13" s="20">
        <v>14</v>
      </c>
      <c r="L13" s="20"/>
      <c r="M13" s="20">
        <v>1</v>
      </c>
      <c r="N13" s="20"/>
      <c r="O13" s="20">
        <v>18</v>
      </c>
      <c r="P13" s="20">
        <v>2</v>
      </c>
      <c r="Q13" s="64">
        <f t="shared" si="0"/>
        <v>550</v>
      </c>
      <c r="R13" s="20">
        <v>405</v>
      </c>
      <c r="S13" s="131">
        <f t="shared" si="1"/>
        <v>515</v>
      </c>
      <c r="T13" s="2"/>
    </row>
    <row r="14" spans="1:20" s="1" customFormat="1" hidden="1" outlineLevel="1" x14ac:dyDescent="0.45">
      <c r="A14" s="92">
        <v>44216</v>
      </c>
      <c r="B14" s="20">
        <v>449</v>
      </c>
      <c r="C14" s="20">
        <v>9</v>
      </c>
      <c r="D14" s="20"/>
      <c r="E14" s="20"/>
      <c r="F14" s="20"/>
      <c r="G14" s="20">
        <v>38</v>
      </c>
      <c r="H14" s="53"/>
      <c r="I14" s="20"/>
      <c r="J14" s="100"/>
      <c r="K14" s="20">
        <v>12</v>
      </c>
      <c r="L14" s="20"/>
      <c r="M14" s="20">
        <v>7</v>
      </c>
      <c r="N14" s="20"/>
      <c r="O14" s="20">
        <v>11</v>
      </c>
      <c r="P14" s="20">
        <v>2</v>
      </c>
      <c r="Q14" s="64">
        <f t="shared" si="0"/>
        <v>528</v>
      </c>
      <c r="R14" s="20">
        <v>406</v>
      </c>
      <c r="S14" s="131">
        <f t="shared" si="1"/>
        <v>496</v>
      </c>
      <c r="T14" s="2"/>
    </row>
    <row r="15" spans="1:20" s="1" customFormat="1" hidden="1" outlineLevel="1" x14ac:dyDescent="0.45">
      <c r="A15" s="92">
        <v>44217</v>
      </c>
      <c r="B15" s="20">
        <v>417</v>
      </c>
      <c r="C15" s="20">
        <v>10</v>
      </c>
      <c r="D15" s="20"/>
      <c r="E15" s="20"/>
      <c r="F15" s="20"/>
      <c r="G15" s="20">
        <v>41</v>
      </c>
      <c r="H15" s="53"/>
      <c r="I15" s="20"/>
      <c r="J15" s="100"/>
      <c r="K15" s="20">
        <v>14</v>
      </c>
      <c r="L15" s="20"/>
      <c r="M15" s="20"/>
      <c r="N15" s="20"/>
      <c r="O15" s="20">
        <v>20</v>
      </c>
      <c r="P15" s="20">
        <v>1</v>
      </c>
      <c r="Q15" s="64">
        <f t="shared" si="0"/>
        <v>503</v>
      </c>
      <c r="R15" s="20">
        <v>399</v>
      </c>
      <c r="S15" s="131">
        <f t="shared" si="1"/>
        <v>468</v>
      </c>
      <c r="T15" s="2"/>
    </row>
    <row r="16" spans="1:20" s="1" customFormat="1" hidden="1" outlineLevel="1" x14ac:dyDescent="0.45">
      <c r="A16" s="92">
        <v>44218</v>
      </c>
      <c r="B16" s="20">
        <v>289</v>
      </c>
      <c r="C16" s="20">
        <v>6</v>
      </c>
      <c r="D16" s="20"/>
      <c r="E16" s="20"/>
      <c r="F16" s="20"/>
      <c r="G16" s="20">
        <v>25</v>
      </c>
      <c r="H16" s="53"/>
      <c r="I16" s="20"/>
      <c r="J16" s="100"/>
      <c r="K16" s="26">
        <v>14</v>
      </c>
      <c r="L16" s="27"/>
      <c r="M16" s="26"/>
      <c r="N16" s="26"/>
      <c r="O16" s="26">
        <v>10</v>
      </c>
      <c r="P16" s="26">
        <v>5</v>
      </c>
      <c r="Q16" s="64">
        <f t="shared" si="0"/>
        <v>349</v>
      </c>
      <c r="R16" s="20">
        <v>288</v>
      </c>
      <c r="S16" s="131">
        <f t="shared" si="1"/>
        <v>320</v>
      </c>
      <c r="T16" s="2"/>
    </row>
    <row r="17" spans="1:20" s="1" customFormat="1" hidden="1" outlineLevel="1" x14ac:dyDescent="0.45">
      <c r="A17" s="92">
        <v>44221</v>
      </c>
      <c r="B17" s="20">
        <v>401</v>
      </c>
      <c r="C17" s="20">
        <v>5</v>
      </c>
      <c r="D17" s="20"/>
      <c r="E17" s="20"/>
      <c r="F17" s="20"/>
      <c r="G17" s="20">
        <v>32</v>
      </c>
      <c r="H17" s="53"/>
      <c r="I17" s="20"/>
      <c r="J17" s="100"/>
      <c r="K17" s="20">
        <v>12</v>
      </c>
      <c r="L17" s="20"/>
      <c r="M17" s="20">
        <v>1</v>
      </c>
      <c r="N17" s="20"/>
      <c r="O17" s="20">
        <v>20</v>
      </c>
      <c r="P17" s="20">
        <v>4</v>
      </c>
      <c r="Q17" s="64">
        <f t="shared" si="0"/>
        <v>475</v>
      </c>
      <c r="R17" s="20">
        <v>383</v>
      </c>
      <c r="S17" s="131">
        <f t="shared" si="1"/>
        <v>438</v>
      </c>
      <c r="T17" s="2"/>
    </row>
    <row r="18" spans="1:20" s="1" customFormat="1" hidden="1" outlineLevel="1" x14ac:dyDescent="0.45">
      <c r="A18" s="92">
        <v>44222</v>
      </c>
      <c r="B18" s="20">
        <v>471</v>
      </c>
      <c r="C18" s="20">
        <v>7</v>
      </c>
      <c r="D18" s="20"/>
      <c r="E18" s="20"/>
      <c r="F18" s="20"/>
      <c r="G18" s="20">
        <v>36</v>
      </c>
      <c r="H18" s="53"/>
      <c r="I18" s="20"/>
      <c r="J18" s="100"/>
      <c r="K18" s="20">
        <v>13</v>
      </c>
      <c r="L18" s="20"/>
      <c r="M18" s="20">
        <v>1</v>
      </c>
      <c r="N18" s="20"/>
      <c r="O18" s="20">
        <v>20</v>
      </c>
      <c r="P18" s="20">
        <v>1</v>
      </c>
      <c r="Q18" s="64">
        <f t="shared" si="0"/>
        <v>549</v>
      </c>
      <c r="R18" s="20">
        <v>413</v>
      </c>
      <c r="S18" s="131">
        <f t="shared" si="1"/>
        <v>514</v>
      </c>
      <c r="T18" s="2"/>
    </row>
    <row r="19" spans="1:20" s="1" customFormat="1" hidden="1" outlineLevel="1" x14ac:dyDescent="0.45">
      <c r="A19" s="92">
        <v>44223</v>
      </c>
      <c r="B19" s="20">
        <v>420</v>
      </c>
      <c r="C19" s="20">
        <v>5</v>
      </c>
      <c r="D19" s="20"/>
      <c r="E19" s="20"/>
      <c r="F19" s="20"/>
      <c r="G19" s="20">
        <v>34</v>
      </c>
      <c r="H19" s="53"/>
      <c r="I19" s="20"/>
      <c r="J19" s="100"/>
      <c r="K19" s="28">
        <v>11</v>
      </c>
      <c r="L19" s="20"/>
      <c r="M19" s="28"/>
      <c r="N19" s="28"/>
      <c r="O19" s="28">
        <v>27</v>
      </c>
      <c r="P19" s="28">
        <v>10</v>
      </c>
      <c r="Q19" s="64">
        <f t="shared" si="0"/>
        <v>507</v>
      </c>
      <c r="R19" s="20">
        <v>392</v>
      </c>
      <c r="S19" s="131">
        <f t="shared" si="1"/>
        <v>459</v>
      </c>
      <c r="T19" s="2"/>
    </row>
    <row r="20" spans="1:20" s="1" customFormat="1" hidden="1" outlineLevel="1" x14ac:dyDescent="0.45">
      <c r="A20" s="92">
        <v>44224</v>
      </c>
      <c r="B20" s="20">
        <v>452</v>
      </c>
      <c r="C20" s="20">
        <v>5</v>
      </c>
      <c r="D20" s="20"/>
      <c r="E20" s="20"/>
      <c r="F20" s="20"/>
      <c r="G20" s="20">
        <v>35</v>
      </c>
      <c r="H20" s="53"/>
      <c r="I20" s="20"/>
      <c r="J20" s="100"/>
      <c r="K20" s="29">
        <v>13</v>
      </c>
      <c r="L20" s="27"/>
      <c r="M20" s="29"/>
      <c r="N20" s="29"/>
      <c r="O20" s="29">
        <v>11</v>
      </c>
      <c r="P20" s="29">
        <v>4</v>
      </c>
      <c r="Q20" s="64">
        <f t="shared" si="0"/>
        <v>520</v>
      </c>
      <c r="R20" s="20">
        <v>413</v>
      </c>
      <c r="S20" s="131">
        <f t="shared" si="1"/>
        <v>492</v>
      </c>
      <c r="T20" s="2"/>
    </row>
    <row r="21" spans="1:20" s="1" customFormat="1" hidden="1" outlineLevel="1" x14ac:dyDescent="0.45">
      <c r="A21" s="92">
        <v>44225</v>
      </c>
      <c r="B21" s="20">
        <v>289</v>
      </c>
      <c r="C21" s="20">
        <v>5</v>
      </c>
      <c r="D21" s="20"/>
      <c r="E21" s="20"/>
      <c r="F21" s="20"/>
      <c r="G21" s="20">
        <v>30</v>
      </c>
      <c r="H21" s="53"/>
      <c r="I21" s="20"/>
      <c r="J21" s="100"/>
      <c r="K21" s="28">
        <v>13</v>
      </c>
      <c r="L21" s="20"/>
      <c r="M21" s="28">
        <v>2</v>
      </c>
      <c r="N21" s="28"/>
      <c r="O21" s="28">
        <v>5</v>
      </c>
      <c r="P21" s="28"/>
      <c r="Q21" s="64">
        <f t="shared" si="0"/>
        <v>344</v>
      </c>
      <c r="R21" s="20">
        <v>289</v>
      </c>
      <c r="S21" s="131">
        <f t="shared" si="1"/>
        <v>324</v>
      </c>
      <c r="T21" s="2"/>
    </row>
    <row r="22" spans="1:20" s="1" customFormat="1" hidden="1" outlineLevel="1" x14ac:dyDescent="0.45">
      <c r="A22" s="92">
        <v>44228</v>
      </c>
      <c r="B22" s="20">
        <v>452</v>
      </c>
      <c r="C22" s="20">
        <v>6</v>
      </c>
      <c r="D22" s="20"/>
      <c r="E22" s="20"/>
      <c r="F22" s="20"/>
      <c r="G22" s="20">
        <v>32</v>
      </c>
      <c r="H22" s="53"/>
      <c r="I22" s="20"/>
      <c r="J22" s="100"/>
      <c r="K22" s="28">
        <v>13</v>
      </c>
      <c r="L22" s="20"/>
      <c r="M22" s="28"/>
      <c r="N22" s="28"/>
      <c r="O22" s="28">
        <v>25</v>
      </c>
      <c r="P22" s="28">
        <v>2</v>
      </c>
      <c r="Q22" s="64">
        <f t="shared" si="0"/>
        <v>530</v>
      </c>
      <c r="R22" s="20">
        <v>372</v>
      </c>
      <c r="S22" s="131">
        <f t="shared" si="1"/>
        <v>490</v>
      </c>
      <c r="T22" s="2"/>
    </row>
    <row r="23" spans="1:20" s="1" customFormat="1" hidden="1" outlineLevel="1" x14ac:dyDescent="0.45">
      <c r="A23" s="92">
        <v>44229</v>
      </c>
      <c r="B23" s="20">
        <v>450</v>
      </c>
      <c r="C23" s="20">
        <v>5</v>
      </c>
      <c r="D23" s="20"/>
      <c r="E23" s="20"/>
      <c r="F23" s="20"/>
      <c r="G23" s="20">
        <v>35</v>
      </c>
      <c r="H23" s="53"/>
      <c r="I23" s="20"/>
      <c r="J23" s="100"/>
      <c r="K23" s="28">
        <v>12</v>
      </c>
      <c r="L23" s="20"/>
      <c r="M23" s="28">
        <v>5</v>
      </c>
      <c r="N23" s="28"/>
      <c r="O23" s="28">
        <v>10</v>
      </c>
      <c r="P23" s="28">
        <v>2</v>
      </c>
      <c r="Q23" s="64">
        <f t="shared" si="0"/>
        <v>519</v>
      </c>
      <c r="R23" s="20">
        <v>413</v>
      </c>
      <c r="S23" s="131">
        <f t="shared" si="1"/>
        <v>490</v>
      </c>
      <c r="T23" s="2"/>
    </row>
    <row r="24" spans="1:20" s="1" customFormat="1" hidden="1" outlineLevel="1" x14ac:dyDescent="0.45">
      <c r="A24" s="92">
        <v>44230</v>
      </c>
      <c r="B24" s="20">
        <v>439</v>
      </c>
      <c r="C24" s="20">
        <v>7</v>
      </c>
      <c r="D24" s="20"/>
      <c r="E24" s="20"/>
      <c r="F24" s="20"/>
      <c r="G24" s="20">
        <v>25</v>
      </c>
      <c r="H24" s="53"/>
      <c r="I24" s="20"/>
      <c r="J24" s="100"/>
      <c r="K24" s="28">
        <v>10</v>
      </c>
      <c r="L24" s="20"/>
      <c r="M24" s="28"/>
      <c r="N24" s="28"/>
      <c r="O24" s="28">
        <v>13</v>
      </c>
      <c r="P24" s="28"/>
      <c r="Q24" s="64">
        <f t="shared" si="0"/>
        <v>494</v>
      </c>
      <c r="R24" s="20">
        <v>397</v>
      </c>
      <c r="S24" s="131">
        <f t="shared" si="1"/>
        <v>471</v>
      </c>
      <c r="T24" s="2"/>
    </row>
    <row r="25" spans="1:20" s="1" customFormat="1" hidden="1" outlineLevel="1" x14ac:dyDescent="0.45">
      <c r="A25" s="92">
        <v>44231</v>
      </c>
      <c r="B25" s="20">
        <v>424</v>
      </c>
      <c r="C25" s="20">
        <v>0</v>
      </c>
      <c r="D25" s="20"/>
      <c r="E25" s="20"/>
      <c r="F25" s="20"/>
      <c r="G25" s="20">
        <v>40</v>
      </c>
      <c r="H25" s="53"/>
      <c r="I25" s="20"/>
      <c r="J25" s="100"/>
      <c r="K25" s="29">
        <v>14</v>
      </c>
      <c r="L25" s="27"/>
      <c r="M25" s="29"/>
      <c r="N25" s="29"/>
      <c r="O25" s="29">
        <v>12</v>
      </c>
      <c r="P25" s="29">
        <v>3</v>
      </c>
      <c r="Q25" s="64">
        <f t="shared" si="0"/>
        <v>493</v>
      </c>
      <c r="R25" s="20">
        <v>420</v>
      </c>
      <c r="S25" s="131">
        <f t="shared" si="1"/>
        <v>464</v>
      </c>
      <c r="T25" s="2"/>
    </row>
    <row r="26" spans="1:20" s="1" customFormat="1" hidden="1" outlineLevel="1" x14ac:dyDescent="0.45">
      <c r="A26" s="92">
        <v>44232</v>
      </c>
      <c r="B26" s="20">
        <v>267</v>
      </c>
      <c r="C26" s="20">
        <v>8</v>
      </c>
      <c r="D26" s="20"/>
      <c r="E26" s="20"/>
      <c r="F26" s="20"/>
      <c r="G26" s="20">
        <v>25</v>
      </c>
      <c r="H26" s="53"/>
      <c r="I26" s="20"/>
      <c r="J26" s="100"/>
      <c r="K26" s="29">
        <v>8</v>
      </c>
      <c r="L26" s="27"/>
      <c r="M26" s="29"/>
      <c r="N26" s="29"/>
      <c r="O26" s="29">
        <v>16</v>
      </c>
      <c r="P26" s="29">
        <v>5</v>
      </c>
      <c r="Q26" s="64">
        <f t="shared" si="0"/>
        <v>329</v>
      </c>
      <c r="R26" s="20">
        <v>273</v>
      </c>
      <c r="S26" s="131">
        <f t="shared" si="1"/>
        <v>300</v>
      </c>
      <c r="T26" s="2"/>
    </row>
    <row r="27" spans="1:20" s="1" customFormat="1" hidden="1" outlineLevel="1" x14ac:dyDescent="0.45">
      <c r="A27" s="92">
        <v>44235</v>
      </c>
      <c r="B27" s="20">
        <v>401</v>
      </c>
      <c r="C27" s="20">
        <v>4</v>
      </c>
      <c r="D27" s="20"/>
      <c r="E27" s="20"/>
      <c r="F27" s="20"/>
      <c r="G27" s="20">
        <v>25</v>
      </c>
      <c r="H27" s="53"/>
      <c r="I27" s="20"/>
      <c r="J27" s="100"/>
      <c r="K27" s="29">
        <v>14</v>
      </c>
      <c r="L27" s="27"/>
      <c r="M27" s="29">
        <v>4</v>
      </c>
      <c r="N27" s="29"/>
      <c r="O27" s="29">
        <v>12</v>
      </c>
      <c r="P27" s="29">
        <v>5</v>
      </c>
      <c r="Q27" s="64">
        <f t="shared" si="0"/>
        <v>465</v>
      </c>
      <c r="R27" s="20">
        <v>366</v>
      </c>
      <c r="S27" s="131">
        <f t="shared" si="1"/>
        <v>430</v>
      </c>
      <c r="T27" s="2"/>
    </row>
    <row r="28" spans="1:20" s="1" customFormat="1" hidden="1" outlineLevel="1" x14ac:dyDescent="0.45">
      <c r="A28" s="92">
        <v>44236</v>
      </c>
      <c r="B28" s="20">
        <v>485</v>
      </c>
      <c r="C28" s="20">
        <v>14</v>
      </c>
      <c r="D28" s="20"/>
      <c r="E28" s="20"/>
      <c r="F28" s="20"/>
      <c r="G28" s="20">
        <v>39</v>
      </c>
      <c r="H28" s="53"/>
      <c r="I28" s="20"/>
      <c r="J28" s="100"/>
      <c r="K28" s="28">
        <v>5</v>
      </c>
      <c r="L28" s="20"/>
      <c r="M28" s="28"/>
      <c r="N28" s="28"/>
      <c r="O28" s="28">
        <v>17</v>
      </c>
      <c r="P28" s="28">
        <v>1</v>
      </c>
      <c r="Q28" s="64">
        <f t="shared" si="0"/>
        <v>561</v>
      </c>
      <c r="R28" s="20">
        <v>430</v>
      </c>
      <c r="S28" s="131">
        <f t="shared" si="1"/>
        <v>538</v>
      </c>
      <c r="T28" s="2"/>
    </row>
    <row r="29" spans="1:20" s="1" customFormat="1" hidden="1" outlineLevel="1" x14ac:dyDescent="0.45">
      <c r="A29" s="92">
        <v>44237</v>
      </c>
      <c r="B29" s="20">
        <v>361</v>
      </c>
      <c r="C29" s="20">
        <v>8</v>
      </c>
      <c r="D29" s="20"/>
      <c r="E29" s="20"/>
      <c r="F29" s="20"/>
      <c r="G29" s="20">
        <v>33</v>
      </c>
      <c r="H29" s="53"/>
      <c r="I29" s="20"/>
      <c r="J29" s="100"/>
      <c r="K29" s="26">
        <v>2</v>
      </c>
      <c r="L29" s="20"/>
      <c r="M29" s="26">
        <v>2</v>
      </c>
      <c r="N29" s="26"/>
      <c r="O29" s="26">
        <v>9</v>
      </c>
      <c r="P29" s="26">
        <v>1</v>
      </c>
      <c r="Q29" s="64">
        <f t="shared" si="0"/>
        <v>416</v>
      </c>
      <c r="R29" s="20">
        <v>373</v>
      </c>
      <c r="S29" s="131">
        <f t="shared" si="1"/>
        <v>402</v>
      </c>
      <c r="T29" s="2"/>
    </row>
    <row r="30" spans="1:20" s="1" customFormat="1" hidden="1" outlineLevel="1" x14ac:dyDescent="0.45">
      <c r="A30" s="92">
        <v>44238</v>
      </c>
      <c r="B30" s="20">
        <v>417</v>
      </c>
      <c r="C30" s="20">
        <v>7</v>
      </c>
      <c r="D30" s="20"/>
      <c r="E30" s="20"/>
      <c r="F30" s="20"/>
      <c r="G30" s="20">
        <v>36</v>
      </c>
      <c r="H30" s="53"/>
      <c r="I30" s="20"/>
      <c r="J30" s="100"/>
      <c r="K30" s="20">
        <v>1</v>
      </c>
      <c r="L30" s="20"/>
      <c r="M30" s="20">
        <v>2</v>
      </c>
      <c r="N30" s="20"/>
      <c r="O30" s="20">
        <v>6</v>
      </c>
      <c r="P30" s="20"/>
      <c r="Q30" s="64">
        <f t="shared" si="0"/>
        <v>469</v>
      </c>
      <c r="R30" s="20">
        <v>382</v>
      </c>
      <c r="S30" s="131">
        <f t="shared" si="1"/>
        <v>460</v>
      </c>
      <c r="T30" s="2"/>
    </row>
    <row r="31" spans="1:20" s="1" customFormat="1" hidden="1" outlineLevel="1" x14ac:dyDescent="0.45">
      <c r="A31" s="92">
        <v>44239</v>
      </c>
      <c r="B31" s="20">
        <v>287</v>
      </c>
      <c r="C31" s="20">
        <v>7</v>
      </c>
      <c r="D31" s="20"/>
      <c r="E31" s="20"/>
      <c r="F31" s="20"/>
      <c r="G31" s="20">
        <v>35</v>
      </c>
      <c r="H31" s="53"/>
      <c r="I31" s="20"/>
      <c r="J31" s="100"/>
      <c r="K31" s="20">
        <v>3</v>
      </c>
      <c r="L31" s="20"/>
      <c r="M31" s="20"/>
      <c r="N31" s="20"/>
      <c r="O31" s="20">
        <v>11</v>
      </c>
      <c r="P31" s="20"/>
      <c r="Q31" s="64">
        <f t="shared" si="0"/>
        <v>343</v>
      </c>
      <c r="R31" s="20">
        <v>328</v>
      </c>
      <c r="S31" s="131">
        <f t="shared" si="1"/>
        <v>329</v>
      </c>
      <c r="T31" s="2"/>
    </row>
    <row r="32" spans="1:20" s="1" customFormat="1" hidden="1" outlineLevel="1" x14ac:dyDescent="0.45">
      <c r="A32" s="92">
        <v>44242</v>
      </c>
      <c r="B32" s="20">
        <v>357</v>
      </c>
      <c r="C32" s="20">
        <v>10</v>
      </c>
      <c r="D32" s="20"/>
      <c r="E32" s="20"/>
      <c r="F32" s="20"/>
      <c r="G32" s="20">
        <v>39</v>
      </c>
      <c r="H32" s="53"/>
      <c r="I32" s="20"/>
      <c r="J32" s="100"/>
      <c r="K32" s="26">
        <v>4</v>
      </c>
      <c r="L32" s="20"/>
      <c r="M32" s="26">
        <v>1</v>
      </c>
      <c r="N32" s="26"/>
      <c r="O32" s="26">
        <v>6</v>
      </c>
      <c r="P32" s="26">
        <v>2</v>
      </c>
      <c r="Q32" s="64">
        <f t="shared" si="0"/>
        <v>419</v>
      </c>
      <c r="R32" s="20">
        <v>361</v>
      </c>
      <c r="S32" s="131">
        <f t="shared" si="1"/>
        <v>406</v>
      </c>
      <c r="T32" s="2"/>
    </row>
    <row r="33" spans="1:20" s="1" customFormat="1" hidden="1" outlineLevel="1" x14ac:dyDescent="0.45">
      <c r="A33" s="92">
        <v>44243</v>
      </c>
      <c r="B33" s="20">
        <v>389</v>
      </c>
      <c r="C33" s="20">
        <v>13</v>
      </c>
      <c r="D33" s="20"/>
      <c r="E33" s="20"/>
      <c r="F33" s="20"/>
      <c r="G33" s="20">
        <v>37</v>
      </c>
      <c r="H33" s="53"/>
      <c r="I33" s="20"/>
      <c r="J33" s="100"/>
      <c r="K33" s="26">
        <v>3</v>
      </c>
      <c r="L33" s="20"/>
      <c r="M33" s="26">
        <v>1</v>
      </c>
      <c r="N33" s="26"/>
      <c r="O33" s="26">
        <v>14</v>
      </c>
      <c r="P33" s="26">
        <v>3</v>
      </c>
      <c r="Q33" s="64">
        <f t="shared" si="0"/>
        <v>460</v>
      </c>
      <c r="R33" s="20">
        <v>405</v>
      </c>
      <c r="S33" s="131">
        <f t="shared" si="1"/>
        <v>439</v>
      </c>
      <c r="T33" s="2"/>
    </row>
    <row r="34" spans="1:20" s="1" customFormat="1" hidden="1" outlineLevel="1" x14ac:dyDescent="0.45">
      <c r="A34" s="92">
        <v>44244</v>
      </c>
      <c r="B34" s="20">
        <v>337</v>
      </c>
      <c r="C34" s="20">
        <v>15</v>
      </c>
      <c r="D34" s="20"/>
      <c r="E34" s="20"/>
      <c r="F34" s="20"/>
      <c r="G34" s="20">
        <v>26</v>
      </c>
      <c r="H34" s="53"/>
      <c r="I34" s="20"/>
      <c r="J34" s="100"/>
      <c r="K34" s="20">
        <v>2</v>
      </c>
      <c r="L34" s="20"/>
      <c r="M34" s="20"/>
      <c r="N34" s="20"/>
      <c r="O34" s="20">
        <v>22</v>
      </c>
      <c r="P34" s="20"/>
      <c r="Q34" s="64">
        <f t="shared" si="0"/>
        <v>402</v>
      </c>
      <c r="R34" s="20">
        <v>333</v>
      </c>
      <c r="S34" s="131">
        <f t="shared" si="1"/>
        <v>378</v>
      </c>
      <c r="T34" s="2"/>
    </row>
    <row r="35" spans="1:20" s="1" customFormat="1" hidden="1" outlineLevel="1" x14ac:dyDescent="0.45">
      <c r="A35" s="92">
        <v>44245</v>
      </c>
      <c r="B35" s="20">
        <v>375</v>
      </c>
      <c r="C35" s="20">
        <v>15</v>
      </c>
      <c r="D35" s="20"/>
      <c r="E35" s="20"/>
      <c r="F35" s="20"/>
      <c r="G35" s="20">
        <v>38</v>
      </c>
      <c r="H35" s="53"/>
      <c r="I35" s="20"/>
      <c r="J35" s="100"/>
      <c r="K35" s="20">
        <v>7</v>
      </c>
      <c r="L35" s="20"/>
      <c r="M35" s="20"/>
      <c r="N35" s="20"/>
      <c r="O35" s="20">
        <v>13</v>
      </c>
      <c r="P35" s="20">
        <v>2</v>
      </c>
      <c r="Q35" s="64">
        <f t="shared" si="0"/>
        <v>450</v>
      </c>
      <c r="R35" s="20">
        <v>372</v>
      </c>
      <c r="S35" s="131">
        <f t="shared" si="1"/>
        <v>428</v>
      </c>
      <c r="T35" s="2"/>
    </row>
    <row r="36" spans="1:20" s="1" customFormat="1" hidden="1" outlineLevel="1" x14ac:dyDescent="0.45">
      <c r="A36" s="92">
        <v>44246</v>
      </c>
      <c r="B36" s="20">
        <v>241</v>
      </c>
      <c r="C36" s="20">
        <v>22</v>
      </c>
      <c r="D36" s="20"/>
      <c r="E36" s="20"/>
      <c r="F36" s="20"/>
      <c r="G36" s="20">
        <v>23</v>
      </c>
      <c r="H36" s="53"/>
      <c r="I36" s="20"/>
      <c r="J36" s="100"/>
      <c r="K36" s="26">
        <v>3</v>
      </c>
      <c r="L36" s="27"/>
      <c r="M36" s="26"/>
      <c r="N36" s="26"/>
      <c r="O36" s="26">
        <v>11</v>
      </c>
      <c r="P36" s="26"/>
      <c r="Q36" s="64">
        <f t="shared" si="0"/>
        <v>300</v>
      </c>
      <c r="R36" s="20">
        <v>239</v>
      </c>
      <c r="S36" s="131">
        <f t="shared" si="1"/>
        <v>286</v>
      </c>
      <c r="T36" s="2"/>
    </row>
    <row r="37" spans="1:20" s="1" customFormat="1" hidden="1" outlineLevel="1" x14ac:dyDescent="0.45">
      <c r="A37" s="92">
        <v>44249</v>
      </c>
      <c r="B37" s="20">
        <v>321</v>
      </c>
      <c r="C37" s="20">
        <v>13</v>
      </c>
      <c r="D37" s="20"/>
      <c r="E37" s="20"/>
      <c r="F37" s="20"/>
      <c r="G37" s="20">
        <v>22</v>
      </c>
      <c r="H37" s="53"/>
      <c r="I37" s="20"/>
      <c r="J37" s="100"/>
      <c r="K37" s="20">
        <v>4</v>
      </c>
      <c r="L37" s="20"/>
      <c r="M37" s="20"/>
      <c r="N37" s="20"/>
      <c r="O37" s="20">
        <v>4</v>
      </c>
      <c r="P37" s="20"/>
      <c r="Q37" s="64">
        <f t="shared" si="0"/>
        <v>364</v>
      </c>
      <c r="R37" s="20">
        <v>304</v>
      </c>
      <c r="S37" s="131">
        <f t="shared" si="1"/>
        <v>356</v>
      </c>
      <c r="T37" s="2"/>
    </row>
    <row r="38" spans="1:20" s="1" customFormat="1" hidden="1" outlineLevel="1" x14ac:dyDescent="0.45">
      <c r="A38" s="92">
        <v>44250</v>
      </c>
      <c r="B38" s="20">
        <v>410</v>
      </c>
      <c r="C38" s="20">
        <v>15</v>
      </c>
      <c r="D38" s="20"/>
      <c r="E38" s="20"/>
      <c r="F38" s="20"/>
      <c r="G38" s="20">
        <v>33</v>
      </c>
      <c r="H38" s="53"/>
      <c r="I38" s="20"/>
      <c r="J38" s="100"/>
      <c r="K38" s="20">
        <v>4</v>
      </c>
      <c r="L38" s="20"/>
      <c r="M38" s="20"/>
      <c r="N38" s="20"/>
      <c r="O38" s="20">
        <v>6</v>
      </c>
      <c r="P38" s="20">
        <v>1</v>
      </c>
      <c r="Q38" s="64">
        <f t="shared" si="0"/>
        <v>469</v>
      </c>
      <c r="R38" s="20">
        <v>346</v>
      </c>
      <c r="S38" s="131">
        <f t="shared" si="1"/>
        <v>458</v>
      </c>
      <c r="T38" s="2"/>
    </row>
    <row r="39" spans="1:20" s="1" customFormat="1" hidden="1" outlineLevel="1" x14ac:dyDescent="0.45">
      <c r="A39" s="92">
        <v>44251</v>
      </c>
      <c r="B39" s="20">
        <v>297</v>
      </c>
      <c r="C39" s="20">
        <v>16</v>
      </c>
      <c r="D39" s="20"/>
      <c r="E39" s="20"/>
      <c r="F39" s="20"/>
      <c r="G39" s="20">
        <v>36</v>
      </c>
      <c r="H39" s="53"/>
      <c r="I39" s="20"/>
      <c r="J39" s="100"/>
      <c r="K39" s="26">
        <v>4</v>
      </c>
      <c r="L39" s="20"/>
      <c r="M39" s="26">
        <v>2</v>
      </c>
      <c r="N39" s="26"/>
      <c r="O39" s="26">
        <v>5</v>
      </c>
      <c r="P39" s="20"/>
      <c r="Q39" s="64">
        <f t="shared" si="0"/>
        <v>360</v>
      </c>
      <c r="R39" s="20">
        <v>314</v>
      </c>
      <c r="S39" s="131">
        <f t="shared" si="1"/>
        <v>349</v>
      </c>
      <c r="T39" s="2"/>
    </row>
    <row r="40" spans="1:20" s="1" customFormat="1" hidden="1" outlineLevel="1" x14ac:dyDescent="0.45">
      <c r="A40" s="92">
        <v>44252</v>
      </c>
      <c r="B40" s="20">
        <v>301</v>
      </c>
      <c r="C40" s="20">
        <v>16</v>
      </c>
      <c r="D40" s="20"/>
      <c r="E40" s="20"/>
      <c r="F40" s="20"/>
      <c r="G40" s="20">
        <v>32</v>
      </c>
      <c r="H40" s="53"/>
      <c r="I40" s="20"/>
      <c r="J40" s="100"/>
      <c r="K40" s="26">
        <v>4</v>
      </c>
      <c r="L40" s="20"/>
      <c r="M40" s="26">
        <v>2</v>
      </c>
      <c r="N40" s="26"/>
      <c r="O40" s="26">
        <v>2</v>
      </c>
      <c r="P40" s="26">
        <v>1</v>
      </c>
      <c r="Q40" s="64">
        <f t="shared" si="0"/>
        <v>358</v>
      </c>
      <c r="R40" s="20">
        <v>318</v>
      </c>
      <c r="S40" s="131">
        <f t="shared" si="1"/>
        <v>349</v>
      </c>
      <c r="T40" s="2"/>
    </row>
    <row r="41" spans="1:20" s="1" customFormat="1" hidden="1" outlineLevel="1" x14ac:dyDescent="0.45">
      <c r="A41" s="92">
        <v>44253</v>
      </c>
      <c r="B41" s="20">
        <v>198</v>
      </c>
      <c r="C41" s="20">
        <v>16</v>
      </c>
      <c r="D41" s="20"/>
      <c r="E41" s="20"/>
      <c r="F41" s="20"/>
      <c r="G41" s="20">
        <v>17</v>
      </c>
      <c r="H41" s="53"/>
      <c r="I41" s="20"/>
      <c r="J41" s="100"/>
      <c r="K41" s="20">
        <v>4</v>
      </c>
      <c r="L41" s="20"/>
      <c r="M41" s="20"/>
      <c r="N41" s="20"/>
      <c r="O41" s="20">
        <v>4</v>
      </c>
      <c r="P41" s="20"/>
      <c r="Q41" s="64">
        <f t="shared" si="0"/>
        <v>239</v>
      </c>
      <c r="R41" s="20">
        <v>188</v>
      </c>
      <c r="S41" s="131">
        <f t="shared" si="1"/>
        <v>231</v>
      </c>
      <c r="T41" s="2"/>
    </row>
    <row r="42" spans="1:20" s="1" customFormat="1" hidden="1" outlineLevel="1" x14ac:dyDescent="0.45">
      <c r="A42" s="92">
        <v>44256</v>
      </c>
      <c r="B42" s="20">
        <v>439</v>
      </c>
      <c r="C42" s="20">
        <v>14</v>
      </c>
      <c r="D42" s="20"/>
      <c r="E42" s="20"/>
      <c r="F42" s="20"/>
      <c r="G42" s="20">
        <v>37</v>
      </c>
      <c r="H42" s="53"/>
      <c r="I42" s="20"/>
      <c r="J42" s="100"/>
      <c r="K42" s="20">
        <v>6</v>
      </c>
      <c r="L42" s="20"/>
      <c r="M42" s="20"/>
      <c r="N42" s="20"/>
      <c r="O42" s="20">
        <v>4</v>
      </c>
      <c r="P42" s="20">
        <v>2</v>
      </c>
      <c r="Q42" s="64">
        <f t="shared" si="0"/>
        <v>502</v>
      </c>
      <c r="R42" s="20">
        <v>385</v>
      </c>
      <c r="S42" s="131">
        <f t="shared" si="1"/>
        <v>490</v>
      </c>
      <c r="T42" s="2"/>
    </row>
    <row r="43" spans="1:20" s="1" customFormat="1" hidden="1" outlineLevel="1" x14ac:dyDescent="0.45">
      <c r="A43" s="92">
        <v>44257</v>
      </c>
      <c r="B43" s="20">
        <v>454</v>
      </c>
      <c r="C43" s="20">
        <v>14</v>
      </c>
      <c r="D43" s="20"/>
      <c r="E43" s="20"/>
      <c r="F43" s="20"/>
      <c r="G43" s="20">
        <v>46</v>
      </c>
      <c r="H43" s="53"/>
      <c r="I43" s="20"/>
      <c r="J43" s="100"/>
      <c r="K43" s="26">
        <v>2</v>
      </c>
      <c r="L43" s="20"/>
      <c r="M43" s="26">
        <v>5</v>
      </c>
      <c r="N43" s="26"/>
      <c r="O43" s="26">
        <v>9</v>
      </c>
      <c r="P43" s="20"/>
      <c r="Q43" s="64">
        <f t="shared" si="0"/>
        <v>530</v>
      </c>
      <c r="R43" s="20">
        <v>441</v>
      </c>
      <c r="S43" s="131">
        <f t="shared" si="1"/>
        <v>514</v>
      </c>
      <c r="T43" s="2"/>
    </row>
    <row r="44" spans="1:20" s="1" customFormat="1" hidden="1" outlineLevel="1" x14ac:dyDescent="0.45">
      <c r="A44" s="92">
        <v>44258</v>
      </c>
      <c r="B44" s="20">
        <v>365</v>
      </c>
      <c r="C44" s="20">
        <v>17</v>
      </c>
      <c r="D44" s="20"/>
      <c r="E44" s="20"/>
      <c r="F44" s="20"/>
      <c r="G44" s="20">
        <v>19</v>
      </c>
      <c r="H44" s="53"/>
      <c r="I44" s="20"/>
      <c r="J44" s="100"/>
      <c r="K44" s="20">
        <v>4</v>
      </c>
      <c r="L44" s="20"/>
      <c r="M44" s="20"/>
      <c r="N44" s="20"/>
      <c r="O44" s="20">
        <v>13</v>
      </c>
      <c r="P44" s="20">
        <v>1</v>
      </c>
      <c r="Q44" s="64">
        <f t="shared" si="0"/>
        <v>419</v>
      </c>
      <c r="R44" s="20">
        <v>362</v>
      </c>
      <c r="S44" s="131">
        <f t="shared" si="1"/>
        <v>401</v>
      </c>
      <c r="T44" s="2"/>
    </row>
    <row r="45" spans="1:20" s="1" customFormat="1" hidden="1" outlineLevel="1" x14ac:dyDescent="0.45">
      <c r="A45" s="92">
        <v>44259</v>
      </c>
      <c r="B45" s="20">
        <v>384</v>
      </c>
      <c r="C45" s="20">
        <v>13</v>
      </c>
      <c r="D45" s="20"/>
      <c r="E45" s="20"/>
      <c r="F45" s="20"/>
      <c r="G45" s="20">
        <v>37</v>
      </c>
      <c r="H45" s="53"/>
      <c r="I45" s="20"/>
      <c r="J45" s="100"/>
      <c r="K45" s="20">
        <v>3</v>
      </c>
      <c r="L45" s="20"/>
      <c r="M45" s="20"/>
      <c r="N45" s="20"/>
      <c r="O45" s="20">
        <v>4</v>
      </c>
      <c r="P45" s="20"/>
      <c r="Q45" s="64">
        <f t="shared" si="0"/>
        <v>441</v>
      </c>
      <c r="R45" s="20">
        <v>360</v>
      </c>
      <c r="S45" s="131">
        <f t="shared" si="1"/>
        <v>434</v>
      </c>
      <c r="T45" s="2"/>
    </row>
    <row r="46" spans="1:20" s="1" customFormat="1" hidden="1" outlineLevel="1" x14ac:dyDescent="0.45">
      <c r="A46" s="92">
        <v>44260</v>
      </c>
      <c r="B46" s="20">
        <v>281</v>
      </c>
      <c r="C46" s="20">
        <v>12</v>
      </c>
      <c r="D46" s="20"/>
      <c r="E46" s="20"/>
      <c r="F46" s="20"/>
      <c r="G46" s="20">
        <v>23</v>
      </c>
      <c r="H46" s="53"/>
      <c r="I46" s="20"/>
      <c r="J46" s="100"/>
      <c r="K46" s="26">
        <v>5</v>
      </c>
      <c r="L46" s="20"/>
      <c r="M46" s="26">
        <v>2</v>
      </c>
      <c r="N46" s="26"/>
      <c r="O46" s="26">
        <v>14</v>
      </c>
      <c r="P46" s="26"/>
      <c r="Q46" s="64">
        <f t="shared" si="0"/>
        <v>337</v>
      </c>
      <c r="R46" s="20">
        <v>266</v>
      </c>
      <c r="S46" s="131">
        <f t="shared" si="1"/>
        <v>316</v>
      </c>
      <c r="T46" s="2"/>
    </row>
    <row r="47" spans="1:20" s="1" customFormat="1" hidden="1" outlineLevel="1" x14ac:dyDescent="0.45">
      <c r="A47" s="92">
        <v>44263</v>
      </c>
      <c r="B47" s="20">
        <v>394</v>
      </c>
      <c r="C47" s="20">
        <v>14</v>
      </c>
      <c r="D47" s="20"/>
      <c r="E47" s="20"/>
      <c r="F47" s="20"/>
      <c r="G47" s="20">
        <v>35</v>
      </c>
      <c r="H47" s="53"/>
      <c r="I47" s="20"/>
      <c r="J47" s="100"/>
      <c r="K47" s="26">
        <v>7</v>
      </c>
      <c r="L47" s="20"/>
      <c r="M47" s="26"/>
      <c r="N47" s="26"/>
      <c r="O47" s="26">
        <v>9</v>
      </c>
      <c r="P47" s="26">
        <v>4</v>
      </c>
      <c r="Q47" s="64">
        <f t="shared" si="0"/>
        <v>463</v>
      </c>
      <c r="R47" s="20">
        <v>316</v>
      </c>
      <c r="S47" s="131">
        <f t="shared" si="1"/>
        <v>443</v>
      </c>
      <c r="T47" s="2"/>
    </row>
    <row r="48" spans="1:20" s="1" customFormat="1" hidden="1" outlineLevel="1" x14ac:dyDescent="0.45">
      <c r="A48" s="92">
        <v>44264</v>
      </c>
      <c r="B48" s="20">
        <v>490</v>
      </c>
      <c r="C48" s="20">
        <v>12</v>
      </c>
      <c r="D48" s="20"/>
      <c r="E48" s="20"/>
      <c r="F48" s="20"/>
      <c r="G48" s="20">
        <v>41</v>
      </c>
      <c r="H48" s="53"/>
      <c r="I48" s="20"/>
      <c r="J48" s="100"/>
      <c r="K48" s="26">
        <v>5</v>
      </c>
      <c r="L48" s="20"/>
      <c r="M48" s="26"/>
      <c r="N48" s="26"/>
      <c r="O48" s="26">
        <v>15</v>
      </c>
      <c r="P48" s="26">
        <v>2</v>
      </c>
      <c r="Q48" s="64">
        <f t="shared" si="0"/>
        <v>565</v>
      </c>
      <c r="R48" s="20">
        <v>443</v>
      </c>
      <c r="S48" s="131">
        <f t="shared" si="1"/>
        <v>543</v>
      </c>
      <c r="T48" s="2"/>
    </row>
    <row r="49" spans="1:20" s="1" customFormat="1" hidden="1" outlineLevel="1" x14ac:dyDescent="0.45">
      <c r="A49" s="92">
        <v>44265</v>
      </c>
      <c r="B49" s="20">
        <v>415</v>
      </c>
      <c r="C49" s="20">
        <v>10</v>
      </c>
      <c r="D49" s="20"/>
      <c r="E49" s="20"/>
      <c r="F49" s="20"/>
      <c r="G49" s="20">
        <v>39</v>
      </c>
      <c r="H49" s="53"/>
      <c r="I49" s="20"/>
      <c r="J49" s="100"/>
      <c r="K49" s="26">
        <v>6</v>
      </c>
      <c r="L49" s="20"/>
      <c r="M49" s="26"/>
      <c r="N49" s="26"/>
      <c r="O49" s="26">
        <v>20</v>
      </c>
      <c r="P49" s="26"/>
      <c r="Q49" s="64">
        <f t="shared" si="0"/>
        <v>490</v>
      </c>
      <c r="R49" s="20">
        <v>395</v>
      </c>
      <c r="S49" s="131">
        <f t="shared" si="1"/>
        <v>464</v>
      </c>
      <c r="T49" s="2"/>
    </row>
    <row r="50" spans="1:20" s="1" customFormat="1" hidden="1" outlineLevel="1" x14ac:dyDescent="0.45">
      <c r="A50" s="92">
        <v>44266</v>
      </c>
      <c r="B50" s="20">
        <v>428</v>
      </c>
      <c r="C50" s="20">
        <v>15</v>
      </c>
      <c r="D50" s="20"/>
      <c r="E50" s="20"/>
      <c r="F50" s="20"/>
      <c r="G50" s="20">
        <v>43</v>
      </c>
      <c r="H50" s="53"/>
      <c r="I50" s="20"/>
      <c r="J50" s="100"/>
      <c r="K50" s="26">
        <v>6</v>
      </c>
      <c r="L50" s="20"/>
      <c r="M50" s="26"/>
      <c r="N50" s="26"/>
      <c r="O50" s="26">
        <v>21</v>
      </c>
      <c r="P50" s="26">
        <v>1</v>
      </c>
      <c r="Q50" s="64">
        <f t="shared" si="0"/>
        <v>514</v>
      </c>
      <c r="R50" s="20">
        <v>407</v>
      </c>
      <c r="S50" s="131">
        <f t="shared" si="1"/>
        <v>486</v>
      </c>
      <c r="T50" s="2"/>
    </row>
    <row r="51" spans="1:20" s="1" customFormat="1" hidden="1" outlineLevel="1" x14ac:dyDescent="0.45">
      <c r="A51" s="92">
        <v>44267</v>
      </c>
      <c r="B51" s="20">
        <v>299</v>
      </c>
      <c r="C51" s="20">
        <v>8</v>
      </c>
      <c r="D51" s="20"/>
      <c r="E51" s="20"/>
      <c r="F51" s="20"/>
      <c r="G51" s="20">
        <v>37</v>
      </c>
      <c r="H51" s="53"/>
      <c r="I51" s="20"/>
      <c r="J51" s="100"/>
      <c r="K51" s="26">
        <v>4</v>
      </c>
      <c r="L51" s="20"/>
      <c r="M51" s="26"/>
      <c r="N51" s="26"/>
      <c r="O51" s="26">
        <v>19</v>
      </c>
      <c r="P51" s="26">
        <v>2</v>
      </c>
      <c r="Q51" s="64">
        <f t="shared" si="0"/>
        <v>369</v>
      </c>
      <c r="R51" s="20">
        <v>318</v>
      </c>
      <c r="S51" s="131">
        <f t="shared" si="1"/>
        <v>344</v>
      </c>
      <c r="T51" s="2"/>
    </row>
    <row r="52" spans="1:20" s="1" customFormat="1" hidden="1" outlineLevel="1" x14ac:dyDescent="0.45">
      <c r="A52" s="92">
        <v>44270</v>
      </c>
      <c r="B52" s="20">
        <v>402</v>
      </c>
      <c r="C52" s="20">
        <v>13</v>
      </c>
      <c r="D52" s="20"/>
      <c r="E52" s="20"/>
      <c r="F52" s="20"/>
      <c r="G52" s="20">
        <v>40</v>
      </c>
      <c r="H52" s="53"/>
      <c r="I52" s="20"/>
      <c r="J52" s="100"/>
      <c r="K52" s="26">
        <v>11</v>
      </c>
      <c r="L52" s="20"/>
      <c r="M52" s="26"/>
      <c r="N52" s="26"/>
      <c r="O52" s="26">
        <v>18</v>
      </c>
      <c r="P52" s="20"/>
      <c r="Q52" s="64">
        <f t="shared" si="0"/>
        <v>484</v>
      </c>
      <c r="R52" s="20">
        <v>415</v>
      </c>
      <c r="S52" s="131">
        <f t="shared" si="1"/>
        <v>455</v>
      </c>
      <c r="T52" s="2"/>
    </row>
    <row r="53" spans="1:20" s="1" customFormat="1" hidden="1" outlineLevel="1" x14ac:dyDescent="0.45">
      <c r="A53" s="92">
        <v>44271</v>
      </c>
      <c r="B53" s="20">
        <v>476</v>
      </c>
      <c r="C53" s="20">
        <v>17</v>
      </c>
      <c r="D53" s="20"/>
      <c r="E53" s="20"/>
      <c r="F53" s="20"/>
      <c r="G53" s="20">
        <v>54</v>
      </c>
      <c r="H53" s="53"/>
      <c r="I53" s="20"/>
      <c r="J53" s="100"/>
      <c r="K53" s="26">
        <v>11</v>
      </c>
      <c r="L53" s="20"/>
      <c r="M53" s="26">
        <v>1</v>
      </c>
      <c r="N53" s="26"/>
      <c r="O53" s="26">
        <v>17</v>
      </c>
      <c r="P53" s="20"/>
      <c r="Q53" s="64">
        <f t="shared" si="0"/>
        <v>576</v>
      </c>
      <c r="R53" s="20">
        <v>460</v>
      </c>
      <c r="S53" s="131">
        <f t="shared" si="1"/>
        <v>547</v>
      </c>
      <c r="T53" s="2"/>
    </row>
    <row r="54" spans="1:20" s="1" customFormat="1" hidden="1" outlineLevel="1" x14ac:dyDescent="0.45">
      <c r="A54" s="92">
        <v>44272</v>
      </c>
      <c r="B54" s="20">
        <v>414</v>
      </c>
      <c r="C54" s="20">
        <v>13</v>
      </c>
      <c r="D54" s="20"/>
      <c r="E54" s="20"/>
      <c r="F54" s="20"/>
      <c r="G54" s="20">
        <v>36</v>
      </c>
      <c r="H54" s="53"/>
      <c r="I54" s="20"/>
      <c r="J54" s="100"/>
      <c r="K54" s="26">
        <v>9</v>
      </c>
      <c r="L54" s="20"/>
      <c r="M54" s="26"/>
      <c r="N54" s="26"/>
      <c r="O54" s="26">
        <v>16</v>
      </c>
      <c r="P54" s="20"/>
      <c r="Q54" s="64">
        <f t="shared" si="0"/>
        <v>488</v>
      </c>
      <c r="R54" s="20">
        <v>407</v>
      </c>
      <c r="S54" s="131">
        <f t="shared" si="1"/>
        <v>463</v>
      </c>
      <c r="T54" s="2"/>
    </row>
    <row r="55" spans="1:20" s="1" customFormat="1" hidden="1" outlineLevel="1" x14ac:dyDescent="0.45">
      <c r="A55" s="92">
        <v>44273</v>
      </c>
      <c r="B55" s="20">
        <v>423</v>
      </c>
      <c r="C55" s="20">
        <v>17</v>
      </c>
      <c r="D55" s="20"/>
      <c r="E55" s="20"/>
      <c r="F55" s="20"/>
      <c r="G55" s="20">
        <v>50</v>
      </c>
      <c r="H55" s="53"/>
      <c r="I55" s="20"/>
      <c r="J55" s="100"/>
      <c r="K55" s="26">
        <v>10</v>
      </c>
      <c r="L55" s="20"/>
      <c r="M55" s="26"/>
      <c r="N55" s="26"/>
      <c r="O55" s="26">
        <v>18</v>
      </c>
      <c r="P55" s="26"/>
      <c r="Q55" s="64">
        <f t="shared" si="0"/>
        <v>518</v>
      </c>
      <c r="R55" s="20">
        <v>487</v>
      </c>
      <c r="S55" s="131">
        <f t="shared" si="1"/>
        <v>490</v>
      </c>
      <c r="T55" s="2"/>
    </row>
    <row r="56" spans="1:20" s="1" customFormat="1" hidden="1" outlineLevel="1" x14ac:dyDescent="0.45">
      <c r="A56" s="92">
        <v>44274</v>
      </c>
      <c r="B56" s="20">
        <v>279</v>
      </c>
      <c r="C56" s="20">
        <v>13</v>
      </c>
      <c r="D56" s="20"/>
      <c r="E56" s="20"/>
      <c r="F56" s="20"/>
      <c r="G56" s="20">
        <v>34</v>
      </c>
      <c r="H56" s="53"/>
      <c r="I56" s="20"/>
      <c r="J56" s="100"/>
      <c r="K56" s="26">
        <v>10</v>
      </c>
      <c r="L56" s="20"/>
      <c r="M56" s="26"/>
      <c r="N56" s="26"/>
      <c r="O56" s="26">
        <v>19</v>
      </c>
      <c r="P56" s="26"/>
      <c r="Q56" s="64">
        <f t="shared" si="0"/>
        <v>355</v>
      </c>
      <c r="R56" s="20">
        <v>330</v>
      </c>
      <c r="S56" s="131">
        <f t="shared" si="1"/>
        <v>326</v>
      </c>
      <c r="T56" s="2"/>
    </row>
    <row r="57" spans="1:20" s="1" customFormat="1" hidden="1" outlineLevel="1" x14ac:dyDescent="0.45">
      <c r="A57" s="92">
        <v>44277</v>
      </c>
      <c r="B57" s="20">
        <v>309</v>
      </c>
      <c r="C57" s="20">
        <v>15</v>
      </c>
      <c r="D57" s="20"/>
      <c r="E57" s="20"/>
      <c r="F57" s="20"/>
      <c r="G57" s="20">
        <v>34</v>
      </c>
      <c r="H57" s="53"/>
      <c r="I57" s="20"/>
      <c r="J57" s="100"/>
      <c r="K57" s="26">
        <v>12</v>
      </c>
      <c r="L57" s="20"/>
      <c r="M57" s="26"/>
      <c r="N57" s="26"/>
      <c r="O57" s="26">
        <v>9</v>
      </c>
      <c r="P57" s="26">
        <v>2</v>
      </c>
      <c r="Q57" s="64">
        <f t="shared" si="0"/>
        <v>381</v>
      </c>
      <c r="R57" s="20">
        <v>312</v>
      </c>
      <c r="S57" s="131">
        <f t="shared" si="1"/>
        <v>358</v>
      </c>
      <c r="T57" s="2"/>
    </row>
    <row r="58" spans="1:20" s="1" customFormat="1" hidden="1" outlineLevel="1" x14ac:dyDescent="0.45">
      <c r="A58" s="92">
        <v>44278</v>
      </c>
      <c r="B58" s="20">
        <v>351</v>
      </c>
      <c r="C58" s="20">
        <v>9</v>
      </c>
      <c r="D58" s="20"/>
      <c r="E58" s="20"/>
      <c r="F58" s="20"/>
      <c r="G58" s="20">
        <v>35</v>
      </c>
      <c r="H58" s="53"/>
      <c r="I58" s="20"/>
      <c r="J58" s="100"/>
      <c r="K58" s="26">
        <v>9</v>
      </c>
      <c r="L58" s="20"/>
      <c r="M58" s="26">
        <v>1</v>
      </c>
      <c r="N58" s="26"/>
      <c r="O58" s="26">
        <v>18</v>
      </c>
      <c r="P58" s="26">
        <v>1</v>
      </c>
      <c r="Q58" s="64">
        <f t="shared" si="0"/>
        <v>424</v>
      </c>
      <c r="R58" s="20">
        <v>382</v>
      </c>
      <c r="S58" s="131">
        <f t="shared" si="1"/>
        <v>395</v>
      </c>
      <c r="T58" s="2"/>
    </row>
    <row r="59" spans="1:20" s="1" customFormat="1" hidden="1" outlineLevel="1" x14ac:dyDescent="0.45">
      <c r="A59" s="92">
        <v>44279</v>
      </c>
      <c r="B59" s="20">
        <v>281</v>
      </c>
      <c r="C59" s="20">
        <v>7</v>
      </c>
      <c r="D59" s="20"/>
      <c r="E59" s="20"/>
      <c r="F59" s="20"/>
      <c r="G59" s="20">
        <v>50</v>
      </c>
      <c r="H59" s="53"/>
      <c r="I59" s="20"/>
      <c r="J59" s="100"/>
      <c r="K59" s="26">
        <v>10</v>
      </c>
      <c r="L59" s="20"/>
      <c r="M59" s="26"/>
      <c r="N59" s="26"/>
      <c r="O59" s="26">
        <v>12</v>
      </c>
      <c r="P59" s="26"/>
      <c r="Q59" s="64">
        <f t="shared" si="0"/>
        <v>360</v>
      </c>
      <c r="R59" s="20">
        <v>350</v>
      </c>
      <c r="S59" s="131">
        <f t="shared" si="1"/>
        <v>338</v>
      </c>
      <c r="T59" s="2"/>
    </row>
    <row r="60" spans="1:20" s="1" customFormat="1" hidden="1" outlineLevel="1" x14ac:dyDescent="0.45">
      <c r="A60" s="92">
        <v>44280</v>
      </c>
      <c r="B60" s="20">
        <v>238</v>
      </c>
      <c r="C60" s="20">
        <v>6</v>
      </c>
      <c r="D60" s="20"/>
      <c r="E60" s="20"/>
      <c r="F60" s="20"/>
      <c r="G60" s="20">
        <v>74</v>
      </c>
      <c r="H60" s="53"/>
      <c r="I60" s="20"/>
      <c r="J60" s="100"/>
      <c r="K60" s="26">
        <v>7</v>
      </c>
      <c r="L60" s="20"/>
      <c r="M60" s="26"/>
      <c r="N60" s="26"/>
      <c r="O60" s="26">
        <v>16</v>
      </c>
      <c r="P60" s="26">
        <v>6</v>
      </c>
      <c r="Q60" s="64">
        <f t="shared" si="0"/>
        <v>347</v>
      </c>
      <c r="R60" s="20">
        <v>395</v>
      </c>
      <c r="S60" s="131">
        <f t="shared" si="1"/>
        <v>318</v>
      </c>
      <c r="T60" s="2"/>
    </row>
    <row r="61" spans="1:20" s="1" customFormat="1" hidden="1" outlineLevel="1" x14ac:dyDescent="0.45">
      <c r="A61" s="92">
        <v>44281</v>
      </c>
      <c r="B61" s="20">
        <v>160</v>
      </c>
      <c r="C61" s="20">
        <v>6</v>
      </c>
      <c r="D61" s="20"/>
      <c r="E61" s="20"/>
      <c r="F61" s="20"/>
      <c r="G61" s="20">
        <v>48</v>
      </c>
      <c r="H61" s="53"/>
      <c r="I61" s="20"/>
      <c r="J61" s="100"/>
      <c r="K61" s="26">
        <v>5</v>
      </c>
      <c r="L61" s="20"/>
      <c r="M61" s="26">
        <v>2</v>
      </c>
      <c r="N61" s="26"/>
      <c r="O61" s="26">
        <v>3</v>
      </c>
      <c r="P61" s="26"/>
      <c r="Q61" s="64">
        <f t="shared" si="0"/>
        <v>224</v>
      </c>
      <c r="R61" s="20">
        <v>247</v>
      </c>
      <c r="S61" s="131">
        <f t="shared" si="1"/>
        <v>214</v>
      </c>
      <c r="T61" s="2"/>
    </row>
    <row r="62" spans="1:20" s="1" customFormat="1" hidden="1" outlineLevel="1" x14ac:dyDescent="0.45">
      <c r="A62" s="92">
        <v>44284</v>
      </c>
      <c r="B62" s="20">
        <v>195</v>
      </c>
      <c r="C62" s="20">
        <v>8</v>
      </c>
      <c r="D62" s="20"/>
      <c r="E62" s="20"/>
      <c r="F62" s="20"/>
      <c r="G62" s="20">
        <v>47</v>
      </c>
      <c r="H62" s="53"/>
      <c r="I62" s="20"/>
      <c r="J62" s="100"/>
      <c r="K62" s="26">
        <v>5</v>
      </c>
      <c r="L62" s="20"/>
      <c r="M62" s="26"/>
      <c r="N62" s="26"/>
      <c r="O62" s="26">
        <v>10</v>
      </c>
      <c r="P62" s="26"/>
      <c r="Q62" s="64">
        <f t="shared" si="0"/>
        <v>265</v>
      </c>
      <c r="R62" s="20">
        <v>290</v>
      </c>
      <c r="S62" s="131">
        <f t="shared" si="1"/>
        <v>250</v>
      </c>
      <c r="T62" s="2"/>
    </row>
    <row r="63" spans="1:20" s="1" customFormat="1" hidden="1" outlineLevel="1" x14ac:dyDescent="0.45">
      <c r="A63" s="92">
        <v>44285</v>
      </c>
      <c r="B63" s="20">
        <v>226</v>
      </c>
      <c r="C63" s="20">
        <v>7</v>
      </c>
      <c r="D63" s="20"/>
      <c r="E63" s="20"/>
      <c r="F63" s="20"/>
      <c r="G63" s="20">
        <v>67</v>
      </c>
      <c r="H63" s="53"/>
      <c r="I63" s="20"/>
      <c r="J63" s="100"/>
      <c r="K63" s="26">
        <v>4</v>
      </c>
      <c r="L63" s="20"/>
      <c r="M63" s="26"/>
      <c r="N63" s="26"/>
      <c r="O63" s="26">
        <v>20</v>
      </c>
      <c r="P63" s="26">
        <v>2</v>
      </c>
      <c r="Q63" s="64">
        <f t="shared" si="0"/>
        <v>326</v>
      </c>
      <c r="R63" s="20">
        <v>379</v>
      </c>
      <c r="S63" s="131">
        <f t="shared" si="1"/>
        <v>300</v>
      </c>
      <c r="T63" s="2"/>
    </row>
    <row r="64" spans="1:20" s="1" customFormat="1" hidden="1" outlineLevel="1" x14ac:dyDescent="0.45">
      <c r="A64" s="92">
        <v>44286</v>
      </c>
      <c r="B64" s="20">
        <v>188</v>
      </c>
      <c r="C64" s="20">
        <v>6</v>
      </c>
      <c r="D64" s="20"/>
      <c r="E64" s="20"/>
      <c r="F64" s="20"/>
      <c r="G64" s="20">
        <v>68</v>
      </c>
      <c r="H64" s="53"/>
      <c r="I64" s="20"/>
      <c r="J64" s="100"/>
      <c r="K64" s="26">
        <v>4</v>
      </c>
      <c r="L64" s="20"/>
      <c r="M64" s="26"/>
      <c r="N64" s="26"/>
      <c r="O64" s="26">
        <v>12</v>
      </c>
      <c r="P64" s="26">
        <v>4</v>
      </c>
      <c r="Q64" s="64">
        <f t="shared" si="0"/>
        <v>282</v>
      </c>
      <c r="R64" s="20">
        <v>329</v>
      </c>
      <c r="S64" s="131">
        <f t="shared" si="1"/>
        <v>262</v>
      </c>
      <c r="T64" s="2"/>
    </row>
    <row r="65" spans="1:20" s="1" customFormat="1" hidden="1" outlineLevel="1" x14ac:dyDescent="0.45">
      <c r="A65" s="92">
        <v>44287</v>
      </c>
      <c r="B65" s="20">
        <v>210</v>
      </c>
      <c r="C65" s="20">
        <v>0</v>
      </c>
      <c r="D65" s="20"/>
      <c r="E65" s="20"/>
      <c r="F65" s="20"/>
      <c r="G65" s="20">
        <v>53</v>
      </c>
      <c r="H65" s="53"/>
      <c r="I65" s="20"/>
      <c r="J65" s="100"/>
      <c r="K65" s="26">
        <v>7</v>
      </c>
      <c r="L65" s="20"/>
      <c r="M65" s="26"/>
      <c r="N65" s="26"/>
      <c r="O65" s="26">
        <v>8</v>
      </c>
      <c r="P65" s="26">
        <v>7</v>
      </c>
      <c r="Q65" s="64">
        <f t="shared" si="0"/>
        <v>285</v>
      </c>
      <c r="R65" s="20">
        <v>332</v>
      </c>
      <c r="S65" s="131">
        <f t="shared" si="1"/>
        <v>263</v>
      </c>
      <c r="T65" s="2"/>
    </row>
    <row r="66" spans="1:20" s="1" customFormat="1" hidden="1" outlineLevel="1" x14ac:dyDescent="0.45">
      <c r="A66" s="92">
        <v>44288</v>
      </c>
      <c r="B66" s="20">
        <v>151</v>
      </c>
      <c r="C66" s="20">
        <v>0</v>
      </c>
      <c r="D66" s="20"/>
      <c r="E66" s="20"/>
      <c r="F66" s="20"/>
      <c r="G66" s="20">
        <v>41</v>
      </c>
      <c r="H66" s="53"/>
      <c r="I66" s="20"/>
      <c r="J66" s="100"/>
      <c r="K66" s="26">
        <v>6</v>
      </c>
      <c r="L66" s="20"/>
      <c r="M66" s="26"/>
      <c r="N66" s="26"/>
      <c r="O66" s="26">
        <v>2</v>
      </c>
      <c r="P66" s="26">
        <v>1</v>
      </c>
      <c r="Q66" s="64">
        <f t="shared" ref="Q66:Q129" si="2">SUM(B66:P66)-H66</f>
        <v>201</v>
      </c>
      <c r="R66" s="20">
        <v>249</v>
      </c>
      <c r="S66" s="131">
        <f t="shared" ref="S66:S129" si="3">B66+C66+F66+G66</f>
        <v>192</v>
      </c>
      <c r="T66" s="2"/>
    </row>
    <row r="67" spans="1:20" s="1" customFormat="1" hidden="1" outlineLevel="1" x14ac:dyDescent="0.45">
      <c r="A67" s="92">
        <v>44292</v>
      </c>
      <c r="B67" s="20">
        <v>238</v>
      </c>
      <c r="C67" s="20">
        <v>0</v>
      </c>
      <c r="D67" s="20"/>
      <c r="E67" s="20"/>
      <c r="F67" s="20"/>
      <c r="G67" s="20">
        <v>53</v>
      </c>
      <c r="H67" s="53"/>
      <c r="I67" s="20"/>
      <c r="J67" s="100"/>
      <c r="K67" s="20">
        <v>1</v>
      </c>
      <c r="L67" s="20"/>
      <c r="M67" s="20"/>
      <c r="N67" s="20"/>
      <c r="O67" s="20">
        <v>4</v>
      </c>
      <c r="P67" s="20">
        <v>4</v>
      </c>
      <c r="Q67" s="64">
        <f t="shared" si="2"/>
        <v>300</v>
      </c>
      <c r="R67" s="20">
        <v>317</v>
      </c>
      <c r="S67" s="131">
        <f t="shared" si="3"/>
        <v>291</v>
      </c>
      <c r="T67" s="2"/>
    </row>
    <row r="68" spans="1:20" s="1" customFormat="1" hidden="1" outlineLevel="1" x14ac:dyDescent="0.45">
      <c r="A68" s="92">
        <v>44293</v>
      </c>
      <c r="B68" s="20">
        <v>205</v>
      </c>
      <c r="C68" s="20">
        <v>1</v>
      </c>
      <c r="D68" s="20"/>
      <c r="E68" s="20"/>
      <c r="F68" s="20"/>
      <c r="G68" s="20">
        <v>28</v>
      </c>
      <c r="H68" s="53"/>
      <c r="I68" s="20"/>
      <c r="J68" s="100"/>
      <c r="K68" s="20">
        <v>3</v>
      </c>
      <c r="L68" s="20"/>
      <c r="M68" s="20"/>
      <c r="N68" s="20"/>
      <c r="O68" s="20">
        <v>19</v>
      </c>
      <c r="P68" s="20"/>
      <c r="Q68" s="64">
        <f t="shared" si="2"/>
        <v>256</v>
      </c>
      <c r="R68" s="20">
        <v>270</v>
      </c>
      <c r="S68" s="131">
        <f t="shared" si="3"/>
        <v>234</v>
      </c>
      <c r="T68" s="2"/>
    </row>
    <row r="69" spans="1:20" s="1" customFormat="1" hidden="1" outlineLevel="1" x14ac:dyDescent="0.45">
      <c r="A69" s="92">
        <v>44294</v>
      </c>
      <c r="B69" s="20">
        <v>182</v>
      </c>
      <c r="C69" s="20">
        <v>1</v>
      </c>
      <c r="D69" s="20"/>
      <c r="E69" s="20"/>
      <c r="F69" s="20"/>
      <c r="G69" s="20">
        <v>39</v>
      </c>
      <c r="H69" s="53"/>
      <c r="I69" s="20"/>
      <c r="J69" s="100"/>
      <c r="K69" s="20"/>
      <c r="L69" s="20"/>
      <c r="M69" s="20"/>
      <c r="N69" s="20"/>
      <c r="O69" s="20"/>
      <c r="P69" s="20"/>
      <c r="Q69" s="64">
        <f t="shared" si="2"/>
        <v>222</v>
      </c>
      <c r="R69" s="20">
        <v>264</v>
      </c>
      <c r="S69" s="131">
        <f t="shared" si="3"/>
        <v>222</v>
      </c>
      <c r="T69" s="2"/>
    </row>
    <row r="70" spans="1:20" s="1" customFormat="1" hidden="1" outlineLevel="1" x14ac:dyDescent="0.45">
      <c r="A70" s="92">
        <v>44295</v>
      </c>
      <c r="B70" s="20">
        <v>168</v>
      </c>
      <c r="C70" s="20">
        <v>25</v>
      </c>
      <c r="D70" s="20"/>
      <c r="E70" s="20"/>
      <c r="F70" s="20"/>
      <c r="G70" s="20">
        <v>36</v>
      </c>
      <c r="H70" s="53"/>
      <c r="I70" s="20"/>
      <c r="J70" s="100"/>
      <c r="K70" s="26">
        <v>2</v>
      </c>
      <c r="L70" s="20"/>
      <c r="M70" s="26"/>
      <c r="N70" s="26"/>
      <c r="O70" s="26">
        <v>6</v>
      </c>
      <c r="P70" s="26"/>
      <c r="Q70" s="64">
        <f t="shared" si="2"/>
        <v>237</v>
      </c>
      <c r="R70" s="20">
        <v>235</v>
      </c>
      <c r="S70" s="131">
        <f t="shared" si="3"/>
        <v>229</v>
      </c>
      <c r="T70" s="2"/>
    </row>
    <row r="71" spans="1:20" s="1" customFormat="1" hidden="1" outlineLevel="1" x14ac:dyDescent="0.45">
      <c r="A71" s="92">
        <v>44298</v>
      </c>
      <c r="B71" s="20">
        <v>201</v>
      </c>
      <c r="C71" s="20"/>
      <c r="D71" s="20"/>
      <c r="E71" s="20"/>
      <c r="F71" s="20"/>
      <c r="G71" s="20">
        <v>31</v>
      </c>
      <c r="H71" s="53"/>
      <c r="I71" s="20"/>
      <c r="J71" s="100"/>
      <c r="K71" s="26">
        <v>5</v>
      </c>
      <c r="L71" s="20"/>
      <c r="M71" s="26"/>
      <c r="N71" s="26"/>
      <c r="O71" s="26">
        <v>2</v>
      </c>
      <c r="P71" s="26"/>
      <c r="Q71" s="64">
        <f t="shared" si="2"/>
        <v>239</v>
      </c>
      <c r="R71" s="20">
        <v>249</v>
      </c>
      <c r="S71" s="131">
        <f t="shared" si="3"/>
        <v>232</v>
      </c>
      <c r="T71" s="2"/>
    </row>
    <row r="72" spans="1:20" s="1" customFormat="1" hidden="1" outlineLevel="1" x14ac:dyDescent="0.45">
      <c r="A72" s="92">
        <v>44299</v>
      </c>
      <c r="B72" s="20">
        <v>199</v>
      </c>
      <c r="C72" s="20"/>
      <c r="D72" s="20"/>
      <c r="E72" s="20"/>
      <c r="F72" s="20"/>
      <c r="G72" s="20">
        <v>37</v>
      </c>
      <c r="H72" s="53"/>
      <c r="I72" s="20"/>
      <c r="J72" s="100"/>
      <c r="K72" s="20">
        <v>5</v>
      </c>
      <c r="L72" s="20"/>
      <c r="M72" s="20"/>
      <c r="N72" s="20"/>
      <c r="O72" s="20">
        <v>3</v>
      </c>
      <c r="P72" s="20">
        <v>3</v>
      </c>
      <c r="Q72" s="64">
        <f t="shared" si="2"/>
        <v>247</v>
      </c>
      <c r="R72" s="20">
        <v>306</v>
      </c>
      <c r="S72" s="131">
        <f t="shared" si="3"/>
        <v>236</v>
      </c>
      <c r="T72" s="2"/>
    </row>
    <row r="73" spans="1:20" s="1" customFormat="1" hidden="1" outlineLevel="1" x14ac:dyDescent="0.45">
      <c r="A73" s="92">
        <v>44300</v>
      </c>
      <c r="B73" s="20">
        <v>188</v>
      </c>
      <c r="C73" s="20"/>
      <c r="D73" s="20"/>
      <c r="E73" s="20"/>
      <c r="F73" s="20"/>
      <c r="G73" s="20">
        <v>46</v>
      </c>
      <c r="H73" s="53"/>
      <c r="I73" s="20"/>
      <c r="J73" s="100"/>
      <c r="K73" s="26">
        <v>2</v>
      </c>
      <c r="L73" s="20"/>
      <c r="M73" s="26"/>
      <c r="N73" s="26"/>
      <c r="O73" s="26">
        <v>10</v>
      </c>
      <c r="P73" s="26">
        <v>2</v>
      </c>
      <c r="Q73" s="64">
        <f t="shared" si="2"/>
        <v>248</v>
      </c>
      <c r="R73" s="20">
        <v>275</v>
      </c>
      <c r="S73" s="131">
        <f t="shared" si="3"/>
        <v>234</v>
      </c>
      <c r="T73" s="2"/>
    </row>
    <row r="74" spans="1:20" s="1" customFormat="1" hidden="1" outlineLevel="1" x14ac:dyDescent="0.45">
      <c r="A74" s="92">
        <v>44301</v>
      </c>
      <c r="B74" s="20">
        <v>179</v>
      </c>
      <c r="C74" s="20"/>
      <c r="D74" s="20"/>
      <c r="E74" s="20"/>
      <c r="F74" s="20"/>
      <c r="G74" s="20">
        <v>36</v>
      </c>
      <c r="H74" s="53"/>
      <c r="I74" s="20"/>
      <c r="J74" s="100"/>
      <c r="K74" s="26">
        <v>6</v>
      </c>
      <c r="L74" s="20"/>
      <c r="M74" s="26"/>
      <c r="N74" s="26"/>
      <c r="O74" s="26">
        <v>6</v>
      </c>
      <c r="P74" s="26"/>
      <c r="Q74" s="64">
        <f t="shared" si="2"/>
        <v>227</v>
      </c>
      <c r="R74" s="20">
        <v>253</v>
      </c>
      <c r="S74" s="131">
        <f t="shared" si="3"/>
        <v>215</v>
      </c>
      <c r="T74" s="2"/>
    </row>
    <row r="75" spans="1:20" s="1" customFormat="1" hidden="1" outlineLevel="1" x14ac:dyDescent="0.45">
      <c r="A75" s="92">
        <v>44302</v>
      </c>
      <c r="B75" s="20">
        <v>133</v>
      </c>
      <c r="C75" s="20"/>
      <c r="D75" s="20"/>
      <c r="E75" s="20"/>
      <c r="F75" s="20"/>
      <c r="G75" s="20">
        <v>26</v>
      </c>
      <c r="H75" s="53"/>
      <c r="I75" s="20"/>
      <c r="J75" s="100"/>
      <c r="K75" s="20">
        <v>6</v>
      </c>
      <c r="L75" s="20"/>
      <c r="M75" s="20"/>
      <c r="N75" s="20"/>
      <c r="O75" s="20"/>
      <c r="P75" s="20"/>
      <c r="Q75" s="64">
        <f t="shared" si="2"/>
        <v>165</v>
      </c>
      <c r="R75" s="20">
        <v>181</v>
      </c>
      <c r="S75" s="131">
        <f t="shared" si="3"/>
        <v>159</v>
      </c>
      <c r="T75" s="2"/>
    </row>
    <row r="76" spans="1:20" s="1" customFormat="1" hidden="1" outlineLevel="1" x14ac:dyDescent="0.45">
      <c r="A76" s="92">
        <v>44305</v>
      </c>
      <c r="B76" s="20">
        <v>156</v>
      </c>
      <c r="C76" s="20"/>
      <c r="D76" s="20"/>
      <c r="E76" s="20"/>
      <c r="F76" s="20"/>
      <c r="G76" s="20">
        <v>28</v>
      </c>
      <c r="H76" s="53"/>
      <c r="I76" s="20"/>
      <c r="J76" s="100"/>
      <c r="K76" s="26">
        <v>7</v>
      </c>
      <c r="L76" s="20"/>
      <c r="M76" s="26"/>
      <c r="N76" s="26"/>
      <c r="O76" s="26">
        <v>5</v>
      </c>
      <c r="P76" s="26"/>
      <c r="Q76" s="64">
        <f t="shared" si="2"/>
        <v>196</v>
      </c>
      <c r="R76" s="20">
        <v>226</v>
      </c>
      <c r="S76" s="131">
        <f t="shared" si="3"/>
        <v>184</v>
      </c>
      <c r="T76" s="2"/>
    </row>
    <row r="77" spans="1:20" s="1" customFormat="1" hidden="1" outlineLevel="1" x14ac:dyDescent="0.45">
      <c r="A77" s="92">
        <v>44306</v>
      </c>
      <c r="B77" s="20">
        <v>173</v>
      </c>
      <c r="C77" s="20">
        <v>1</v>
      </c>
      <c r="D77" s="20"/>
      <c r="E77" s="20"/>
      <c r="F77" s="20"/>
      <c r="G77" s="20">
        <v>33</v>
      </c>
      <c r="H77" s="53"/>
      <c r="I77" s="20"/>
      <c r="J77" s="100"/>
      <c r="K77" s="26">
        <v>5</v>
      </c>
      <c r="L77" s="20"/>
      <c r="M77" s="26"/>
      <c r="N77" s="26"/>
      <c r="O77" s="26">
        <v>7</v>
      </c>
      <c r="P77" s="26">
        <v>3</v>
      </c>
      <c r="Q77" s="64">
        <f t="shared" si="2"/>
        <v>222</v>
      </c>
      <c r="R77" s="20">
        <v>250</v>
      </c>
      <c r="S77" s="131">
        <f t="shared" si="3"/>
        <v>207</v>
      </c>
      <c r="T77" s="2"/>
    </row>
    <row r="78" spans="1:20" s="1" customFormat="1" hidden="1" outlineLevel="1" x14ac:dyDescent="0.45">
      <c r="A78" s="92">
        <v>44307</v>
      </c>
      <c r="B78" s="20">
        <v>188</v>
      </c>
      <c r="C78" s="20">
        <v>1</v>
      </c>
      <c r="D78" s="20"/>
      <c r="E78" s="20"/>
      <c r="F78" s="20"/>
      <c r="G78" s="20">
        <v>34</v>
      </c>
      <c r="H78" s="53"/>
      <c r="I78" s="20"/>
      <c r="J78" s="100"/>
      <c r="K78" s="26">
        <v>3</v>
      </c>
      <c r="L78" s="20"/>
      <c r="M78" s="26"/>
      <c r="N78" s="26"/>
      <c r="O78" s="26">
        <v>9</v>
      </c>
      <c r="P78" s="26">
        <v>3</v>
      </c>
      <c r="Q78" s="64">
        <f t="shared" si="2"/>
        <v>238</v>
      </c>
      <c r="R78" s="20">
        <v>257</v>
      </c>
      <c r="S78" s="131">
        <f t="shared" si="3"/>
        <v>223</v>
      </c>
      <c r="T78" s="2"/>
    </row>
    <row r="79" spans="1:20" s="1" customFormat="1" hidden="1" outlineLevel="1" x14ac:dyDescent="0.45">
      <c r="A79" s="92">
        <v>44308</v>
      </c>
      <c r="B79" s="20">
        <v>168</v>
      </c>
      <c r="C79" s="20">
        <v>0</v>
      </c>
      <c r="D79" s="20"/>
      <c r="E79" s="20"/>
      <c r="F79" s="20"/>
      <c r="G79" s="20">
        <v>30</v>
      </c>
      <c r="H79" s="53"/>
      <c r="I79" s="20"/>
      <c r="J79" s="100"/>
      <c r="K79" s="26">
        <v>6</v>
      </c>
      <c r="L79" s="20"/>
      <c r="M79" s="26">
        <v>1</v>
      </c>
      <c r="N79" s="26"/>
      <c r="O79" s="26">
        <v>2</v>
      </c>
      <c r="P79" s="26">
        <v>2</v>
      </c>
      <c r="Q79" s="64">
        <f t="shared" si="2"/>
        <v>209</v>
      </c>
      <c r="R79" s="20">
        <v>231</v>
      </c>
      <c r="S79" s="131">
        <f t="shared" si="3"/>
        <v>198</v>
      </c>
      <c r="T79" s="2"/>
    </row>
    <row r="80" spans="1:20" s="1" customFormat="1" hidden="1" outlineLevel="1" x14ac:dyDescent="0.45">
      <c r="A80" s="92">
        <v>44309</v>
      </c>
      <c r="B80" s="20">
        <v>115</v>
      </c>
      <c r="C80" s="20">
        <v>0</v>
      </c>
      <c r="D80" s="20"/>
      <c r="E80" s="20"/>
      <c r="F80" s="20"/>
      <c r="G80" s="20">
        <v>23</v>
      </c>
      <c r="H80" s="53"/>
      <c r="I80" s="20"/>
      <c r="J80" s="100"/>
      <c r="K80" s="26">
        <v>4</v>
      </c>
      <c r="L80" s="20"/>
      <c r="M80" s="26"/>
      <c r="N80" s="26"/>
      <c r="O80" s="26"/>
      <c r="P80" s="26">
        <v>2</v>
      </c>
      <c r="Q80" s="64">
        <f t="shared" si="2"/>
        <v>144</v>
      </c>
      <c r="R80" s="20">
        <v>146</v>
      </c>
      <c r="S80" s="131">
        <f t="shared" si="3"/>
        <v>138</v>
      </c>
      <c r="T80" s="2"/>
    </row>
    <row r="81" spans="1:20" s="1" customFormat="1" hidden="1" outlineLevel="1" x14ac:dyDescent="0.45">
      <c r="A81" s="92">
        <v>44312</v>
      </c>
      <c r="B81" s="20">
        <v>203</v>
      </c>
      <c r="C81" s="20">
        <v>1</v>
      </c>
      <c r="D81" s="20"/>
      <c r="E81" s="20"/>
      <c r="F81" s="20"/>
      <c r="G81" s="20">
        <v>25</v>
      </c>
      <c r="H81" s="53"/>
      <c r="I81" s="20"/>
      <c r="J81" s="100"/>
      <c r="K81" s="26">
        <v>10</v>
      </c>
      <c r="L81" s="20"/>
      <c r="M81" s="26"/>
      <c r="N81" s="26"/>
      <c r="O81" s="26">
        <v>2</v>
      </c>
      <c r="P81" s="26"/>
      <c r="Q81" s="64">
        <f t="shared" si="2"/>
        <v>241</v>
      </c>
      <c r="R81" s="20">
        <v>266</v>
      </c>
      <c r="S81" s="131">
        <f t="shared" si="3"/>
        <v>229</v>
      </c>
      <c r="T81" s="2"/>
    </row>
    <row r="82" spans="1:20" s="1" customFormat="1" hidden="1" outlineLevel="1" x14ac:dyDescent="0.45">
      <c r="A82" s="92">
        <v>44313</v>
      </c>
      <c r="B82" s="21">
        <v>234</v>
      </c>
      <c r="C82" s="21">
        <v>0</v>
      </c>
      <c r="D82" s="21"/>
      <c r="E82" s="21"/>
      <c r="F82" s="21"/>
      <c r="G82" s="21">
        <v>39</v>
      </c>
      <c r="H82" s="54"/>
      <c r="I82" s="21"/>
      <c r="J82" s="129"/>
      <c r="K82" s="26">
        <v>10</v>
      </c>
      <c r="L82" s="26"/>
      <c r="M82" s="26"/>
      <c r="N82" s="26"/>
      <c r="O82" s="26">
        <v>2</v>
      </c>
      <c r="P82" s="26">
        <v>1</v>
      </c>
      <c r="Q82" s="64">
        <f t="shared" si="2"/>
        <v>286</v>
      </c>
      <c r="R82" s="21">
        <v>318</v>
      </c>
      <c r="S82" s="131">
        <f t="shared" si="3"/>
        <v>273</v>
      </c>
      <c r="T82" s="2"/>
    </row>
    <row r="83" spans="1:20" s="1" customFormat="1" hidden="1" outlineLevel="1" x14ac:dyDescent="0.45">
      <c r="A83" s="92">
        <v>44314</v>
      </c>
      <c r="B83" s="20">
        <v>221</v>
      </c>
      <c r="C83" s="20">
        <v>0</v>
      </c>
      <c r="D83" s="20"/>
      <c r="E83" s="20"/>
      <c r="F83" s="20"/>
      <c r="G83" s="20">
        <v>40</v>
      </c>
      <c r="H83" s="53"/>
      <c r="I83" s="20"/>
      <c r="J83" s="100"/>
      <c r="K83" s="26">
        <v>10</v>
      </c>
      <c r="L83" s="26"/>
      <c r="M83" s="26"/>
      <c r="N83" s="26"/>
      <c r="O83" s="26">
        <v>11</v>
      </c>
      <c r="P83" s="26">
        <v>2</v>
      </c>
      <c r="Q83" s="64">
        <f t="shared" si="2"/>
        <v>284</v>
      </c>
      <c r="R83" s="20">
        <v>310</v>
      </c>
      <c r="S83" s="131">
        <f t="shared" si="3"/>
        <v>261</v>
      </c>
      <c r="T83" s="2"/>
    </row>
    <row r="84" spans="1:20" s="1" customFormat="1" hidden="1" outlineLevel="1" x14ac:dyDescent="0.45">
      <c r="A84" s="92">
        <v>44315</v>
      </c>
      <c r="B84" s="20">
        <v>250</v>
      </c>
      <c r="C84" s="20">
        <v>0</v>
      </c>
      <c r="D84" s="20"/>
      <c r="E84" s="20"/>
      <c r="F84" s="20"/>
      <c r="G84" s="20">
        <v>45</v>
      </c>
      <c r="H84" s="53"/>
      <c r="I84" s="20"/>
      <c r="J84" s="100"/>
      <c r="K84" s="20">
        <v>6</v>
      </c>
      <c r="L84" s="26"/>
      <c r="M84" s="20"/>
      <c r="N84" s="20"/>
      <c r="O84" s="20">
        <v>5</v>
      </c>
      <c r="P84" s="20">
        <v>15</v>
      </c>
      <c r="Q84" s="64">
        <f t="shared" si="2"/>
        <v>321</v>
      </c>
      <c r="R84" s="20">
        <v>339</v>
      </c>
      <c r="S84" s="131">
        <f t="shared" si="3"/>
        <v>295</v>
      </c>
      <c r="T84" s="2"/>
    </row>
    <row r="85" spans="1:20" s="1" customFormat="1" hidden="1" outlineLevel="1" x14ac:dyDescent="0.45">
      <c r="A85" s="92">
        <v>44316</v>
      </c>
      <c r="B85" s="20">
        <v>158</v>
      </c>
      <c r="C85" s="20">
        <v>1</v>
      </c>
      <c r="D85" s="20"/>
      <c r="E85" s="20"/>
      <c r="F85" s="20"/>
      <c r="G85" s="20">
        <v>29</v>
      </c>
      <c r="H85" s="53"/>
      <c r="I85" s="20"/>
      <c r="J85" s="100"/>
      <c r="K85" s="20">
        <v>10</v>
      </c>
      <c r="L85" s="26"/>
      <c r="M85" s="20"/>
      <c r="N85" s="20"/>
      <c r="O85" s="20"/>
      <c r="P85" s="20">
        <v>2</v>
      </c>
      <c r="Q85" s="64">
        <f t="shared" si="2"/>
        <v>200</v>
      </c>
      <c r="R85" s="20">
        <v>211</v>
      </c>
      <c r="S85" s="131">
        <f t="shared" si="3"/>
        <v>188</v>
      </c>
      <c r="T85" s="2"/>
    </row>
    <row r="86" spans="1:20" s="1" customFormat="1" hidden="1" outlineLevel="1" x14ac:dyDescent="0.45">
      <c r="A86" s="92">
        <v>44319</v>
      </c>
      <c r="B86" s="20">
        <v>261</v>
      </c>
      <c r="C86" s="20">
        <v>1</v>
      </c>
      <c r="D86" s="20"/>
      <c r="E86" s="20"/>
      <c r="F86" s="20"/>
      <c r="G86" s="20">
        <v>47</v>
      </c>
      <c r="H86" s="53"/>
      <c r="I86" s="20"/>
      <c r="J86" s="100"/>
      <c r="K86" s="26">
        <v>6</v>
      </c>
      <c r="L86" s="26"/>
      <c r="M86" s="26"/>
      <c r="N86" s="26"/>
      <c r="O86" s="26">
        <v>22</v>
      </c>
      <c r="P86" s="26">
        <v>1</v>
      </c>
      <c r="Q86" s="64">
        <f t="shared" si="2"/>
        <v>338</v>
      </c>
      <c r="R86" s="20">
        <v>349</v>
      </c>
      <c r="S86" s="131">
        <f t="shared" si="3"/>
        <v>309</v>
      </c>
      <c r="T86" s="2"/>
    </row>
    <row r="87" spans="1:20" s="1" customFormat="1" hidden="1" outlineLevel="1" x14ac:dyDescent="0.45">
      <c r="A87" s="92">
        <v>44320</v>
      </c>
      <c r="B87" s="20">
        <v>337</v>
      </c>
      <c r="C87" s="20"/>
      <c r="D87" s="20"/>
      <c r="E87" s="20"/>
      <c r="F87" s="20"/>
      <c r="G87" s="20">
        <v>67</v>
      </c>
      <c r="H87" s="53"/>
      <c r="I87" s="20"/>
      <c r="J87" s="100"/>
      <c r="K87" s="26">
        <v>6</v>
      </c>
      <c r="L87" s="26"/>
      <c r="M87" s="26"/>
      <c r="N87" s="26"/>
      <c r="O87" s="26">
        <v>13</v>
      </c>
      <c r="P87" s="26">
        <v>3</v>
      </c>
      <c r="Q87" s="64">
        <f t="shared" si="2"/>
        <v>426</v>
      </c>
      <c r="R87" s="20">
        <v>394</v>
      </c>
      <c r="S87" s="131">
        <f t="shared" si="3"/>
        <v>404</v>
      </c>
      <c r="T87" s="2"/>
    </row>
    <row r="88" spans="1:20" s="1" customFormat="1" hidden="1" outlineLevel="1" x14ac:dyDescent="0.45">
      <c r="A88" s="92">
        <v>44321</v>
      </c>
      <c r="B88" s="20">
        <v>253</v>
      </c>
      <c r="C88" s="20">
        <v>1</v>
      </c>
      <c r="D88" s="20"/>
      <c r="E88" s="20"/>
      <c r="F88" s="20"/>
      <c r="G88" s="20">
        <v>42</v>
      </c>
      <c r="H88" s="53"/>
      <c r="I88" s="20"/>
      <c r="J88" s="100"/>
      <c r="K88" s="20">
        <v>5</v>
      </c>
      <c r="L88" s="26"/>
      <c r="M88" s="20"/>
      <c r="N88" s="20"/>
      <c r="O88" s="20">
        <v>17</v>
      </c>
      <c r="P88" s="20">
        <v>5</v>
      </c>
      <c r="Q88" s="64">
        <f t="shared" si="2"/>
        <v>323</v>
      </c>
      <c r="R88" s="20">
        <v>328</v>
      </c>
      <c r="S88" s="131">
        <f t="shared" si="3"/>
        <v>296</v>
      </c>
      <c r="T88" s="2"/>
    </row>
    <row r="89" spans="1:20" s="1" customFormat="1" hidden="1" outlineLevel="1" x14ac:dyDescent="0.45">
      <c r="A89" s="92">
        <v>44322</v>
      </c>
      <c r="B89" s="20">
        <v>277</v>
      </c>
      <c r="C89" s="20"/>
      <c r="D89" s="20"/>
      <c r="E89" s="20"/>
      <c r="F89" s="20"/>
      <c r="G89" s="20">
        <v>42</v>
      </c>
      <c r="H89" s="53"/>
      <c r="I89" s="20"/>
      <c r="J89" s="100"/>
      <c r="K89" s="20">
        <v>5</v>
      </c>
      <c r="L89" s="26"/>
      <c r="M89" s="20"/>
      <c r="N89" s="20"/>
      <c r="O89" s="20">
        <v>7</v>
      </c>
      <c r="P89" s="20">
        <v>1</v>
      </c>
      <c r="Q89" s="64">
        <f t="shared" si="2"/>
        <v>332</v>
      </c>
      <c r="R89" s="20">
        <v>326</v>
      </c>
      <c r="S89" s="131">
        <f t="shared" si="3"/>
        <v>319</v>
      </c>
      <c r="T89" s="2"/>
    </row>
    <row r="90" spans="1:20" s="1" customFormat="1" hidden="1" outlineLevel="1" x14ac:dyDescent="0.45">
      <c r="A90" s="92">
        <v>44323</v>
      </c>
      <c r="B90" s="20">
        <v>178</v>
      </c>
      <c r="C90" s="20"/>
      <c r="D90" s="20"/>
      <c r="E90" s="20"/>
      <c r="F90" s="20"/>
      <c r="G90" s="20">
        <v>26</v>
      </c>
      <c r="H90" s="53"/>
      <c r="I90" s="20"/>
      <c r="J90" s="100"/>
      <c r="K90" s="20">
        <v>6</v>
      </c>
      <c r="L90" s="26"/>
      <c r="M90" s="20"/>
      <c r="N90" s="20"/>
      <c r="O90" s="20">
        <v>8</v>
      </c>
      <c r="P90" s="20">
        <v>7</v>
      </c>
      <c r="Q90" s="64">
        <f t="shared" si="2"/>
        <v>225</v>
      </c>
      <c r="R90" s="20">
        <v>215</v>
      </c>
      <c r="S90" s="131">
        <f t="shared" si="3"/>
        <v>204</v>
      </c>
      <c r="T90" s="2"/>
    </row>
    <row r="91" spans="1:20" s="1" customFormat="1" hidden="1" outlineLevel="1" x14ac:dyDescent="0.45">
      <c r="A91" s="92">
        <v>44326</v>
      </c>
      <c r="B91" s="20">
        <v>272</v>
      </c>
      <c r="C91" s="20"/>
      <c r="D91" s="20"/>
      <c r="E91" s="20"/>
      <c r="F91" s="20"/>
      <c r="G91" s="20">
        <v>29</v>
      </c>
      <c r="H91" s="53"/>
      <c r="I91" s="20"/>
      <c r="J91" s="100"/>
      <c r="K91" s="26">
        <v>10</v>
      </c>
      <c r="L91" s="26"/>
      <c r="M91" s="26"/>
      <c r="N91" s="26"/>
      <c r="O91" s="26">
        <v>6</v>
      </c>
      <c r="P91" s="26">
        <v>2</v>
      </c>
      <c r="Q91" s="64">
        <f t="shared" si="2"/>
        <v>319</v>
      </c>
      <c r="R91" s="20">
        <v>344</v>
      </c>
      <c r="S91" s="131">
        <f t="shared" si="3"/>
        <v>301</v>
      </c>
      <c r="T91" s="2"/>
    </row>
    <row r="92" spans="1:20" s="1" customFormat="1" hidden="1" outlineLevel="1" x14ac:dyDescent="0.45">
      <c r="A92" s="92">
        <v>44327</v>
      </c>
      <c r="B92" s="20">
        <v>321</v>
      </c>
      <c r="C92" s="20"/>
      <c r="D92" s="20"/>
      <c r="E92" s="20"/>
      <c r="F92" s="20"/>
      <c r="G92" s="20">
        <v>54</v>
      </c>
      <c r="H92" s="53"/>
      <c r="I92" s="20"/>
      <c r="J92" s="100"/>
      <c r="K92" s="20">
        <v>10</v>
      </c>
      <c r="L92" s="26"/>
      <c r="M92" s="20"/>
      <c r="N92" s="20"/>
      <c r="O92" s="20">
        <v>13</v>
      </c>
      <c r="P92" s="20">
        <v>2</v>
      </c>
      <c r="Q92" s="64">
        <f t="shared" si="2"/>
        <v>400</v>
      </c>
      <c r="R92" s="20">
        <v>374</v>
      </c>
      <c r="S92" s="131">
        <f t="shared" si="3"/>
        <v>375</v>
      </c>
      <c r="T92" s="2"/>
    </row>
    <row r="93" spans="1:20" s="1" customFormat="1" hidden="1" outlineLevel="1" x14ac:dyDescent="0.45">
      <c r="A93" s="92">
        <v>44328</v>
      </c>
      <c r="B93" s="20">
        <v>225</v>
      </c>
      <c r="C93" s="20"/>
      <c r="D93" s="20"/>
      <c r="E93" s="20"/>
      <c r="F93" s="20"/>
      <c r="G93" s="20">
        <v>37</v>
      </c>
      <c r="H93" s="53"/>
      <c r="I93" s="20"/>
      <c r="J93" s="100"/>
      <c r="K93" s="26">
        <v>8</v>
      </c>
      <c r="L93" s="26"/>
      <c r="M93" s="26"/>
      <c r="N93" s="26"/>
      <c r="O93" s="26">
        <v>9</v>
      </c>
      <c r="P93" s="26"/>
      <c r="Q93" s="64">
        <f t="shared" si="2"/>
        <v>279</v>
      </c>
      <c r="R93" s="20">
        <v>293</v>
      </c>
      <c r="S93" s="131">
        <f t="shared" si="3"/>
        <v>262</v>
      </c>
      <c r="T93" s="2"/>
    </row>
    <row r="94" spans="1:20" s="1" customFormat="1" hidden="1" outlineLevel="1" x14ac:dyDescent="0.45">
      <c r="A94" s="92">
        <v>44330</v>
      </c>
      <c r="B94" s="20">
        <v>53</v>
      </c>
      <c r="C94" s="20"/>
      <c r="D94" s="20"/>
      <c r="E94" s="20"/>
      <c r="F94" s="20"/>
      <c r="G94" s="20">
        <v>15</v>
      </c>
      <c r="H94" s="53"/>
      <c r="I94" s="20"/>
      <c r="J94" s="100"/>
      <c r="K94" s="26">
        <v>7</v>
      </c>
      <c r="L94" s="26"/>
      <c r="M94" s="26"/>
      <c r="N94" s="26"/>
      <c r="O94" s="26"/>
      <c r="P94" s="26"/>
      <c r="Q94" s="64">
        <f t="shared" si="2"/>
        <v>75</v>
      </c>
      <c r="R94" s="20">
        <v>68</v>
      </c>
      <c r="S94" s="131">
        <f t="shared" si="3"/>
        <v>68</v>
      </c>
      <c r="T94" s="2"/>
    </row>
    <row r="95" spans="1:20" s="1" customFormat="1" hidden="1" outlineLevel="1" x14ac:dyDescent="0.45">
      <c r="A95" s="92">
        <v>44333</v>
      </c>
      <c r="B95" s="20">
        <v>295</v>
      </c>
      <c r="C95" s="20">
        <v>1</v>
      </c>
      <c r="D95" s="20"/>
      <c r="E95" s="20"/>
      <c r="F95" s="20"/>
      <c r="G95" s="20">
        <v>43</v>
      </c>
      <c r="H95" s="53"/>
      <c r="I95" s="20"/>
      <c r="J95" s="100"/>
      <c r="K95" s="26">
        <v>14</v>
      </c>
      <c r="L95" s="26"/>
      <c r="M95" s="26"/>
      <c r="N95" s="26"/>
      <c r="O95" s="26">
        <v>21</v>
      </c>
      <c r="P95" s="26"/>
      <c r="Q95" s="64">
        <f t="shared" si="2"/>
        <v>374</v>
      </c>
      <c r="R95" s="20">
        <v>354</v>
      </c>
      <c r="S95" s="131">
        <f t="shared" si="3"/>
        <v>339</v>
      </c>
      <c r="T95" s="2"/>
    </row>
    <row r="96" spans="1:20" s="1" customFormat="1" hidden="1" outlineLevel="1" x14ac:dyDescent="0.45">
      <c r="A96" s="92">
        <v>44334</v>
      </c>
      <c r="B96" s="20">
        <v>320</v>
      </c>
      <c r="C96" s="20">
        <v>1</v>
      </c>
      <c r="D96" s="20"/>
      <c r="E96" s="20"/>
      <c r="F96" s="20"/>
      <c r="G96" s="20">
        <v>62</v>
      </c>
      <c r="H96" s="53"/>
      <c r="I96" s="20"/>
      <c r="J96" s="100"/>
      <c r="K96" s="26">
        <v>10</v>
      </c>
      <c r="L96" s="26"/>
      <c r="M96" s="26"/>
      <c r="N96" s="26"/>
      <c r="O96" s="26">
        <v>14</v>
      </c>
      <c r="P96" s="26"/>
      <c r="Q96" s="64">
        <f t="shared" si="2"/>
        <v>407</v>
      </c>
      <c r="R96" s="20">
        <v>403</v>
      </c>
      <c r="S96" s="131">
        <f t="shared" si="3"/>
        <v>383</v>
      </c>
      <c r="T96" s="2"/>
    </row>
    <row r="97" spans="1:20" s="1" customFormat="1" hidden="1" outlineLevel="1" x14ac:dyDescent="0.45">
      <c r="A97" s="92">
        <v>44335</v>
      </c>
      <c r="B97" s="20">
        <v>274</v>
      </c>
      <c r="C97" s="20"/>
      <c r="D97" s="20"/>
      <c r="E97" s="20"/>
      <c r="F97" s="20"/>
      <c r="G97" s="20">
        <v>48</v>
      </c>
      <c r="H97" s="53"/>
      <c r="I97" s="20"/>
      <c r="J97" s="100"/>
      <c r="K97" s="26">
        <v>10</v>
      </c>
      <c r="L97" s="26"/>
      <c r="M97" s="26"/>
      <c r="N97" s="26"/>
      <c r="O97" s="26">
        <v>14</v>
      </c>
      <c r="P97" s="26">
        <v>3</v>
      </c>
      <c r="Q97" s="64">
        <f t="shared" si="2"/>
        <v>349</v>
      </c>
      <c r="R97" s="20">
        <v>381</v>
      </c>
      <c r="S97" s="131">
        <f t="shared" si="3"/>
        <v>322</v>
      </c>
      <c r="T97" s="2"/>
    </row>
    <row r="98" spans="1:20" s="1" customFormat="1" hidden="1" outlineLevel="1" x14ac:dyDescent="0.45">
      <c r="A98" s="92">
        <v>44336</v>
      </c>
      <c r="B98" s="20">
        <v>279</v>
      </c>
      <c r="C98" s="20">
        <v>0</v>
      </c>
      <c r="D98" s="20"/>
      <c r="E98" s="20"/>
      <c r="F98" s="20"/>
      <c r="G98" s="20">
        <v>55</v>
      </c>
      <c r="H98" s="53"/>
      <c r="I98" s="20"/>
      <c r="J98" s="100"/>
      <c r="K98" s="26">
        <v>13</v>
      </c>
      <c r="L98" s="26"/>
      <c r="M98" s="26"/>
      <c r="N98" s="26"/>
      <c r="O98" s="26">
        <v>15</v>
      </c>
      <c r="P98" s="26">
        <v>2</v>
      </c>
      <c r="Q98" s="64">
        <f t="shared" si="2"/>
        <v>364</v>
      </c>
      <c r="R98" s="20">
        <v>373</v>
      </c>
      <c r="S98" s="131">
        <f t="shared" si="3"/>
        <v>334</v>
      </c>
      <c r="T98" s="2"/>
    </row>
    <row r="99" spans="1:20" s="1" customFormat="1" hidden="1" outlineLevel="1" x14ac:dyDescent="0.45">
      <c r="A99" s="92">
        <v>44337</v>
      </c>
      <c r="B99" s="20">
        <v>211</v>
      </c>
      <c r="C99" s="20"/>
      <c r="D99" s="20"/>
      <c r="E99" s="20"/>
      <c r="F99" s="20"/>
      <c r="G99" s="20">
        <v>29</v>
      </c>
      <c r="H99" s="53"/>
      <c r="I99" s="20"/>
      <c r="J99" s="100"/>
      <c r="K99" s="26">
        <v>10</v>
      </c>
      <c r="L99" s="26"/>
      <c r="M99" s="26"/>
      <c r="N99" s="26"/>
      <c r="O99" s="26">
        <v>13</v>
      </c>
      <c r="P99" s="26">
        <v>2</v>
      </c>
      <c r="Q99" s="64">
        <f t="shared" si="2"/>
        <v>265</v>
      </c>
      <c r="R99" s="20">
        <v>246</v>
      </c>
      <c r="S99" s="131">
        <f t="shared" si="3"/>
        <v>240</v>
      </c>
      <c r="T99" s="2"/>
    </row>
    <row r="100" spans="1:20" s="1" customFormat="1" hidden="1" outlineLevel="1" x14ac:dyDescent="0.45">
      <c r="A100" s="92">
        <v>44341</v>
      </c>
      <c r="B100" s="20">
        <v>362</v>
      </c>
      <c r="C100" s="20"/>
      <c r="D100" s="20"/>
      <c r="E100" s="20"/>
      <c r="F100" s="20"/>
      <c r="G100" s="20">
        <v>58</v>
      </c>
      <c r="H100" s="53"/>
      <c r="I100" s="20"/>
      <c r="J100" s="100"/>
      <c r="K100" s="26">
        <v>13</v>
      </c>
      <c r="L100" s="26"/>
      <c r="M100" s="26">
        <v>1</v>
      </c>
      <c r="N100" s="26"/>
      <c r="O100" s="26">
        <v>13</v>
      </c>
      <c r="P100" s="26">
        <v>1</v>
      </c>
      <c r="Q100" s="64">
        <f t="shared" si="2"/>
        <v>448</v>
      </c>
      <c r="R100" s="20">
        <v>435</v>
      </c>
      <c r="S100" s="131">
        <f t="shared" si="3"/>
        <v>420</v>
      </c>
      <c r="T100" s="2"/>
    </row>
    <row r="101" spans="1:20" s="1" customFormat="1" hidden="1" outlineLevel="1" x14ac:dyDescent="0.45">
      <c r="A101" s="92">
        <v>44342</v>
      </c>
      <c r="B101" s="20">
        <v>303</v>
      </c>
      <c r="C101" s="20">
        <v>11</v>
      </c>
      <c r="D101" s="20"/>
      <c r="E101" s="20"/>
      <c r="F101" s="20"/>
      <c r="G101" s="20">
        <v>56</v>
      </c>
      <c r="H101" s="53"/>
      <c r="I101" s="20"/>
      <c r="J101" s="100"/>
      <c r="K101" s="26">
        <v>11</v>
      </c>
      <c r="L101" s="26"/>
      <c r="M101" s="26">
        <v>2</v>
      </c>
      <c r="N101" s="26"/>
      <c r="O101" s="26">
        <v>7</v>
      </c>
      <c r="P101" s="26">
        <v>4</v>
      </c>
      <c r="Q101" s="64">
        <f t="shared" si="2"/>
        <v>394</v>
      </c>
      <c r="R101" s="20">
        <v>413</v>
      </c>
      <c r="S101" s="131">
        <f t="shared" si="3"/>
        <v>370</v>
      </c>
      <c r="T101" s="2"/>
    </row>
    <row r="102" spans="1:20" s="1" customFormat="1" hidden="1" outlineLevel="1" x14ac:dyDescent="0.45">
      <c r="A102" s="92">
        <v>44343</v>
      </c>
      <c r="B102" s="20">
        <v>284</v>
      </c>
      <c r="C102" s="20"/>
      <c r="D102" s="20"/>
      <c r="E102" s="20"/>
      <c r="F102" s="20"/>
      <c r="G102" s="20">
        <v>67</v>
      </c>
      <c r="H102" s="53"/>
      <c r="I102" s="20"/>
      <c r="J102" s="100"/>
      <c r="K102" s="26">
        <v>12</v>
      </c>
      <c r="L102" s="26"/>
      <c r="M102" s="26">
        <v>2</v>
      </c>
      <c r="N102" s="26"/>
      <c r="O102" s="26">
        <v>8</v>
      </c>
      <c r="P102" s="26">
        <v>4</v>
      </c>
      <c r="Q102" s="64">
        <f t="shared" si="2"/>
        <v>377</v>
      </c>
      <c r="R102" s="20">
        <v>443</v>
      </c>
      <c r="S102" s="131">
        <f t="shared" si="3"/>
        <v>351</v>
      </c>
      <c r="T102" s="2"/>
    </row>
    <row r="103" spans="1:20" s="1" customFormat="1" hidden="1" outlineLevel="1" x14ac:dyDescent="0.45">
      <c r="A103" s="92">
        <v>44344</v>
      </c>
      <c r="B103" s="20">
        <v>202</v>
      </c>
      <c r="C103" s="20">
        <v>2</v>
      </c>
      <c r="D103" s="20"/>
      <c r="E103" s="20"/>
      <c r="F103" s="20"/>
      <c r="G103" s="20">
        <v>44</v>
      </c>
      <c r="H103" s="53"/>
      <c r="I103" s="20"/>
      <c r="J103" s="100"/>
      <c r="K103" s="20">
        <v>12</v>
      </c>
      <c r="L103" s="20"/>
      <c r="M103" s="20"/>
      <c r="N103" s="20"/>
      <c r="O103" s="20">
        <v>5</v>
      </c>
      <c r="P103" s="20">
        <v>2</v>
      </c>
      <c r="Q103" s="64">
        <f t="shared" si="2"/>
        <v>267</v>
      </c>
      <c r="R103" s="20">
        <v>310</v>
      </c>
      <c r="S103" s="131">
        <f t="shared" si="3"/>
        <v>248</v>
      </c>
      <c r="T103" s="2"/>
    </row>
    <row r="104" spans="1:20" s="1" customFormat="1" hidden="1" outlineLevel="1" x14ac:dyDescent="0.45">
      <c r="A104" s="92">
        <v>44347</v>
      </c>
      <c r="B104" s="20">
        <v>286</v>
      </c>
      <c r="C104" s="20">
        <v>0</v>
      </c>
      <c r="D104" s="20"/>
      <c r="E104" s="20"/>
      <c r="F104" s="20"/>
      <c r="G104" s="20">
        <v>62</v>
      </c>
      <c r="H104" s="53"/>
      <c r="I104" s="20"/>
      <c r="J104" s="100"/>
      <c r="K104" s="20">
        <v>8</v>
      </c>
      <c r="L104" s="20"/>
      <c r="M104" s="20">
        <v>2</v>
      </c>
      <c r="N104" s="20"/>
      <c r="O104" s="20">
        <v>8</v>
      </c>
      <c r="P104" s="20">
        <v>2</v>
      </c>
      <c r="Q104" s="64">
        <f t="shared" si="2"/>
        <v>368</v>
      </c>
      <c r="R104" s="20">
        <v>396</v>
      </c>
      <c r="S104" s="131">
        <f t="shared" si="3"/>
        <v>348</v>
      </c>
      <c r="T104" s="2"/>
    </row>
    <row r="105" spans="1:20" s="1" customFormat="1" hidden="1" outlineLevel="1" x14ac:dyDescent="0.45">
      <c r="A105" s="92">
        <v>44348</v>
      </c>
      <c r="B105" s="20">
        <v>301</v>
      </c>
      <c r="C105" s="20">
        <v>1</v>
      </c>
      <c r="D105" s="20"/>
      <c r="E105" s="20"/>
      <c r="F105" s="20"/>
      <c r="G105" s="20">
        <v>83</v>
      </c>
      <c r="H105" s="53"/>
      <c r="I105" s="20"/>
      <c r="J105" s="100"/>
      <c r="K105" s="20">
        <v>8</v>
      </c>
      <c r="L105" s="20"/>
      <c r="M105" s="20">
        <v>1</v>
      </c>
      <c r="N105" s="20"/>
      <c r="O105" s="20">
        <v>16</v>
      </c>
      <c r="P105" s="20">
        <v>7</v>
      </c>
      <c r="Q105" s="64">
        <f t="shared" si="2"/>
        <v>417</v>
      </c>
      <c r="R105" s="20">
        <v>470</v>
      </c>
      <c r="S105" s="131">
        <f t="shared" si="3"/>
        <v>385</v>
      </c>
      <c r="T105" s="2"/>
    </row>
    <row r="106" spans="1:20" s="1" customFormat="1" hidden="1" outlineLevel="1" x14ac:dyDescent="0.45">
      <c r="A106" s="92">
        <v>44349</v>
      </c>
      <c r="B106" s="20">
        <v>307</v>
      </c>
      <c r="C106" s="20"/>
      <c r="D106" s="20"/>
      <c r="E106" s="20"/>
      <c r="F106" s="20"/>
      <c r="G106" s="20">
        <v>63</v>
      </c>
      <c r="H106" s="53"/>
      <c r="I106" s="20"/>
      <c r="J106" s="100"/>
      <c r="K106" s="20">
        <v>7</v>
      </c>
      <c r="L106" s="20"/>
      <c r="M106" s="20"/>
      <c r="N106" s="20"/>
      <c r="O106" s="20">
        <v>15</v>
      </c>
      <c r="P106" s="20">
        <v>1</v>
      </c>
      <c r="Q106" s="64">
        <f t="shared" si="2"/>
        <v>393</v>
      </c>
      <c r="R106" s="20">
        <v>462</v>
      </c>
      <c r="S106" s="131">
        <f t="shared" si="3"/>
        <v>370</v>
      </c>
      <c r="T106" s="2"/>
    </row>
    <row r="107" spans="1:20" s="1" customFormat="1" hidden="1" outlineLevel="1" x14ac:dyDescent="0.45">
      <c r="A107" s="92">
        <v>44350</v>
      </c>
      <c r="B107" s="20">
        <v>347</v>
      </c>
      <c r="C107" s="20"/>
      <c r="D107" s="20"/>
      <c r="E107" s="20"/>
      <c r="F107" s="20"/>
      <c r="G107" s="20">
        <v>81</v>
      </c>
      <c r="H107" s="53"/>
      <c r="I107" s="20"/>
      <c r="J107" s="100"/>
      <c r="K107" s="20">
        <v>8</v>
      </c>
      <c r="L107" s="20"/>
      <c r="M107" s="20"/>
      <c r="N107" s="20"/>
      <c r="O107" s="20">
        <v>19</v>
      </c>
      <c r="P107" s="20">
        <v>2</v>
      </c>
      <c r="Q107" s="64">
        <f t="shared" si="2"/>
        <v>457</v>
      </c>
      <c r="R107" s="20">
        <v>512</v>
      </c>
      <c r="S107" s="131">
        <f t="shared" si="3"/>
        <v>428</v>
      </c>
      <c r="T107" s="2"/>
    </row>
    <row r="108" spans="1:20" s="1" customFormat="1" hidden="1" outlineLevel="1" x14ac:dyDescent="0.45">
      <c r="A108" s="92">
        <v>44351</v>
      </c>
      <c r="B108" s="20">
        <v>275</v>
      </c>
      <c r="C108" s="20">
        <v>0</v>
      </c>
      <c r="D108" s="20"/>
      <c r="E108" s="20"/>
      <c r="F108" s="20"/>
      <c r="G108" s="20">
        <v>47</v>
      </c>
      <c r="H108" s="53"/>
      <c r="I108" s="20"/>
      <c r="J108" s="100"/>
      <c r="K108" s="20">
        <v>8</v>
      </c>
      <c r="L108" s="20"/>
      <c r="M108" s="20"/>
      <c r="N108" s="20"/>
      <c r="O108" s="20">
        <v>13</v>
      </c>
      <c r="P108" s="20">
        <v>2</v>
      </c>
      <c r="Q108" s="64">
        <f t="shared" si="2"/>
        <v>345</v>
      </c>
      <c r="R108" s="20">
        <v>346</v>
      </c>
      <c r="S108" s="131">
        <f t="shared" si="3"/>
        <v>322</v>
      </c>
      <c r="T108" s="2"/>
    </row>
    <row r="109" spans="1:20" s="1" customFormat="1" hidden="1" outlineLevel="1" x14ac:dyDescent="0.45">
      <c r="A109" s="92">
        <v>44354</v>
      </c>
      <c r="B109" s="20">
        <v>331</v>
      </c>
      <c r="C109" s="20"/>
      <c r="D109" s="20"/>
      <c r="E109" s="20"/>
      <c r="F109" s="20"/>
      <c r="G109" s="20">
        <v>66</v>
      </c>
      <c r="H109" s="53"/>
      <c r="I109" s="20"/>
      <c r="J109" s="100"/>
      <c r="K109" s="20"/>
      <c r="L109" s="20"/>
      <c r="M109" s="20"/>
      <c r="N109" s="20"/>
      <c r="O109" s="20">
        <v>5</v>
      </c>
      <c r="P109" s="20">
        <v>13</v>
      </c>
      <c r="Q109" s="64">
        <f t="shared" si="2"/>
        <v>415</v>
      </c>
      <c r="R109" s="20">
        <v>456</v>
      </c>
      <c r="S109" s="131">
        <f t="shared" si="3"/>
        <v>397</v>
      </c>
      <c r="T109" s="2"/>
    </row>
    <row r="110" spans="1:20" s="1" customFormat="1" hidden="1" outlineLevel="1" x14ac:dyDescent="0.45">
      <c r="A110" s="92">
        <v>44355</v>
      </c>
      <c r="B110" s="20">
        <v>352</v>
      </c>
      <c r="C110" s="20">
        <v>0</v>
      </c>
      <c r="D110" s="20"/>
      <c r="E110" s="20"/>
      <c r="F110" s="20"/>
      <c r="G110" s="20">
        <v>102</v>
      </c>
      <c r="H110" s="53"/>
      <c r="I110" s="20"/>
      <c r="J110" s="100"/>
      <c r="K110" s="20">
        <v>12</v>
      </c>
      <c r="L110" s="20"/>
      <c r="M110" s="20"/>
      <c r="N110" s="20"/>
      <c r="O110" s="20">
        <v>8</v>
      </c>
      <c r="P110" s="20"/>
      <c r="Q110" s="64">
        <f t="shared" si="2"/>
        <v>474</v>
      </c>
      <c r="R110" s="20">
        <v>560</v>
      </c>
      <c r="S110" s="131">
        <f t="shared" si="3"/>
        <v>454</v>
      </c>
      <c r="T110" s="2"/>
    </row>
    <row r="111" spans="1:20" s="1" customFormat="1" hidden="1" outlineLevel="1" x14ac:dyDescent="0.45">
      <c r="A111" s="92">
        <v>44356</v>
      </c>
      <c r="B111" s="20">
        <v>339</v>
      </c>
      <c r="C111" s="20"/>
      <c r="D111" s="20"/>
      <c r="E111" s="20"/>
      <c r="F111" s="20"/>
      <c r="G111" s="20">
        <v>76</v>
      </c>
      <c r="H111" s="53"/>
      <c r="I111" s="20"/>
      <c r="J111" s="100"/>
      <c r="K111" s="20">
        <v>12</v>
      </c>
      <c r="L111" s="20"/>
      <c r="M111" s="20"/>
      <c r="N111" s="20"/>
      <c r="O111" s="20">
        <v>24</v>
      </c>
      <c r="P111" s="20"/>
      <c r="Q111" s="64">
        <f t="shared" si="2"/>
        <v>451</v>
      </c>
      <c r="R111" s="20">
        <v>464</v>
      </c>
      <c r="S111" s="131">
        <f t="shared" si="3"/>
        <v>415</v>
      </c>
      <c r="T111" s="2"/>
    </row>
    <row r="112" spans="1:20" s="1" customFormat="1" hidden="1" outlineLevel="1" x14ac:dyDescent="0.45">
      <c r="A112" s="92">
        <v>44357</v>
      </c>
      <c r="B112" s="20">
        <v>408</v>
      </c>
      <c r="C112" s="20"/>
      <c r="D112" s="20"/>
      <c r="E112" s="20"/>
      <c r="F112" s="20"/>
      <c r="G112" s="20">
        <v>82</v>
      </c>
      <c r="H112" s="53"/>
      <c r="I112" s="20"/>
      <c r="J112" s="100"/>
      <c r="K112" s="20">
        <v>12</v>
      </c>
      <c r="L112" s="20"/>
      <c r="M112" s="20"/>
      <c r="N112" s="20"/>
      <c r="O112" s="20">
        <v>14</v>
      </c>
      <c r="P112" s="20"/>
      <c r="Q112" s="64">
        <f t="shared" si="2"/>
        <v>516</v>
      </c>
      <c r="R112" s="20">
        <v>535</v>
      </c>
      <c r="S112" s="131">
        <f t="shared" si="3"/>
        <v>490</v>
      </c>
      <c r="T112" s="2"/>
    </row>
    <row r="113" spans="1:20" s="1" customFormat="1" hidden="1" outlineLevel="1" x14ac:dyDescent="0.45">
      <c r="A113" s="92">
        <v>44358</v>
      </c>
      <c r="B113" s="20">
        <v>233</v>
      </c>
      <c r="C113" s="20"/>
      <c r="D113" s="20"/>
      <c r="E113" s="20"/>
      <c r="F113" s="20"/>
      <c r="G113" s="20">
        <v>52</v>
      </c>
      <c r="H113" s="53"/>
      <c r="I113" s="20"/>
      <c r="J113" s="100"/>
      <c r="K113" s="20">
        <v>11</v>
      </c>
      <c r="L113" s="20"/>
      <c r="M113" s="20"/>
      <c r="N113" s="20"/>
      <c r="O113" s="20">
        <v>11</v>
      </c>
      <c r="P113" s="20"/>
      <c r="Q113" s="64">
        <f t="shared" si="2"/>
        <v>307</v>
      </c>
      <c r="R113" s="20">
        <v>370</v>
      </c>
      <c r="S113" s="131">
        <f t="shared" si="3"/>
        <v>285</v>
      </c>
      <c r="T113" s="2"/>
    </row>
    <row r="114" spans="1:20" s="1" customFormat="1" hidden="1" outlineLevel="1" x14ac:dyDescent="0.45">
      <c r="A114" s="92">
        <v>44361</v>
      </c>
      <c r="B114" s="20">
        <v>388</v>
      </c>
      <c r="C114" s="20"/>
      <c r="D114" s="20"/>
      <c r="E114" s="20"/>
      <c r="F114" s="20"/>
      <c r="G114" s="20">
        <v>83</v>
      </c>
      <c r="H114" s="53"/>
      <c r="I114" s="20"/>
      <c r="J114" s="100"/>
      <c r="K114" s="20">
        <v>13</v>
      </c>
      <c r="L114" s="20"/>
      <c r="M114" s="20"/>
      <c r="N114" s="20"/>
      <c r="O114" s="20">
        <v>26</v>
      </c>
      <c r="P114" s="20"/>
      <c r="Q114" s="64">
        <f t="shared" si="2"/>
        <v>510</v>
      </c>
      <c r="R114" s="20">
        <v>507</v>
      </c>
      <c r="S114" s="131">
        <f t="shared" si="3"/>
        <v>471</v>
      </c>
      <c r="T114" s="2"/>
    </row>
    <row r="115" spans="1:20" s="1" customFormat="1" hidden="1" outlineLevel="1" x14ac:dyDescent="0.45">
      <c r="A115" s="92">
        <v>44362</v>
      </c>
      <c r="B115" s="20">
        <v>464</v>
      </c>
      <c r="C115" s="20"/>
      <c r="D115" s="20"/>
      <c r="E115" s="20"/>
      <c r="F115" s="20"/>
      <c r="G115" s="20">
        <v>99</v>
      </c>
      <c r="H115" s="53"/>
      <c r="I115" s="20"/>
      <c r="J115" s="100"/>
      <c r="K115" s="20">
        <v>12</v>
      </c>
      <c r="L115" s="20"/>
      <c r="M115" s="20"/>
      <c r="N115" s="20"/>
      <c r="O115" s="20">
        <v>19</v>
      </c>
      <c r="P115" s="20"/>
      <c r="Q115" s="64">
        <f t="shared" si="2"/>
        <v>594</v>
      </c>
      <c r="R115" s="20">
        <v>606</v>
      </c>
      <c r="S115" s="131">
        <f t="shared" si="3"/>
        <v>563</v>
      </c>
      <c r="T115" s="2"/>
    </row>
    <row r="116" spans="1:20" s="1" customFormat="1" hidden="1" outlineLevel="1" x14ac:dyDescent="0.45">
      <c r="A116" s="92">
        <v>44363</v>
      </c>
      <c r="B116" s="20">
        <v>430</v>
      </c>
      <c r="C116" s="20"/>
      <c r="D116" s="20"/>
      <c r="E116" s="20"/>
      <c r="F116" s="20"/>
      <c r="G116" s="20">
        <v>71</v>
      </c>
      <c r="H116" s="53"/>
      <c r="I116" s="20"/>
      <c r="J116" s="100"/>
      <c r="K116" s="20">
        <v>8</v>
      </c>
      <c r="L116" s="20"/>
      <c r="M116" s="20"/>
      <c r="N116" s="20"/>
      <c r="O116" s="20">
        <v>28</v>
      </c>
      <c r="P116" s="20">
        <v>1</v>
      </c>
      <c r="Q116" s="64">
        <f t="shared" si="2"/>
        <v>538</v>
      </c>
      <c r="R116" s="20">
        <v>510</v>
      </c>
      <c r="S116" s="131">
        <f t="shared" si="3"/>
        <v>501</v>
      </c>
      <c r="T116" s="2"/>
    </row>
    <row r="117" spans="1:20" s="1" customFormat="1" hidden="1" outlineLevel="1" x14ac:dyDescent="0.45">
      <c r="A117" s="92">
        <v>44364</v>
      </c>
      <c r="B117" s="20">
        <v>446</v>
      </c>
      <c r="C117" s="20"/>
      <c r="D117" s="20"/>
      <c r="E117" s="20"/>
      <c r="F117" s="20"/>
      <c r="G117" s="20">
        <v>89</v>
      </c>
      <c r="H117" s="53"/>
      <c r="I117" s="20"/>
      <c r="J117" s="100"/>
      <c r="K117" s="20">
        <v>12</v>
      </c>
      <c r="L117" s="20"/>
      <c r="M117" s="20"/>
      <c r="N117" s="20"/>
      <c r="O117" s="20">
        <v>16</v>
      </c>
      <c r="P117" s="20">
        <v>4</v>
      </c>
      <c r="Q117" s="64">
        <f t="shared" si="2"/>
        <v>567</v>
      </c>
      <c r="R117" s="20">
        <v>562</v>
      </c>
      <c r="S117" s="131">
        <f t="shared" si="3"/>
        <v>535</v>
      </c>
      <c r="T117" s="2"/>
    </row>
    <row r="118" spans="1:20" s="1" customFormat="1" hidden="1" outlineLevel="1" x14ac:dyDescent="0.45">
      <c r="A118" s="92">
        <v>44365</v>
      </c>
      <c r="B118" s="20">
        <v>294</v>
      </c>
      <c r="C118" s="20">
        <v>1</v>
      </c>
      <c r="D118" s="20"/>
      <c r="E118" s="20"/>
      <c r="F118" s="20"/>
      <c r="G118" s="20">
        <v>53</v>
      </c>
      <c r="H118" s="53"/>
      <c r="I118" s="20"/>
      <c r="J118" s="100"/>
      <c r="K118" s="20">
        <v>11</v>
      </c>
      <c r="L118" s="20"/>
      <c r="M118" s="20"/>
      <c r="N118" s="20"/>
      <c r="O118" s="20">
        <v>16</v>
      </c>
      <c r="P118" s="20">
        <v>4</v>
      </c>
      <c r="Q118" s="64">
        <f t="shared" si="2"/>
        <v>379</v>
      </c>
      <c r="R118" s="20">
        <v>394</v>
      </c>
      <c r="S118" s="131">
        <f t="shared" si="3"/>
        <v>348</v>
      </c>
      <c r="T118" s="2"/>
    </row>
    <row r="119" spans="1:20" s="1" customFormat="1" hidden="1" outlineLevel="1" x14ac:dyDescent="0.45">
      <c r="A119" s="92">
        <v>44368</v>
      </c>
      <c r="B119" s="20">
        <v>411</v>
      </c>
      <c r="C119" s="20"/>
      <c r="D119" s="20"/>
      <c r="E119" s="20"/>
      <c r="F119" s="20"/>
      <c r="G119" s="20">
        <v>57</v>
      </c>
      <c r="H119" s="53"/>
      <c r="I119" s="20"/>
      <c r="J119" s="100"/>
      <c r="K119" s="20">
        <v>12</v>
      </c>
      <c r="L119" s="20"/>
      <c r="M119" s="20"/>
      <c r="N119" s="20"/>
      <c r="O119" s="20">
        <v>7</v>
      </c>
      <c r="P119" s="20"/>
      <c r="Q119" s="64">
        <f t="shared" si="2"/>
        <v>487</v>
      </c>
      <c r="R119" s="20">
        <v>491</v>
      </c>
      <c r="S119" s="131">
        <f t="shared" si="3"/>
        <v>468</v>
      </c>
      <c r="T119" s="2"/>
    </row>
    <row r="120" spans="1:20" s="1" customFormat="1" hidden="1" outlineLevel="1" x14ac:dyDescent="0.45">
      <c r="A120" s="92">
        <v>44369</v>
      </c>
      <c r="B120" s="20">
        <v>597</v>
      </c>
      <c r="C120" s="20"/>
      <c r="D120" s="20"/>
      <c r="E120" s="20"/>
      <c r="F120" s="20"/>
      <c r="G120" s="20">
        <v>99</v>
      </c>
      <c r="H120" s="53"/>
      <c r="I120" s="20"/>
      <c r="J120" s="100"/>
      <c r="K120" s="20">
        <v>11</v>
      </c>
      <c r="L120" s="20"/>
      <c r="M120" s="20"/>
      <c r="N120" s="20"/>
      <c r="O120" s="20">
        <v>17</v>
      </c>
      <c r="P120" s="20">
        <v>3</v>
      </c>
      <c r="Q120" s="64">
        <f t="shared" si="2"/>
        <v>727</v>
      </c>
      <c r="R120" s="20">
        <v>641</v>
      </c>
      <c r="S120" s="131">
        <f t="shared" si="3"/>
        <v>696</v>
      </c>
      <c r="T120" s="2"/>
    </row>
    <row r="121" spans="1:20" s="1" customFormat="1" hidden="1" outlineLevel="1" x14ac:dyDescent="0.45">
      <c r="A121" s="92">
        <v>44370</v>
      </c>
      <c r="B121" s="20">
        <v>449</v>
      </c>
      <c r="C121" s="20">
        <v>80</v>
      </c>
      <c r="D121" s="20"/>
      <c r="E121" s="20"/>
      <c r="F121" s="20"/>
      <c r="G121" s="20">
        <v>68</v>
      </c>
      <c r="H121" s="53"/>
      <c r="I121" s="20"/>
      <c r="J121" s="100"/>
      <c r="K121" s="20">
        <v>9</v>
      </c>
      <c r="L121" s="20"/>
      <c r="M121" s="20"/>
      <c r="N121" s="20"/>
      <c r="O121" s="20">
        <v>20</v>
      </c>
      <c r="P121" s="20">
        <v>2</v>
      </c>
      <c r="Q121" s="64">
        <f t="shared" si="2"/>
        <v>628</v>
      </c>
      <c r="R121" s="20">
        <v>545</v>
      </c>
      <c r="S121" s="131">
        <f t="shared" si="3"/>
        <v>597</v>
      </c>
      <c r="T121" s="2"/>
    </row>
    <row r="122" spans="1:20" s="1" customFormat="1" hidden="1" outlineLevel="1" x14ac:dyDescent="0.45">
      <c r="A122" s="92">
        <v>44371</v>
      </c>
      <c r="B122" s="20">
        <v>528</v>
      </c>
      <c r="C122" s="20"/>
      <c r="D122" s="20"/>
      <c r="E122" s="20"/>
      <c r="F122" s="20"/>
      <c r="G122" s="20">
        <v>83</v>
      </c>
      <c r="H122" s="53"/>
      <c r="I122" s="20"/>
      <c r="J122" s="100"/>
      <c r="K122" s="20">
        <v>13</v>
      </c>
      <c r="L122" s="20"/>
      <c r="M122" s="20"/>
      <c r="N122" s="20"/>
      <c r="O122" s="20">
        <v>6</v>
      </c>
      <c r="P122" s="20">
        <v>4</v>
      </c>
      <c r="Q122" s="64">
        <f t="shared" si="2"/>
        <v>634</v>
      </c>
      <c r="R122" s="20">
        <v>583</v>
      </c>
      <c r="S122" s="131">
        <f t="shared" si="3"/>
        <v>611</v>
      </c>
      <c r="T122" s="2"/>
    </row>
    <row r="123" spans="1:20" s="1" customFormat="1" hidden="1" outlineLevel="1" x14ac:dyDescent="0.45">
      <c r="A123" s="92">
        <v>44372</v>
      </c>
      <c r="B123" s="20">
        <v>319</v>
      </c>
      <c r="C123" s="20"/>
      <c r="D123" s="20"/>
      <c r="E123" s="20"/>
      <c r="F123" s="20"/>
      <c r="G123" s="20">
        <v>35</v>
      </c>
      <c r="H123" s="53"/>
      <c r="I123" s="20"/>
      <c r="J123" s="100"/>
      <c r="K123" s="20">
        <v>12</v>
      </c>
      <c r="L123" s="20"/>
      <c r="M123" s="20"/>
      <c r="N123" s="20"/>
      <c r="O123" s="20">
        <v>12</v>
      </c>
      <c r="P123" s="20"/>
      <c r="Q123" s="64">
        <f t="shared" si="2"/>
        <v>378</v>
      </c>
      <c r="R123" s="20">
        <v>366</v>
      </c>
      <c r="S123" s="131">
        <f t="shared" si="3"/>
        <v>354</v>
      </c>
      <c r="T123" s="2"/>
    </row>
    <row r="124" spans="1:20" s="1" customFormat="1" hidden="1" outlineLevel="1" x14ac:dyDescent="0.45">
      <c r="A124" s="92">
        <v>44375</v>
      </c>
      <c r="B124" s="20">
        <v>457</v>
      </c>
      <c r="C124" s="20">
        <v>18</v>
      </c>
      <c r="D124" s="20"/>
      <c r="E124" s="20"/>
      <c r="F124" s="20"/>
      <c r="G124" s="20">
        <v>73</v>
      </c>
      <c r="H124" s="53"/>
      <c r="I124" s="20"/>
      <c r="J124" s="100"/>
      <c r="K124" s="20">
        <v>7</v>
      </c>
      <c r="L124" s="20"/>
      <c r="M124" s="20"/>
      <c r="N124" s="20"/>
      <c r="O124" s="20">
        <v>6</v>
      </c>
      <c r="P124" s="20">
        <v>1</v>
      </c>
      <c r="Q124" s="64">
        <f t="shared" si="2"/>
        <v>562</v>
      </c>
      <c r="R124" s="20">
        <v>492</v>
      </c>
      <c r="S124" s="131">
        <f t="shared" si="3"/>
        <v>548</v>
      </c>
      <c r="T124" s="2"/>
    </row>
    <row r="125" spans="1:20" s="1" customFormat="1" hidden="1" outlineLevel="1" x14ac:dyDescent="0.45">
      <c r="A125" s="92">
        <v>44376</v>
      </c>
      <c r="B125" s="20">
        <v>562</v>
      </c>
      <c r="C125" s="20"/>
      <c r="D125" s="20"/>
      <c r="E125" s="20"/>
      <c r="F125" s="20"/>
      <c r="G125" s="20">
        <v>85</v>
      </c>
      <c r="H125" s="53"/>
      <c r="I125" s="20"/>
      <c r="J125" s="100"/>
      <c r="K125" s="20">
        <v>8</v>
      </c>
      <c r="L125" s="20"/>
      <c r="M125" s="20"/>
      <c r="N125" s="20"/>
      <c r="O125" s="20">
        <v>15</v>
      </c>
      <c r="P125" s="20"/>
      <c r="Q125" s="64">
        <f t="shared" si="2"/>
        <v>670</v>
      </c>
      <c r="R125" s="20">
        <v>613</v>
      </c>
      <c r="S125" s="131">
        <f t="shared" si="3"/>
        <v>647</v>
      </c>
      <c r="T125" s="2"/>
    </row>
    <row r="126" spans="1:20" s="1" customFormat="1" hidden="1" outlineLevel="1" x14ac:dyDescent="0.45">
      <c r="A126" s="92">
        <v>44377</v>
      </c>
      <c r="B126" s="20">
        <v>526</v>
      </c>
      <c r="C126" s="20">
        <v>0</v>
      </c>
      <c r="D126" s="20"/>
      <c r="E126" s="20"/>
      <c r="F126" s="20"/>
      <c r="G126" s="20">
        <v>66</v>
      </c>
      <c r="H126" s="53"/>
      <c r="I126" s="20"/>
      <c r="J126" s="100"/>
      <c r="K126" s="20">
        <v>9</v>
      </c>
      <c r="L126" s="20"/>
      <c r="M126" s="20"/>
      <c r="N126" s="20"/>
      <c r="O126" s="20">
        <v>5</v>
      </c>
      <c r="P126" s="20">
        <v>7</v>
      </c>
      <c r="Q126" s="64">
        <f t="shared" si="2"/>
        <v>613</v>
      </c>
      <c r="R126" s="20">
        <v>580</v>
      </c>
      <c r="S126" s="131">
        <f t="shared" si="3"/>
        <v>592</v>
      </c>
      <c r="T126" s="2"/>
    </row>
    <row r="127" spans="1:20" s="1" customFormat="1" hidden="1" outlineLevel="1" x14ac:dyDescent="0.45">
      <c r="A127" s="92">
        <v>44378</v>
      </c>
      <c r="B127" s="20">
        <v>527</v>
      </c>
      <c r="C127" s="20">
        <v>6</v>
      </c>
      <c r="D127" s="20"/>
      <c r="E127" s="20"/>
      <c r="F127" s="20"/>
      <c r="G127" s="20">
        <v>80</v>
      </c>
      <c r="H127" s="53"/>
      <c r="I127" s="20"/>
      <c r="J127" s="100"/>
      <c r="K127" s="20">
        <v>9</v>
      </c>
      <c r="L127" s="20"/>
      <c r="M127" s="20"/>
      <c r="N127" s="20"/>
      <c r="O127" s="20">
        <v>15</v>
      </c>
      <c r="P127" s="20">
        <v>12</v>
      </c>
      <c r="Q127" s="64">
        <f t="shared" si="2"/>
        <v>649</v>
      </c>
      <c r="R127" s="20">
        <v>598</v>
      </c>
      <c r="S127" s="131">
        <f t="shared" si="3"/>
        <v>613</v>
      </c>
      <c r="T127" s="2"/>
    </row>
    <row r="128" spans="1:20" s="1" customFormat="1" hidden="1" outlineLevel="1" x14ac:dyDescent="0.45">
      <c r="A128" s="92">
        <v>44379</v>
      </c>
      <c r="B128" s="20">
        <v>320</v>
      </c>
      <c r="C128" s="20">
        <v>4</v>
      </c>
      <c r="D128" s="20"/>
      <c r="E128" s="20"/>
      <c r="F128" s="20"/>
      <c r="G128" s="20">
        <v>66</v>
      </c>
      <c r="H128" s="53"/>
      <c r="I128" s="20"/>
      <c r="J128" s="100"/>
      <c r="K128" s="20">
        <v>8</v>
      </c>
      <c r="L128" s="20"/>
      <c r="M128" s="20"/>
      <c r="N128" s="20"/>
      <c r="O128" s="20">
        <v>2</v>
      </c>
      <c r="P128" s="20"/>
      <c r="Q128" s="64">
        <f t="shared" si="2"/>
        <v>400</v>
      </c>
      <c r="R128" s="20">
        <v>580</v>
      </c>
      <c r="S128" s="131">
        <f t="shared" si="3"/>
        <v>390</v>
      </c>
      <c r="T128" s="2"/>
    </row>
    <row r="129" spans="1:20" s="1" customFormat="1" hidden="1" outlineLevel="1" x14ac:dyDescent="0.45">
      <c r="A129" s="92">
        <v>44382</v>
      </c>
      <c r="B129" s="20">
        <v>535</v>
      </c>
      <c r="C129" s="20">
        <v>2</v>
      </c>
      <c r="D129" s="20"/>
      <c r="E129" s="20"/>
      <c r="F129" s="20"/>
      <c r="G129" s="20">
        <v>60</v>
      </c>
      <c r="H129" s="53"/>
      <c r="I129" s="20"/>
      <c r="J129" s="100"/>
      <c r="K129" s="20">
        <v>9</v>
      </c>
      <c r="L129" s="20"/>
      <c r="M129" s="20"/>
      <c r="N129" s="20"/>
      <c r="O129" s="20">
        <v>18</v>
      </c>
      <c r="P129" s="20"/>
      <c r="Q129" s="64">
        <f t="shared" si="2"/>
        <v>624</v>
      </c>
      <c r="R129" s="20">
        <v>557</v>
      </c>
      <c r="S129" s="131">
        <f t="shared" si="3"/>
        <v>597</v>
      </c>
      <c r="T129" s="2"/>
    </row>
    <row r="130" spans="1:20" s="1" customFormat="1" hidden="1" outlineLevel="1" x14ac:dyDescent="0.45">
      <c r="A130" s="92">
        <v>44383</v>
      </c>
      <c r="B130" s="20">
        <v>656</v>
      </c>
      <c r="C130" s="20">
        <v>1</v>
      </c>
      <c r="D130" s="20"/>
      <c r="E130" s="20"/>
      <c r="F130" s="20"/>
      <c r="G130" s="20">
        <v>105</v>
      </c>
      <c r="H130" s="53"/>
      <c r="I130" s="20"/>
      <c r="J130" s="100"/>
      <c r="K130" s="20">
        <v>10</v>
      </c>
      <c r="L130" s="20"/>
      <c r="M130" s="20"/>
      <c r="N130" s="20"/>
      <c r="O130" s="20">
        <v>26</v>
      </c>
      <c r="P130" s="20"/>
      <c r="Q130" s="64">
        <f t="shared" ref="Q130:Q193" si="4">SUM(B130:P130)-H130</f>
        <v>798</v>
      </c>
      <c r="R130" s="20">
        <v>676</v>
      </c>
      <c r="S130" s="131">
        <f t="shared" ref="S130:S193" si="5">B130+C130+F130+G130</f>
        <v>762</v>
      </c>
      <c r="T130" s="2"/>
    </row>
    <row r="131" spans="1:20" s="1" customFormat="1" hidden="1" outlineLevel="1" x14ac:dyDescent="0.45">
      <c r="A131" s="92">
        <v>44384</v>
      </c>
      <c r="B131" s="20">
        <v>602</v>
      </c>
      <c r="C131" s="20">
        <v>20</v>
      </c>
      <c r="D131" s="20"/>
      <c r="E131" s="20"/>
      <c r="F131" s="20"/>
      <c r="G131" s="20">
        <v>91</v>
      </c>
      <c r="H131" s="53"/>
      <c r="I131" s="20"/>
      <c r="J131" s="100"/>
      <c r="K131" s="20">
        <v>11</v>
      </c>
      <c r="L131" s="20"/>
      <c r="M131" s="20">
        <v>16</v>
      </c>
      <c r="N131" s="20"/>
      <c r="O131" s="20">
        <v>19</v>
      </c>
      <c r="P131" s="20"/>
      <c r="Q131" s="64">
        <f t="shared" si="4"/>
        <v>759</v>
      </c>
      <c r="R131" s="20">
        <v>645</v>
      </c>
      <c r="S131" s="131">
        <f t="shared" si="5"/>
        <v>713</v>
      </c>
      <c r="T131" s="2"/>
    </row>
    <row r="132" spans="1:20" s="1" customFormat="1" hidden="1" outlineLevel="1" x14ac:dyDescent="0.45">
      <c r="A132" s="92">
        <v>44385</v>
      </c>
      <c r="B132" s="20">
        <v>565</v>
      </c>
      <c r="C132" s="20">
        <v>40</v>
      </c>
      <c r="D132" s="20"/>
      <c r="E132" s="20"/>
      <c r="F132" s="20"/>
      <c r="G132" s="20">
        <v>86</v>
      </c>
      <c r="H132" s="53"/>
      <c r="I132" s="20"/>
      <c r="J132" s="100"/>
      <c r="K132" s="20">
        <v>8</v>
      </c>
      <c r="L132" s="20"/>
      <c r="M132" s="20"/>
      <c r="N132" s="20"/>
      <c r="O132" s="20">
        <v>11</v>
      </c>
      <c r="P132" s="20"/>
      <c r="Q132" s="64">
        <f t="shared" si="4"/>
        <v>710</v>
      </c>
      <c r="R132" s="20">
        <v>618</v>
      </c>
      <c r="S132" s="131">
        <f t="shared" si="5"/>
        <v>691</v>
      </c>
      <c r="T132" s="2"/>
    </row>
    <row r="133" spans="1:20" s="1" customFormat="1" hidden="1" outlineLevel="1" x14ac:dyDescent="0.45">
      <c r="A133" s="92">
        <v>44386</v>
      </c>
      <c r="B133" s="20">
        <v>371</v>
      </c>
      <c r="C133" s="20"/>
      <c r="D133" s="20"/>
      <c r="E133" s="20"/>
      <c r="F133" s="20"/>
      <c r="G133" s="20">
        <v>51</v>
      </c>
      <c r="H133" s="53"/>
      <c r="I133" s="20"/>
      <c r="J133" s="100"/>
      <c r="K133" s="20">
        <v>9</v>
      </c>
      <c r="L133" s="20"/>
      <c r="M133" s="20"/>
      <c r="N133" s="20"/>
      <c r="O133" s="20">
        <v>17</v>
      </c>
      <c r="P133" s="20"/>
      <c r="Q133" s="64">
        <f t="shared" si="4"/>
        <v>448</v>
      </c>
      <c r="R133" s="20">
        <v>432</v>
      </c>
      <c r="S133" s="131">
        <f t="shared" si="5"/>
        <v>422</v>
      </c>
      <c r="T133" s="2"/>
    </row>
    <row r="134" spans="1:20" s="1" customFormat="1" hidden="1" outlineLevel="1" x14ac:dyDescent="0.45">
      <c r="A134" s="92">
        <v>44389</v>
      </c>
      <c r="B134" s="20">
        <v>528</v>
      </c>
      <c r="C134" s="20"/>
      <c r="D134" s="20"/>
      <c r="E134" s="20"/>
      <c r="F134" s="20"/>
      <c r="G134" s="20">
        <v>68</v>
      </c>
      <c r="H134" s="53"/>
      <c r="I134" s="20"/>
      <c r="J134" s="100"/>
      <c r="K134" s="20">
        <v>7</v>
      </c>
      <c r="L134" s="20"/>
      <c r="M134" s="20">
        <v>1</v>
      </c>
      <c r="N134" s="20"/>
      <c r="O134" s="20">
        <v>3</v>
      </c>
      <c r="P134" s="20"/>
      <c r="Q134" s="64">
        <f t="shared" si="4"/>
        <v>607</v>
      </c>
      <c r="R134" s="20">
        <v>526</v>
      </c>
      <c r="S134" s="131">
        <f t="shared" si="5"/>
        <v>596</v>
      </c>
      <c r="T134" s="2"/>
    </row>
    <row r="135" spans="1:20" s="1" customFormat="1" hidden="1" outlineLevel="1" x14ac:dyDescent="0.45">
      <c r="A135" s="92">
        <v>44390</v>
      </c>
      <c r="B135" s="20">
        <v>526</v>
      </c>
      <c r="C135" s="20"/>
      <c r="D135" s="20"/>
      <c r="E135" s="20"/>
      <c r="F135" s="20"/>
      <c r="G135" s="20">
        <v>80</v>
      </c>
      <c r="H135" s="53"/>
      <c r="I135" s="20"/>
      <c r="J135" s="100"/>
      <c r="K135" s="20">
        <v>4</v>
      </c>
      <c r="L135" s="20"/>
      <c r="M135" s="20"/>
      <c r="N135" s="20"/>
      <c r="O135" s="20">
        <v>13</v>
      </c>
      <c r="P135" s="20"/>
      <c r="Q135" s="64">
        <f t="shared" si="4"/>
        <v>623</v>
      </c>
      <c r="R135" s="20">
        <v>533</v>
      </c>
      <c r="S135" s="131">
        <f t="shared" si="5"/>
        <v>606</v>
      </c>
      <c r="T135" s="2"/>
    </row>
    <row r="136" spans="1:20" s="1" customFormat="1" hidden="1" outlineLevel="1" x14ac:dyDescent="0.45">
      <c r="A136" s="92">
        <v>44392</v>
      </c>
      <c r="B136" s="20">
        <v>449</v>
      </c>
      <c r="C136" s="20"/>
      <c r="D136" s="20"/>
      <c r="E136" s="20"/>
      <c r="F136" s="20"/>
      <c r="G136" s="20">
        <v>44</v>
      </c>
      <c r="H136" s="53"/>
      <c r="I136" s="20"/>
      <c r="J136" s="100"/>
      <c r="K136" s="20">
        <v>5</v>
      </c>
      <c r="L136" s="20"/>
      <c r="M136" s="20"/>
      <c r="N136" s="20"/>
      <c r="O136" s="20">
        <v>4</v>
      </c>
      <c r="P136" s="20">
        <v>5</v>
      </c>
      <c r="Q136" s="64">
        <f t="shared" si="4"/>
        <v>507</v>
      </c>
      <c r="R136" s="20">
        <v>516</v>
      </c>
      <c r="S136" s="131">
        <f t="shared" si="5"/>
        <v>493</v>
      </c>
      <c r="T136" s="2"/>
    </row>
    <row r="137" spans="1:20" s="1" customFormat="1" hidden="1" outlineLevel="1" x14ac:dyDescent="0.45">
      <c r="A137" s="92">
        <v>44393</v>
      </c>
      <c r="B137" s="20">
        <v>327</v>
      </c>
      <c r="C137" s="20"/>
      <c r="D137" s="20"/>
      <c r="E137" s="20"/>
      <c r="F137" s="20"/>
      <c r="G137" s="20">
        <v>31</v>
      </c>
      <c r="H137" s="53"/>
      <c r="I137" s="20"/>
      <c r="J137" s="100"/>
      <c r="K137" s="20">
        <v>6</v>
      </c>
      <c r="L137" s="20"/>
      <c r="M137" s="20">
        <v>1</v>
      </c>
      <c r="N137" s="20"/>
      <c r="O137" s="20"/>
      <c r="P137" s="20"/>
      <c r="Q137" s="64">
        <f t="shared" si="4"/>
        <v>365</v>
      </c>
      <c r="R137" s="20">
        <v>357</v>
      </c>
      <c r="S137" s="131">
        <f t="shared" si="5"/>
        <v>358</v>
      </c>
      <c r="T137" s="2"/>
    </row>
    <row r="138" spans="1:20" s="1" customFormat="1" hidden="1" outlineLevel="1" x14ac:dyDescent="0.45">
      <c r="A138" s="92">
        <v>44396</v>
      </c>
      <c r="B138" s="20">
        <v>454</v>
      </c>
      <c r="C138" s="20"/>
      <c r="D138" s="20"/>
      <c r="E138" s="20"/>
      <c r="F138" s="20"/>
      <c r="G138" s="20">
        <v>78</v>
      </c>
      <c r="H138" s="53"/>
      <c r="I138" s="20"/>
      <c r="J138" s="100"/>
      <c r="K138" s="20">
        <v>10</v>
      </c>
      <c r="L138" s="20"/>
      <c r="M138" s="20"/>
      <c r="N138" s="20"/>
      <c r="O138" s="20">
        <v>4</v>
      </c>
      <c r="P138" s="20">
        <v>3</v>
      </c>
      <c r="Q138" s="64">
        <f t="shared" si="4"/>
        <v>549</v>
      </c>
      <c r="R138" s="20">
        <v>512</v>
      </c>
      <c r="S138" s="131">
        <f t="shared" si="5"/>
        <v>532</v>
      </c>
      <c r="T138" s="2"/>
    </row>
    <row r="139" spans="1:20" s="1" customFormat="1" hidden="1" outlineLevel="1" x14ac:dyDescent="0.45">
      <c r="A139" s="92">
        <v>44397</v>
      </c>
      <c r="B139" s="20">
        <v>541</v>
      </c>
      <c r="C139" s="20"/>
      <c r="D139" s="20"/>
      <c r="E139" s="20"/>
      <c r="F139" s="20"/>
      <c r="G139" s="20">
        <v>81</v>
      </c>
      <c r="H139" s="53"/>
      <c r="I139" s="20"/>
      <c r="J139" s="100"/>
      <c r="K139" s="20">
        <v>9</v>
      </c>
      <c r="L139" s="20"/>
      <c r="M139" s="20"/>
      <c r="N139" s="20"/>
      <c r="O139" s="20">
        <v>15</v>
      </c>
      <c r="P139" s="20"/>
      <c r="Q139" s="64">
        <f t="shared" si="4"/>
        <v>646</v>
      </c>
      <c r="R139" s="20">
        <v>570</v>
      </c>
      <c r="S139" s="131">
        <f t="shared" si="5"/>
        <v>622</v>
      </c>
      <c r="T139" s="2"/>
    </row>
    <row r="140" spans="1:20" s="1" customFormat="1" hidden="1" outlineLevel="1" x14ac:dyDescent="0.45">
      <c r="A140" s="92">
        <v>44398</v>
      </c>
      <c r="B140" s="20">
        <v>475</v>
      </c>
      <c r="C140" s="20"/>
      <c r="D140" s="20"/>
      <c r="E140" s="20"/>
      <c r="F140" s="20"/>
      <c r="G140" s="20">
        <v>75</v>
      </c>
      <c r="H140" s="53"/>
      <c r="I140" s="20"/>
      <c r="J140" s="100"/>
      <c r="K140" s="20">
        <v>9</v>
      </c>
      <c r="L140" s="20"/>
      <c r="M140" s="20"/>
      <c r="N140" s="20"/>
      <c r="O140" s="20">
        <v>17</v>
      </c>
      <c r="P140" s="20">
        <v>2</v>
      </c>
      <c r="Q140" s="64">
        <f t="shared" si="4"/>
        <v>578</v>
      </c>
      <c r="R140" s="20">
        <v>562</v>
      </c>
      <c r="S140" s="131">
        <f t="shared" si="5"/>
        <v>550</v>
      </c>
      <c r="T140" s="2"/>
    </row>
    <row r="141" spans="1:20" s="1" customFormat="1" hidden="1" outlineLevel="1" x14ac:dyDescent="0.45">
      <c r="A141" s="92">
        <v>44399</v>
      </c>
      <c r="B141" s="20">
        <v>492</v>
      </c>
      <c r="C141" s="20"/>
      <c r="D141" s="20"/>
      <c r="E141" s="20"/>
      <c r="F141" s="20"/>
      <c r="G141" s="20">
        <v>64</v>
      </c>
      <c r="H141" s="53"/>
      <c r="I141" s="20"/>
      <c r="J141" s="100"/>
      <c r="K141" s="20">
        <v>7</v>
      </c>
      <c r="L141" s="20"/>
      <c r="M141" s="20"/>
      <c r="N141" s="20"/>
      <c r="O141" s="20">
        <v>9</v>
      </c>
      <c r="P141" s="20">
        <v>1</v>
      </c>
      <c r="Q141" s="64">
        <f t="shared" si="4"/>
        <v>573</v>
      </c>
      <c r="R141" s="20">
        <v>537</v>
      </c>
      <c r="S141" s="131">
        <f t="shared" si="5"/>
        <v>556</v>
      </c>
      <c r="T141" s="2"/>
    </row>
    <row r="142" spans="1:20" s="1" customFormat="1" hidden="1" outlineLevel="1" x14ac:dyDescent="0.45">
      <c r="A142" s="92">
        <v>44400</v>
      </c>
      <c r="B142" s="20">
        <v>311</v>
      </c>
      <c r="C142" s="20"/>
      <c r="D142" s="20"/>
      <c r="E142" s="20"/>
      <c r="F142" s="20"/>
      <c r="G142" s="20">
        <v>50</v>
      </c>
      <c r="H142" s="53"/>
      <c r="I142" s="20"/>
      <c r="J142" s="100"/>
      <c r="K142" s="20">
        <v>10</v>
      </c>
      <c r="L142" s="20"/>
      <c r="M142" s="20"/>
      <c r="N142" s="20"/>
      <c r="O142" s="20">
        <v>5</v>
      </c>
      <c r="P142" s="20">
        <v>6</v>
      </c>
      <c r="Q142" s="64">
        <f t="shared" si="4"/>
        <v>382</v>
      </c>
      <c r="R142" s="20">
        <v>358</v>
      </c>
      <c r="S142" s="131">
        <f t="shared" si="5"/>
        <v>361</v>
      </c>
      <c r="T142" s="2"/>
    </row>
    <row r="143" spans="1:20" s="1" customFormat="1" hidden="1" outlineLevel="1" x14ac:dyDescent="0.45">
      <c r="A143" s="92">
        <v>44403</v>
      </c>
      <c r="B143" s="20">
        <v>443</v>
      </c>
      <c r="C143" s="20"/>
      <c r="D143" s="20"/>
      <c r="E143" s="20"/>
      <c r="F143" s="20"/>
      <c r="G143" s="20">
        <v>63</v>
      </c>
      <c r="H143" s="53"/>
      <c r="I143" s="20"/>
      <c r="J143" s="100"/>
      <c r="K143" s="20"/>
      <c r="L143" s="20"/>
      <c r="M143" s="20"/>
      <c r="N143" s="20"/>
      <c r="O143" s="20">
        <v>7</v>
      </c>
      <c r="P143" s="20">
        <v>10</v>
      </c>
      <c r="Q143" s="64">
        <f t="shared" si="4"/>
        <v>523</v>
      </c>
      <c r="R143" s="20">
        <v>456</v>
      </c>
      <c r="S143" s="131">
        <f t="shared" si="5"/>
        <v>506</v>
      </c>
      <c r="T143" s="2"/>
    </row>
    <row r="144" spans="1:20" s="1" customFormat="1" hidden="1" outlineLevel="1" x14ac:dyDescent="0.45">
      <c r="A144" s="92">
        <v>44404</v>
      </c>
      <c r="B144" s="20">
        <v>551</v>
      </c>
      <c r="C144" s="20">
        <v>1</v>
      </c>
      <c r="D144" s="20"/>
      <c r="E144" s="20"/>
      <c r="F144" s="20"/>
      <c r="G144" s="20">
        <v>59</v>
      </c>
      <c r="H144" s="53"/>
      <c r="I144" s="20"/>
      <c r="J144" s="100"/>
      <c r="K144" s="20">
        <v>4</v>
      </c>
      <c r="L144" s="20"/>
      <c r="M144" s="20"/>
      <c r="N144" s="20"/>
      <c r="O144" s="20">
        <v>18</v>
      </c>
      <c r="P144" s="20">
        <v>4</v>
      </c>
      <c r="Q144" s="64">
        <f t="shared" si="4"/>
        <v>637</v>
      </c>
      <c r="R144" s="20">
        <v>519</v>
      </c>
      <c r="S144" s="131">
        <f t="shared" si="5"/>
        <v>611</v>
      </c>
      <c r="T144" s="2"/>
    </row>
    <row r="145" spans="1:20" s="1" customFormat="1" hidden="1" outlineLevel="1" x14ac:dyDescent="0.45">
      <c r="A145" s="92">
        <v>44405</v>
      </c>
      <c r="B145" s="20">
        <v>417</v>
      </c>
      <c r="C145" s="20">
        <v>1</v>
      </c>
      <c r="D145" s="20"/>
      <c r="E145" s="20"/>
      <c r="F145" s="20"/>
      <c r="G145" s="20">
        <v>37</v>
      </c>
      <c r="H145" s="53"/>
      <c r="I145" s="20"/>
      <c r="J145" s="100"/>
      <c r="K145" s="20">
        <v>7</v>
      </c>
      <c r="L145" s="20"/>
      <c r="M145" s="20">
        <v>6</v>
      </c>
      <c r="N145" s="20"/>
      <c r="O145" s="20">
        <v>16</v>
      </c>
      <c r="P145" s="20"/>
      <c r="Q145" s="64">
        <f t="shared" si="4"/>
        <v>484</v>
      </c>
      <c r="R145" s="20">
        <v>453</v>
      </c>
      <c r="S145" s="131">
        <f t="shared" si="5"/>
        <v>455</v>
      </c>
      <c r="T145" s="2"/>
    </row>
    <row r="146" spans="1:20" s="1" customFormat="1" hidden="1" outlineLevel="1" x14ac:dyDescent="0.45">
      <c r="A146" s="92">
        <v>44406</v>
      </c>
      <c r="B146" s="20">
        <v>443</v>
      </c>
      <c r="C146" s="20"/>
      <c r="D146" s="20"/>
      <c r="E146" s="20"/>
      <c r="F146" s="20"/>
      <c r="G146" s="20">
        <v>46</v>
      </c>
      <c r="H146" s="53"/>
      <c r="I146" s="20"/>
      <c r="J146" s="100"/>
      <c r="K146" s="20">
        <v>7</v>
      </c>
      <c r="L146" s="20"/>
      <c r="M146" s="20">
        <v>6</v>
      </c>
      <c r="N146" s="20"/>
      <c r="O146" s="20">
        <v>6</v>
      </c>
      <c r="P146" s="20"/>
      <c r="Q146" s="64">
        <f t="shared" si="4"/>
        <v>508</v>
      </c>
      <c r="R146" s="20">
        <v>477</v>
      </c>
      <c r="S146" s="131">
        <f t="shared" si="5"/>
        <v>489</v>
      </c>
      <c r="T146" s="2"/>
    </row>
    <row r="147" spans="1:20" s="1" customFormat="1" hidden="1" outlineLevel="1" x14ac:dyDescent="0.45">
      <c r="A147" s="92">
        <v>44407</v>
      </c>
      <c r="B147" s="20">
        <v>280</v>
      </c>
      <c r="C147" s="20"/>
      <c r="D147" s="20"/>
      <c r="E147" s="20"/>
      <c r="F147" s="20"/>
      <c r="G147" s="20">
        <v>31</v>
      </c>
      <c r="H147" s="53"/>
      <c r="I147" s="20"/>
      <c r="J147" s="100"/>
      <c r="K147" s="20">
        <v>8</v>
      </c>
      <c r="L147" s="20"/>
      <c r="M147" s="20"/>
      <c r="N147" s="20"/>
      <c r="O147" s="20">
        <v>2</v>
      </c>
      <c r="P147" s="20"/>
      <c r="Q147" s="64">
        <f t="shared" si="4"/>
        <v>321</v>
      </c>
      <c r="R147" s="20">
        <v>344</v>
      </c>
      <c r="S147" s="131">
        <f t="shared" si="5"/>
        <v>311</v>
      </c>
      <c r="T147" s="2"/>
    </row>
    <row r="148" spans="1:20" s="1" customFormat="1" hidden="1" outlineLevel="1" x14ac:dyDescent="0.45">
      <c r="A148" s="92">
        <v>44410</v>
      </c>
      <c r="B148" s="20">
        <v>363</v>
      </c>
      <c r="C148" s="20">
        <v>0</v>
      </c>
      <c r="D148" s="20"/>
      <c r="E148" s="20"/>
      <c r="F148" s="20"/>
      <c r="G148" s="20">
        <v>42</v>
      </c>
      <c r="H148" s="53"/>
      <c r="I148" s="20"/>
      <c r="J148" s="100"/>
      <c r="K148" s="31"/>
      <c r="L148" s="31"/>
      <c r="M148" s="31"/>
      <c r="N148" s="31"/>
      <c r="O148" s="31"/>
      <c r="P148" s="31"/>
      <c r="Q148" s="64">
        <f t="shared" si="4"/>
        <v>405</v>
      </c>
      <c r="R148" s="20">
        <v>398</v>
      </c>
      <c r="S148" s="131">
        <f t="shared" si="5"/>
        <v>405</v>
      </c>
      <c r="T148" s="2"/>
    </row>
    <row r="149" spans="1:20" s="1" customFormat="1" hidden="1" outlineLevel="1" x14ac:dyDescent="0.45">
      <c r="A149" s="92">
        <v>44411</v>
      </c>
      <c r="B149" s="20">
        <v>427</v>
      </c>
      <c r="C149" s="20">
        <v>0</v>
      </c>
      <c r="D149" s="20"/>
      <c r="E149" s="20"/>
      <c r="F149" s="20"/>
      <c r="G149" s="20">
        <v>27</v>
      </c>
      <c r="H149" s="53"/>
      <c r="I149" s="20"/>
      <c r="J149" s="100"/>
      <c r="K149" s="31"/>
      <c r="L149" s="31"/>
      <c r="M149" s="31"/>
      <c r="N149" s="31"/>
      <c r="O149" s="31"/>
      <c r="P149" s="31"/>
      <c r="Q149" s="64">
        <f t="shared" si="4"/>
        <v>454</v>
      </c>
      <c r="R149" s="20">
        <v>430</v>
      </c>
      <c r="S149" s="131">
        <f t="shared" si="5"/>
        <v>454</v>
      </c>
      <c r="T149" s="2"/>
    </row>
    <row r="150" spans="1:20" s="1" customFormat="1" hidden="1" outlineLevel="1" x14ac:dyDescent="0.45">
      <c r="A150" s="92">
        <v>44412</v>
      </c>
      <c r="B150" s="20">
        <v>364</v>
      </c>
      <c r="C150" s="20"/>
      <c r="D150" s="20"/>
      <c r="E150" s="20"/>
      <c r="F150" s="20"/>
      <c r="G150" s="20">
        <v>34</v>
      </c>
      <c r="H150" s="53"/>
      <c r="I150" s="20"/>
      <c r="J150" s="100"/>
      <c r="K150" s="31"/>
      <c r="L150" s="31"/>
      <c r="M150" s="31"/>
      <c r="N150" s="31"/>
      <c r="O150" s="31"/>
      <c r="P150" s="31"/>
      <c r="Q150" s="64">
        <f t="shared" si="4"/>
        <v>398</v>
      </c>
      <c r="R150" s="20">
        <v>432</v>
      </c>
      <c r="S150" s="131">
        <f t="shared" si="5"/>
        <v>398</v>
      </c>
      <c r="T150" s="2"/>
    </row>
    <row r="151" spans="1:20" s="1" customFormat="1" hidden="1" outlineLevel="1" x14ac:dyDescent="0.45">
      <c r="A151" s="92">
        <v>44413</v>
      </c>
      <c r="B151" s="20">
        <v>369</v>
      </c>
      <c r="C151" s="20"/>
      <c r="D151" s="20"/>
      <c r="E151" s="20"/>
      <c r="F151" s="20"/>
      <c r="G151" s="20">
        <v>37</v>
      </c>
      <c r="H151" s="53"/>
      <c r="I151" s="20"/>
      <c r="J151" s="100"/>
      <c r="K151" s="31"/>
      <c r="L151" s="31"/>
      <c r="M151" s="31"/>
      <c r="N151" s="31"/>
      <c r="O151" s="31"/>
      <c r="P151" s="31"/>
      <c r="Q151" s="64">
        <f t="shared" si="4"/>
        <v>406</v>
      </c>
      <c r="R151" s="20">
        <v>394</v>
      </c>
      <c r="S151" s="131">
        <f t="shared" si="5"/>
        <v>406</v>
      </c>
      <c r="T151" s="2"/>
    </row>
    <row r="152" spans="1:20" s="1" customFormat="1" hidden="1" outlineLevel="1" x14ac:dyDescent="0.45">
      <c r="A152" s="92">
        <v>44414</v>
      </c>
      <c r="B152" s="20">
        <v>237</v>
      </c>
      <c r="C152" s="20"/>
      <c r="D152" s="20"/>
      <c r="E152" s="20"/>
      <c r="F152" s="20"/>
      <c r="G152" s="20">
        <v>41</v>
      </c>
      <c r="H152" s="53"/>
      <c r="I152" s="20"/>
      <c r="J152" s="100"/>
      <c r="K152" s="31"/>
      <c r="L152" s="31"/>
      <c r="M152" s="31"/>
      <c r="N152" s="31"/>
      <c r="O152" s="31"/>
      <c r="P152" s="31"/>
      <c r="Q152" s="64">
        <f t="shared" si="4"/>
        <v>278</v>
      </c>
      <c r="R152" s="20">
        <v>276</v>
      </c>
      <c r="S152" s="131">
        <f t="shared" si="5"/>
        <v>278</v>
      </c>
      <c r="T152" s="2"/>
    </row>
    <row r="153" spans="1:20" s="1" customFormat="1" hidden="1" outlineLevel="1" x14ac:dyDescent="0.45">
      <c r="A153" s="92">
        <v>44417</v>
      </c>
      <c r="B153" s="20">
        <v>294</v>
      </c>
      <c r="C153" s="20"/>
      <c r="D153" s="20"/>
      <c r="E153" s="20"/>
      <c r="F153" s="20"/>
      <c r="G153" s="20">
        <v>26</v>
      </c>
      <c r="H153" s="53"/>
      <c r="I153" s="20"/>
      <c r="J153" s="100"/>
      <c r="K153" s="31"/>
      <c r="L153" s="31"/>
      <c r="M153" s="31"/>
      <c r="N153" s="31"/>
      <c r="O153" s="31"/>
      <c r="P153" s="31"/>
      <c r="Q153" s="64">
        <f t="shared" si="4"/>
        <v>320</v>
      </c>
      <c r="R153" s="20">
        <v>330</v>
      </c>
      <c r="S153" s="131">
        <f t="shared" si="5"/>
        <v>320</v>
      </c>
      <c r="T153" s="2"/>
    </row>
    <row r="154" spans="1:20" s="1" customFormat="1" hidden="1" outlineLevel="1" x14ac:dyDescent="0.45">
      <c r="A154" s="92">
        <v>44418</v>
      </c>
      <c r="B154" s="20">
        <v>324</v>
      </c>
      <c r="C154" s="20"/>
      <c r="D154" s="20"/>
      <c r="E154" s="20"/>
      <c r="F154" s="20"/>
      <c r="G154" s="20">
        <v>38</v>
      </c>
      <c r="H154" s="53"/>
      <c r="I154" s="20"/>
      <c r="J154" s="100"/>
      <c r="K154" s="31"/>
      <c r="L154" s="31"/>
      <c r="M154" s="31"/>
      <c r="N154" s="31"/>
      <c r="O154" s="31"/>
      <c r="P154" s="31"/>
      <c r="Q154" s="64">
        <f t="shared" si="4"/>
        <v>362</v>
      </c>
      <c r="R154" s="20">
        <v>366</v>
      </c>
      <c r="S154" s="131">
        <f t="shared" si="5"/>
        <v>362</v>
      </c>
      <c r="T154" s="2"/>
    </row>
    <row r="155" spans="1:20" s="1" customFormat="1" hidden="1" outlineLevel="1" x14ac:dyDescent="0.45">
      <c r="A155" s="92">
        <v>44419</v>
      </c>
      <c r="B155" s="20">
        <v>344</v>
      </c>
      <c r="C155" s="20"/>
      <c r="D155" s="20"/>
      <c r="E155" s="20"/>
      <c r="F155" s="20"/>
      <c r="G155" s="20">
        <v>32</v>
      </c>
      <c r="H155" s="53"/>
      <c r="I155" s="20"/>
      <c r="J155" s="100"/>
      <c r="K155" s="31"/>
      <c r="L155" s="31"/>
      <c r="M155" s="31"/>
      <c r="N155" s="31"/>
      <c r="O155" s="31"/>
      <c r="P155" s="31"/>
      <c r="Q155" s="64">
        <f t="shared" si="4"/>
        <v>376</v>
      </c>
      <c r="R155" s="20">
        <v>371</v>
      </c>
      <c r="S155" s="131">
        <f t="shared" si="5"/>
        <v>376</v>
      </c>
      <c r="T155" s="2"/>
    </row>
    <row r="156" spans="1:20" s="1" customFormat="1" hidden="1" outlineLevel="1" x14ac:dyDescent="0.45">
      <c r="A156" s="92">
        <v>44420</v>
      </c>
      <c r="B156" s="20">
        <v>244</v>
      </c>
      <c r="C156" s="20"/>
      <c r="D156" s="20"/>
      <c r="E156" s="20"/>
      <c r="F156" s="20"/>
      <c r="G156" s="20">
        <v>42</v>
      </c>
      <c r="H156" s="53"/>
      <c r="I156" s="20"/>
      <c r="J156" s="100"/>
      <c r="K156" s="31"/>
      <c r="L156" s="31"/>
      <c r="M156" s="31"/>
      <c r="N156" s="31"/>
      <c r="O156" s="31"/>
      <c r="P156" s="31"/>
      <c r="Q156" s="64">
        <f t="shared" si="4"/>
        <v>286</v>
      </c>
      <c r="R156" s="20">
        <v>342</v>
      </c>
      <c r="S156" s="131">
        <f t="shared" si="5"/>
        <v>286</v>
      </c>
      <c r="T156" s="2"/>
    </row>
    <row r="157" spans="1:20" s="1" customFormat="1" hidden="1" outlineLevel="1" x14ac:dyDescent="0.45">
      <c r="A157" s="92">
        <v>44421</v>
      </c>
      <c r="B157" s="20">
        <v>198</v>
      </c>
      <c r="C157" s="20"/>
      <c r="D157" s="20"/>
      <c r="E157" s="20"/>
      <c r="F157" s="20"/>
      <c r="G157" s="20">
        <v>36</v>
      </c>
      <c r="H157" s="53"/>
      <c r="I157" s="20"/>
      <c r="J157" s="100"/>
      <c r="K157" s="31"/>
      <c r="L157" s="31"/>
      <c r="M157" s="31"/>
      <c r="N157" s="31"/>
      <c r="O157" s="31"/>
      <c r="P157" s="31"/>
      <c r="Q157" s="64">
        <f t="shared" si="4"/>
        <v>234</v>
      </c>
      <c r="R157" s="20">
        <v>284</v>
      </c>
      <c r="S157" s="131">
        <f t="shared" si="5"/>
        <v>234</v>
      </c>
      <c r="T157" s="2"/>
    </row>
    <row r="158" spans="1:20" s="1" customFormat="1" hidden="1" outlineLevel="1" x14ac:dyDescent="0.45">
      <c r="A158" s="92">
        <v>44424</v>
      </c>
      <c r="B158" s="20">
        <v>311</v>
      </c>
      <c r="C158" s="20"/>
      <c r="D158" s="20"/>
      <c r="E158" s="20"/>
      <c r="F158" s="20"/>
      <c r="G158" s="20">
        <v>30</v>
      </c>
      <c r="H158" s="53"/>
      <c r="I158" s="20"/>
      <c r="J158" s="100"/>
      <c r="K158" s="31"/>
      <c r="L158" s="31"/>
      <c r="M158" s="31"/>
      <c r="N158" s="31"/>
      <c r="O158" s="31"/>
      <c r="P158" s="31"/>
      <c r="Q158" s="64">
        <f t="shared" si="4"/>
        <v>341</v>
      </c>
      <c r="R158" s="20">
        <v>373</v>
      </c>
      <c r="S158" s="131">
        <f t="shared" si="5"/>
        <v>341</v>
      </c>
      <c r="T158" s="2"/>
    </row>
    <row r="159" spans="1:20" s="1" customFormat="1" hidden="1" outlineLevel="1" x14ac:dyDescent="0.45">
      <c r="A159" s="92">
        <v>44425</v>
      </c>
      <c r="B159" s="20">
        <v>359</v>
      </c>
      <c r="C159" s="20"/>
      <c r="D159" s="20"/>
      <c r="E159" s="20"/>
      <c r="F159" s="20"/>
      <c r="G159" s="20">
        <v>38</v>
      </c>
      <c r="H159" s="53"/>
      <c r="I159" s="20"/>
      <c r="J159" s="100"/>
      <c r="K159" s="31"/>
      <c r="L159" s="31"/>
      <c r="M159" s="31"/>
      <c r="N159" s="31"/>
      <c r="O159" s="31"/>
      <c r="P159" s="31"/>
      <c r="Q159" s="64">
        <f t="shared" si="4"/>
        <v>397</v>
      </c>
      <c r="R159" s="20">
        <v>400</v>
      </c>
      <c r="S159" s="131">
        <f t="shared" si="5"/>
        <v>397</v>
      </c>
      <c r="T159" s="2"/>
    </row>
    <row r="160" spans="1:20" s="1" customFormat="1" hidden="1" outlineLevel="1" x14ac:dyDescent="0.45">
      <c r="A160" s="92">
        <v>44426</v>
      </c>
      <c r="B160" s="20">
        <v>373</v>
      </c>
      <c r="C160" s="20"/>
      <c r="D160" s="20"/>
      <c r="E160" s="20"/>
      <c r="F160" s="20"/>
      <c r="G160" s="20">
        <v>32</v>
      </c>
      <c r="H160" s="53"/>
      <c r="I160" s="20"/>
      <c r="J160" s="100"/>
      <c r="K160" s="31"/>
      <c r="L160" s="31"/>
      <c r="M160" s="31"/>
      <c r="N160" s="31"/>
      <c r="O160" s="31"/>
      <c r="P160" s="31"/>
      <c r="Q160" s="64">
        <f t="shared" si="4"/>
        <v>405</v>
      </c>
      <c r="R160" s="20">
        <v>417</v>
      </c>
      <c r="S160" s="131">
        <f t="shared" si="5"/>
        <v>405</v>
      </c>
      <c r="T160" s="2"/>
    </row>
    <row r="161" spans="1:20" s="1" customFormat="1" hidden="1" outlineLevel="1" x14ac:dyDescent="0.45">
      <c r="A161" s="92">
        <v>44427</v>
      </c>
      <c r="B161" s="20">
        <v>370</v>
      </c>
      <c r="C161" s="20"/>
      <c r="D161" s="20"/>
      <c r="E161" s="20"/>
      <c r="F161" s="20"/>
      <c r="G161" s="20">
        <v>34</v>
      </c>
      <c r="H161" s="53"/>
      <c r="I161" s="20"/>
      <c r="J161" s="100"/>
      <c r="K161" s="31"/>
      <c r="L161" s="31"/>
      <c r="M161" s="31"/>
      <c r="N161" s="31"/>
      <c r="O161" s="31"/>
      <c r="P161" s="31"/>
      <c r="Q161" s="64">
        <f t="shared" si="4"/>
        <v>404</v>
      </c>
      <c r="R161" s="20">
        <v>406</v>
      </c>
      <c r="S161" s="131">
        <f t="shared" si="5"/>
        <v>404</v>
      </c>
      <c r="T161" s="2"/>
    </row>
    <row r="162" spans="1:20" s="1" customFormat="1" hidden="1" outlineLevel="1" x14ac:dyDescent="0.45">
      <c r="A162" s="92">
        <v>44428</v>
      </c>
      <c r="B162" s="20">
        <v>237</v>
      </c>
      <c r="C162" s="20"/>
      <c r="D162" s="20"/>
      <c r="E162" s="20"/>
      <c r="F162" s="20"/>
      <c r="G162" s="20">
        <v>32</v>
      </c>
      <c r="H162" s="53"/>
      <c r="I162" s="20"/>
      <c r="J162" s="100"/>
      <c r="K162" s="31"/>
      <c r="L162" s="31"/>
      <c r="M162" s="31"/>
      <c r="N162" s="31"/>
      <c r="O162" s="31"/>
      <c r="P162" s="31"/>
      <c r="Q162" s="64">
        <f t="shared" si="4"/>
        <v>269</v>
      </c>
      <c r="R162" s="20">
        <v>311</v>
      </c>
      <c r="S162" s="131">
        <f t="shared" si="5"/>
        <v>269</v>
      </c>
      <c r="T162" s="2"/>
    </row>
    <row r="163" spans="1:20" s="1" customFormat="1" hidden="1" outlineLevel="1" x14ac:dyDescent="0.45">
      <c r="A163" s="92">
        <v>44431</v>
      </c>
      <c r="B163" s="20">
        <v>422</v>
      </c>
      <c r="C163" s="20"/>
      <c r="D163" s="20"/>
      <c r="E163" s="20"/>
      <c r="F163" s="20"/>
      <c r="G163" s="20">
        <v>43</v>
      </c>
      <c r="H163" s="53"/>
      <c r="I163" s="20"/>
      <c r="J163" s="100"/>
      <c r="K163" s="20">
        <v>8</v>
      </c>
      <c r="L163" s="20"/>
      <c r="M163" s="20"/>
      <c r="N163" s="20"/>
      <c r="O163" s="20"/>
      <c r="P163" s="20"/>
      <c r="Q163" s="64">
        <f t="shared" si="4"/>
        <v>473</v>
      </c>
      <c r="R163" s="20">
        <v>462</v>
      </c>
      <c r="S163" s="131">
        <f t="shared" si="5"/>
        <v>465</v>
      </c>
      <c r="T163" s="2"/>
    </row>
    <row r="164" spans="1:20" s="1" customFormat="1" hidden="1" outlineLevel="1" x14ac:dyDescent="0.45">
      <c r="A164" s="92">
        <v>44432</v>
      </c>
      <c r="B164" s="20">
        <v>505</v>
      </c>
      <c r="C164" s="20"/>
      <c r="D164" s="20"/>
      <c r="E164" s="20"/>
      <c r="F164" s="20"/>
      <c r="G164" s="20">
        <v>47</v>
      </c>
      <c r="H164" s="53"/>
      <c r="I164" s="20"/>
      <c r="J164" s="100"/>
      <c r="K164" s="20">
        <v>8</v>
      </c>
      <c r="L164" s="20"/>
      <c r="M164" s="20"/>
      <c r="N164" s="20"/>
      <c r="O164" s="20">
        <v>3</v>
      </c>
      <c r="P164" s="20"/>
      <c r="Q164" s="64">
        <f t="shared" si="4"/>
        <v>563</v>
      </c>
      <c r="R164" s="20">
        <v>535</v>
      </c>
      <c r="S164" s="131">
        <f t="shared" si="5"/>
        <v>552</v>
      </c>
      <c r="T164" s="2"/>
    </row>
    <row r="165" spans="1:20" s="1" customFormat="1" hidden="1" outlineLevel="1" x14ac:dyDescent="0.45">
      <c r="A165" s="92">
        <v>44433</v>
      </c>
      <c r="B165" s="20">
        <v>456</v>
      </c>
      <c r="C165" s="20"/>
      <c r="D165" s="20"/>
      <c r="E165" s="20"/>
      <c r="F165" s="20"/>
      <c r="G165" s="20">
        <v>44</v>
      </c>
      <c r="H165" s="53"/>
      <c r="I165" s="20"/>
      <c r="J165" s="100"/>
      <c r="K165" s="20">
        <v>8</v>
      </c>
      <c r="L165" s="20"/>
      <c r="M165" s="20"/>
      <c r="N165" s="20"/>
      <c r="O165" s="20">
        <v>9</v>
      </c>
      <c r="P165" s="20"/>
      <c r="Q165" s="64">
        <f t="shared" si="4"/>
        <v>517</v>
      </c>
      <c r="R165" s="20">
        <v>528</v>
      </c>
      <c r="S165" s="131">
        <f t="shared" si="5"/>
        <v>500</v>
      </c>
      <c r="T165" s="2"/>
    </row>
    <row r="166" spans="1:20" s="1" customFormat="1" hidden="1" outlineLevel="1" x14ac:dyDescent="0.45">
      <c r="A166" s="92">
        <v>44434</v>
      </c>
      <c r="B166" s="20">
        <v>477</v>
      </c>
      <c r="C166" s="20"/>
      <c r="D166" s="20"/>
      <c r="E166" s="20"/>
      <c r="F166" s="20"/>
      <c r="G166" s="20">
        <v>53</v>
      </c>
      <c r="H166" s="53"/>
      <c r="I166" s="20"/>
      <c r="J166" s="100"/>
      <c r="K166" s="20">
        <v>8</v>
      </c>
      <c r="L166" s="20"/>
      <c r="M166" s="20"/>
      <c r="N166" s="20"/>
      <c r="O166" s="20">
        <v>7</v>
      </c>
      <c r="P166" s="20"/>
      <c r="Q166" s="64">
        <f t="shared" si="4"/>
        <v>545</v>
      </c>
      <c r="R166" s="20">
        <v>523</v>
      </c>
      <c r="S166" s="131">
        <f t="shared" si="5"/>
        <v>530</v>
      </c>
      <c r="T166" s="2"/>
    </row>
    <row r="167" spans="1:20" s="1" customFormat="1" hidden="1" outlineLevel="1" x14ac:dyDescent="0.45">
      <c r="A167" s="92">
        <v>44435</v>
      </c>
      <c r="B167" s="20">
        <v>264</v>
      </c>
      <c r="C167" s="20"/>
      <c r="D167" s="20"/>
      <c r="E167" s="20"/>
      <c r="F167" s="20"/>
      <c r="G167" s="20">
        <v>37</v>
      </c>
      <c r="H167" s="53"/>
      <c r="I167" s="20"/>
      <c r="J167" s="100"/>
      <c r="K167" s="20">
        <v>7</v>
      </c>
      <c r="L167" s="20"/>
      <c r="M167" s="20"/>
      <c r="N167" s="20"/>
      <c r="O167" s="20">
        <v>7</v>
      </c>
      <c r="P167" s="20"/>
      <c r="Q167" s="64">
        <f t="shared" si="4"/>
        <v>315</v>
      </c>
      <c r="R167" s="20">
        <v>317</v>
      </c>
      <c r="S167" s="131">
        <f t="shared" si="5"/>
        <v>301</v>
      </c>
      <c r="T167" s="2"/>
    </row>
    <row r="168" spans="1:20" s="1" customFormat="1" hidden="1" outlineLevel="1" x14ac:dyDescent="0.45">
      <c r="A168" s="92">
        <v>44438</v>
      </c>
      <c r="B168" s="20">
        <v>572</v>
      </c>
      <c r="C168" s="20"/>
      <c r="D168" s="20"/>
      <c r="E168" s="20"/>
      <c r="F168" s="20"/>
      <c r="G168" s="20">
        <v>42</v>
      </c>
      <c r="H168" s="53"/>
      <c r="I168" s="20">
        <v>17</v>
      </c>
      <c r="J168" s="100"/>
      <c r="K168" s="20">
        <v>12</v>
      </c>
      <c r="L168" s="20">
        <v>8</v>
      </c>
      <c r="M168" s="20"/>
      <c r="N168" s="20"/>
      <c r="O168" s="20">
        <v>2</v>
      </c>
      <c r="P168" s="20"/>
      <c r="Q168" s="64">
        <f t="shared" si="4"/>
        <v>653</v>
      </c>
      <c r="R168" s="20">
        <v>667</v>
      </c>
      <c r="S168" s="131">
        <f t="shared" si="5"/>
        <v>614</v>
      </c>
      <c r="T168" s="1" t="s">
        <v>46</v>
      </c>
    </row>
    <row r="169" spans="1:20" s="1" customFormat="1" hidden="1" outlineLevel="1" x14ac:dyDescent="0.45">
      <c r="A169" s="92">
        <v>44439</v>
      </c>
      <c r="B169" s="20">
        <v>615</v>
      </c>
      <c r="C169" s="20"/>
      <c r="D169" s="20"/>
      <c r="E169" s="20"/>
      <c r="F169" s="20"/>
      <c r="G169" s="20">
        <v>52</v>
      </c>
      <c r="H169" s="53"/>
      <c r="I169" s="20">
        <v>31</v>
      </c>
      <c r="J169" s="100"/>
      <c r="K169" s="20">
        <v>10</v>
      </c>
      <c r="L169" s="20">
        <v>8</v>
      </c>
      <c r="M169" s="20"/>
      <c r="N169" s="20"/>
      <c r="O169" s="20">
        <v>22</v>
      </c>
      <c r="P169" s="20"/>
      <c r="Q169" s="64">
        <f t="shared" si="4"/>
        <v>738</v>
      </c>
      <c r="R169" s="20">
        <v>687</v>
      </c>
      <c r="S169" s="131">
        <f t="shared" si="5"/>
        <v>667</v>
      </c>
      <c r="T169" s="1" t="s">
        <v>47</v>
      </c>
    </row>
    <row r="170" spans="1:20" s="1" customFormat="1" hidden="1" outlineLevel="1" x14ac:dyDescent="0.45">
      <c r="A170" s="92">
        <v>44440</v>
      </c>
      <c r="B170" s="32">
        <v>662</v>
      </c>
      <c r="C170" s="32"/>
      <c r="D170" s="20"/>
      <c r="E170" s="20"/>
      <c r="F170" s="32">
        <v>0</v>
      </c>
      <c r="G170" s="32">
        <v>42</v>
      </c>
      <c r="H170" s="53">
        <v>0</v>
      </c>
      <c r="I170" s="20">
        <v>22</v>
      </c>
      <c r="J170" s="100"/>
      <c r="K170" s="20">
        <v>10</v>
      </c>
      <c r="L170" s="20"/>
      <c r="M170" s="20">
        <v>27</v>
      </c>
      <c r="N170" s="20"/>
      <c r="O170" s="20">
        <v>12</v>
      </c>
      <c r="P170" s="20">
        <v>1</v>
      </c>
      <c r="Q170" s="64">
        <f t="shared" si="4"/>
        <v>776</v>
      </c>
      <c r="R170" s="20">
        <v>755</v>
      </c>
      <c r="S170" s="33">
        <f t="shared" si="5"/>
        <v>704</v>
      </c>
      <c r="T170" s="120"/>
    </row>
    <row r="171" spans="1:20" s="1" customFormat="1" hidden="1" outlineLevel="1" x14ac:dyDescent="0.45">
      <c r="A171" s="92">
        <v>44441</v>
      </c>
      <c r="B171" s="32">
        <v>596</v>
      </c>
      <c r="C171" s="32"/>
      <c r="D171" s="20"/>
      <c r="E171" s="20"/>
      <c r="F171" s="32">
        <v>5</v>
      </c>
      <c r="G171" s="32">
        <v>73</v>
      </c>
      <c r="H171" s="53"/>
      <c r="I171" s="20">
        <v>15</v>
      </c>
      <c r="J171" s="100"/>
      <c r="K171" s="20">
        <v>10</v>
      </c>
      <c r="L171" s="20"/>
      <c r="M171" s="20">
        <v>23</v>
      </c>
      <c r="N171" s="20"/>
      <c r="O171" s="20">
        <v>16</v>
      </c>
      <c r="P171" s="20"/>
      <c r="Q171" s="64">
        <f t="shared" si="4"/>
        <v>738</v>
      </c>
      <c r="R171" s="20">
        <v>711</v>
      </c>
      <c r="S171" s="33">
        <f t="shared" si="5"/>
        <v>674</v>
      </c>
      <c r="T171" s="120"/>
    </row>
    <row r="172" spans="1:20" s="1" customFormat="1" hidden="1" outlineLevel="1" x14ac:dyDescent="0.45">
      <c r="A172" s="92">
        <v>44442</v>
      </c>
      <c r="B172" s="32">
        <v>478</v>
      </c>
      <c r="C172" s="32"/>
      <c r="D172" s="20"/>
      <c r="E172" s="20"/>
      <c r="F172" s="32">
        <v>3</v>
      </c>
      <c r="G172" s="32">
        <v>63</v>
      </c>
      <c r="H172" s="53"/>
      <c r="I172" s="20">
        <v>10</v>
      </c>
      <c r="J172" s="100"/>
      <c r="K172" s="20">
        <v>8</v>
      </c>
      <c r="L172" s="20"/>
      <c r="M172" s="20"/>
      <c r="N172" s="20"/>
      <c r="O172" s="20">
        <v>6</v>
      </c>
      <c r="P172" s="20"/>
      <c r="Q172" s="64">
        <f t="shared" si="4"/>
        <v>568</v>
      </c>
      <c r="R172" s="20">
        <v>580</v>
      </c>
      <c r="S172" s="33">
        <f t="shared" si="5"/>
        <v>544</v>
      </c>
      <c r="T172" s="120"/>
    </row>
    <row r="173" spans="1:20" s="1" customFormat="1" hidden="1" outlineLevel="1" x14ac:dyDescent="0.45">
      <c r="A173" s="92">
        <v>44445</v>
      </c>
      <c r="B173" s="32">
        <v>678</v>
      </c>
      <c r="C173" s="32"/>
      <c r="D173" s="20"/>
      <c r="E173" s="20"/>
      <c r="F173" s="32">
        <v>2</v>
      </c>
      <c r="G173" s="32">
        <v>80</v>
      </c>
      <c r="H173" s="53"/>
      <c r="I173" s="20">
        <v>29</v>
      </c>
      <c r="J173" s="100"/>
      <c r="K173" s="20">
        <v>9</v>
      </c>
      <c r="L173" s="20"/>
      <c r="M173" s="20">
        <v>2</v>
      </c>
      <c r="N173" s="20"/>
      <c r="O173" s="20">
        <v>19</v>
      </c>
      <c r="P173" s="20"/>
      <c r="Q173" s="64">
        <f t="shared" si="4"/>
        <v>819</v>
      </c>
      <c r="R173" s="20">
        <v>799</v>
      </c>
      <c r="S173" s="33">
        <f t="shared" si="5"/>
        <v>760</v>
      </c>
      <c r="T173" s="120"/>
    </row>
    <row r="174" spans="1:20" s="1" customFormat="1" hidden="1" outlineLevel="1" x14ac:dyDescent="0.45">
      <c r="A174" s="92">
        <v>44446</v>
      </c>
      <c r="B174" s="32">
        <v>716</v>
      </c>
      <c r="C174" s="32"/>
      <c r="D174" s="20"/>
      <c r="E174" s="20"/>
      <c r="F174" s="32">
        <v>0</v>
      </c>
      <c r="G174" s="32">
        <v>99</v>
      </c>
      <c r="H174" s="53"/>
      <c r="I174" s="20">
        <v>33</v>
      </c>
      <c r="J174" s="100"/>
      <c r="K174" s="20">
        <v>11</v>
      </c>
      <c r="L174" s="20"/>
      <c r="M174" s="20">
        <v>3</v>
      </c>
      <c r="N174" s="20"/>
      <c r="O174" s="20">
        <v>20</v>
      </c>
      <c r="P174" s="20"/>
      <c r="Q174" s="64">
        <f t="shared" si="4"/>
        <v>882</v>
      </c>
      <c r="R174" s="20">
        <v>848</v>
      </c>
      <c r="S174" s="33">
        <f t="shared" si="5"/>
        <v>815</v>
      </c>
      <c r="T174" s="120"/>
    </row>
    <row r="175" spans="1:20" s="1" customFormat="1" hidden="1" outlineLevel="1" x14ac:dyDescent="0.45">
      <c r="A175" s="92">
        <v>44447</v>
      </c>
      <c r="B175" s="32">
        <v>621</v>
      </c>
      <c r="C175" s="32"/>
      <c r="D175" s="20"/>
      <c r="E175" s="20"/>
      <c r="F175" s="32">
        <v>3</v>
      </c>
      <c r="G175" s="32">
        <v>105</v>
      </c>
      <c r="H175" s="53"/>
      <c r="I175" s="20">
        <v>26</v>
      </c>
      <c r="J175" s="100"/>
      <c r="K175" s="20">
        <v>11</v>
      </c>
      <c r="L175" s="20"/>
      <c r="M175" s="20">
        <v>4</v>
      </c>
      <c r="N175" s="20"/>
      <c r="O175" s="20"/>
      <c r="P175" s="20"/>
      <c r="Q175" s="64">
        <f t="shared" si="4"/>
        <v>770</v>
      </c>
      <c r="R175" s="20">
        <v>792</v>
      </c>
      <c r="S175" s="33">
        <f t="shared" si="5"/>
        <v>729</v>
      </c>
      <c r="T175" s="120"/>
    </row>
    <row r="176" spans="1:20" s="1" customFormat="1" hidden="1" outlineLevel="1" x14ac:dyDescent="0.45">
      <c r="A176" s="92">
        <v>44448</v>
      </c>
      <c r="B176" s="42">
        <v>724</v>
      </c>
      <c r="C176" s="42"/>
      <c r="D176" s="45"/>
      <c r="E176" s="45"/>
      <c r="F176" s="42">
        <v>3</v>
      </c>
      <c r="G176" s="42">
        <v>71</v>
      </c>
      <c r="H176" s="55"/>
      <c r="I176" s="45">
        <v>33</v>
      </c>
      <c r="J176" s="130"/>
      <c r="K176" s="20">
        <v>9</v>
      </c>
      <c r="L176" s="20"/>
      <c r="M176" s="20"/>
      <c r="N176" s="20"/>
      <c r="O176" s="20">
        <v>13</v>
      </c>
      <c r="P176" s="20"/>
      <c r="Q176" s="64">
        <f t="shared" si="4"/>
        <v>853</v>
      </c>
      <c r="R176" s="20">
        <v>848</v>
      </c>
      <c r="S176" s="33">
        <f t="shared" si="5"/>
        <v>798</v>
      </c>
      <c r="T176" s="120"/>
    </row>
    <row r="177" spans="1:20" s="1" customFormat="1" hidden="1" outlineLevel="1" x14ac:dyDescent="0.45">
      <c r="A177" s="92">
        <v>44449</v>
      </c>
      <c r="B177" s="32">
        <v>473</v>
      </c>
      <c r="C177" s="32"/>
      <c r="D177" s="20"/>
      <c r="E177" s="20"/>
      <c r="F177" s="32">
        <v>1</v>
      </c>
      <c r="G177" s="32">
        <v>39</v>
      </c>
      <c r="H177" s="53"/>
      <c r="I177" s="20">
        <v>22</v>
      </c>
      <c r="J177" s="100"/>
      <c r="K177" s="20">
        <v>9</v>
      </c>
      <c r="L177" s="20"/>
      <c r="M177" s="20">
        <v>1</v>
      </c>
      <c r="N177" s="20"/>
      <c r="O177" s="20">
        <v>6</v>
      </c>
      <c r="P177" s="20"/>
      <c r="Q177" s="64">
        <f t="shared" si="4"/>
        <v>551</v>
      </c>
      <c r="R177" s="20">
        <v>546</v>
      </c>
      <c r="S177" s="33">
        <f t="shared" si="5"/>
        <v>513</v>
      </c>
      <c r="T177" s="120"/>
    </row>
    <row r="178" spans="1:20" s="1" customFormat="1" hidden="1" outlineLevel="1" x14ac:dyDescent="0.45">
      <c r="A178" s="92">
        <v>44452</v>
      </c>
      <c r="B178" s="32">
        <v>673</v>
      </c>
      <c r="C178" s="32">
        <v>20</v>
      </c>
      <c r="D178" s="20"/>
      <c r="E178" s="20"/>
      <c r="F178" s="32">
        <v>6</v>
      </c>
      <c r="G178" s="32">
        <v>77</v>
      </c>
      <c r="H178" s="53"/>
      <c r="I178" s="20">
        <v>34</v>
      </c>
      <c r="J178" s="100"/>
      <c r="K178" s="20">
        <v>7</v>
      </c>
      <c r="L178" s="20"/>
      <c r="M178" s="20"/>
      <c r="N178" s="20"/>
      <c r="O178" s="20">
        <v>10</v>
      </c>
      <c r="P178" s="20"/>
      <c r="Q178" s="64">
        <f t="shared" si="4"/>
        <v>827</v>
      </c>
      <c r="R178" s="20">
        <v>824</v>
      </c>
      <c r="S178" s="33">
        <f t="shared" si="5"/>
        <v>776</v>
      </c>
      <c r="T178" s="120"/>
    </row>
    <row r="179" spans="1:20" s="1" customFormat="1" hidden="1" outlineLevel="1" x14ac:dyDescent="0.45">
      <c r="A179" s="92">
        <v>44453</v>
      </c>
      <c r="B179" s="32">
        <v>863</v>
      </c>
      <c r="C179" s="32">
        <v>35</v>
      </c>
      <c r="D179" s="20"/>
      <c r="E179" s="20"/>
      <c r="F179" s="32">
        <v>6</v>
      </c>
      <c r="G179" s="32">
        <v>72</v>
      </c>
      <c r="H179" s="53"/>
      <c r="I179" s="20">
        <v>47</v>
      </c>
      <c r="J179" s="100"/>
      <c r="K179" s="20">
        <v>5</v>
      </c>
      <c r="L179" s="20"/>
      <c r="M179" s="20"/>
      <c r="N179" s="20"/>
      <c r="O179" s="20">
        <v>13</v>
      </c>
      <c r="P179" s="20"/>
      <c r="Q179" s="64">
        <f t="shared" si="4"/>
        <v>1041</v>
      </c>
      <c r="R179" s="20">
        <v>895</v>
      </c>
      <c r="S179" s="33">
        <f t="shared" si="5"/>
        <v>976</v>
      </c>
      <c r="T179" s="120"/>
    </row>
    <row r="180" spans="1:20" s="1" customFormat="1" hidden="1" outlineLevel="1" x14ac:dyDescent="0.45">
      <c r="A180" s="92">
        <v>44454</v>
      </c>
      <c r="B180" s="32">
        <v>736</v>
      </c>
      <c r="C180" s="32">
        <v>14</v>
      </c>
      <c r="D180" s="20"/>
      <c r="E180" s="20"/>
      <c r="F180" s="32">
        <v>10</v>
      </c>
      <c r="G180" s="32">
        <v>60</v>
      </c>
      <c r="H180" s="53"/>
      <c r="I180" s="20">
        <v>33</v>
      </c>
      <c r="J180" s="100"/>
      <c r="K180" s="20">
        <v>5</v>
      </c>
      <c r="L180" s="20"/>
      <c r="M180" s="20">
        <v>28</v>
      </c>
      <c r="N180" s="20"/>
      <c r="O180" s="20">
        <v>14</v>
      </c>
      <c r="P180" s="20"/>
      <c r="Q180" s="64">
        <f t="shared" si="4"/>
        <v>900</v>
      </c>
      <c r="R180" s="20">
        <v>810</v>
      </c>
      <c r="S180" s="33">
        <f t="shared" si="5"/>
        <v>820</v>
      </c>
      <c r="T180" s="120"/>
    </row>
    <row r="181" spans="1:20" s="1" customFormat="1" hidden="1" outlineLevel="1" x14ac:dyDescent="0.45">
      <c r="A181" s="92">
        <v>44455</v>
      </c>
      <c r="B181" s="32">
        <v>695</v>
      </c>
      <c r="C181" s="32">
        <v>10</v>
      </c>
      <c r="D181" s="20"/>
      <c r="E181" s="20"/>
      <c r="F181" s="32">
        <v>9</v>
      </c>
      <c r="G181" s="32">
        <v>66</v>
      </c>
      <c r="H181" s="53"/>
      <c r="I181" s="20">
        <v>17</v>
      </c>
      <c r="J181" s="100"/>
      <c r="K181" s="20">
        <v>3</v>
      </c>
      <c r="L181" s="20"/>
      <c r="M181" s="20">
        <v>6</v>
      </c>
      <c r="N181" s="20"/>
      <c r="O181" s="20">
        <v>38</v>
      </c>
      <c r="P181" s="20"/>
      <c r="Q181" s="64">
        <f t="shared" si="4"/>
        <v>844</v>
      </c>
      <c r="R181" s="20">
        <v>786</v>
      </c>
      <c r="S181" s="33">
        <f t="shared" si="5"/>
        <v>780</v>
      </c>
      <c r="T181" s="120"/>
    </row>
    <row r="182" spans="1:20" s="1" customFormat="1" hidden="1" outlineLevel="1" x14ac:dyDescent="0.45">
      <c r="A182" s="92">
        <v>44456</v>
      </c>
      <c r="B182" s="32">
        <v>468</v>
      </c>
      <c r="C182" s="32">
        <v>1</v>
      </c>
      <c r="D182" s="20"/>
      <c r="E182" s="20"/>
      <c r="F182" s="32">
        <v>1</v>
      </c>
      <c r="G182" s="32">
        <v>45</v>
      </c>
      <c r="H182" s="53"/>
      <c r="I182" s="20">
        <v>13</v>
      </c>
      <c r="J182" s="100"/>
      <c r="K182" s="20">
        <v>11</v>
      </c>
      <c r="L182" s="20"/>
      <c r="M182" s="20">
        <v>1</v>
      </c>
      <c r="N182" s="20"/>
      <c r="O182" s="20">
        <v>27</v>
      </c>
      <c r="P182" s="20"/>
      <c r="Q182" s="64">
        <f t="shared" si="4"/>
        <v>567</v>
      </c>
      <c r="R182" s="20">
        <v>606</v>
      </c>
      <c r="S182" s="33">
        <f t="shared" si="5"/>
        <v>515</v>
      </c>
      <c r="T182" s="120"/>
    </row>
    <row r="183" spans="1:20" s="1" customFormat="1" hidden="1" outlineLevel="1" x14ac:dyDescent="0.45">
      <c r="A183" s="92">
        <v>44459</v>
      </c>
      <c r="B183" s="32">
        <v>780</v>
      </c>
      <c r="C183" s="32"/>
      <c r="D183" s="20"/>
      <c r="E183" s="20"/>
      <c r="F183" s="32">
        <v>1</v>
      </c>
      <c r="G183" s="32">
        <v>81</v>
      </c>
      <c r="H183" s="53"/>
      <c r="I183" s="20">
        <v>25</v>
      </c>
      <c r="J183" s="100"/>
      <c r="K183" s="20">
        <v>10</v>
      </c>
      <c r="L183" s="20"/>
      <c r="M183" s="20">
        <v>2</v>
      </c>
      <c r="N183" s="20"/>
      <c r="O183" s="20">
        <v>5</v>
      </c>
      <c r="P183" s="20"/>
      <c r="Q183" s="64">
        <f t="shared" si="4"/>
        <v>904</v>
      </c>
      <c r="R183" s="20">
        <v>837</v>
      </c>
      <c r="S183" s="33">
        <f t="shared" si="5"/>
        <v>862</v>
      </c>
      <c r="T183" s="120"/>
    </row>
    <row r="184" spans="1:20" s="1" customFormat="1" hidden="1" outlineLevel="1" x14ac:dyDescent="0.45">
      <c r="A184" s="92">
        <v>44460</v>
      </c>
      <c r="B184" s="32">
        <v>871</v>
      </c>
      <c r="C184" s="32">
        <v>8</v>
      </c>
      <c r="D184" s="20"/>
      <c r="E184" s="20"/>
      <c r="F184" s="32">
        <v>3</v>
      </c>
      <c r="G184" s="32">
        <v>77</v>
      </c>
      <c r="H184" s="53"/>
      <c r="I184" s="20">
        <v>31</v>
      </c>
      <c r="J184" s="100"/>
      <c r="K184" s="20">
        <v>11</v>
      </c>
      <c r="L184" s="20"/>
      <c r="M184" s="20">
        <v>1</v>
      </c>
      <c r="N184" s="20"/>
      <c r="O184" s="20">
        <v>25</v>
      </c>
      <c r="P184" s="20"/>
      <c r="Q184" s="64">
        <f t="shared" si="4"/>
        <v>1027</v>
      </c>
      <c r="R184" s="20">
        <v>935</v>
      </c>
      <c r="S184" s="33">
        <f t="shared" si="5"/>
        <v>959</v>
      </c>
      <c r="T184" s="120"/>
    </row>
    <row r="185" spans="1:20" s="1" customFormat="1" hidden="1" outlineLevel="1" x14ac:dyDescent="0.45">
      <c r="A185" s="92">
        <v>44461</v>
      </c>
      <c r="B185" s="32">
        <v>702</v>
      </c>
      <c r="C185" s="32"/>
      <c r="D185" s="20"/>
      <c r="E185" s="20"/>
      <c r="F185" s="32">
        <v>2</v>
      </c>
      <c r="G185" s="32">
        <v>57</v>
      </c>
      <c r="H185" s="53"/>
      <c r="I185" s="20">
        <v>20</v>
      </c>
      <c r="J185" s="100"/>
      <c r="K185" s="20">
        <v>11</v>
      </c>
      <c r="L185" s="20"/>
      <c r="M185" s="20"/>
      <c r="N185" s="20"/>
      <c r="O185" s="20">
        <v>6</v>
      </c>
      <c r="P185" s="20"/>
      <c r="Q185" s="64">
        <f t="shared" si="4"/>
        <v>798</v>
      </c>
      <c r="R185" s="20">
        <v>847</v>
      </c>
      <c r="S185" s="33">
        <f t="shared" si="5"/>
        <v>761</v>
      </c>
      <c r="T185" s="120"/>
    </row>
    <row r="186" spans="1:20" s="1" customFormat="1" hidden="1" outlineLevel="1" x14ac:dyDescent="0.45">
      <c r="A186" s="92">
        <v>44462</v>
      </c>
      <c r="B186" s="32">
        <v>788</v>
      </c>
      <c r="C186" s="32"/>
      <c r="D186" s="20"/>
      <c r="E186" s="20"/>
      <c r="F186" s="32">
        <v>2</v>
      </c>
      <c r="G186" s="32">
        <v>59</v>
      </c>
      <c r="H186" s="53">
        <v>13</v>
      </c>
      <c r="I186" s="20">
        <v>17</v>
      </c>
      <c r="J186" s="100"/>
      <c r="K186" s="20">
        <v>8</v>
      </c>
      <c r="L186" s="20"/>
      <c r="M186" s="20"/>
      <c r="N186" s="20"/>
      <c r="O186" s="20">
        <v>35</v>
      </c>
      <c r="P186" s="20"/>
      <c r="Q186" s="64">
        <f t="shared" si="4"/>
        <v>909</v>
      </c>
      <c r="R186" s="20">
        <v>872</v>
      </c>
      <c r="S186" s="33">
        <f t="shared" si="5"/>
        <v>849</v>
      </c>
      <c r="T186" s="120"/>
    </row>
    <row r="187" spans="1:20" s="1" customFormat="1" hidden="1" outlineLevel="1" x14ac:dyDescent="0.45">
      <c r="A187" s="92">
        <v>44463</v>
      </c>
      <c r="B187" s="32">
        <v>369</v>
      </c>
      <c r="C187" s="32"/>
      <c r="D187" s="20"/>
      <c r="E187" s="20"/>
      <c r="F187" s="32">
        <v>2</v>
      </c>
      <c r="G187" s="32">
        <v>41</v>
      </c>
      <c r="H187" s="53">
        <v>52</v>
      </c>
      <c r="I187" s="20">
        <v>31</v>
      </c>
      <c r="J187" s="100"/>
      <c r="K187" s="20">
        <v>8</v>
      </c>
      <c r="L187" s="20"/>
      <c r="M187" s="20"/>
      <c r="N187" s="20"/>
      <c r="O187" s="20">
        <v>13</v>
      </c>
      <c r="P187" s="20"/>
      <c r="Q187" s="64">
        <f t="shared" si="4"/>
        <v>464</v>
      </c>
      <c r="R187" s="20">
        <v>541</v>
      </c>
      <c r="S187" s="33">
        <f t="shared" si="5"/>
        <v>412</v>
      </c>
      <c r="T187" s="120"/>
    </row>
    <row r="188" spans="1:20" s="1" customFormat="1" hidden="1" outlineLevel="1" x14ac:dyDescent="0.45">
      <c r="A188" s="92">
        <v>44466</v>
      </c>
      <c r="B188" s="32">
        <v>775</v>
      </c>
      <c r="C188" s="32"/>
      <c r="D188" s="20"/>
      <c r="E188" s="20"/>
      <c r="F188" s="32">
        <v>4</v>
      </c>
      <c r="G188" s="32">
        <v>56</v>
      </c>
      <c r="H188" s="53">
        <v>205</v>
      </c>
      <c r="I188" s="20">
        <v>24</v>
      </c>
      <c r="J188" s="100"/>
      <c r="K188" s="20">
        <v>12</v>
      </c>
      <c r="L188" s="20"/>
      <c r="M188" s="20"/>
      <c r="N188" s="20"/>
      <c r="O188" s="20">
        <v>4</v>
      </c>
      <c r="P188" s="20"/>
      <c r="Q188" s="64">
        <f t="shared" si="4"/>
        <v>875</v>
      </c>
      <c r="R188" s="20">
        <v>664</v>
      </c>
      <c r="S188" s="33">
        <f t="shared" si="5"/>
        <v>835</v>
      </c>
      <c r="T188" s="120"/>
    </row>
    <row r="189" spans="1:20" s="1" customFormat="1" hidden="1" outlineLevel="1" x14ac:dyDescent="0.45">
      <c r="A189" s="92">
        <v>44467</v>
      </c>
      <c r="B189" s="32">
        <v>878</v>
      </c>
      <c r="C189" s="32">
        <v>8</v>
      </c>
      <c r="D189" s="20"/>
      <c r="E189" s="20"/>
      <c r="F189" s="32">
        <v>12</v>
      </c>
      <c r="G189" s="32">
        <v>70</v>
      </c>
      <c r="H189" s="53">
        <v>259</v>
      </c>
      <c r="I189" s="20">
        <v>22</v>
      </c>
      <c r="J189" s="100"/>
      <c r="K189" s="20">
        <v>10</v>
      </c>
      <c r="L189" s="20"/>
      <c r="M189" s="20"/>
      <c r="N189" s="20"/>
      <c r="O189" s="20">
        <v>17</v>
      </c>
      <c r="P189" s="20"/>
      <c r="Q189" s="64">
        <f t="shared" si="4"/>
        <v>1017</v>
      </c>
      <c r="R189" s="20">
        <v>862</v>
      </c>
      <c r="S189" s="33">
        <f t="shared" si="5"/>
        <v>968</v>
      </c>
      <c r="T189" s="120"/>
    </row>
    <row r="190" spans="1:20" s="1" customFormat="1" hidden="1" outlineLevel="1" x14ac:dyDescent="0.45">
      <c r="A190" s="92">
        <v>44468</v>
      </c>
      <c r="B190" s="32">
        <v>748</v>
      </c>
      <c r="C190" s="32">
        <v>0</v>
      </c>
      <c r="D190" s="20"/>
      <c r="E190" s="20"/>
      <c r="F190" s="32">
        <v>0</v>
      </c>
      <c r="G190" s="32">
        <v>75</v>
      </c>
      <c r="H190" s="53">
        <v>244</v>
      </c>
      <c r="I190" s="20">
        <v>22</v>
      </c>
      <c r="J190" s="100"/>
      <c r="K190" s="20">
        <v>11</v>
      </c>
      <c r="L190" s="20"/>
      <c r="M190" s="20">
        <v>11</v>
      </c>
      <c r="N190" s="20"/>
      <c r="O190" s="20">
        <v>8</v>
      </c>
      <c r="P190" s="20">
        <v>4</v>
      </c>
      <c r="Q190" s="64">
        <f t="shared" si="4"/>
        <v>879</v>
      </c>
      <c r="R190" s="20">
        <v>720</v>
      </c>
      <c r="S190" s="33">
        <f t="shared" si="5"/>
        <v>823</v>
      </c>
      <c r="T190" s="120"/>
    </row>
    <row r="191" spans="1:20" s="1" customFormat="1" hidden="1" outlineLevel="1" x14ac:dyDescent="0.45">
      <c r="A191" s="92">
        <v>44469</v>
      </c>
      <c r="B191" s="32">
        <v>826</v>
      </c>
      <c r="C191" s="32">
        <v>4</v>
      </c>
      <c r="D191" s="20"/>
      <c r="E191" s="20"/>
      <c r="F191" s="32">
        <v>1</v>
      </c>
      <c r="G191" s="32">
        <v>85</v>
      </c>
      <c r="H191" s="53">
        <v>273</v>
      </c>
      <c r="I191" s="20">
        <v>29</v>
      </c>
      <c r="J191" s="100"/>
      <c r="K191" s="20">
        <v>11</v>
      </c>
      <c r="L191" s="20"/>
      <c r="M191" s="20"/>
      <c r="N191" s="20"/>
      <c r="O191" s="20"/>
      <c r="P191" s="20">
        <v>6</v>
      </c>
      <c r="Q191" s="64">
        <f t="shared" si="4"/>
        <v>962</v>
      </c>
      <c r="R191" s="20">
        <v>844</v>
      </c>
      <c r="S191" s="33">
        <f t="shared" si="5"/>
        <v>916</v>
      </c>
      <c r="T191" s="120"/>
    </row>
    <row r="192" spans="1:20" s="1" customFormat="1" hidden="1" outlineLevel="1" x14ac:dyDescent="0.45">
      <c r="A192" s="92">
        <v>44470</v>
      </c>
      <c r="B192" s="43">
        <v>569</v>
      </c>
      <c r="C192" s="43">
        <v>3</v>
      </c>
      <c r="D192" s="20"/>
      <c r="E192" s="20"/>
      <c r="F192" s="43">
        <v>7</v>
      </c>
      <c r="G192" s="43">
        <v>32</v>
      </c>
      <c r="H192" s="53">
        <v>107</v>
      </c>
      <c r="I192" s="20">
        <v>19</v>
      </c>
      <c r="J192" s="100"/>
      <c r="K192" s="20">
        <v>12</v>
      </c>
      <c r="L192" s="20"/>
      <c r="M192" s="20"/>
      <c r="N192" s="20"/>
      <c r="O192" s="20">
        <v>1</v>
      </c>
      <c r="P192" s="20">
        <v>3</v>
      </c>
      <c r="Q192" s="64">
        <f t="shared" si="4"/>
        <v>646</v>
      </c>
      <c r="R192" s="20">
        <v>615</v>
      </c>
      <c r="S192" s="49">
        <f t="shared" si="5"/>
        <v>611</v>
      </c>
      <c r="T192" s="121"/>
    </row>
    <row r="193" spans="1:20" s="1" customFormat="1" hidden="1" outlineLevel="1" x14ac:dyDescent="0.45">
      <c r="A193" s="92">
        <v>44473</v>
      </c>
      <c r="B193" s="43">
        <v>795</v>
      </c>
      <c r="C193" s="43">
        <v>2</v>
      </c>
      <c r="D193" s="20"/>
      <c r="E193" s="20"/>
      <c r="F193" s="43">
        <v>0</v>
      </c>
      <c r="G193" s="43">
        <v>54</v>
      </c>
      <c r="H193" s="53">
        <v>188</v>
      </c>
      <c r="I193" s="20">
        <v>25</v>
      </c>
      <c r="J193" s="100"/>
      <c r="K193" s="20">
        <v>9</v>
      </c>
      <c r="L193" s="20"/>
      <c r="M193" s="20"/>
      <c r="N193" s="20"/>
      <c r="O193" s="20">
        <v>1</v>
      </c>
      <c r="P193" s="20">
        <v>45</v>
      </c>
      <c r="Q193" s="64">
        <f t="shared" si="4"/>
        <v>931</v>
      </c>
      <c r="R193" s="20">
        <v>773</v>
      </c>
      <c r="S193" s="49">
        <f t="shared" si="5"/>
        <v>851</v>
      </c>
      <c r="T193" s="121"/>
    </row>
    <row r="194" spans="1:20" s="1" customFormat="1" hidden="1" outlineLevel="1" x14ac:dyDescent="0.45">
      <c r="A194" s="92">
        <v>44474</v>
      </c>
      <c r="B194" s="43">
        <v>861</v>
      </c>
      <c r="C194" s="43">
        <v>34</v>
      </c>
      <c r="D194" s="20"/>
      <c r="E194" s="20"/>
      <c r="F194" s="43">
        <v>14</v>
      </c>
      <c r="G194" s="43">
        <v>103</v>
      </c>
      <c r="H194" s="53">
        <v>273</v>
      </c>
      <c r="I194" s="20">
        <v>34</v>
      </c>
      <c r="J194" s="100"/>
      <c r="K194" s="20">
        <v>11</v>
      </c>
      <c r="L194" s="20"/>
      <c r="M194" s="20">
        <v>23</v>
      </c>
      <c r="N194" s="20"/>
      <c r="O194" s="20">
        <v>21</v>
      </c>
      <c r="P194" s="20">
        <v>7</v>
      </c>
      <c r="Q194" s="64">
        <f t="shared" ref="Q194:Q257" si="6">SUM(B194:P194)-H194</f>
        <v>1108</v>
      </c>
      <c r="R194" s="20">
        <v>908</v>
      </c>
      <c r="S194" s="49">
        <f t="shared" ref="S194:S257" si="7">B194+C194+F194+G194</f>
        <v>1012</v>
      </c>
      <c r="T194" s="121"/>
    </row>
    <row r="195" spans="1:20" s="1" customFormat="1" hidden="1" outlineLevel="1" x14ac:dyDescent="0.45">
      <c r="A195" s="92">
        <v>44475</v>
      </c>
      <c r="B195" s="43">
        <v>761</v>
      </c>
      <c r="C195" s="43">
        <v>4</v>
      </c>
      <c r="D195" s="20"/>
      <c r="E195" s="20"/>
      <c r="F195" s="43">
        <v>3</v>
      </c>
      <c r="G195" s="43">
        <v>57</v>
      </c>
      <c r="H195" s="53">
        <v>217</v>
      </c>
      <c r="I195" s="20">
        <v>15</v>
      </c>
      <c r="J195" s="100"/>
      <c r="K195" s="20">
        <v>12</v>
      </c>
      <c r="L195" s="20"/>
      <c r="M195" s="20">
        <v>35</v>
      </c>
      <c r="N195" s="20"/>
      <c r="O195" s="20">
        <v>28</v>
      </c>
      <c r="P195" s="20">
        <v>2</v>
      </c>
      <c r="Q195" s="64">
        <f t="shared" si="6"/>
        <v>917</v>
      </c>
      <c r="R195" s="20">
        <v>782</v>
      </c>
      <c r="S195" s="49">
        <f t="shared" si="7"/>
        <v>825</v>
      </c>
      <c r="T195" s="121"/>
    </row>
    <row r="196" spans="1:20" s="1" customFormat="1" hidden="1" outlineLevel="1" x14ac:dyDescent="0.45">
      <c r="A196" s="92">
        <v>44476</v>
      </c>
      <c r="B196" s="43">
        <v>796</v>
      </c>
      <c r="C196" s="43">
        <v>17</v>
      </c>
      <c r="D196" s="20"/>
      <c r="E196" s="20"/>
      <c r="F196" s="43">
        <v>5</v>
      </c>
      <c r="G196" s="43">
        <v>75</v>
      </c>
      <c r="H196" s="53">
        <v>299</v>
      </c>
      <c r="I196" s="20">
        <v>19</v>
      </c>
      <c r="J196" s="100"/>
      <c r="K196" s="20">
        <v>9</v>
      </c>
      <c r="L196" s="20"/>
      <c r="M196" s="20">
        <v>20</v>
      </c>
      <c r="N196" s="20"/>
      <c r="O196" s="20">
        <v>30</v>
      </c>
      <c r="P196" s="20"/>
      <c r="Q196" s="64">
        <f t="shared" si="6"/>
        <v>971</v>
      </c>
      <c r="R196" s="20">
        <v>878</v>
      </c>
      <c r="S196" s="49">
        <f t="shared" si="7"/>
        <v>893</v>
      </c>
      <c r="T196" s="121"/>
    </row>
    <row r="197" spans="1:20" s="1" customFormat="1" hidden="1" outlineLevel="1" x14ac:dyDescent="0.45">
      <c r="A197" s="92">
        <v>44477</v>
      </c>
      <c r="B197" s="43">
        <v>509</v>
      </c>
      <c r="C197" s="43">
        <v>19</v>
      </c>
      <c r="D197" s="20"/>
      <c r="E197" s="20"/>
      <c r="F197" s="43">
        <v>2</v>
      </c>
      <c r="G197" s="43">
        <v>34</v>
      </c>
      <c r="H197" s="53">
        <v>115</v>
      </c>
      <c r="I197" s="20">
        <v>19</v>
      </c>
      <c r="J197" s="100"/>
      <c r="K197" s="20">
        <v>10</v>
      </c>
      <c r="L197" s="20"/>
      <c r="M197" s="20"/>
      <c r="N197" s="20"/>
      <c r="O197" s="20">
        <v>7</v>
      </c>
      <c r="P197" s="20"/>
      <c r="Q197" s="64">
        <f t="shared" si="6"/>
        <v>600</v>
      </c>
      <c r="R197" s="20">
        <v>528</v>
      </c>
      <c r="S197" s="49">
        <f t="shared" si="7"/>
        <v>564</v>
      </c>
      <c r="T197" s="121"/>
    </row>
    <row r="198" spans="1:20" s="1" customFormat="1" hidden="1" outlineLevel="1" x14ac:dyDescent="0.45">
      <c r="A198" s="92">
        <v>44480</v>
      </c>
      <c r="B198" s="43">
        <v>735</v>
      </c>
      <c r="C198" s="43">
        <v>36</v>
      </c>
      <c r="D198" s="20"/>
      <c r="E198" s="20"/>
      <c r="F198" s="43">
        <v>12</v>
      </c>
      <c r="G198" s="43">
        <v>83</v>
      </c>
      <c r="H198" s="53">
        <v>265</v>
      </c>
      <c r="I198" s="20">
        <v>28</v>
      </c>
      <c r="J198" s="100"/>
      <c r="K198" s="20">
        <v>9</v>
      </c>
      <c r="L198" s="20"/>
      <c r="M198" s="20"/>
      <c r="N198" s="20"/>
      <c r="O198" s="20">
        <v>24</v>
      </c>
      <c r="P198" s="20">
        <v>1</v>
      </c>
      <c r="Q198" s="64">
        <f t="shared" si="6"/>
        <v>928</v>
      </c>
      <c r="R198" s="20">
        <v>771</v>
      </c>
      <c r="S198" s="49">
        <f t="shared" si="7"/>
        <v>866</v>
      </c>
      <c r="T198" s="121"/>
    </row>
    <row r="199" spans="1:20" s="1" customFormat="1" hidden="1" outlineLevel="1" x14ac:dyDescent="0.45">
      <c r="A199" s="92">
        <v>44481</v>
      </c>
      <c r="B199" s="43">
        <v>853</v>
      </c>
      <c r="C199" s="43">
        <v>17</v>
      </c>
      <c r="D199" s="20"/>
      <c r="E199" s="20"/>
      <c r="F199" s="43">
        <v>17</v>
      </c>
      <c r="G199" s="43">
        <v>91</v>
      </c>
      <c r="H199" s="53">
        <v>269</v>
      </c>
      <c r="I199" s="20">
        <v>38</v>
      </c>
      <c r="J199" s="100"/>
      <c r="K199" s="20">
        <v>13</v>
      </c>
      <c r="L199" s="20"/>
      <c r="M199" s="20">
        <v>1</v>
      </c>
      <c r="N199" s="20"/>
      <c r="O199" s="20">
        <v>44</v>
      </c>
      <c r="P199" s="20">
        <v>17</v>
      </c>
      <c r="Q199" s="64">
        <f t="shared" si="6"/>
        <v>1091</v>
      </c>
      <c r="R199" s="20">
        <v>863</v>
      </c>
      <c r="S199" s="49">
        <f t="shared" si="7"/>
        <v>978</v>
      </c>
      <c r="T199" s="121"/>
    </row>
    <row r="200" spans="1:20" s="1" customFormat="1" hidden="1" outlineLevel="1" x14ac:dyDescent="0.45">
      <c r="A200" s="92">
        <v>44482</v>
      </c>
      <c r="B200" s="43">
        <v>787</v>
      </c>
      <c r="C200" s="43">
        <v>27</v>
      </c>
      <c r="D200" s="20"/>
      <c r="E200" s="20"/>
      <c r="F200" s="43">
        <v>37</v>
      </c>
      <c r="G200" s="43">
        <v>73</v>
      </c>
      <c r="H200" s="53">
        <v>284</v>
      </c>
      <c r="I200" s="20">
        <v>18</v>
      </c>
      <c r="J200" s="100"/>
      <c r="K200" s="20">
        <v>9</v>
      </c>
      <c r="L200" s="20"/>
      <c r="M200" s="20"/>
      <c r="N200" s="20"/>
      <c r="O200" s="20">
        <v>40</v>
      </c>
      <c r="P200" s="20"/>
      <c r="Q200" s="64">
        <f t="shared" si="6"/>
        <v>991</v>
      </c>
      <c r="R200" s="20">
        <v>809</v>
      </c>
      <c r="S200" s="49">
        <f t="shared" si="7"/>
        <v>924</v>
      </c>
      <c r="T200" s="121"/>
    </row>
    <row r="201" spans="1:20" s="1" customFormat="1" hidden="1" outlineLevel="1" x14ac:dyDescent="0.45">
      <c r="A201" s="92">
        <v>44483</v>
      </c>
      <c r="B201" s="43">
        <v>852</v>
      </c>
      <c r="C201" s="43">
        <v>8</v>
      </c>
      <c r="D201" s="20"/>
      <c r="E201" s="20"/>
      <c r="F201" s="43">
        <v>26</v>
      </c>
      <c r="G201" s="43">
        <v>59</v>
      </c>
      <c r="H201" s="53">
        <v>376</v>
      </c>
      <c r="I201" s="20">
        <v>22</v>
      </c>
      <c r="J201" s="100"/>
      <c r="K201" s="20">
        <v>12</v>
      </c>
      <c r="L201" s="20"/>
      <c r="M201" s="20">
        <v>20</v>
      </c>
      <c r="N201" s="20"/>
      <c r="O201" s="20">
        <v>29</v>
      </c>
      <c r="P201" s="20"/>
      <c r="Q201" s="64">
        <f t="shared" si="6"/>
        <v>1028</v>
      </c>
      <c r="R201" s="20">
        <v>827</v>
      </c>
      <c r="S201" s="49">
        <f t="shared" si="7"/>
        <v>945</v>
      </c>
      <c r="T201" s="121"/>
    </row>
    <row r="202" spans="1:20" s="1" customFormat="1" hidden="1" outlineLevel="1" x14ac:dyDescent="0.45">
      <c r="A202" s="92">
        <v>44484</v>
      </c>
      <c r="B202" s="43">
        <v>559</v>
      </c>
      <c r="C202" s="43"/>
      <c r="D202" s="20"/>
      <c r="E202" s="20"/>
      <c r="F202" s="43">
        <v>3</v>
      </c>
      <c r="G202" s="43">
        <v>31</v>
      </c>
      <c r="H202" s="53">
        <v>189</v>
      </c>
      <c r="I202" s="20">
        <v>16</v>
      </c>
      <c r="J202" s="100"/>
      <c r="K202" s="20">
        <v>14</v>
      </c>
      <c r="L202" s="20"/>
      <c r="M202" s="20">
        <v>1</v>
      </c>
      <c r="N202" s="20"/>
      <c r="O202" s="20">
        <v>4</v>
      </c>
      <c r="P202" s="20"/>
      <c r="Q202" s="64">
        <f t="shared" si="6"/>
        <v>628</v>
      </c>
      <c r="R202" s="20">
        <v>571</v>
      </c>
      <c r="S202" s="49">
        <f t="shared" si="7"/>
        <v>593</v>
      </c>
      <c r="T202" s="121"/>
    </row>
    <row r="203" spans="1:20" s="1" customFormat="1" hidden="1" outlineLevel="1" x14ac:dyDescent="0.45">
      <c r="A203" s="92">
        <v>44487</v>
      </c>
      <c r="B203" s="43">
        <v>816</v>
      </c>
      <c r="C203" s="43">
        <v>84</v>
      </c>
      <c r="D203" s="20"/>
      <c r="E203" s="20"/>
      <c r="F203" s="43">
        <v>5</v>
      </c>
      <c r="G203" s="43">
        <v>56</v>
      </c>
      <c r="H203" s="53">
        <v>282</v>
      </c>
      <c r="I203" s="20">
        <v>25</v>
      </c>
      <c r="J203" s="100"/>
      <c r="K203" s="20">
        <v>8</v>
      </c>
      <c r="L203" s="20"/>
      <c r="M203" s="20"/>
      <c r="N203" s="20"/>
      <c r="O203" s="20">
        <v>16</v>
      </c>
      <c r="P203" s="20"/>
      <c r="Q203" s="64">
        <f t="shared" si="6"/>
        <v>1010</v>
      </c>
      <c r="R203" s="20">
        <v>758</v>
      </c>
      <c r="S203" s="49">
        <f t="shared" si="7"/>
        <v>961</v>
      </c>
      <c r="T203" s="121"/>
    </row>
    <row r="204" spans="1:20" s="1" customFormat="1" hidden="1" outlineLevel="1" x14ac:dyDescent="0.45">
      <c r="A204" s="92">
        <v>44488</v>
      </c>
      <c r="B204" s="43">
        <v>903</v>
      </c>
      <c r="C204" s="43">
        <v>10</v>
      </c>
      <c r="D204" s="20"/>
      <c r="E204" s="20"/>
      <c r="F204" s="43">
        <v>4</v>
      </c>
      <c r="G204" s="43">
        <v>78</v>
      </c>
      <c r="H204" s="53">
        <v>309</v>
      </c>
      <c r="I204" s="20">
        <v>19</v>
      </c>
      <c r="J204" s="100"/>
      <c r="K204" s="20">
        <v>10</v>
      </c>
      <c r="L204" s="20"/>
      <c r="M204" s="20"/>
      <c r="N204" s="20"/>
      <c r="O204" s="20">
        <v>37</v>
      </c>
      <c r="P204" s="20"/>
      <c r="Q204" s="64">
        <f t="shared" si="6"/>
        <v>1061</v>
      </c>
      <c r="R204" s="20">
        <v>803</v>
      </c>
      <c r="S204" s="49">
        <f t="shared" si="7"/>
        <v>995</v>
      </c>
      <c r="T204" s="121"/>
    </row>
    <row r="205" spans="1:20" s="1" customFormat="1" hidden="1" outlineLevel="1" x14ac:dyDescent="0.45">
      <c r="A205" s="92">
        <v>44489</v>
      </c>
      <c r="B205" s="43">
        <v>752</v>
      </c>
      <c r="C205" s="43">
        <v>9</v>
      </c>
      <c r="D205" s="20"/>
      <c r="E205" s="20"/>
      <c r="F205" s="43">
        <v>3</v>
      </c>
      <c r="G205" s="43">
        <v>47</v>
      </c>
      <c r="H205" s="53">
        <v>215</v>
      </c>
      <c r="I205" s="20">
        <v>24</v>
      </c>
      <c r="J205" s="100"/>
      <c r="K205" s="20">
        <v>6</v>
      </c>
      <c r="L205" s="20"/>
      <c r="M205" s="20">
        <v>5</v>
      </c>
      <c r="N205" s="20"/>
      <c r="O205" s="20">
        <v>23</v>
      </c>
      <c r="P205" s="20"/>
      <c r="Q205" s="64">
        <f t="shared" si="6"/>
        <v>869</v>
      </c>
      <c r="R205" s="20">
        <v>693</v>
      </c>
      <c r="S205" s="49">
        <f t="shared" si="7"/>
        <v>811</v>
      </c>
      <c r="T205" s="121"/>
    </row>
    <row r="206" spans="1:20" s="1" customFormat="1" hidden="1" outlineLevel="1" x14ac:dyDescent="0.45">
      <c r="A206" s="92">
        <v>44490</v>
      </c>
      <c r="B206" s="43">
        <v>779</v>
      </c>
      <c r="C206" s="43">
        <v>29</v>
      </c>
      <c r="D206" s="20"/>
      <c r="E206" s="20"/>
      <c r="F206" s="43">
        <v>7</v>
      </c>
      <c r="G206" s="43">
        <v>53</v>
      </c>
      <c r="H206" s="53">
        <v>154</v>
      </c>
      <c r="I206" s="20">
        <v>26</v>
      </c>
      <c r="J206" s="100"/>
      <c r="K206" s="20">
        <v>8</v>
      </c>
      <c r="L206" s="20"/>
      <c r="M206" s="20">
        <v>1</v>
      </c>
      <c r="N206" s="20"/>
      <c r="O206" s="20">
        <v>34</v>
      </c>
      <c r="P206" s="20"/>
      <c r="Q206" s="64">
        <f t="shared" si="6"/>
        <v>937</v>
      </c>
      <c r="R206" s="20">
        <v>795</v>
      </c>
      <c r="S206" s="49">
        <f t="shared" si="7"/>
        <v>868</v>
      </c>
      <c r="T206" s="121"/>
    </row>
    <row r="207" spans="1:20" s="1" customFormat="1" hidden="1" outlineLevel="1" x14ac:dyDescent="0.45">
      <c r="A207" s="92">
        <v>44491</v>
      </c>
      <c r="B207" s="43">
        <v>508</v>
      </c>
      <c r="C207" s="43"/>
      <c r="D207" s="20"/>
      <c r="E207" s="20"/>
      <c r="F207" s="43">
        <v>2</v>
      </c>
      <c r="G207" s="43">
        <v>39</v>
      </c>
      <c r="H207" s="53">
        <v>154</v>
      </c>
      <c r="I207" s="20">
        <v>13</v>
      </c>
      <c r="J207" s="100"/>
      <c r="K207" s="20">
        <v>10</v>
      </c>
      <c r="L207" s="20"/>
      <c r="M207" s="20">
        <v>7</v>
      </c>
      <c r="N207" s="20"/>
      <c r="O207" s="20">
        <v>2</v>
      </c>
      <c r="P207" s="20"/>
      <c r="Q207" s="64">
        <f t="shared" si="6"/>
        <v>581</v>
      </c>
      <c r="R207" s="20">
        <v>529</v>
      </c>
      <c r="S207" s="49">
        <f t="shared" si="7"/>
        <v>549</v>
      </c>
      <c r="T207" s="121"/>
    </row>
    <row r="208" spans="1:20" s="1" customFormat="1" hidden="1" outlineLevel="1" x14ac:dyDescent="0.45">
      <c r="A208" s="92">
        <v>44494</v>
      </c>
      <c r="B208" s="43">
        <v>713</v>
      </c>
      <c r="C208" s="43">
        <v>17</v>
      </c>
      <c r="D208" s="20"/>
      <c r="E208" s="20"/>
      <c r="F208" s="43">
        <v>6</v>
      </c>
      <c r="G208" s="43">
        <v>40</v>
      </c>
      <c r="H208" s="53">
        <v>223</v>
      </c>
      <c r="I208" s="20">
        <v>22</v>
      </c>
      <c r="J208" s="100"/>
      <c r="K208" s="20">
        <v>10</v>
      </c>
      <c r="L208" s="20"/>
      <c r="M208" s="20"/>
      <c r="N208" s="20"/>
      <c r="O208" s="20"/>
      <c r="P208" s="20"/>
      <c r="Q208" s="64">
        <f t="shared" si="6"/>
        <v>808</v>
      </c>
      <c r="R208" s="20">
        <v>684</v>
      </c>
      <c r="S208" s="49">
        <f t="shared" si="7"/>
        <v>776</v>
      </c>
      <c r="T208" s="121"/>
    </row>
    <row r="209" spans="1:20" s="1" customFormat="1" hidden="1" outlineLevel="1" x14ac:dyDescent="0.45">
      <c r="A209" s="92">
        <v>44495</v>
      </c>
      <c r="B209" s="43">
        <v>843</v>
      </c>
      <c r="C209" s="43">
        <v>16</v>
      </c>
      <c r="D209" s="20"/>
      <c r="E209" s="20"/>
      <c r="F209" s="43">
        <v>10</v>
      </c>
      <c r="G209" s="43">
        <v>76</v>
      </c>
      <c r="H209" s="53">
        <v>325</v>
      </c>
      <c r="I209" s="20">
        <v>24</v>
      </c>
      <c r="J209" s="100"/>
      <c r="K209" s="20">
        <v>9</v>
      </c>
      <c r="L209" s="20"/>
      <c r="M209" s="20">
        <v>6</v>
      </c>
      <c r="N209" s="20"/>
      <c r="O209" s="20">
        <v>19</v>
      </c>
      <c r="P209" s="20"/>
      <c r="Q209" s="64">
        <f t="shared" si="6"/>
        <v>1003</v>
      </c>
      <c r="R209" s="20">
        <v>780</v>
      </c>
      <c r="S209" s="49">
        <f t="shared" si="7"/>
        <v>945</v>
      </c>
      <c r="T209" s="121"/>
    </row>
    <row r="210" spans="1:20" s="1" customFormat="1" hidden="1" outlineLevel="1" x14ac:dyDescent="0.45">
      <c r="A210" s="92">
        <v>44496</v>
      </c>
      <c r="B210" s="43">
        <v>708</v>
      </c>
      <c r="C210" s="43">
        <v>1</v>
      </c>
      <c r="D210" s="20"/>
      <c r="E210" s="20"/>
      <c r="F210" s="43">
        <v>3</v>
      </c>
      <c r="G210" s="43">
        <v>35</v>
      </c>
      <c r="H210" s="53">
        <v>224</v>
      </c>
      <c r="I210" s="20">
        <v>16</v>
      </c>
      <c r="J210" s="100"/>
      <c r="K210" s="20">
        <v>10</v>
      </c>
      <c r="L210" s="20"/>
      <c r="M210" s="20">
        <v>10</v>
      </c>
      <c r="N210" s="20"/>
      <c r="O210" s="20">
        <v>24</v>
      </c>
      <c r="P210" s="20"/>
      <c r="Q210" s="64">
        <f t="shared" si="6"/>
        <v>807</v>
      </c>
      <c r="R210" s="20">
        <v>738</v>
      </c>
      <c r="S210" s="49">
        <f t="shared" si="7"/>
        <v>747</v>
      </c>
      <c r="T210" s="121"/>
    </row>
    <row r="211" spans="1:20" s="1" customFormat="1" hidden="1" outlineLevel="1" x14ac:dyDescent="0.45">
      <c r="A211" s="92">
        <v>44497</v>
      </c>
      <c r="B211" s="43">
        <v>721</v>
      </c>
      <c r="C211" s="43">
        <v>1</v>
      </c>
      <c r="D211" s="20"/>
      <c r="E211" s="20"/>
      <c r="F211" s="43">
        <v>2</v>
      </c>
      <c r="G211" s="43">
        <v>48</v>
      </c>
      <c r="H211" s="53">
        <v>241</v>
      </c>
      <c r="I211" s="20">
        <v>31</v>
      </c>
      <c r="J211" s="100"/>
      <c r="K211" s="20"/>
      <c r="L211" s="20"/>
      <c r="M211" s="20"/>
      <c r="N211" s="20"/>
      <c r="O211" s="20"/>
      <c r="P211" s="20"/>
      <c r="Q211" s="64">
        <f t="shared" si="6"/>
        <v>803</v>
      </c>
      <c r="R211" s="20">
        <v>757</v>
      </c>
      <c r="S211" s="49">
        <f t="shared" si="7"/>
        <v>772</v>
      </c>
      <c r="T211" s="121"/>
    </row>
    <row r="212" spans="1:20" s="1" customFormat="1" hidden="1" outlineLevel="1" x14ac:dyDescent="0.45">
      <c r="A212" s="92">
        <v>44498</v>
      </c>
      <c r="B212" s="43">
        <v>427</v>
      </c>
      <c r="C212" s="43">
        <v>85</v>
      </c>
      <c r="D212" s="20"/>
      <c r="E212" s="20"/>
      <c r="F212" s="43">
        <v>0</v>
      </c>
      <c r="G212" s="43">
        <v>26</v>
      </c>
      <c r="H212" s="53">
        <v>93</v>
      </c>
      <c r="I212" s="20">
        <v>9</v>
      </c>
      <c r="J212" s="100"/>
      <c r="K212" s="20">
        <v>13</v>
      </c>
      <c r="L212" s="20"/>
      <c r="M212" s="20">
        <v>6</v>
      </c>
      <c r="N212" s="20"/>
      <c r="O212" s="20"/>
      <c r="P212" s="20"/>
      <c r="Q212" s="64">
        <f t="shared" si="6"/>
        <v>566</v>
      </c>
      <c r="R212" s="20">
        <v>490</v>
      </c>
      <c r="S212" s="49">
        <f t="shared" si="7"/>
        <v>538</v>
      </c>
      <c r="T212" s="121"/>
    </row>
    <row r="213" spans="1:20" s="1" customFormat="1" hidden="1" outlineLevel="1" x14ac:dyDescent="0.45">
      <c r="A213" s="92">
        <v>44502</v>
      </c>
      <c r="B213" s="44">
        <v>823</v>
      </c>
      <c r="C213" s="44">
        <v>1</v>
      </c>
      <c r="D213" s="20"/>
      <c r="E213" s="20"/>
      <c r="F213" s="44">
        <v>5</v>
      </c>
      <c r="G213" s="44">
        <v>38</v>
      </c>
      <c r="H213" s="53">
        <v>282</v>
      </c>
      <c r="I213" s="20">
        <v>24</v>
      </c>
      <c r="J213" s="100"/>
      <c r="K213" s="20">
        <v>8</v>
      </c>
      <c r="L213" s="20"/>
      <c r="M213" s="20">
        <v>1</v>
      </c>
      <c r="N213" s="20"/>
      <c r="O213" s="20">
        <v>10</v>
      </c>
      <c r="P213" s="20"/>
      <c r="Q213" s="64">
        <f t="shared" si="6"/>
        <v>910</v>
      </c>
      <c r="R213" s="20">
        <v>777</v>
      </c>
      <c r="S213" s="50">
        <f t="shared" si="7"/>
        <v>867</v>
      </c>
      <c r="T213" s="122"/>
    </row>
    <row r="214" spans="1:20" s="1" customFormat="1" hidden="1" outlineLevel="1" x14ac:dyDescent="0.45">
      <c r="A214" s="92">
        <v>44503</v>
      </c>
      <c r="B214" s="44">
        <v>674</v>
      </c>
      <c r="C214" s="44">
        <v>99</v>
      </c>
      <c r="D214" s="20"/>
      <c r="E214" s="20"/>
      <c r="F214" s="44">
        <v>2</v>
      </c>
      <c r="G214" s="44">
        <v>33</v>
      </c>
      <c r="H214" s="53">
        <v>202</v>
      </c>
      <c r="I214" s="20">
        <v>20</v>
      </c>
      <c r="J214" s="100"/>
      <c r="K214" s="20">
        <v>9</v>
      </c>
      <c r="L214" s="20"/>
      <c r="M214" s="20">
        <v>9</v>
      </c>
      <c r="N214" s="20"/>
      <c r="O214" s="20">
        <v>19</v>
      </c>
      <c r="P214" s="20"/>
      <c r="Q214" s="64">
        <f t="shared" si="6"/>
        <v>865</v>
      </c>
      <c r="R214" s="20">
        <v>703</v>
      </c>
      <c r="S214" s="50">
        <f t="shared" si="7"/>
        <v>808</v>
      </c>
      <c r="T214" s="122"/>
    </row>
    <row r="215" spans="1:20" s="1" customFormat="1" hidden="1" outlineLevel="1" x14ac:dyDescent="0.45">
      <c r="A215" s="92">
        <v>44504</v>
      </c>
      <c r="B215" s="44">
        <v>733</v>
      </c>
      <c r="C215" s="44">
        <v>1</v>
      </c>
      <c r="D215" s="20"/>
      <c r="E215" s="20"/>
      <c r="F215" s="44">
        <v>3</v>
      </c>
      <c r="G215" s="44">
        <v>42</v>
      </c>
      <c r="H215" s="53">
        <v>219</v>
      </c>
      <c r="I215" s="20">
        <v>27</v>
      </c>
      <c r="J215" s="100"/>
      <c r="K215" s="20">
        <v>9</v>
      </c>
      <c r="L215" s="20"/>
      <c r="M215" s="20"/>
      <c r="N215" s="20"/>
      <c r="O215" s="20">
        <v>15</v>
      </c>
      <c r="P215" s="20"/>
      <c r="Q215" s="64">
        <f t="shared" si="6"/>
        <v>830</v>
      </c>
      <c r="R215" s="20">
        <v>746</v>
      </c>
      <c r="S215" s="50">
        <f t="shared" si="7"/>
        <v>779</v>
      </c>
      <c r="T215" s="122"/>
    </row>
    <row r="216" spans="1:20" s="1" customFormat="1" hidden="1" outlineLevel="1" x14ac:dyDescent="0.45">
      <c r="A216" s="92">
        <v>44505</v>
      </c>
      <c r="B216" s="44">
        <v>476</v>
      </c>
      <c r="C216" s="44"/>
      <c r="D216" s="20"/>
      <c r="E216" s="20"/>
      <c r="F216" s="44">
        <v>3</v>
      </c>
      <c r="G216" s="44">
        <v>33</v>
      </c>
      <c r="H216" s="53">
        <v>129</v>
      </c>
      <c r="I216" s="20">
        <v>23</v>
      </c>
      <c r="J216" s="100"/>
      <c r="K216" s="20">
        <v>10</v>
      </c>
      <c r="L216" s="20"/>
      <c r="M216" s="20">
        <v>9</v>
      </c>
      <c r="N216" s="20"/>
      <c r="O216" s="20">
        <v>2</v>
      </c>
      <c r="P216" s="20"/>
      <c r="Q216" s="64">
        <f t="shared" si="6"/>
        <v>556</v>
      </c>
      <c r="R216" s="20">
        <v>533</v>
      </c>
      <c r="S216" s="50">
        <f t="shared" si="7"/>
        <v>512</v>
      </c>
      <c r="T216" s="122"/>
    </row>
    <row r="217" spans="1:20" s="1" customFormat="1" hidden="1" outlineLevel="1" x14ac:dyDescent="0.45">
      <c r="A217" s="92">
        <v>44509</v>
      </c>
      <c r="B217" s="44">
        <v>804</v>
      </c>
      <c r="C217" s="44"/>
      <c r="D217" s="20"/>
      <c r="E217" s="20"/>
      <c r="F217" s="44">
        <v>3</v>
      </c>
      <c r="G217" s="44">
        <v>57</v>
      </c>
      <c r="H217" s="53">
        <v>239</v>
      </c>
      <c r="I217" s="20">
        <v>21</v>
      </c>
      <c r="J217" s="100"/>
      <c r="K217" s="20">
        <v>10</v>
      </c>
      <c r="L217" s="20"/>
      <c r="M217" s="20">
        <v>1</v>
      </c>
      <c r="N217" s="20"/>
      <c r="O217" s="20">
        <v>14</v>
      </c>
      <c r="P217" s="20"/>
      <c r="Q217" s="64">
        <f t="shared" si="6"/>
        <v>910</v>
      </c>
      <c r="R217" s="20">
        <v>814</v>
      </c>
      <c r="S217" s="50">
        <f t="shared" si="7"/>
        <v>864</v>
      </c>
      <c r="T217" s="122"/>
    </row>
    <row r="218" spans="1:20" s="1" customFormat="1" hidden="1" outlineLevel="1" x14ac:dyDescent="0.45">
      <c r="A218" s="92">
        <v>44510</v>
      </c>
      <c r="B218" s="44">
        <v>855</v>
      </c>
      <c r="C218" s="44">
        <v>70</v>
      </c>
      <c r="D218" s="20"/>
      <c r="E218" s="20"/>
      <c r="F218" s="44">
        <v>3</v>
      </c>
      <c r="G218" s="44">
        <v>87</v>
      </c>
      <c r="H218" s="53">
        <v>314</v>
      </c>
      <c r="I218" s="20">
        <v>26</v>
      </c>
      <c r="J218" s="100"/>
      <c r="K218" s="20">
        <v>11</v>
      </c>
      <c r="L218" s="20"/>
      <c r="M218" s="20"/>
      <c r="N218" s="20"/>
      <c r="O218" s="20">
        <v>35</v>
      </c>
      <c r="P218" s="20"/>
      <c r="Q218" s="64">
        <f t="shared" si="6"/>
        <v>1087</v>
      </c>
      <c r="R218" s="20">
        <v>857</v>
      </c>
      <c r="S218" s="50">
        <f t="shared" si="7"/>
        <v>1015</v>
      </c>
      <c r="T218" s="122"/>
    </row>
    <row r="219" spans="1:20" s="1" customFormat="1" hidden="1" outlineLevel="1" x14ac:dyDescent="0.45">
      <c r="A219" s="92">
        <v>44511</v>
      </c>
      <c r="B219" s="44">
        <v>694</v>
      </c>
      <c r="C219" s="44">
        <v>0</v>
      </c>
      <c r="D219" s="20"/>
      <c r="E219" s="20"/>
      <c r="F219" s="44">
        <v>3</v>
      </c>
      <c r="G219" s="44">
        <v>44</v>
      </c>
      <c r="H219" s="53">
        <v>209</v>
      </c>
      <c r="I219" s="20">
        <v>12</v>
      </c>
      <c r="J219" s="100"/>
      <c r="K219" s="20">
        <v>10</v>
      </c>
      <c r="L219" s="20"/>
      <c r="M219" s="20">
        <v>18</v>
      </c>
      <c r="N219" s="20"/>
      <c r="O219" s="20">
        <v>6</v>
      </c>
      <c r="P219" s="20"/>
      <c r="Q219" s="64">
        <f t="shared" si="6"/>
        <v>787</v>
      </c>
      <c r="R219" s="20">
        <v>691</v>
      </c>
      <c r="S219" s="50">
        <f t="shared" si="7"/>
        <v>741</v>
      </c>
      <c r="T219" s="122"/>
    </row>
    <row r="220" spans="1:20" s="1" customFormat="1" hidden="1" outlineLevel="1" x14ac:dyDescent="0.45">
      <c r="A220" s="92">
        <v>44512</v>
      </c>
      <c r="B220" s="44">
        <v>184</v>
      </c>
      <c r="C220" s="44">
        <v>0</v>
      </c>
      <c r="D220" s="20"/>
      <c r="E220" s="20"/>
      <c r="F220" s="44"/>
      <c r="G220" s="44">
        <v>5</v>
      </c>
      <c r="H220" s="53">
        <v>39</v>
      </c>
      <c r="I220" s="20">
        <v>23</v>
      </c>
      <c r="J220" s="100"/>
      <c r="K220" s="20">
        <v>9</v>
      </c>
      <c r="L220" s="20"/>
      <c r="M220" s="20">
        <v>5</v>
      </c>
      <c r="N220" s="20"/>
      <c r="O220" s="20"/>
      <c r="P220" s="20"/>
      <c r="Q220" s="64">
        <f t="shared" si="6"/>
        <v>226</v>
      </c>
      <c r="R220" s="20">
        <v>237</v>
      </c>
      <c r="S220" s="50">
        <f t="shared" si="7"/>
        <v>189</v>
      </c>
      <c r="T220" s="122"/>
    </row>
    <row r="221" spans="1:20" s="1" customFormat="1" hidden="1" outlineLevel="1" x14ac:dyDescent="0.45">
      <c r="A221" s="92">
        <v>44515</v>
      </c>
      <c r="B221" s="44">
        <v>842</v>
      </c>
      <c r="C221" s="44">
        <v>12</v>
      </c>
      <c r="D221" s="20"/>
      <c r="E221" s="20"/>
      <c r="F221" s="44"/>
      <c r="G221" s="44">
        <v>64</v>
      </c>
      <c r="H221" s="53">
        <v>272</v>
      </c>
      <c r="I221" s="20">
        <v>12</v>
      </c>
      <c r="J221" s="100"/>
      <c r="K221" s="20">
        <v>10</v>
      </c>
      <c r="L221" s="20"/>
      <c r="M221" s="20">
        <v>60</v>
      </c>
      <c r="N221" s="20"/>
      <c r="O221" s="20"/>
      <c r="P221" s="20"/>
      <c r="Q221" s="64">
        <f t="shared" si="6"/>
        <v>1000</v>
      </c>
      <c r="R221" s="20">
        <v>778</v>
      </c>
      <c r="S221" s="50">
        <f t="shared" si="7"/>
        <v>918</v>
      </c>
      <c r="T221" s="122"/>
    </row>
    <row r="222" spans="1:20" s="1" customFormat="1" hidden="1" outlineLevel="1" x14ac:dyDescent="0.45">
      <c r="A222" s="92">
        <v>44516</v>
      </c>
      <c r="B222" s="44">
        <v>961</v>
      </c>
      <c r="C222" s="44">
        <v>12</v>
      </c>
      <c r="D222" s="20"/>
      <c r="E222" s="20"/>
      <c r="F222" s="44">
        <v>19</v>
      </c>
      <c r="G222" s="44">
        <v>77</v>
      </c>
      <c r="H222" s="53">
        <v>331</v>
      </c>
      <c r="I222" s="20">
        <v>26</v>
      </c>
      <c r="J222" s="100"/>
      <c r="K222" s="20">
        <v>10</v>
      </c>
      <c r="L222" s="20"/>
      <c r="M222" s="20"/>
      <c r="N222" s="20"/>
      <c r="O222" s="20">
        <v>23</v>
      </c>
      <c r="P222" s="20"/>
      <c r="Q222" s="64">
        <f t="shared" si="6"/>
        <v>1128</v>
      </c>
      <c r="R222" s="20">
        <v>878</v>
      </c>
      <c r="S222" s="50">
        <f t="shared" si="7"/>
        <v>1069</v>
      </c>
      <c r="T222" s="122"/>
    </row>
    <row r="223" spans="1:20" s="1" customFormat="1" hidden="1" outlineLevel="1" x14ac:dyDescent="0.45">
      <c r="A223" s="92">
        <v>44517</v>
      </c>
      <c r="B223" s="44">
        <v>765</v>
      </c>
      <c r="C223" s="44"/>
      <c r="D223" s="20"/>
      <c r="E223" s="20"/>
      <c r="F223" s="44"/>
      <c r="G223" s="44">
        <v>61</v>
      </c>
      <c r="H223" s="53">
        <v>285</v>
      </c>
      <c r="I223" s="20">
        <v>26</v>
      </c>
      <c r="J223" s="100"/>
      <c r="K223" s="20">
        <v>10</v>
      </c>
      <c r="L223" s="20"/>
      <c r="M223" s="20">
        <v>1</v>
      </c>
      <c r="N223" s="20"/>
      <c r="O223" s="20">
        <v>38</v>
      </c>
      <c r="P223" s="20"/>
      <c r="Q223" s="64">
        <f t="shared" si="6"/>
        <v>901</v>
      </c>
      <c r="R223" s="20">
        <v>782</v>
      </c>
      <c r="S223" s="50">
        <f t="shared" si="7"/>
        <v>826</v>
      </c>
      <c r="T223" s="122"/>
    </row>
    <row r="224" spans="1:20" s="1" customFormat="1" hidden="1" outlineLevel="1" x14ac:dyDescent="0.45">
      <c r="A224" s="92">
        <v>44518</v>
      </c>
      <c r="B224" s="44">
        <v>812</v>
      </c>
      <c r="C224" s="44">
        <v>71</v>
      </c>
      <c r="D224" s="20"/>
      <c r="E224" s="20"/>
      <c r="F224" s="44">
        <v>0</v>
      </c>
      <c r="G224" s="44">
        <v>75</v>
      </c>
      <c r="H224" s="53">
        <v>233</v>
      </c>
      <c r="I224" s="20">
        <v>22</v>
      </c>
      <c r="J224" s="100"/>
      <c r="K224" s="20">
        <v>2</v>
      </c>
      <c r="L224" s="20"/>
      <c r="M224" s="20"/>
      <c r="N224" s="20"/>
      <c r="O224" s="20">
        <v>41</v>
      </c>
      <c r="P224" s="20"/>
      <c r="Q224" s="64">
        <f t="shared" si="6"/>
        <v>1023</v>
      </c>
      <c r="R224" s="20">
        <v>852</v>
      </c>
      <c r="S224" s="50">
        <f t="shared" si="7"/>
        <v>958</v>
      </c>
      <c r="T224" s="122"/>
    </row>
    <row r="225" spans="1:20" s="1" customFormat="1" hidden="1" outlineLevel="1" x14ac:dyDescent="0.45">
      <c r="A225" s="92">
        <v>44519</v>
      </c>
      <c r="B225" s="44">
        <v>547</v>
      </c>
      <c r="C225" s="44">
        <v>40</v>
      </c>
      <c r="D225" s="20"/>
      <c r="E225" s="20"/>
      <c r="F225" s="44"/>
      <c r="G225" s="44">
        <v>52</v>
      </c>
      <c r="H225" s="53">
        <v>149</v>
      </c>
      <c r="I225" s="20">
        <v>10</v>
      </c>
      <c r="J225" s="100"/>
      <c r="K225" s="20">
        <v>9</v>
      </c>
      <c r="L225" s="20"/>
      <c r="M225" s="20">
        <v>1</v>
      </c>
      <c r="N225" s="20"/>
      <c r="O225" s="20">
        <v>28</v>
      </c>
      <c r="P225" s="20"/>
      <c r="Q225" s="64">
        <f t="shared" si="6"/>
        <v>687</v>
      </c>
      <c r="R225" s="20">
        <v>607</v>
      </c>
      <c r="S225" s="50">
        <f t="shared" si="7"/>
        <v>639</v>
      </c>
      <c r="T225" s="122"/>
    </row>
    <row r="226" spans="1:20" s="1" customFormat="1" hidden="1" outlineLevel="1" x14ac:dyDescent="0.45">
      <c r="A226" s="92">
        <v>44522</v>
      </c>
      <c r="B226" s="44">
        <v>791</v>
      </c>
      <c r="C226" s="44"/>
      <c r="D226" s="20"/>
      <c r="E226" s="20"/>
      <c r="F226" s="44">
        <v>3</v>
      </c>
      <c r="G226" s="44">
        <v>86</v>
      </c>
      <c r="H226" s="53">
        <v>271</v>
      </c>
      <c r="I226" s="20">
        <v>26</v>
      </c>
      <c r="J226" s="100"/>
      <c r="K226" s="20">
        <v>10</v>
      </c>
      <c r="L226" s="20"/>
      <c r="M226" s="20"/>
      <c r="N226" s="20"/>
      <c r="O226" s="20">
        <v>16</v>
      </c>
      <c r="P226" s="20"/>
      <c r="Q226" s="64">
        <f t="shared" si="6"/>
        <v>932</v>
      </c>
      <c r="R226" s="20">
        <v>801</v>
      </c>
      <c r="S226" s="50">
        <f t="shared" si="7"/>
        <v>880</v>
      </c>
      <c r="T226" s="122"/>
    </row>
    <row r="227" spans="1:20" s="1" customFormat="1" hidden="1" outlineLevel="1" x14ac:dyDescent="0.45">
      <c r="A227" s="92">
        <v>44523</v>
      </c>
      <c r="B227" s="44">
        <v>927</v>
      </c>
      <c r="C227" s="44">
        <v>140</v>
      </c>
      <c r="D227" s="20"/>
      <c r="E227" s="20"/>
      <c r="F227" s="44">
        <v>1</v>
      </c>
      <c r="G227" s="44">
        <v>76</v>
      </c>
      <c r="H227" s="53">
        <v>280</v>
      </c>
      <c r="I227" s="20">
        <v>35</v>
      </c>
      <c r="J227" s="100"/>
      <c r="K227" s="20">
        <v>12</v>
      </c>
      <c r="L227" s="20"/>
      <c r="M227" s="20">
        <v>2</v>
      </c>
      <c r="N227" s="20"/>
      <c r="O227" s="20">
        <v>8</v>
      </c>
      <c r="P227" s="20"/>
      <c r="Q227" s="64">
        <f t="shared" si="6"/>
        <v>1201</v>
      </c>
      <c r="R227" s="20">
        <v>892</v>
      </c>
      <c r="S227" s="50">
        <f t="shared" si="7"/>
        <v>1144</v>
      </c>
      <c r="T227" s="122"/>
    </row>
    <row r="228" spans="1:20" s="1" customFormat="1" hidden="1" outlineLevel="1" x14ac:dyDescent="0.45">
      <c r="A228" s="92">
        <v>44524</v>
      </c>
      <c r="B228" s="44">
        <v>809</v>
      </c>
      <c r="C228" s="44">
        <v>15</v>
      </c>
      <c r="D228" s="20"/>
      <c r="E228" s="20"/>
      <c r="F228" s="44">
        <v>8</v>
      </c>
      <c r="G228" s="44">
        <v>57</v>
      </c>
      <c r="H228" s="53">
        <v>250</v>
      </c>
      <c r="I228" s="20">
        <v>20</v>
      </c>
      <c r="J228" s="100"/>
      <c r="K228" s="20">
        <v>10</v>
      </c>
      <c r="L228" s="20"/>
      <c r="M228" s="20"/>
      <c r="N228" s="20"/>
      <c r="O228" s="20">
        <v>58</v>
      </c>
      <c r="P228" s="20"/>
      <c r="Q228" s="64">
        <f t="shared" si="6"/>
        <v>977</v>
      </c>
      <c r="R228" s="20">
        <v>805</v>
      </c>
      <c r="S228" s="50">
        <f t="shared" si="7"/>
        <v>889</v>
      </c>
      <c r="T228" s="122"/>
    </row>
    <row r="229" spans="1:20" s="1" customFormat="1" hidden="1" outlineLevel="1" x14ac:dyDescent="0.45">
      <c r="A229" s="92">
        <v>44525</v>
      </c>
      <c r="B229" s="44">
        <v>845</v>
      </c>
      <c r="C229" s="44">
        <v>17</v>
      </c>
      <c r="D229" s="20"/>
      <c r="E229" s="20"/>
      <c r="F229" s="44">
        <v>21</v>
      </c>
      <c r="G229" s="44">
        <v>73</v>
      </c>
      <c r="H229" s="53">
        <v>233</v>
      </c>
      <c r="I229" s="20">
        <v>21</v>
      </c>
      <c r="J229" s="100"/>
      <c r="K229" s="20">
        <v>11</v>
      </c>
      <c r="L229" s="20"/>
      <c r="M229" s="20"/>
      <c r="N229" s="20"/>
      <c r="O229" s="20">
        <v>7</v>
      </c>
      <c r="P229" s="20"/>
      <c r="Q229" s="64">
        <f t="shared" si="6"/>
        <v>995</v>
      </c>
      <c r="R229" s="20">
        <v>876</v>
      </c>
      <c r="S229" s="50">
        <f t="shared" si="7"/>
        <v>956</v>
      </c>
      <c r="T229" s="122"/>
    </row>
    <row r="230" spans="1:20" s="1" customFormat="1" hidden="1" outlineLevel="1" x14ac:dyDescent="0.45">
      <c r="A230" s="92">
        <v>44526</v>
      </c>
      <c r="B230" s="44">
        <v>470</v>
      </c>
      <c r="C230" s="44">
        <v>15</v>
      </c>
      <c r="D230" s="20"/>
      <c r="E230" s="20"/>
      <c r="F230" s="44"/>
      <c r="G230" s="44">
        <v>28</v>
      </c>
      <c r="H230" s="53">
        <v>124</v>
      </c>
      <c r="I230" s="20">
        <v>20</v>
      </c>
      <c r="J230" s="100"/>
      <c r="K230" s="20">
        <v>12</v>
      </c>
      <c r="L230" s="20"/>
      <c r="M230" s="20">
        <v>1</v>
      </c>
      <c r="N230" s="20"/>
      <c r="O230" s="20">
        <v>21</v>
      </c>
      <c r="P230" s="20"/>
      <c r="Q230" s="64">
        <f t="shared" si="6"/>
        <v>567</v>
      </c>
      <c r="R230" s="20">
        <v>530</v>
      </c>
      <c r="S230" s="50">
        <f t="shared" si="7"/>
        <v>513</v>
      </c>
      <c r="T230" s="122"/>
    </row>
    <row r="231" spans="1:20" s="1" customFormat="1" hidden="1" outlineLevel="1" x14ac:dyDescent="0.45">
      <c r="A231" s="92">
        <v>44529</v>
      </c>
      <c r="B231" s="44">
        <v>793</v>
      </c>
      <c r="C231" s="44">
        <v>16</v>
      </c>
      <c r="D231" s="20"/>
      <c r="E231" s="20"/>
      <c r="F231" s="44">
        <v>5</v>
      </c>
      <c r="G231" s="44">
        <v>67</v>
      </c>
      <c r="H231" s="53">
        <v>284</v>
      </c>
      <c r="I231" s="20">
        <v>15</v>
      </c>
      <c r="J231" s="100"/>
      <c r="K231" s="20">
        <v>10</v>
      </c>
      <c r="L231" s="20"/>
      <c r="M231" s="20">
        <v>1</v>
      </c>
      <c r="N231" s="20"/>
      <c r="O231" s="20">
        <v>19</v>
      </c>
      <c r="P231" s="20"/>
      <c r="Q231" s="64">
        <f t="shared" si="6"/>
        <v>926</v>
      </c>
      <c r="R231" s="20">
        <v>764</v>
      </c>
      <c r="S231" s="50">
        <f t="shared" si="7"/>
        <v>881</v>
      </c>
      <c r="T231" s="122"/>
    </row>
    <row r="232" spans="1:20" s="1" customFormat="1" hidden="1" outlineLevel="1" x14ac:dyDescent="0.45">
      <c r="A232" s="92">
        <v>44530</v>
      </c>
      <c r="B232" s="44">
        <v>891</v>
      </c>
      <c r="C232" s="44">
        <v>17</v>
      </c>
      <c r="D232" s="20"/>
      <c r="E232" s="20"/>
      <c r="F232" s="44">
        <v>8</v>
      </c>
      <c r="G232" s="44">
        <v>81</v>
      </c>
      <c r="H232" s="53">
        <v>360</v>
      </c>
      <c r="I232" s="20">
        <v>20</v>
      </c>
      <c r="J232" s="100"/>
      <c r="K232" s="20">
        <v>12</v>
      </c>
      <c r="L232" s="20"/>
      <c r="M232" s="20">
        <v>1</v>
      </c>
      <c r="N232" s="20"/>
      <c r="O232" s="20"/>
      <c r="P232" s="20"/>
      <c r="Q232" s="64">
        <f t="shared" si="6"/>
        <v>1030</v>
      </c>
      <c r="R232" s="20">
        <v>836</v>
      </c>
      <c r="S232" s="50">
        <f t="shared" si="7"/>
        <v>997</v>
      </c>
      <c r="T232" s="122"/>
    </row>
    <row r="233" spans="1:20" s="1" customFormat="1" hidden="1" outlineLevel="1" x14ac:dyDescent="0.45">
      <c r="A233" s="92">
        <v>44531</v>
      </c>
      <c r="B233" s="32">
        <v>738</v>
      </c>
      <c r="C233" s="32">
        <v>3</v>
      </c>
      <c r="D233" s="20"/>
      <c r="E233" s="20"/>
      <c r="F233" s="32">
        <v>15</v>
      </c>
      <c r="G233" s="32">
        <v>65</v>
      </c>
      <c r="H233" s="53">
        <v>320</v>
      </c>
      <c r="I233" s="20">
        <v>18</v>
      </c>
      <c r="J233" s="100"/>
      <c r="K233" s="20">
        <v>11</v>
      </c>
      <c r="L233" s="20"/>
      <c r="M233" s="20"/>
      <c r="N233" s="20"/>
      <c r="O233" s="20">
        <v>33</v>
      </c>
      <c r="P233" s="20"/>
      <c r="Q233" s="64">
        <f t="shared" si="6"/>
        <v>883</v>
      </c>
      <c r="R233" s="20">
        <v>708</v>
      </c>
      <c r="S233" s="51">
        <f t="shared" si="7"/>
        <v>821</v>
      </c>
      <c r="T233" s="123"/>
    </row>
    <row r="234" spans="1:20" s="1" customFormat="1" hidden="1" outlineLevel="1" x14ac:dyDescent="0.45">
      <c r="A234" s="92">
        <v>44532</v>
      </c>
      <c r="B234" s="32">
        <v>798</v>
      </c>
      <c r="C234" s="32"/>
      <c r="D234" s="20"/>
      <c r="E234" s="20"/>
      <c r="F234" s="32">
        <v>5</v>
      </c>
      <c r="G234" s="32">
        <v>82</v>
      </c>
      <c r="H234" s="53">
        <v>288</v>
      </c>
      <c r="I234" s="20">
        <v>31</v>
      </c>
      <c r="J234" s="100"/>
      <c r="K234" s="20">
        <v>8</v>
      </c>
      <c r="L234" s="20"/>
      <c r="M234" s="20">
        <v>4</v>
      </c>
      <c r="N234" s="20"/>
      <c r="O234" s="20">
        <v>30</v>
      </c>
      <c r="P234" s="20"/>
      <c r="Q234" s="64">
        <f t="shared" si="6"/>
        <v>958</v>
      </c>
      <c r="R234" s="20">
        <v>773</v>
      </c>
      <c r="S234" s="51">
        <f t="shared" si="7"/>
        <v>885</v>
      </c>
      <c r="T234" s="123"/>
    </row>
    <row r="235" spans="1:20" s="1" customFormat="1" hidden="1" outlineLevel="1" x14ac:dyDescent="0.45">
      <c r="A235" s="92">
        <v>44533</v>
      </c>
      <c r="B235" s="32">
        <v>512</v>
      </c>
      <c r="C235" s="32"/>
      <c r="D235" s="20"/>
      <c r="E235" s="20"/>
      <c r="F235" s="32">
        <v>7</v>
      </c>
      <c r="G235" s="32">
        <v>38</v>
      </c>
      <c r="H235" s="53">
        <v>158</v>
      </c>
      <c r="I235" s="20">
        <v>22</v>
      </c>
      <c r="J235" s="100"/>
      <c r="K235" s="20"/>
      <c r="L235" s="20"/>
      <c r="M235" s="20"/>
      <c r="N235" s="20"/>
      <c r="O235" s="20">
        <v>20</v>
      </c>
      <c r="P235" s="20"/>
      <c r="Q235" s="64">
        <f t="shared" si="6"/>
        <v>599</v>
      </c>
      <c r="R235" s="20">
        <v>558</v>
      </c>
      <c r="S235" s="51">
        <f t="shared" si="7"/>
        <v>557</v>
      </c>
      <c r="T235" s="123"/>
    </row>
    <row r="236" spans="1:20" s="1" customFormat="1" hidden="1" outlineLevel="1" x14ac:dyDescent="0.45">
      <c r="A236" s="92">
        <v>44536</v>
      </c>
      <c r="B236" s="32">
        <v>766</v>
      </c>
      <c r="C236" s="32"/>
      <c r="D236" s="20">
        <v>3</v>
      </c>
      <c r="E236" s="20"/>
      <c r="F236" s="32">
        <v>5</v>
      </c>
      <c r="G236" s="32">
        <v>54</v>
      </c>
      <c r="H236" s="53">
        <v>266</v>
      </c>
      <c r="I236" s="20">
        <v>24</v>
      </c>
      <c r="J236" s="100"/>
      <c r="K236" s="20">
        <v>8</v>
      </c>
      <c r="L236" s="20"/>
      <c r="M236" s="20"/>
      <c r="N236" s="20"/>
      <c r="O236" s="20">
        <v>59</v>
      </c>
      <c r="P236" s="20"/>
      <c r="Q236" s="64">
        <f t="shared" si="6"/>
        <v>919</v>
      </c>
      <c r="R236" s="20">
        <v>706</v>
      </c>
      <c r="S236" s="51">
        <f t="shared" si="7"/>
        <v>825</v>
      </c>
      <c r="T236" s="123"/>
    </row>
    <row r="237" spans="1:20" s="1" customFormat="1" hidden="1" outlineLevel="1" x14ac:dyDescent="0.45">
      <c r="A237" s="92">
        <v>44537</v>
      </c>
      <c r="B237" s="32">
        <v>884</v>
      </c>
      <c r="C237" s="32">
        <v>22</v>
      </c>
      <c r="D237" s="20"/>
      <c r="E237" s="20"/>
      <c r="F237" s="32">
        <v>3</v>
      </c>
      <c r="G237" s="32">
        <v>80</v>
      </c>
      <c r="H237" s="53">
        <v>216</v>
      </c>
      <c r="I237" s="20">
        <v>33</v>
      </c>
      <c r="J237" s="100"/>
      <c r="K237" s="20">
        <v>10</v>
      </c>
      <c r="L237" s="20"/>
      <c r="M237" s="20">
        <v>5</v>
      </c>
      <c r="N237" s="20"/>
      <c r="O237" s="20">
        <v>17</v>
      </c>
      <c r="P237" s="20"/>
      <c r="Q237" s="64">
        <f t="shared" si="6"/>
        <v>1054</v>
      </c>
      <c r="R237" s="20">
        <v>864</v>
      </c>
      <c r="S237" s="51">
        <f t="shared" si="7"/>
        <v>989</v>
      </c>
      <c r="T237" s="123"/>
    </row>
    <row r="238" spans="1:20" s="1" customFormat="1" hidden="1" outlineLevel="1" x14ac:dyDescent="0.45">
      <c r="A238" s="92">
        <v>44538</v>
      </c>
      <c r="B238" s="32">
        <v>676</v>
      </c>
      <c r="C238" s="32">
        <v>4</v>
      </c>
      <c r="D238" s="20"/>
      <c r="E238" s="20"/>
      <c r="F238" s="32">
        <v>1</v>
      </c>
      <c r="G238" s="32">
        <v>63</v>
      </c>
      <c r="H238" s="53">
        <v>265</v>
      </c>
      <c r="I238" s="20">
        <v>39</v>
      </c>
      <c r="J238" s="100"/>
      <c r="K238" s="20">
        <v>9</v>
      </c>
      <c r="L238" s="20"/>
      <c r="M238" s="20">
        <v>4</v>
      </c>
      <c r="N238" s="20"/>
      <c r="O238" s="20">
        <v>10</v>
      </c>
      <c r="P238" s="20"/>
      <c r="Q238" s="64">
        <f t="shared" si="6"/>
        <v>806</v>
      </c>
      <c r="R238" s="20">
        <v>701</v>
      </c>
      <c r="S238" s="51">
        <f t="shared" si="7"/>
        <v>744</v>
      </c>
      <c r="T238" s="123"/>
    </row>
    <row r="239" spans="1:20" s="1" customFormat="1" hidden="1" outlineLevel="1" x14ac:dyDescent="0.45">
      <c r="A239" s="92">
        <v>44539</v>
      </c>
      <c r="B239" s="32">
        <v>860</v>
      </c>
      <c r="C239" s="32">
        <v>29</v>
      </c>
      <c r="D239" s="20"/>
      <c r="E239" s="20"/>
      <c r="F239" s="32">
        <v>10</v>
      </c>
      <c r="G239" s="32">
        <v>49</v>
      </c>
      <c r="H239" s="53">
        <v>307</v>
      </c>
      <c r="I239" s="20">
        <v>19</v>
      </c>
      <c r="J239" s="100"/>
      <c r="K239" s="20">
        <v>13</v>
      </c>
      <c r="L239" s="20"/>
      <c r="M239" s="20">
        <v>2</v>
      </c>
      <c r="N239" s="20"/>
      <c r="O239" s="20">
        <v>32</v>
      </c>
      <c r="P239" s="20"/>
      <c r="Q239" s="64">
        <f t="shared" si="6"/>
        <v>1014</v>
      </c>
      <c r="R239" s="20">
        <v>762</v>
      </c>
      <c r="S239" s="51">
        <f t="shared" si="7"/>
        <v>948</v>
      </c>
      <c r="T239" s="123"/>
    </row>
    <row r="240" spans="1:20" s="1" customFormat="1" hidden="1" outlineLevel="1" x14ac:dyDescent="0.45">
      <c r="A240" s="92">
        <v>44540</v>
      </c>
      <c r="B240" s="32">
        <v>469</v>
      </c>
      <c r="C240" s="32">
        <v>20</v>
      </c>
      <c r="D240" s="20"/>
      <c r="E240" s="20"/>
      <c r="F240" s="32">
        <v>11</v>
      </c>
      <c r="G240" s="32">
        <v>29</v>
      </c>
      <c r="H240" s="53">
        <v>117</v>
      </c>
      <c r="I240" s="20">
        <v>19</v>
      </c>
      <c r="J240" s="100"/>
      <c r="K240" s="20"/>
      <c r="L240" s="20"/>
      <c r="M240" s="20"/>
      <c r="N240" s="20"/>
      <c r="O240" s="20">
        <v>13</v>
      </c>
      <c r="P240" s="20"/>
      <c r="Q240" s="64">
        <f t="shared" si="6"/>
        <v>561</v>
      </c>
      <c r="R240" s="20">
        <v>506</v>
      </c>
      <c r="S240" s="51">
        <f t="shared" si="7"/>
        <v>529</v>
      </c>
      <c r="T240" s="123"/>
    </row>
    <row r="241" spans="1:20" s="1" customFormat="1" hidden="1" outlineLevel="1" x14ac:dyDescent="0.45">
      <c r="A241" s="92">
        <v>44543</v>
      </c>
      <c r="B241" s="32">
        <v>650</v>
      </c>
      <c r="C241" s="32">
        <v>7</v>
      </c>
      <c r="D241" s="20"/>
      <c r="E241" s="20"/>
      <c r="F241" s="32">
        <v>7</v>
      </c>
      <c r="G241" s="32">
        <v>62</v>
      </c>
      <c r="H241" s="53">
        <v>214</v>
      </c>
      <c r="I241" s="20">
        <v>30</v>
      </c>
      <c r="J241" s="100"/>
      <c r="K241" s="20">
        <v>8</v>
      </c>
      <c r="L241" s="20"/>
      <c r="M241" s="20"/>
      <c r="N241" s="20"/>
      <c r="O241" s="20">
        <v>39</v>
      </c>
      <c r="P241" s="20"/>
      <c r="Q241" s="64">
        <f t="shared" si="6"/>
        <v>803</v>
      </c>
      <c r="R241" s="20">
        <v>734</v>
      </c>
      <c r="S241" s="51">
        <f t="shared" si="7"/>
        <v>726</v>
      </c>
      <c r="T241" s="123"/>
    </row>
    <row r="242" spans="1:20" s="1" customFormat="1" hidden="1" outlineLevel="1" x14ac:dyDescent="0.45">
      <c r="A242" s="92">
        <v>44544</v>
      </c>
      <c r="B242" s="32">
        <v>697</v>
      </c>
      <c r="C242" s="32">
        <v>11</v>
      </c>
      <c r="D242" s="20"/>
      <c r="E242" s="20"/>
      <c r="F242" s="32">
        <v>1</v>
      </c>
      <c r="G242" s="32">
        <v>57</v>
      </c>
      <c r="H242" s="53">
        <v>233</v>
      </c>
      <c r="I242" s="20">
        <v>31</v>
      </c>
      <c r="J242" s="100"/>
      <c r="K242" s="20">
        <v>10</v>
      </c>
      <c r="L242" s="20"/>
      <c r="M242" s="20">
        <v>1</v>
      </c>
      <c r="N242" s="20"/>
      <c r="O242" s="20">
        <v>8</v>
      </c>
      <c r="P242" s="20"/>
      <c r="Q242" s="64">
        <f t="shared" si="6"/>
        <v>816</v>
      </c>
      <c r="R242" s="20">
        <v>794</v>
      </c>
      <c r="S242" s="51">
        <f t="shared" si="7"/>
        <v>766</v>
      </c>
      <c r="T242" s="123"/>
    </row>
    <row r="243" spans="1:20" s="1" customFormat="1" hidden="1" outlineLevel="1" x14ac:dyDescent="0.45">
      <c r="A243" s="92">
        <v>44545</v>
      </c>
      <c r="B243" s="32">
        <v>489</v>
      </c>
      <c r="C243" s="32">
        <v>9</v>
      </c>
      <c r="D243" s="20"/>
      <c r="E243" s="20"/>
      <c r="F243" s="32">
        <v>0</v>
      </c>
      <c r="G243" s="32">
        <v>52</v>
      </c>
      <c r="H243" s="53">
        <v>207</v>
      </c>
      <c r="I243" s="20">
        <v>20</v>
      </c>
      <c r="J243" s="100"/>
      <c r="K243" s="20">
        <v>9</v>
      </c>
      <c r="L243" s="20"/>
      <c r="M243" s="20"/>
      <c r="N243" s="20"/>
      <c r="O243" s="20">
        <v>22</v>
      </c>
      <c r="P243" s="20"/>
      <c r="Q243" s="64">
        <f t="shared" si="6"/>
        <v>601</v>
      </c>
      <c r="R243" s="20">
        <v>614</v>
      </c>
      <c r="S243" s="51">
        <f t="shared" si="7"/>
        <v>550</v>
      </c>
      <c r="T243" s="123"/>
    </row>
    <row r="244" spans="1:20" s="1" customFormat="1" hidden="1" outlineLevel="1" x14ac:dyDescent="0.45">
      <c r="A244" s="92">
        <v>44546</v>
      </c>
      <c r="B244" s="32">
        <v>602</v>
      </c>
      <c r="C244" s="32">
        <v>10</v>
      </c>
      <c r="D244" s="20"/>
      <c r="E244" s="20"/>
      <c r="F244" s="32"/>
      <c r="G244" s="32"/>
      <c r="H244" s="53"/>
      <c r="I244" s="20"/>
      <c r="J244" s="100"/>
      <c r="K244" s="20">
        <v>9</v>
      </c>
      <c r="L244" s="20"/>
      <c r="M244" s="20">
        <v>9</v>
      </c>
      <c r="N244" s="20"/>
      <c r="O244" s="20">
        <v>24</v>
      </c>
      <c r="P244" s="20"/>
      <c r="Q244" s="64">
        <f t="shared" si="6"/>
        <v>654</v>
      </c>
      <c r="R244" s="20"/>
      <c r="S244" s="51">
        <f t="shared" si="7"/>
        <v>612</v>
      </c>
      <c r="T244" s="123"/>
    </row>
    <row r="245" spans="1:20" s="1" customFormat="1" hidden="1" outlineLevel="1" x14ac:dyDescent="0.45">
      <c r="A245" s="92">
        <v>44547</v>
      </c>
      <c r="B245" s="32">
        <v>366</v>
      </c>
      <c r="C245" s="32">
        <v>11</v>
      </c>
      <c r="D245" s="20"/>
      <c r="E245" s="20"/>
      <c r="F245" s="32"/>
      <c r="G245" s="32">
        <v>29</v>
      </c>
      <c r="H245" s="53">
        <v>136</v>
      </c>
      <c r="I245" s="20">
        <v>16</v>
      </c>
      <c r="J245" s="100"/>
      <c r="K245" s="20">
        <v>12</v>
      </c>
      <c r="L245" s="20"/>
      <c r="M245" s="20">
        <v>1</v>
      </c>
      <c r="N245" s="20"/>
      <c r="O245" s="20">
        <v>20</v>
      </c>
      <c r="P245" s="20"/>
      <c r="Q245" s="64">
        <f t="shared" si="6"/>
        <v>455</v>
      </c>
      <c r="R245" s="20">
        <v>439</v>
      </c>
      <c r="S245" s="51">
        <f t="shared" si="7"/>
        <v>406</v>
      </c>
      <c r="T245" s="123"/>
    </row>
    <row r="246" spans="1:20" s="1" customFormat="1" hidden="1" outlineLevel="1" x14ac:dyDescent="0.45">
      <c r="A246" s="92">
        <v>44550</v>
      </c>
      <c r="B246" s="32">
        <v>444</v>
      </c>
      <c r="C246" s="32"/>
      <c r="D246" s="20">
        <v>3</v>
      </c>
      <c r="E246" s="20"/>
      <c r="F246" s="32"/>
      <c r="G246" s="32">
        <v>37</v>
      </c>
      <c r="H246" s="53">
        <v>204</v>
      </c>
      <c r="I246" s="20">
        <v>15</v>
      </c>
      <c r="J246" s="100"/>
      <c r="K246" s="20">
        <v>8</v>
      </c>
      <c r="L246" s="20"/>
      <c r="M246" s="20">
        <v>1</v>
      </c>
      <c r="N246" s="20"/>
      <c r="O246" s="20">
        <v>16</v>
      </c>
      <c r="P246" s="20"/>
      <c r="Q246" s="64">
        <f t="shared" si="6"/>
        <v>524</v>
      </c>
      <c r="R246" s="20">
        <v>438</v>
      </c>
      <c r="S246" s="51">
        <f t="shared" si="7"/>
        <v>481</v>
      </c>
      <c r="T246" s="123"/>
    </row>
    <row r="247" spans="1:20" s="1" customFormat="1" hidden="1" outlineLevel="1" x14ac:dyDescent="0.45">
      <c r="A247" s="92">
        <v>44551</v>
      </c>
      <c r="B247" s="32">
        <v>469</v>
      </c>
      <c r="C247" s="32"/>
      <c r="D247" s="20"/>
      <c r="E247" s="20"/>
      <c r="F247" s="32"/>
      <c r="G247" s="32">
        <v>33</v>
      </c>
      <c r="H247" s="53">
        <v>174</v>
      </c>
      <c r="I247" s="20">
        <v>7</v>
      </c>
      <c r="J247" s="100"/>
      <c r="K247" s="20">
        <v>8</v>
      </c>
      <c r="L247" s="20"/>
      <c r="M247" s="20"/>
      <c r="N247" s="20"/>
      <c r="O247" s="20">
        <v>21</v>
      </c>
      <c r="P247" s="20"/>
      <c r="Q247" s="64">
        <f t="shared" si="6"/>
        <v>538</v>
      </c>
      <c r="R247" s="20">
        <v>455</v>
      </c>
      <c r="S247" s="51">
        <f t="shared" si="7"/>
        <v>502</v>
      </c>
      <c r="T247" s="123"/>
    </row>
    <row r="248" spans="1:20" s="1" customFormat="1" hidden="1" outlineLevel="1" x14ac:dyDescent="0.45">
      <c r="A248" s="92">
        <v>44552</v>
      </c>
      <c r="B248" s="32">
        <v>333</v>
      </c>
      <c r="C248" s="32"/>
      <c r="D248" s="20"/>
      <c r="E248" s="20"/>
      <c r="F248" s="32"/>
      <c r="G248" s="32">
        <v>22</v>
      </c>
      <c r="H248" s="53">
        <v>101</v>
      </c>
      <c r="I248" s="20">
        <v>10</v>
      </c>
      <c r="J248" s="100"/>
      <c r="K248" s="20"/>
      <c r="L248" s="20"/>
      <c r="M248" s="20">
        <v>33</v>
      </c>
      <c r="N248" s="20"/>
      <c r="O248" s="20"/>
      <c r="P248" s="20"/>
      <c r="Q248" s="64">
        <f t="shared" si="6"/>
        <v>398</v>
      </c>
      <c r="R248" s="20">
        <v>353</v>
      </c>
      <c r="S248" s="51">
        <f t="shared" si="7"/>
        <v>355</v>
      </c>
      <c r="T248" s="123"/>
    </row>
    <row r="249" spans="1:20" s="1" customFormat="1" hidden="1" outlineLevel="1" x14ac:dyDescent="0.45">
      <c r="A249" s="92">
        <v>44553</v>
      </c>
      <c r="B249" s="32">
        <v>238</v>
      </c>
      <c r="C249" s="32"/>
      <c r="D249" s="20"/>
      <c r="E249" s="20"/>
      <c r="F249" s="32"/>
      <c r="G249" s="32">
        <v>21</v>
      </c>
      <c r="H249" s="53">
        <v>79</v>
      </c>
      <c r="I249" s="20">
        <v>8</v>
      </c>
      <c r="J249" s="100"/>
      <c r="K249" s="20">
        <v>8</v>
      </c>
      <c r="L249" s="20"/>
      <c r="M249" s="20"/>
      <c r="N249" s="20"/>
      <c r="O249" s="20">
        <v>7</v>
      </c>
      <c r="P249" s="20"/>
      <c r="Q249" s="64">
        <f t="shared" si="6"/>
        <v>282</v>
      </c>
      <c r="R249" s="20">
        <v>308</v>
      </c>
      <c r="S249" s="51">
        <f t="shared" si="7"/>
        <v>259</v>
      </c>
      <c r="T249" s="123"/>
    </row>
    <row r="250" spans="1:20" s="1" customFormat="1" hidden="1" outlineLevel="1" x14ac:dyDescent="0.45">
      <c r="A250" s="92">
        <v>44554</v>
      </c>
      <c r="B250" s="32">
        <v>114</v>
      </c>
      <c r="C250" s="32"/>
      <c r="D250" s="20"/>
      <c r="E250" s="20"/>
      <c r="F250" s="32"/>
      <c r="G250" s="32">
        <v>10</v>
      </c>
      <c r="H250" s="53">
        <v>23</v>
      </c>
      <c r="I250" s="20">
        <v>1</v>
      </c>
      <c r="J250" s="100"/>
      <c r="K250" s="20">
        <v>5</v>
      </c>
      <c r="L250" s="20"/>
      <c r="M250" s="20"/>
      <c r="N250" s="20"/>
      <c r="O250" s="20"/>
      <c r="P250" s="20"/>
      <c r="Q250" s="64">
        <f t="shared" si="6"/>
        <v>130</v>
      </c>
      <c r="R250" s="20">
        <v>141</v>
      </c>
      <c r="S250" s="51">
        <f t="shared" si="7"/>
        <v>124</v>
      </c>
      <c r="T250" s="123"/>
    </row>
    <row r="251" spans="1:20" s="1" customFormat="1" hidden="1" outlineLevel="1" x14ac:dyDescent="0.45">
      <c r="A251" s="92">
        <v>44557</v>
      </c>
      <c r="B251" s="32">
        <v>196</v>
      </c>
      <c r="C251" s="32"/>
      <c r="D251" s="20"/>
      <c r="E251" s="20"/>
      <c r="F251" s="32"/>
      <c r="G251" s="32">
        <v>16</v>
      </c>
      <c r="H251" s="53">
        <v>46</v>
      </c>
      <c r="I251" s="20">
        <v>9</v>
      </c>
      <c r="J251" s="100"/>
      <c r="K251" s="52"/>
      <c r="L251" s="52"/>
      <c r="M251" s="52"/>
      <c r="N251" s="52"/>
      <c r="O251" s="52"/>
      <c r="P251" s="52"/>
      <c r="Q251" s="64">
        <f t="shared" si="6"/>
        <v>221</v>
      </c>
      <c r="R251" s="20">
        <v>255</v>
      </c>
      <c r="S251" s="51">
        <f t="shared" si="7"/>
        <v>212</v>
      </c>
      <c r="T251" s="123"/>
    </row>
    <row r="252" spans="1:20" s="1" customFormat="1" hidden="1" outlineLevel="1" x14ac:dyDescent="0.45">
      <c r="A252" s="92">
        <v>44558</v>
      </c>
      <c r="B252" s="32">
        <v>235</v>
      </c>
      <c r="C252" s="32"/>
      <c r="D252" s="20"/>
      <c r="E252" s="20"/>
      <c r="F252" s="32"/>
      <c r="G252" s="32">
        <v>23</v>
      </c>
      <c r="H252" s="53">
        <v>72</v>
      </c>
      <c r="I252" s="20">
        <v>8</v>
      </c>
      <c r="J252" s="100"/>
      <c r="K252" s="52"/>
      <c r="L252" s="52"/>
      <c r="M252" s="52"/>
      <c r="N252" s="52"/>
      <c r="O252" s="52"/>
      <c r="P252" s="52"/>
      <c r="Q252" s="64">
        <f t="shared" si="6"/>
        <v>266</v>
      </c>
      <c r="R252" s="20">
        <v>289</v>
      </c>
      <c r="S252" s="51">
        <f t="shared" si="7"/>
        <v>258</v>
      </c>
      <c r="T252" s="123"/>
    </row>
    <row r="253" spans="1:20" s="1" customFormat="1" hidden="1" outlineLevel="1" x14ac:dyDescent="0.45">
      <c r="A253" s="92">
        <v>44559</v>
      </c>
      <c r="B253" s="32">
        <v>202</v>
      </c>
      <c r="C253" s="32"/>
      <c r="D253" s="20"/>
      <c r="E253" s="20"/>
      <c r="F253" s="32"/>
      <c r="G253" s="32">
        <v>15</v>
      </c>
      <c r="H253" s="53">
        <v>66</v>
      </c>
      <c r="I253" s="20">
        <v>13</v>
      </c>
      <c r="J253" s="100"/>
      <c r="K253" s="52"/>
      <c r="L253" s="52"/>
      <c r="M253" s="52"/>
      <c r="N253" s="52"/>
      <c r="O253" s="52"/>
      <c r="P253" s="52"/>
      <c r="Q253" s="64">
        <f t="shared" si="6"/>
        <v>230</v>
      </c>
      <c r="R253" s="20">
        <v>241</v>
      </c>
      <c r="S253" s="51">
        <f t="shared" si="7"/>
        <v>217</v>
      </c>
      <c r="T253" s="123"/>
    </row>
    <row r="254" spans="1:20" s="1" customFormat="1" hidden="1" outlineLevel="1" x14ac:dyDescent="0.45">
      <c r="A254" s="92">
        <v>44560</v>
      </c>
      <c r="B254" s="32">
        <v>186</v>
      </c>
      <c r="C254" s="32"/>
      <c r="D254" s="20"/>
      <c r="E254" s="20"/>
      <c r="F254" s="32"/>
      <c r="G254" s="32">
        <v>14</v>
      </c>
      <c r="H254" s="53">
        <v>46</v>
      </c>
      <c r="I254" s="20">
        <v>13</v>
      </c>
      <c r="J254" s="100"/>
      <c r="K254" s="52"/>
      <c r="L254" s="52"/>
      <c r="M254" s="52"/>
      <c r="N254" s="52"/>
      <c r="O254" s="52"/>
      <c r="P254" s="52"/>
      <c r="Q254" s="64">
        <f t="shared" si="6"/>
        <v>213</v>
      </c>
      <c r="R254" s="20">
        <v>237</v>
      </c>
      <c r="S254" s="51">
        <f t="shared" si="7"/>
        <v>200</v>
      </c>
      <c r="T254" s="123"/>
    </row>
    <row r="255" spans="1:20" s="1" customFormat="1" hidden="1" outlineLevel="1" x14ac:dyDescent="0.45">
      <c r="A255" s="92">
        <v>44561</v>
      </c>
      <c r="B255" s="32">
        <v>114</v>
      </c>
      <c r="C255" s="32"/>
      <c r="D255" s="20"/>
      <c r="E255" s="20"/>
      <c r="F255" s="32"/>
      <c r="G255" s="32">
        <v>10</v>
      </c>
      <c r="H255" s="53">
        <v>17</v>
      </c>
      <c r="I255" s="20">
        <v>6</v>
      </c>
      <c r="J255" s="100"/>
      <c r="K255" s="52"/>
      <c r="L255" s="52"/>
      <c r="M255" s="52"/>
      <c r="N255" s="52"/>
      <c r="O255" s="52"/>
      <c r="P255" s="52"/>
      <c r="Q255" s="64">
        <f t="shared" si="6"/>
        <v>130</v>
      </c>
      <c r="R255" s="20">
        <v>154</v>
      </c>
      <c r="S255" s="51">
        <f t="shared" si="7"/>
        <v>124</v>
      </c>
      <c r="T255" s="123"/>
    </row>
    <row r="256" spans="1:20" s="1" customFormat="1" hidden="1" outlineLevel="1" x14ac:dyDescent="0.45">
      <c r="A256" s="19">
        <v>44564</v>
      </c>
      <c r="B256" s="32">
        <v>466</v>
      </c>
      <c r="C256" s="32">
        <v>2</v>
      </c>
      <c r="D256" s="20"/>
      <c r="E256" s="20"/>
      <c r="F256" s="32">
        <v>0</v>
      </c>
      <c r="G256" s="32">
        <v>39</v>
      </c>
      <c r="H256" s="53">
        <v>79</v>
      </c>
      <c r="I256" s="20">
        <v>8</v>
      </c>
      <c r="J256" s="100"/>
      <c r="K256" s="20">
        <v>10</v>
      </c>
      <c r="L256" s="20"/>
      <c r="M256" s="20">
        <v>1</v>
      </c>
      <c r="N256" s="20"/>
      <c r="O256" s="20">
        <v>12</v>
      </c>
      <c r="P256" s="20"/>
      <c r="Q256" s="64">
        <f t="shared" si="6"/>
        <v>538</v>
      </c>
      <c r="R256" s="20">
        <v>469</v>
      </c>
      <c r="S256" s="87">
        <f t="shared" si="7"/>
        <v>507</v>
      </c>
      <c r="T256" s="124"/>
    </row>
    <row r="257" spans="1:20" s="1" customFormat="1" hidden="1" outlineLevel="1" x14ac:dyDescent="0.45">
      <c r="A257" s="19">
        <v>44565</v>
      </c>
      <c r="B257" s="32">
        <v>488</v>
      </c>
      <c r="C257" s="32">
        <v>2</v>
      </c>
      <c r="D257" s="20"/>
      <c r="E257" s="20"/>
      <c r="F257" s="32">
        <v>0</v>
      </c>
      <c r="G257" s="32">
        <v>39</v>
      </c>
      <c r="H257" s="53">
        <v>105</v>
      </c>
      <c r="I257" s="20">
        <v>23</v>
      </c>
      <c r="J257" s="100"/>
      <c r="K257" s="20">
        <v>12</v>
      </c>
      <c r="L257" s="20"/>
      <c r="M257" s="20"/>
      <c r="N257" s="20"/>
      <c r="O257" s="20">
        <v>16</v>
      </c>
      <c r="P257" s="20"/>
      <c r="Q257" s="64">
        <f t="shared" si="6"/>
        <v>580</v>
      </c>
      <c r="R257" s="20">
        <v>484</v>
      </c>
      <c r="S257" s="87">
        <f t="shared" si="7"/>
        <v>529</v>
      </c>
      <c r="T257" s="124"/>
    </row>
    <row r="258" spans="1:20" s="1" customFormat="1" hidden="1" outlineLevel="1" x14ac:dyDescent="0.45">
      <c r="A258" s="19">
        <v>44566</v>
      </c>
      <c r="B258" s="32">
        <v>384</v>
      </c>
      <c r="C258" s="32">
        <v>2</v>
      </c>
      <c r="D258" s="20"/>
      <c r="E258" s="20"/>
      <c r="F258" s="32">
        <v>0</v>
      </c>
      <c r="G258" s="32">
        <v>36</v>
      </c>
      <c r="H258" s="53">
        <v>109</v>
      </c>
      <c r="I258" s="20">
        <v>22</v>
      </c>
      <c r="J258" s="100"/>
      <c r="K258" s="20">
        <v>9</v>
      </c>
      <c r="L258" s="20"/>
      <c r="M258" s="20"/>
      <c r="N258" s="20"/>
      <c r="O258" s="20">
        <v>12</v>
      </c>
      <c r="P258" s="20"/>
      <c r="Q258" s="64">
        <f t="shared" ref="Q258:Q321" si="8">SUM(B258:P258)-H258</f>
        <v>465</v>
      </c>
      <c r="R258" s="20">
        <v>463</v>
      </c>
      <c r="S258" s="87">
        <f t="shared" ref="S258:S321" si="9">B258+C258+F258+G258</f>
        <v>422</v>
      </c>
      <c r="T258" s="124"/>
    </row>
    <row r="259" spans="1:20" s="1" customFormat="1" hidden="1" outlineLevel="1" x14ac:dyDescent="0.45">
      <c r="A259" s="19">
        <v>44567</v>
      </c>
      <c r="B259" s="32">
        <v>430</v>
      </c>
      <c r="C259" s="32">
        <v>0</v>
      </c>
      <c r="D259" s="20"/>
      <c r="E259" s="20"/>
      <c r="F259" s="32">
        <v>0</v>
      </c>
      <c r="G259" s="32">
        <v>32</v>
      </c>
      <c r="H259" s="53">
        <v>131</v>
      </c>
      <c r="I259" s="20">
        <v>18</v>
      </c>
      <c r="J259" s="100"/>
      <c r="K259" s="20">
        <v>11</v>
      </c>
      <c r="L259" s="20"/>
      <c r="M259" s="20"/>
      <c r="N259" s="20"/>
      <c r="O259" s="20">
        <v>17</v>
      </c>
      <c r="P259" s="20"/>
      <c r="Q259" s="64">
        <f t="shared" si="8"/>
        <v>508</v>
      </c>
      <c r="R259" s="20">
        <v>485</v>
      </c>
      <c r="S259" s="87">
        <f t="shared" si="9"/>
        <v>462</v>
      </c>
      <c r="T259" s="124"/>
    </row>
    <row r="260" spans="1:20" s="1" customFormat="1" hidden="1" outlineLevel="1" x14ac:dyDescent="0.45">
      <c r="A260" s="19">
        <v>44568</v>
      </c>
      <c r="B260" s="32">
        <v>288</v>
      </c>
      <c r="C260" s="32">
        <v>2</v>
      </c>
      <c r="D260" s="20"/>
      <c r="E260" s="20"/>
      <c r="F260" s="32">
        <v>0</v>
      </c>
      <c r="G260" s="32">
        <v>30</v>
      </c>
      <c r="H260" s="53">
        <v>46</v>
      </c>
      <c r="I260" s="20">
        <v>14</v>
      </c>
      <c r="J260" s="100"/>
      <c r="K260" s="20">
        <v>10</v>
      </c>
      <c r="L260" s="20"/>
      <c r="M260" s="20"/>
      <c r="N260" s="20"/>
      <c r="O260" s="20">
        <v>10</v>
      </c>
      <c r="P260" s="20"/>
      <c r="Q260" s="64">
        <f t="shared" si="8"/>
        <v>354</v>
      </c>
      <c r="R260" s="20">
        <v>336</v>
      </c>
      <c r="S260" s="87">
        <f t="shared" si="9"/>
        <v>320</v>
      </c>
      <c r="T260" s="124"/>
    </row>
    <row r="261" spans="1:20" s="1" customFormat="1" hidden="1" outlineLevel="1" x14ac:dyDescent="0.45">
      <c r="A261" s="19">
        <v>44571</v>
      </c>
      <c r="B261" s="32">
        <v>468</v>
      </c>
      <c r="C261" s="32"/>
      <c r="D261" s="20"/>
      <c r="E261" s="20"/>
      <c r="F261" s="32">
        <v>0</v>
      </c>
      <c r="G261" s="32">
        <v>52</v>
      </c>
      <c r="H261" s="53">
        <v>174</v>
      </c>
      <c r="I261" s="20">
        <v>13</v>
      </c>
      <c r="J261" s="100"/>
      <c r="K261" s="20">
        <v>12</v>
      </c>
      <c r="L261" s="20"/>
      <c r="M261" s="20"/>
      <c r="N261" s="20"/>
      <c r="O261" s="20">
        <v>5</v>
      </c>
      <c r="P261" s="20"/>
      <c r="Q261" s="64">
        <f t="shared" si="8"/>
        <v>550</v>
      </c>
      <c r="R261" s="20">
        <v>491</v>
      </c>
      <c r="S261" s="87">
        <f t="shared" si="9"/>
        <v>520</v>
      </c>
      <c r="T261" s="124"/>
    </row>
    <row r="262" spans="1:20" s="1" customFormat="1" hidden="1" outlineLevel="1" x14ac:dyDescent="0.45">
      <c r="A262" s="19">
        <v>44572</v>
      </c>
      <c r="B262" s="32">
        <v>552</v>
      </c>
      <c r="C262" s="32"/>
      <c r="D262" s="20"/>
      <c r="E262" s="20"/>
      <c r="F262" s="32">
        <v>0</v>
      </c>
      <c r="G262" s="32">
        <v>46</v>
      </c>
      <c r="H262" s="53">
        <v>187</v>
      </c>
      <c r="I262" s="20">
        <v>25</v>
      </c>
      <c r="J262" s="100"/>
      <c r="K262" s="20">
        <v>10</v>
      </c>
      <c r="L262" s="20"/>
      <c r="M262" s="20"/>
      <c r="N262" s="20"/>
      <c r="O262" s="20">
        <v>25</v>
      </c>
      <c r="P262" s="20"/>
      <c r="Q262" s="64">
        <f t="shared" si="8"/>
        <v>658</v>
      </c>
      <c r="R262" s="20">
        <v>547</v>
      </c>
      <c r="S262" s="87">
        <f t="shared" si="9"/>
        <v>598</v>
      </c>
      <c r="T262" s="124"/>
    </row>
    <row r="263" spans="1:20" s="1" customFormat="1" hidden="1" outlineLevel="1" x14ac:dyDescent="0.45">
      <c r="A263" s="19">
        <v>44573</v>
      </c>
      <c r="B263" s="32">
        <v>437</v>
      </c>
      <c r="C263" s="32"/>
      <c r="D263" s="20"/>
      <c r="E263" s="20"/>
      <c r="F263" s="32">
        <v>0</v>
      </c>
      <c r="G263" s="32">
        <v>34</v>
      </c>
      <c r="H263" s="53">
        <v>139</v>
      </c>
      <c r="I263" s="20">
        <v>19</v>
      </c>
      <c r="J263" s="100"/>
      <c r="K263" s="20">
        <v>12</v>
      </c>
      <c r="L263" s="20"/>
      <c r="M263" s="20"/>
      <c r="N263" s="20"/>
      <c r="O263" s="20">
        <v>4</v>
      </c>
      <c r="P263" s="20"/>
      <c r="Q263" s="64">
        <f t="shared" si="8"/>
        <v>506</v>
      </c>
      <c r="R263" s="20">
        <v>473</v>
      </c>
      <c r="S263" s="87">
        <f t="shared" si="9"/>
        <v>471</v>
      </c>
      <c r="T263" s="124"/>
    </row>
    <row r="264" spans="1:20" s="1" customFormat="1" hidden="1" outlineLevel="1" x14ac:dyDescent="0.45">
      <c r="A264" s="19">
        <v>44574</v>
      </c>
      <c r="B264" s="32">
        <v>481</v>
      </c>
      <c r="C264" s="32">
        <v>3</v>
      </c>
      <c r="D264" s="20"/>
      <c r="E264" s="20"/>
      <c r="F264" s="32">
        <v>0</v>
      </c>
      <c r="G264" s="32">
        <v>39</v>
      </c>
      <c r="H264" s="53">
        <v>150</v>
      </c>
      <c r="I264" s="20">
        <v>16</v>
      </c>
      <c r="J264" s="100"/>
      <c r="K264" s="20">
        <v>12</v>
      </c>
      <c r="L264" s="20"/>
      <c r="M264" s="20">
        <v>7</v>
      </c>
      <c r="N264" s="20"/>
      <c r="O264" s="20">
        <v>4</v>
      </c>
      <c r="P264" s="20"/>
      <c r="Q264" s="64">
        <f t="shared" si="8"/>
        <v>562</v>
      </c>
      <c r="R264" s="20">
        <v>504</v>
      </c>
      <c r="S264" s="87">
        <f t="shared" si="9"/>
        <v>523</v>
      </c>
      <c r="T264" s="124"/>
    </row>
    <row r="265" spans="1:20" s="1" customFormat="1" hidden="1" outlineLevel="1" x14ac:dyDescent="0.45">
      <c r="A265" s="19">
        <v>44575</v>
      </c>
      <c r="B265" s="32">
        <v>297</v>
      </c>
      <c r="C265" s="32"/>
      <c r="D265" s="20"/>
      <c r="E265" s="20"/>
      <c r="F265" s="32">
        <v>0</v>
      </c>
      <c r="G265" s="32">
        <v>31</v>
      </c>
      <c r="H265" s="53">
        <v>69</v>
      </c>
      <c r="I265" s="20">
        <v>12</v>
      </c>
      <c r="J265" s="100"/>
      <c r="K265" s="20">
        <v>11</v>
      </c>
      <c r="L265" s="20"/>
      <c r="M265" s="20"/>
      <c r="N265" s="20"/>
      <c r="O265" s="20">
        <v>8</v>
      </c>
      <c r="P265" s="20"/>
      <c r="Q265" s="64">
        <f t="shared" si="8"/>
        <v>359</v>
      </c>
      <c r="R265" s="20">
        <v>355</v>
      </c>
      <c r="S265" s="87">
        <f t="shared" si="9"/>
        <v>328</v>
      </c>
      <c r="T265" s="124"/>
    </row>
    <row r="266" spans="1:20" s="1" customFormat="1" hidden="1" outlineLevel="1" x14ac:dyDescent="0.45">
      <c r="A266" s="19">
        <v>44578</v>
      </c>
      <c r="B266" s="32">
        <v>474</v>
      </c>
      <c r="C266" s="32">
        <v>3</v>
      </c>
      <c r="D266" s="20"/>
      <c r="E266" s="20"/>
      <c r="F266" s="32">
        <v>0</v>
      </c>
      <c r="G266" s="32">
        <v>56</v>
      </c>
      <c r="H266" s="53">
        <v>130</v>
      </c>
      <c r="I266" s="20">
        <v>14</v>
      </c>
      <c r="J266" s="100"/>
      <c r="K266" s="20">
        <v>11</v>
      </c>
      <c r="L266" s="20"/>
      <c r="M266" s="20">
        <v>1</v>
      </c>
      <c r="N266" s="20"/>
      <c r="O266" s="20">
        <v>7</v>
      </c>
      <c r="P266" s="20"/>
      <c r="Q266" s="64">
        <f t="shared" si="8"/>
        <v>566</v>
      </c>
      <c r="R266" s="20">
        <v>525</v>
      </c>
      <c r="S266" s="87">
        <f t="shared" si="9"/>
        <v>533</v>
      </c>
      <c r="T266" s="124"/>
    </row>
    <row r="267" spans="1:20" s="1" customFormat="1" hidden="1" outlineLevel="1" x14ac:dyDescent="0.45">
      <c r="A267" s="19">
        <v>44579</v>
      </c>
      <c r="B267" s="32">
        <v>532</v>
      </c>
      <c r="C267" s="32">
        <v>3</v>
      </c>
      <c r="D267" s="20"/>
      <c r="E267" s="20"/>
      <c r="F267" s="32">
        <v>0</v>
      </c>
      <c r="G267" s="32">
        <v>43</v>
      </c>
      <c r="H267" s="53">
        <v>174</v>
      </c>
      <c r="I267" s="20">
        <v>35</v>
      </c>
      <c r="J267" s="100"/>
      <c r="K267" s="20">
        <v>7</v>
      </c>
      <c r="L267" s="20"/>
      <c r="M267" s="20"/>
      <c r="N267" s="20"/>
      <c r="O267" s="20">
        <v>35</v>
      </c>
      <c r="P267" s="20"/>
      <c r="Q267" s="64">
        <f t="shared" si="8"/>
        <v>655</v>
      </c>
      <c r="R267" s="20">
        <v>560</v>
      </c>
      <c r="S267" s="87">
        <f t="shared" si="9"/>
        <v>578</v>
      </c>
      <c r="T267" s="124"/>
    </row>
    <row r="268" spans="1:20" s="1" customFormat="1" hidden="1" outlineLevel="1" x14ac:dyDescent="0.45">
      <c r="A268" s="19">
        <v>44580</v>
      </c>
      <c r="B268" s="32">
        <v>444</v>
      </c>
      <c r="C268" s="32">
        <v>2</v>
      </c>
      <c r="D268" s="20"/>
      <c r="E268" s="20"/>
      <c r="F268" s="32">
        <v>0</v>
      </c>
      <c r="G268" s="32">
        <v>38</v>
      </c>
      <c r="H268" s="53">
        <v>161</v>
      </c>
      <c r="I268" s="20">
        <v>19</v>
      </c>
      <c r="J268" s="100"/>
      <c r="K268" s="20">
        <v>11</v>
      </c>
      <c r="L268" s="20"/>
      <c r="M268" s="20">
        <v>1</v>
      </c>
      <c r="N268" s="20"/>
      <c r="O268" s="20">
        <v>18</v>
      </c>
      <c r="P268" s="20"/>
      <c r="Q268" s="64">
        <f t="shared" si="8"/>
        <v>533</v>
      </c>
      <c r="R268" s="20">
        <v>459</v>
      </c>
      <c r="S268" s="87">
        <f t="shared" si="9"/>
        <v>484</v>
      </c>
      <c r="T268" s="124"/>
    </row>
    <row r="269" spans="1:20" s="1" customFormat="1" hidden="1" outlineLevel="1" x14ac:dyDescent="0.45">
      <c r="A269" s="19">
        <v>44581</v>
      </c>
      <c r="B269" s="32">
        <v>483</v>
      </c>
      <c r="C269" s="32">
        <v>5</v>
      </c>
      <c r="D269" s="20"/>
      <c r="E269" s="20"/>
      <c r="F269" s="32">
        <v>0</v>
      </c>
      <c r="G269" s="32">
        <v>36</v>
      </c>
      <c r="H269" s="53">
        <v>171</v>
      </c>
      <c r="I269" s="20">
        <v>27</v>
      </c>
      <c r="J269" s="100"/>
      <c r="K269" s="20">
        <v>11</v>
      </c>
      <c r="L269" s="20"/>
      <c r="M269" s="20">
        <v>1</v>
      </c>
      <c r="N269" s="20"/>
      <c r="O269" s="20">
        <v>61</v>
      </c>
      <c r="P269" s="20"/>
      <c r="Q269" s="64">
        <f t="shared" si="8"/>
        <v>624</v>
      </c>
      <c r="R269" s="20">
        <v>503</v>
      </c>
      <c r="S269" s="87">
        <f t="shared" si="9"/>
        <v>524</v>
      </c>
      <c r="T269" s="124"/>
    </row>
    <row r="270" spans="1:20" s="1" customFormat="1" hidden="1" outlineLevel="1" x14ac:dyDescent="0.45">
      <c r="A270" s="19">
        <v>44582</v>
      </c>
      <c r="B270" s="32">
        <v>305</v>
      </c>
      <c r="C270" s="32">
        <v>2</v>
      </c>
      <c r="D270" s="20"/>
      <c r="E270" s="20"/>
      <c r="F270" s="32">
        <v>0</v>
      </c>
      <c r="G270" s="32">
        <v>21</v>
      </c>
      <c r="H270" s="53"/>
      <c r="I270" s="20"/>
      <c r="J270" s="100"/>
      <c r="K270" s="20">
        <v>11</v>
      </c>
      <c r="L270" s="20"/>
      <c r="M270" s="20">
        <v>1</v>
      </c>
      <c r="N270" s="20"/>
      <c r="O270" s="20">
        <v>15</v>
      </c>
      <c r="P270" s="20"/>
      <c r="Q270" s="64">
        <f t="shared" si="8"/>
        <v>355</v>
      </c>
      <c r="R270" s="20">
        <v>373</v>
      </c>
      <c r="S270" s="87">
        <f t="shared" si="9"/>
        <v>328</v>
      </c>
      <c r="T270" s="124"/>
    </row>
    <row r="271" spans="1:20" s="1" customFormat="1" hidden="1" outlineLevel="1" x14ac:dyDescent="0.45">
      <c r="A271" s="19">
        <v>44585</v>
      </c>
      <c r="B271" s="32">
        <v>505</v>
      </c>
      <c r="C271" s="32">
        <v>15</v>
      </c>
      <c r="D271" s="20">
        <v>3</v>
      </c>
      <c r="E271" s="20">
        <v>0</v>
      </c>
      <c r="F271" s="32">
        <v>0</v>
      </c>
      <c r="G271" s="32">
        <v>41</v>
      </c>
      <c r="H271" s="53">
        <v>184</v>
      </c>
      <c r="I271" s="20">
        <v>23</v>
      </c>
      <c r="J271" s="100"/>
      <c r="K271" s="20">
        <v>8</v>
      </c>
      <c r="L271" s="20"/>
      <c r="M271" s="20">
        <v>1</v>
      </c>
      <c r="N271" s="20"/>
      <c r="O271" s="20">
        <v>3</v>
      </c>
      <c r="P271" s="20"/>
      <c r="Q271" s="64">
        <f t="shared" si="8"/>
        <v>599</v>
      </c>
      <c r="R271" s="20">
        <v>503</v>
      </c>
      <c r="S271" s="87">
        <f t="shared" si="9"/>
        <v>561</v>
      </c>
      <c r="T271" s="124"/>
    </row>
    <row r="272" spans="1:20" s="1" customFormat="1" hidden="1" outlineLevel="1" x14ac:dyDescent="0.45">
      <c r="A272" s="19">
        <v>44586</v>
      </c>
      <c r="B272" s="32">
        <v>549</v>
      </c>
      <c r="C272" s="32">
        <v>9</v>
      </c>
      <c r="D272" s="20">
        <v>3</v>
      </c>
      <c r="E272" s="20">
        <v>0</v>
      </c>
      <c r="F272" s="32">
        <v>0</v>
      </c>
      <c r="G272" s="32">
        <v>62</v>
      </c>
      <c r="H272" s="53">
        <v>247</v>
      </c>
      <c r="I272" s="20">
        <v>20</v>
      </c>
      <c r="J272" s="100"/>
      <c r="K272" s="20">
        <v>9</v>
      </c>
      <c r="L272" s="20"/>
      <c r="M272" s="20">
        <v>2</v>
      </c>
      <c r="N272" s="20"/>
      <c r="O272" s="20">
        <v>26</v>
      </c>
      <c r="P272" s="20"/>
      <c r="Q272" s="64">
        <f t="shared" si="8"/>
        <v>680</v>
      </c>
      <c r="R272" s="20">
        <v>577</v>
      </c>
      <c r="S272" s="87">
        <f t="shared" si="9"/>
        <v>620</v>
      </c>
      <c r="T272" s="124"/>
    </row>
    <row r="273" spans="1:20" s="1" customFormat="1" hidden="1" outlineLevel="1" x14ac:dyDescent="0.45">
      <c r="A273" s="19">
        <v>44587</v>
      </c>
      <c r="B273" s="32">
        <v>466</v>
      </c>
      <c r="C273" s="32">
        <v>15</v>
      </c>
      <c r="D273" s="20">
        <v>3</v>
      </c>
      <c r="E273" s="20">
        <v>0</v>
      </c>
      <c r="F273" s="32">
        <v>0</v>
      </c>
      <c r="G273" s="32">
        <v>45</v>
      </c>
      <c r="H273" s="53">
        <v>200</v>
      </c>
      <c r="I273" s="20">
        <v>43</v>
      </c>
      <c r="J273" s="100"/>
      <c r="K273" s="20">
        <v>8</v>
      </c>
      <c r="L273" s="20"/>
      <c r="M273" s="20"/>
      <c r="N273" s="20"/>
      <c r="O273" s="20">
        <v>23</v>
      </c>
      <c r="P273" s="20"/>
      <c r="Q273" s="64">
        <f t="shared" si="8"/>
        <v>603</v>
      </c>
      <c r="R273" s="20">
        <v>478</v>
      </c>
      <c r="S273" s="87">
        <f t="shared" si="9"/>
        <v>526</v>
      </c>
      <c r="T273" s="124"/>
    </row>
    <row r="274" spans="1:20" s="1" customFormat="1" hidden="1" outlineLevel="1" x14ac:dyDescent="0.45">
      <c r="A274" s="19">
        <v>44588</v>
      </c>
      <c r="B274" s="32">
        <v>496</v>
      </c>
      <c r="C274" s="32">
        <v>7</v>
      </c>
      <c r="D274" s="20">
        <v>3</v>
      </c>
      <c r="E274" s="20">
        <v>0</v>
      </c>
      <c r="F274" s="32">
        <v>0</v>
      </c>
      <c r="G274" s="32">
        <v>41</v>
      </c>
      <c r="H274" s="53">
        <v>199</v>
      </c>
      <c r="I274" s="20">
        <v>24</v>
      </c>
      <c r="J274" s="100"/>
      <c r="K274" s="20">
        <v>11</v>
      </c>
      <c r="L274" s="20"/>
      <c r="M274" s="20"/>
      <c r="N274" s="20"/>
      <c r="O274" s="20">
        <v>14</v>
      </c>
      <c r="P274" s="20"/>
      <c r="Q274" s="64">
        <f t="shared" si="8"/>
        <v>596</v>
      </c>
      <c r="R274" s="20">
        <v>537</v>
      </c>
      <c r="S274" s="87">
        <f t="shared" si="9"/>
        <v>544</v>
      </c>
      <c r="T274" s="124"/>
    </row>
    <row r="275" spans="1:20" s="1" customFormat="1" hidden="1" outlineLevel="1" x14ac:dyDescent="0.45">
      <c r="A275" s="19">
        <v>44589</v>
      </c>
      <c r="B275" s="32">
        <v>329</v>
      </c>
      <c r="C275" s="32">
        <v>8</v>
      </c>
      <c r="D275" s="20"/>
      <c r="E275" s="20"/>
      <c r="F275" s="32">
        <v>0</v>
      </c>
      <c r="G275" s="32">
        <v>33</v>
      </c>
      <c r="H275" s="53">
        <v>118</v>
      </c>
      <c r="I275" s="20">
        <v>26</v>
      </c>
      <c r="J275" s="100"/>
      <c r="K275" s="20">
        <v>10</v>
      </c>
      <c r="L275" s="20"/>
      <c r="M275" s="20">
        <v>6</v>
      </c>
      <c r="N275" s="20"/>
      <c r="O275" s="20">
        <v>8</v>
      </c>
      <c r="P275" s="20"/>
      <c r="Q275" s="64">
        <f t="shared" si="8"/>
        <v>420</v>
      </c>
      <c r="R275" s="20">
        <v>371</v>
      </c>
      <c r="S275" s="87">
        <f t="shared" si="9"/>
        <v>370</v>
      </c>
      <c r="T275" s="124"/>
    </row>
    <row r="276" spans="1:20" s="1" customFormat="1" hidden="1" outlineLevel="1" x14ac:dyDescent="0.45">
      <c r="A276" s="19">
        <v>44592</v>
      </c>
      <c r="B276" s="32">
        <v>487</v>
      </c>
      <c r="C276" s="32">
        <v>0</v>
      </c>
      <c r="D276" s="20"/>
      <c r="E276" s="20"/>
      <c r="F276" s="32">
        <v>1</v>
      </c>
      <c r="G276" s="32">
        <v>38</v>
      </c>
      <c r="H276" s="53">
        <v>162</v>
      </c>
      <c r="I276" s="20">
        <v>8</v>
      </c>
      <c r="J276" s="100"/>
      <c r="K276" s="20">
        <v>12</v>
      </c>
      <c r="L276" s="20"/>
      <c r="M276" s="20">
        <v>5</v>
      </c>
      <c r="N276" s="20"/>
      <c r="O276" s="20">
        <v>43</v>
      </c>
      <c r="P276" s="20"/>
      <c r="Q276" s="64">
        <f t="shared" si="8"/>
        <v>594</v>
      </c>
      <c r="R276" s="20">
        <v>497</v>
      </c>
      <c r="S276" s="87">
        <f t="shared" si="9"/>
        <v>526</v>
      </c>
      <c r="T276" s="124">
        <f>AVERAGE(S256:S276)</f>
        <v>489.23809523809524</v>
      </c>
    </row>
    <row r="277" spans="1:20" s="1" customFormat="1" hidden="1" outlineLevel="1" x14ac:dyDescent="0.45">
      <c r="A277" s="19">
        <v>44593</v>
      </c>
      <c r="B277" s="44">
        <v>625</v>
      </c>
      <c r="C277" s="44">
        <v>0</v>
      </c>
      <c r="D277" s="20"/>
      <c r="E277" s="20"/>
      <c r="F277" s="44">
        <v>0</v>
      </c>
      <c r="G277" s="44">
        <v>50</v>
      </c>
      <c r="H277" s="53">
        <v>285</v>
      </c>
      <c r="I277" s="20">
        <v>21</v>
      </c>
      <c r="J277" s="100"/>
      <c r="K277" s="20">
        <v>12</v>
      </c>
      <c r="L277" s="20"/>
      <c r="M277" s="20">
        <v>1</v>
      </c>
      <c r="N277" s="20"/>
      <c r="O277" s="20">
        <v>12</v>
      </c>
      <c r="P277" s="20"/>
      <c r="Q277" s="64">
        <f t="shared" si="8"/>
        <v>721</v>
      </c>
      <c r="R277" s="20">
        <v>579</v>
      </c>
      <c r="S277" s="94">
        <f t="shared" si="9"/>
        <v>675</v>
      </c>
      <c r="T277" s="125"/>
    </row>
    <row r="278" spans="1:20" s="1" customFormat="1" hidden="1" outlineLevel="1" x14ac:dyDescent="0.45">
      <c r="A278" s="19">
        <v>44594</v>
      </c>
      <c r="B278" s="44">
        <v>577</v>
      </c>
      <c r="C278" s="44">
        <v>0</v>
      </c>
      <c r="D278" s="20"/>
      <c r="E278" s="20"/>
      <c r="F278" s="44">
        <v>0</v>
      </c>
      <c r="G278" s="44">
        <v>35</v>
      </c>
      <c r="H278" s="53">
        <v>238</v>
      </c>
      <c r="I278" s="20">
        <v>23</v>
      </c>
      <c r="J278" s="100"/>
      <c r="K278" s="20">
        <v>11</v>
      </c>
      <c r="L278" s="20"/>
      <c r="M278" s="20"/>
      <c r="N278" s="20"/>
      <c r="O278" s="20">
        <v>10</v>
      </c>
      <c r="P278" s="20"/>
      <c r="Q278" s="64">
        <f t="shared" si="8"/>
        <v>656</v>
      </c>
      <c r="R278" s="20">
        <v>590</v>
      </c>
      <c r="S278" s="94">
        <f t="shared" si="9"/>
        <v>612</v>
      </c>
      <c r="T278" s="125"/>
    </row>
    <row r="279" spans="1:20" s="1" customFormat="1" hidden="1" outlineLevel="1" x14ac:dyDescent="0.45">
      <c r="A279" s="19">
        <v>44595</v>
      </c>
      <c r="B279" s="44">
        <v>653</v>
      </c>
      <c r="C279" s="44">
        <v>3</v>
      </c>
      <c r="D279" s="20"/>
      <c r="E279" s="20"/>
      <c r="F279" s="44">
        <v>0</v>
      </c>
      <c r="G279" s="44">
        <v>40</v>
      </c>
      <c r="H279" s="53">
        <v>267</v>
      </c>
      <c r="I279" s="20">
        <v>29</v>
      </c>
      <c r="J279" s="100"/>
      <c r="K279" s="20">
        <v>10</v>
      </c>
      <c r="L279" s="20"/>
      <c r="M279" s="20">
        <v>5</v>
      </c>
      <c r="N279" s="20"/>
      <c r="O279" s="20">
        <v>15</v>
      </c>
      <c r="P279" s="20"/>
      <c r="Q279" s="64">
        <f t="shared" si="8"/>
        <v>755</v>
      </c>
      <c r="R279" s="20">
        <v>635</v>
      </c>
      <c r="S279" s="94">
        <f t="shared" si="9"/>
        <v>696</v>
      </c>
      <c r="T279" s="125"/>
    </row>
    <row r="280" spans="1:20" s="1" customFormat="1" hidden="1" outlineLevel="1" x14ac:dyDescent="0.45">
      <c r="A280" s="19">
        <v>44596</v>
      </c>
      <c r="B280" s="44">
        <v>358</v>
      </c>
      <c r="C280" s="44">
        <v>3</v>
      </c>
      <c r="D280" s="20"/>
      <c r="E280" s="20"/>
      <c r="F280" s="44">
        <v>0</v>
      </c>
      <c r="G280" s="44">
        <v>25</v>
      </c>
      <c r="H280" s="53">
        <v>103</v>
      </c>
      <c r="I280" s="20">
        <v>22</v>
      </c>
      <c r="J280" s="100"/>
      <c r="K280" s="20">
        <v>11</v>
      </c>
      <c r="L280" s="20"/>
      <c r="M280" s="20"/>
      <c r="N280" s="20"/>
      <c r="O280" s="20">
        <v>19</v>
      </c>
      <c r="P280" s="20"/>
      <c r="Q280" s="64">
        <f t="shared" si="8"/>
        <v>438</v>
      </c>
      <c r="R280" s="20">
        <v>428</v>
      </c>
      <c r="S280" s="94">
        <f t="shared" si="9"/>
        <v>386</v>
      </c>
      <c r="T280" s="125"/>
    </row>
    <row r="281" spans="1:20" s="1" customFormat="1" hidden="1" outlineLevel="1" x14ac:dyDescent="0.45">
      <c r="A281" s="19">
        <v>44599</v>
      </c>
      <c r="B281" s="44">
        <v>615</v>
      </c>
      <c r="C281" s="44">
        <v>12</v>
      </c>
      <c r="D281" s="20"/>
      <c r="E281" s="20"/>
      <c r="F281" s="44">
        <v>0</v>
      </c>
      <c r="G281" s="44">
        <v>50</v>
      </c>
      <c r="H281" s="53">
        <v>232</v>
      </c>
      <c r="I281" s="20">
        <v>10</v>
      </c>
      <c r="J281" s="100"/>
      <c r="K281" s="20">
        <v>7</v>
      </c>
      <c r="L281" s="20"/>
      <c r="M281" s="20"/>
      <c r="N281" s="20"/>
      <c r="O281" s="20">
        <v>54</v>
      </c>
      <c r="P281" s="20"/>
      <c r="Q281" s="64">
        <f t="shared" si="8"/>
        <v>748</v>
      </c>
      <c r="R281" s="20">
        <v>649</v>
      </c>
      <c r="S281" s="94">
        <f t="shared" si="9"/>
        <v>677</v>
      </c>
      <c r="T281" s="125"/>
    </row>
    <row r="282" spans="1:20" s="1" customFormat="1" hidden="1" outlineLevel="1" x14ac:dyDescent="0.45">
      <c r="A282" s="19">
        <v>44600</v>
      </c>
      <c r="B282" s="44">
        <v>732</v>
      </c>
      <c r="C282" s="44">
        <v>6</v>
      </c>
      <c r="D282" s="20"/>
      <c r="E282" s="20"/>
      <c r="F282" s="44">
        <v>0</v>
      </c>
      <c r="G282" s="44">
        <v>69</v>
      </c>
      <c r="H282" s="53">
        <v>357</v>
      </c>
      <c r="I282" s="20">
        <v>19</v>
      </c>
      <c r="J282" s="100"/>
      <c r="K282" s="20">
        <v>9</v>
      </c>
      <c r="L282" s="20"/>
      <c r="M282" s="20">
        <v>1</v>
      </c>
      <c r="N282" s="20"/>
      <c r="O282" s="20">
        <v>36</v>
      </c>
      <c r="P282" s="20"/>
      <c r="Q282" s="64">
        <f t="shared" si="8"/>
        <v>872</v>
      </c>
      <c r="R282" s="20">
        <v>706</v>
      </c>
      <c r="S282" s="94">
        <f t="shared" si="9"/>
        <v>807</v>
      </c>
      <c r="T282" s="125"/>
    </row>
    <row r="283" spans="1:20" s="1" customFormat="1" hidden="1" outlineLevel="1" x14ac:dyDescent="0.45">
      <c r="A283" s="19">
        <v>44601</v>
      </c>
      <c r="B283" s="44">
        <v>656</v>
      </c>
      <c r="C283" s="44">
        <v>15</v>
      </c>
      <c r="D283" s="20"/>
      <c r="E283" s="20"/>
      <c r="F283" s="44">
        <v>0</v>
      </c>
      <c r="G283" s="44">
        <v>54</v>
      </c>
      <c r="H283" s="53">
        <v>286</v>
      </c>
      <c r="I283" s="20">
        <v>28</v>
      </c>
      <c r="J283" s="100"/>
      <c r="K283" s="20">
        <v>7</v>
      </c>
      <c r="L283" s="20"/>
      <c r="M283" s="20"/>
      <c r="N283" s="20"/>
      <c r="O283" s="20">
        <v>11</v>
      </c>
      <c r="P283" s="20"/>
      <c r="Q283" s="64">
        <f t="shared" si="8"/>
        <v>771</v>
      </c>
      <c r="R283" s="20">
        <v>657</v>
      </c>
      <c r="S283" s="94">
        <f t="shared" si="9"/>
        <v>725</v>
      </c>
      <c r="T283" s="125"/>
    </row>
    <row r="284" spans="1:20" s="1" customFormat="1" hidden="1" outlineLevel="1" x14ac:dyDescent="0.45">
      <c r="A284" s="19">
        <v>44602</v>
      </c>
      <c r="B284" s="44">
        <v>704</v>
      </c>
      <c r="C284" s="44">
        <v>15</v>
      </c>
      <c r="D284" s="20"/>
      <c r="E284" s="20"/>
      <c r="F284" s="44">
        <v>0</v>
      </c>
      <c r="G284" s="44">
        <v>51</v>
      </c>
      <c r="H284" s="53">
        <v>354</v>
      </c>
      <c r="I284" s="20">
        <v>38</v>
      </c>
      <c r="J284" s="100"/>
      <c r="K284" s="20">
        <v>6</v>
      </c>
      <c r="L284" s="20"/>
      <c r="M284" s="20"/>
      <c r="N284" s="20"/>
      <c r="O284" s="20">
        <v>25</v>
      </c>
      <c r="P284" s="20"/>
      <c r="Q284" s="64">
        <f t="shared" si="8"/>
        <v>839</v>
      </c>
      <c r="R284" s="20">
        <v>679</v>
      </c>
      <c r="S284" s="94">
        <f t="shared" si="9"/>
        <v>770</v>
      </c>
      <c r="T284" s="125"/>
    </row>
    <row r="285" spans="1:20" s="1" customFormat="1" hidden="1" outlineLevel="1" x14ac:dyDescent="0.45">
      <c r="A285" s="19">
        <v>44603</v>
      </c>
      <c r="B285" s="44">
        <v>408</v>
      </c>
      <c r="C285" s="44">
        <v>6</v>
      </c>
      <c r="D285" s="20"/>
      <c r="E285" s="20"/>
      <c r="F285" s="44">
        <v>0</v>
      </c>
      <c r="G285" s="44">
        <v>34</v>
      </c>
      <c r="H285" s="53">
        <v>168</v>
      </c>
      <c r="I285" s="20">
        <v>15</v>
      </c>
      <c r="J285" s="100"/>
      <c r="K285" s="20">
        <v>6</v>
      </c>
      <c r="L285" s="20"/>
      <c r="M285" s="20"/>
      <c r="N285" s="20"/>
      <c r="O285" s="20">
        <v>21</v>
      </c>
      <c r="P285" s="20"/>
      <c r="Q285" s="64">
        <f t="shared" si="8"/>
        <v>490</v>
      </c>
      <c r="R285" s="20">
        <v>438</v>
      </c>
      <c r="S285" s="94">
        <f t="shared" si="9"/>
        <v>448</v>
      </c>
      <c r="T285" s="125"/>
    </row>
    <row r="286" spans="1:20" s="1" customFormat="1" hidden="1" outlineLevel="1" x14ac:dyDescent="0.45">
      <c r="A286" s="19">
        <v>44606</v>
      </c>
      <c r="B286" s="44">
        <v>675</v>
      </c>
      <c r="C286" s="44">
        <v>10</v>
      </c>
      <c r="D286" s="20"/>
      <c r="E286" s="20"/>
      <c r="F286" s="44">
        <v>0</v>
      </c>
      <c r="G286" s="44">
        <v>48</v>
      </c>
      <c r="H286" s="53">
        <v>261</v>
      </c>
      <c r="I286" s="20">
        <v>24</v>
      </c>
      <c r="J286" s="100"/>
      <c r="K286" s="20">
        <v>11</v>
      </c>
      <c r="L286" s="20"/>
      <c r="M286" s="20"/>
      <c r="N286" s="20"/>
      <c r="O286" s="20">
        <v>18</v>
      </c>
      <c r="P286" s="20"/>
      <c r="Q286" s="64">
        <f t="shared" si="8"/>
        <v>786</v>
      </c>
      <c r="R286" s="20">
        <v>627</v>
      </c>
      <c r="S286" s="94">
        <f t="shared" si="9"/>
        <v>733</v>
      </c>
      <c r="T286" s="125"/>
    </row>
    <row r="287" spans="1:20" s="1" customFormat="1" hidden="1" outlineLevel="1" x14ac:dyDescent="0.45">
      <c r="A287" s="19">
        <v>44607</v>
      </c>
      <c r="B287" s="44">
        <v>727</v>
      </c>
      <c r="C287" s="44">
        <v>8</v>
      </c>
      <c r="D287" s="20"/>
      <c r="E287" s="20"/>
      <c r="F287" s="44">
        <v>0</v>
      </c>
      <c r="G287" s="44">
        <v>58</v>
      </c>
      <c r="H287" s="53">
        <v>340</v>
      </c>
      <c r="I287" s="20">
        <v>27</v>
      </c>
      <c r="J287" s="100"/>
      <c r="K287" s="20">
        <v>8</v>
      </c>
      <c r="L287" s="20"/>
      <c r="M287" s="20"/>
      <c r="N287" s="20"/>
      <c r="O287" s="20">
        <v>28</v>
      </c>
      <c r="P287" s="20"/>
      <c r="Q287" s="64">
        <f t="shared" si="8"/>
        <v>856</v>
      </c>
      <c r="R287" s="20">
        <v>700</v>
      </c>
      <c r="S287" s="94">
        <f t="shared" si="9"/>
        <v>793</v>
      </c>
      <c r="T287" s="125"/>
    </row>
    <row r="288" spans="1:20" s="1" customFormat="1" hidden="1" outlineLevel="1" x14ac:dyDescent="0.45">
      <c r="A288" s="19">
        <v>44608</v>
      </c>
      <c r="B288" s="44">
        <v>661</v>
      </c>
      <c r="C288" s="44">
        <v>17</v>
      </c>
      <c r="D288" s="20"/>
      <c r="E288" s="20"/>
      <c r="F288" s="44">
        <v>0</v>
      </c>
      <c r="G288" s="44">
        <v>45</v>
      </c>
      <c r="H288" s="53">
        <v>322</v>
      </c>
      <c r="I288" s="20">
        <v>30</v>
      </c>
      <c r="J288" s="100"/>
      <c r="K288" s="20">
        <v>10</v>
      </c>
      <c r="L288" s="20"/>
      <c r="M288" s="20"/>
      <c r="N288" s="20"/>
      <c r="O288" s="20">
        <v>30</v>
      </c>
      <c r="P288" s="20"/>
      <c r="Q288" s="64">
        <f t="shared" si="8"/>
        <v>793</v>
      </c>
      <c r="R288" s="20">
        <v>643</v>
      </c>
      <c r="S288" s="94">
        <f t="shared" si="9"/>
        <v>723</v>
      </c>
      <c r="T288" s="125"/>
    </row>
    <row r="289" spans="1:20" s="1" customFormat="1" hidden="1" outlineLevel="1" x14ac:dyDescent="0.45">
      <c r="A289" s="19">
        <v>44609</v>
      </c>
      <c r="B289" s="44">
        <v>727</v>
      </c>
      <c r="C289" s="44">
        <v>20</v>
      </c>
      <c r="D289" s="20"/>
      <c r="E289" s="20"/>
      <c r="F289" s="44">
        <v>0</v>
      </c>
      <c r="G289" s="44">
        <v>62</v>
      </c>
      <c r="H289" s="53">
        <v>360</v>
      </c>
      <c r="I289" s="20">
        <v>23</v>
      </c>
      <c r="J289" s="100"/>
      <c r="K289" s="20">
        <v>9</v>
      </c>
      <c r="L289" s="20"/>
      <c r="M289" s="20">
        <v>14</v>
      </c>
      <c r="N289" s="20"/>
      <c r="O289" s="20">
        <v>46</v>
      </c>
      <c r="P289" s="20"/>
      <c r="Q289" s="64">
        <f t="shared" si="8"/>
        <v>901</v>
      </c>
      <c r="R289" s="20">
        <v>729</v>
      </c>
      <c r="S289" s="94">
        <f t="shared" si="9"/>
        <v>809</v>
      </c>
      <c r="T289" s="125"/>
    </row>
    <row r="290" spans="1:20" s="1" customFormat="1" hidden="1" outlineLevel="1" x14ac:dyDescent="0.45">
      <c r="A290" s="19">
        <v>44610</v>
      </c>
      <c r="B290" s="44">
        <v>235</v>
      </c>
      <c r="C290" s="44">
        <v>7</v>
      </c>
      <c r="D290" s="20"/>
      <c r="E290" s="20"/>
      <c r="F290" s="44">
        <v>0</v>
      </c>
      <c r="G290" s="44">
        <v>16</v>
      </c>
      <c r="H290" s="53">
        <v>55</v>
      </c>
      <c r="I290" s="20">
        <v>15</v>
      </c>
      <c r="J290" s="100"/>
      <c r="K290" s="20">
        <v>9</v>
      </c>
      <c r="L290" s="20"/>
      <c r="M290" s="20"/>
      <c r="N290" s="20"/>
      <c r="O290" s="20">
        <v>2</v>
      </c>
      <c r="P290" s="20"/>
      <c r="Q290" s="64">
        <f t="shared" si="8"/>
        <v>284</v>
      </c>
      <c r="R290" s="20">
        <v>289</v>
      </c>
      <c r="S290" s="94">
        <f t="shared" si="9"/>
        <v>258</v>
      </c>
      <c r="T290" s="125"/>
    </row>
    <row r="291" spans="1:20" s="1" customFormat="1" hidden="1" outlineLevel="1" x14ac:dyDescent="0.45">
      <c r="A291" s="19">
        <v>44613</v>
      </c>
      <c r="B291" s="44">
        <v>643</v>
      </c>
      <c r="C291" s="44">
        <v>0</v>
      </c>
      <c r="D291" s="20"/>
      <c r="E291" s="20"/>
      <c r="F291" s="44">
        <v>0</v>
      </c>
      <c r="G291" s="44">
        <v>37</v>
      </c>
      <c r="H291" s="53">
        <v>236</v>
      </c>
      <c r="I291" s="20">
        <v>17</v>
      </c>
      <c r="J291" s="100"/>
      <c r="K291" s="20">
        <v>7</v>
      </c>
      <c r="L291" s="20"/>
      <c r="M291" s="20">
        <v>2</v>
      </c>
      <c r="N291" s="20"/>
      <c r="O291" s="20">
        <v>6</v>
      </c>
      <c r="P291" s="20"/>
      <c r="Q291" s="64">
        <f t="shared" si="8"/>
        <v>712</v>
      </c>
      <c r="R291" s="20">
        <v>592</v>
      </c>
      <c r="S291" s="94">
        <f t="shared" si="9"/>
        <v>680</v>
      </c>
      <c r="T291" s="125"/>
    </row>
    <row r="292" spans="1:20" s="1" customFormat="1" hidden="1" outlineLevel="1" x14ac:dyDescent="0.45">
      <c r="A292" s="19">
        <v>44614</v>
      </c>
      <c r="B292" s="44">
        <v>729</v>
      </c>
      <c r="C292" s="44">
        <v>0</v>
      </c>
      <c r="D292" s="20"/>
      <c r="E292" s="20"/>
      <c r="F292" s="44">
        <v>0</v>
      </c>
      <c r="G292" s="44">
        <v>46</v>
      </c>
      <c r="H292" s="53">
        <v>374</v>
      </c>
      <c r="I292" s="20">
        <v>26</v>
      </c>
      <c r="J292" s="100"/>
      <c r="K292" s="20">
        <v>5</v>
      </c>
      <c r="L292" s="20"/>
      <c r="M292" s="20">
        <v>2</v>
      </c>
      <c r="N292" s="20"/>
      <c r="O292" s="20">
        <v>7</v>
      </c>
      <c r="P292" s="20"/>
      <c r="Q292" s="64">
        <f t="shared" si="8"/>
        <v>815</v>
      </c>
      <c r="R292" s="20">
        <v>645</v>
      </c>
      <c r="S292" s="94">
        <f t="shared" si="9"/>
        <v>775</v>
      </c>
      <c r="T292" s="125"/>
    </row>
    <row r="293" spans="1:20" s="1" customFormat="1" hidden="1" outlineLevel="1" x14ac:dyDescent="0.45">
      <c r="A293" s="19">
        <v>44615</v>
      </c>
      <c r="B293" s="44">
        <v>613</v>
      </c>
      <c r="C293" s="44">
        <v>0</v>
      </c>
      <c r="D293" s="20"/>
      <c r="E293" s="20"/>
      <c r="F293" s="44">
        <v>0</v>
      </c>
      <c r="G293" s="44">
        <v>31</v>
      </c>
      <c r="H293" s="53">
        <v>295</v>
      </c>
      <c r="I293" s="20">
        <v>7</v>
      </c>
      <c r="J293" s="100"/>
      <c r="K293" s="20">
        <v>8</v>
      </c>
      <c r="L293" s="20"/>
      <c r="M293" s="20"/>
      <c r="N293" s="20"/>
      <c r="O293" s="20">
        <v>6</v>
      </c>
      <c r="P293" s="20">
        <v>4</v>
      </c>
      <c r="Q293" s="64">
        <f t="shared" si="8"/>
        <v>669</v>
      </c>
      <c r="R293" s="20">
        <v>520</v>
      </c>
      <c r="S293" s="94">
        <f t="shared" si="9"/>
        <v>644</v>
      </c>
      <c r="T293" s="125"/>
    </row>
    <row r="294" spans="1:20" s="1" customFormat="1" hidden="1" outlineLevel="1" x14ac:dyDescent="0.45">
      <c r="A294" s="19">
        <v>44616</v>
      </c>
      <c r="B294" s="44">
        <v>620</v>
      </c>
      <c r="C294" s="44">
        <v>0</v>
      </c>
      <c r="D294" s="20"/>
      <c r="E294" s="20"/>
      <c r="F294" s="44">
        <v>0</v>
      </c>
      <c r="G294" s="44">
        <v>23</v>
      </c>
      <c r="H294" s="53">
        <v>292</v>
      </c>
      <c r="I294" s="20">
        <v>15</v>
      </c>
      <c r="J294" s="100"/>
      <c r="K294" s="20">
        <v>9</v>
      </c>
      <c r="L294" s="20"/>
      <c r="M294" s="20">
        <v>4</v>
      </c>
      <c r="N294" s="20"/>
      <c r="O294" s="20">
        <v>2</v>
      </c>
      <c r="P294" s="20">
        <v>3</v>
      </c>
      <c r="Q294" s="64">
        <f t="shared" si="8"/>
        <v>676</v>
      </c>
      <c r="R294" s="20">
        <v>584</v>
      </c>
      <c r="S294" s="94">
        <f t="shared" si="9"/>
        <v>643</v>
      </c>
      <c r="T294" s="125"/>
    </row>
    <row r="295" spans="1:20" s="1" customFormat="1" hidden="1" outlineLevel="1" x14ac:dyDescent="0.45">
      <c r="A295" s="19">
        <v>44617</v>
      </c>
      <c r="B295" s="44">
        <v>335</v>
      </c>
      <c r="C295" s="44">
        <v>0</v>
      </c>
      <c r="D295" s="20"/>
      <c r="E295" s="20"/>
      <c r="F295" s="44">
        <v>0</v>
      </c>
      <c r="G295" s="44">
        <v>20</v>
      </c>
      <c r="H295" s="53">
        <v>128</v>
      </c>
      <c r="I295" s="20">
        <v>10</v>
      </c>
      <c r="J295" s="100"/>
      <c r="K295" s="20">
        <v>9</v>
      </c>
      <c r="L295" s="20"/>
      <c r="M295" s="20">
        <v>1</v>
      </c>
      <c r="N295" s="20"/>
      <c r="O295" s="20">
        <v>19</v>
      </c>
      <c r="P295" s="20"/>
      <c r="Q295" s="64">
        <f t="shared" si="8"/>
        <v>394</v>
      </c>
      <c r="R295" s="20">
        <v>385</v>
      </c>
      <c r="S295" s="94">
        <f t="shared" si="9"/>
        <v>355</v>
      </c>
      <c r="T295" s="125"/>
    </row>
    <row r="296" spans="1:20" s="1" customFormat="1" hidden="1" outlineLevel="1" x14ac:dyDescent="0.45">
      <c r="A296" s="19">
        <v>44620</v>
      </c>
      <c r="B296" s="44">
        <v>577</v>
      </c>
      <c r="C296" s="44">
        <v>0</v>
      </c>
      <c r="D296" s="20"/>
      <c r="E296" s="20"/>
      <c r="F296" s="44">
        <v>0</v>
      </c>
      <c r="G296" s="44">
        <v>32</v>
      </c>
      <c r="H296" s="53">
        <v>244</v>
      </c>
      <c r="I296" s="20">
        <v>18</v>
      </c>
      <c r="J296" s="100"/>
      <c r="K296" s="20">
        <v>9</v>
      </c>
      <c r="L296" s="20"/>
      <c r="M296" s="20"/>
      <c r="N296" s="20"/>
      <c r="O296" s="20">
        <v>6</v>
      </c>
      <c r="P296" s="20">
        <v>3</v>
      </c>
      <c r="Q296" s="64">
        <f t="shared" si="8"/>
        <v>645</v>
      </c>
      <c r="R296" s="20">
        <v>549</v>
      </c>
      <c r="S296" s="94">
        <f t="shared" si="9"/>
        <v>609</v>
      </c>
      <c r="T296" s="125">
        <f>AVERAGE(S277:S296)</f>
        <v>640.9</v>
      </c>
    </row>
    <row r="297" spans="1:20" s="1" customFormat="1" hidden="1" outlineLevel="1" x14ac:dyDescent="0.45">
      <c r="A297" s="19">
        <v>44621</v>
      </c>
      <c r="B297" s="32">
        <v>756</v>
      </c>
      <c r="C297" s="32">
        <v>0</v>
      </c>
      <c r="D297" s="20"/>
      <c r="E297" s="20"/>
      <c r="F297" s="32">
        <v>0</v>
      </c>
      <c r="G297" s="32">
        <v>39</v>
      </c>
      <c r="H297" s="53">
        <v>334</v>
      </c>
      <c r="I297" s="20">
        <v>14</v>
      </c>
      <c r="J297" s="100"/>
      <c r="K297" s="20">
        <v>11</v>
      </c>
      <c r="L297" s="20"/>
      <c r="M297" s="20">
        <v>1</v>
      </c>
      <c r="N297" s="20"/>
      <c r="O297" s="20">
        <v>9</v>
      </c>
      <c r="P297" s="20">
        <v>1</v>
      </c>
      <c r="Q297" s="64">
        <f t="shared" si="8"/>
        <v>831</v>
      </c>
      <c r="R297" s="20">
        <v>625</v>
      </c>
      <c r="S297" s="87">
        <f t="shared" si="9"/>
        <v>795</v>
      </c>
      <c r="T297" s="124"/>
    </row>
    <row r="298" spans="1:20" s="1" customFormat="1" hidden="1" outlineLevel="1" x14ac:dyDescent="0.45">
      <c r="A298" s="19">
        <v>44622</v>
      </c>
      <c r="B298" s="32">
        <v>655</v>
      </c>
      <c r="C298" s="32">
        <v>6</v>
      </c>
      <c r="D298" s="20"/>
      <c r="E298" s="20"/>
      <c r="F298" s="32">
        <v>0</v>
      </c>
      <c r="G298" s="32">
        <v>39</v>
      </c>
      <c r="H298" s="53">
        <v>317</v>
      </c>
      <c r="I298" s="20">
        <v>31</v>
      </c>
      <c r="J298" s="100"/>
      <c r="K298" s="20">
        <v>8</v>
      </c>
      <c r="L298" s="20"/>
      <c r="M298" s="20">
        <v>5</v>
      </c>
      <c r="N298" s="20"/>
      <c r="O298" s="20">
        <v>7</v>
      </c>
      <c r="P298" s="20">
        <v>2</v>
      </c>
      <c r="Q298" s="64">
        <f t="shared" si="8"/>
        <v>753</v>
      </c>
      <c r="R298" s="20">
        <v>597</v>
      </c>
      <c r="S298" s="87">
        <f t="shared" si="9"/>
        <v>700</v>
      </c>
      <c r="T298" s="124"/>
    </row>
    <row r="299" spans="1:20" s="1" customFormat="1" hidden="1" outlineLevel="1" x14ac:dyDescent="0.45">
      <c r="A299" s="19">
        <v>44623</v>
      </c>
      <c r="B299" s="32">
        <v>612</v>
      </c>
      <c r="C299" s="32">
        <v>0</v>
      </c>
      <c r="D299" s="20"/>
      <c r="E299" s="20"/>
      <c r="F299" s="32">
        <v>0</v>
      </c>
      <c r="G299" s="32">
        <v>36</v>
      </c>
      <c r="H299" s="53">
        <v>308</v>
      </c>
      <c r="I299" s="20">
        <v>19</v>
      </c>
      <c r="J299" s="100"/>
      <c r="K299" s="20">
        <v>10</v>
      </c>
      <c r="L299" s="20"/>
      <c r="M299" s="20">
        <v>2</v>
      </c>
      <c r="N299" s="20"/>
      <c r="O299" s="20">
        <v>8</v>
      </c>
      <c r="P299" s="20">
        <v>4</v>
      </c>
      <c r="Q299" s="64">
        <f t="shared" si="8"/>
        <v>691</v>
      </c>
      <c r="R299" s="20">
        <v>616</v>
      </c>
      <c r="S299" s="87">
        <f t="shared" si="9"/>
        <v>648</v>
      </c>
      <c r="T299" s="124"/>
    </row>
    <row r="300" spans="1:20" s="1" customFormat="1" hidden="1" outlineLevel="1" x14ac:dyDescent="0.45">
      <c r="A300" s="19">
        <v>44624</v>
      </c>
      <c r="B300" s="32">
        <v>388</v>
      </c>
      <c r="C300" s="32">
        <v>1</v>
      </c>
      <c r="D300" s="20"/>
      <c r="E300" s="20"/>
      <c r="F300" s="32">
        <v>0</v>
      </c>
      <c r="G300" s="32">
        <v>23</v>
      </c>
      <c r="H300" s="53">
        <v>125</v>
      </c>
      <c r="I300" s="20">
        <v>11</v>
      </c>
      <c r="J300" s="100"/>
      <c r="K300" s="20">
        <v>9</v>
      </c>
      <c r="L300" s="20"/>
      <c r="M300" s="20">
        <v>1</v>
      </c>
      <c r="N300" s="20"/>
      <c r="O300" s="20">
        <v>4</v>
      </c>
      <c r="P300" s="20">
        <v>2</v>
      </c>
      <c r="Q300" s="64">
        <f t="shared" si="8"/>
        <v>439</v>
      </c>
      <c r="R300" s="20">
        <v>402</v>
      </c>
      <c r="S300" s="87">
        <f t="shared" si="9"/>
        <v>412</v>
      </c>
      <c r="T300" s="124"/>
    </row>
    <row r="301" spans="1:20" s="1" customFormat="1" hidden="1" outlineLevel="1" x14ac:dyDescent="0.45">
      <c r="A301" s="19">
        <v>44627</v>
      </c>
      <c r="B301" s="32">
        <v>739</v>
      </c>
      <c r="C301" s="32">
        <v>13</v>
      </c>
      <c r="D301" s="20"/>
      <c r="E301" s="20"/>
      <c r="F301" s="32">
        <v>0</v>
      </c>
      <c r="G301" s="32">
        <v>56</v>
      </c>
      <c r="H301" s="53">
        <v>304</v>
      </c>
      <c r="I301" s="20">
        <v>15</v>
      </c>
      <c r="J301" s="100"/>
      <c r="K301" s="20">
        <v>7</v>
      </c>
      <c r="L301" s="20"/>
      <c r="M301" s="20">
        <v>1</v>
      </c>
      <c r="N301" s="20"/>
      <c r="O301" s="20">
        <v>26</v>
      </c>
      <c r="P301" s="20"/>
      <c r="Q301" s="64">
        <f t="shared" si="8"/>
        <v>857</v>
      </c>
      <c r="R301" s="20">
        <v>722</v>
      </c>
      <c r="S301" s="87">
        <f t="shared" si="9"/>
        <v>808</v>
      </c>
      <c r="T301" s="124"/>
    </row>
    <row r="302" spans="1:20" s="1" customFormat="1" hidden="1" outlineLevel="1" x14ac:dyDescent="0.45">
      <c r="A302" s="19">
        <v>44628</v>
      </c>
      <c r="B302" s="32">
        <v>802</v>
      </c>
      <c r="C302" s="32">
        <v>17</v>
      </c>
      <c r="D302" s="20"/>
      <c r="E302" s="20"/>
      <c r="F302" s="32">
        <v>0</v>
      </c>
      <c r="G302" s="32">
        <v>74</v>
      </c>
      <c r="H302" s="53">
        <v>402</v>
      </c>
      <c r="I302" s="20">
        <v>16</v>
      </c>
      <c r="J302" s="100"/>
      <c r="K302" s="20">
        <v>8</v>
      </c>
      <c r="L302" s="20"/>
      <c r="M302" s="20"/>
      <c r="N302" s="20"/>
      <c r="O302" s="20">
        <v>21</v>
      </c>
      <c r="P302" s="20"/>
      <c r="Q302" s="64">
        <f t="shared" si="8"/>
        <v>938</v>
      </c>
      <c r="R302" s="20">
        <v>777</v>
      </c>
      <c r="S302" s="87">
        <f t="shared" si="9"/>
        <v>893</v>
      </c>
      <c r="T302" s="124"/>
    </row>
    <row r="303" spans="1:20" s="1" customFormat="1" hidden="1" outlineLevel="1" x14ac:dyDescent="0.45">
      <c r="A303" s="19">
        <v>44629</v>
      </c>
      <c r="B303" s="32">
        <v>728</v>
      </c>
      <c r="C303" s="32">
        <v>20</v>
      </c>
      <c r="D303" s="20"/>
      <c r="E303" s="20"/>
      <c r="F303" s="32">
        <v>0</v>
      </c>
      <c r="G303" s="32">
        <v>58</v>
      </c>
      <c r="H303" s="53">
        <v>313</v>
      </c>
      <c r="I303" s="20">
        <v>23</v>
      </c>
      <c r="J303" s="100"/>
      <c r="K303" s="20">
        <v>11</v>
      </c>
      <c r="L303" s="20"/>
      <c r="M303" s="20"/>
      <c r="N303" s="20"/>
      <c r="O303" s="20">
        <v>51</v>
      </c>
      <c r="P303" s="20"/>
      <c r="Q303" s="64">
        <f t="shared" si="8"/>
        <v>891</v>
      </c>
      <c r="R303" s="20">
        <v>747</v>
      </c>
      <c r="S303" s="87">
        <f t="shared" si="9"/>
        <v>806</v>
      </c>
      <c r="T303" s="124"/>
    </row>
    <row r="304" spans="1:20" s="1" customFormat="1" hidden="1" outlineLevel="1" x14ac:dyDescent="0.45">
      <c r="A304" s="19">
        <v>44630</v>
      </c>
      <c r="B304" s="32">
        <v>762</v>
      </c>
      <c r="C304" s="32">
        <v>29</v>
      </c>
      <c r="D304" s="20"/>
      <c r="E304" s="20"/>
      <c r="F304" s="32">
        <v>0</v>
      </c>
      <c r="G304" s="32">
        <v>66</v>
      </c>
      <c r="H304" s="53">
        <v>382</v>
      </c>
      <c r="I304" s="20">
        <v>24</v>
      </c>
      <c r="J304" s="100"/>
      <c r="K304" s="20">
        <v>8</v>
      </c>
      <c r="L304" s="20"/>
      <c r="M304" s="20">
        <v>10</v>
      </c>
      <c r="N304" s="20"/>
      <c r="O304" s="20">
        <v>15</v>
      </c>
      <c r="P304" s="20"/>
      <c r="Q304" s="64">
        <f t="shared" si="8"/>
        <v>914</v>
      </c>
      <c r="R304" s="20">
        <v>843</v>
      </c>
      <c r="S304" s="87">
        <f t="shared" si="9"/>
        <v>857</v>
      </c>
      <c r="T304" s="124"/>
    </row>
    <row r="305" spans="1:20" s="1" customFormat="1" hidden="1" outlineLevel="1" x14ac:dyDescent="0.45">
      <c r="A305" s="19">
        <v>44631</v>
      </c>
      <c r="B305" s="32">
        <v>511</v>
      </c>
      <c r="C305" s="32">
        <v>2</v>
      </c>
      <c r="D305" s="20"/>
      <c r="E305" s="20"/>
      <c r="F305" s="32">
        <v>0</v>
      </c>
      <c r="G305" s="32">
        <v>43</v>
      </c>
      <c r="H305" s="53">
        <v>181</v>
      </c>
      <c r="I305" s="20">
        <v>21</v>
      </c>
      <c r="J305" s="100"/>
      <c r="K305" s="20">
        <v>9</v>
      </c>
      <c r="L305" s="20"/>
      <c r="M305" s="20"/>
      <c r="N305" s="20"/>
      <c r="O305" s="20">
        <v>7</v>
      </c>
      <c r="P305" s="20"/>
      <c r="Q305" s="64">
        <f t="shared" si="8"/>
        <v>593</v>
      </c>
      <c r="R305" s="20">
        <v>593</v>
      </c>
      <c r="S305" s="87">
        <f t="shared" si="9"/>
        <v>556</v>
      </c>
      <c r="T305" s="124"/>
    </row>
    <row r="306" spans="1:20" s="1" customFormat="1" hidden="1" outlineLevel="1" x14ac:dyDescent="0.45">
      <c r="A306" s="19">
        <v>44634</v>
      </c>
      <c r="B306" s="32">
        <v>756</v>
      </c>
      <c r="C306" s="32">
        <v>40</v>
      </c>
      <c r="D306" s="20">
        <v>3</v>
      </c>
      <c r="E306" s="20">
        <v>1</v>
      </c>
      <c r="F306" s="32">
        <v>0</v>
      </c>
      <c r="G306" s="32">
        <v>65</v>
      </c>
      <c r="H306" s="53">
        <v>309</v>
      </c>
      <c r="I306" s="20">
        <v>24</v>
      </c>
      <c r="J306" s="100"/>
      <c r="K306" s="20">
        <v>8</v>
      </c>
      <c r="L306" s="20"/>
      <c r="M306" s="20"/>
      <c r="N306" s="20"/>
      <c r="O306" s="20">
        <v>33</v>
      </c>
      <c r="P306" s="20"/>
      <c r="Q306" s="64">
        <f t="shared" si="8"/>
        <v>930</v>
      </c>
      <c r="R306" s="20">
        <v>794</v>
      </c>
      <c r="S306" s="87">
        <f t="shared" si="9"/>
        <v>861</v>
      </c>
      <c r="T306" s="124"/>
    </row>
    <row r="307" spans="1:20" s="1" customFormat="1" hidden="1" outlineLevel="1" x14ac:dyDescent="0.45">
      <c r="A307" s="19">
        <v>44635</v>
      </c>
      <c r="B307" s="32">
        <v>894</v>
      </c>
      <c r="C307" s="32">
        <v>13</v>
      </c>
      <c r="D307" s="20">
        <v>5</v>
      </c>
      <c r="E307" s="20">
        <v>4</v>
      </c>
      <c r="F307" s="32">
        <v>0</v>
      </c>
      <c r="G307" s="32">
        <v>94</v>
      </c>
      <c r="H307" s="53">
        <v>391</v>
      </c>
      <c r="I307" s="20">
        <v>28</v>
      </c>
      <c r="J307" s="100"/>
      <c r="K307" s="20">
        <v>8</v>
      </c>
      <c r="L307" s="20"/>
      <c r="M307" s="20">
        <v>2</v>
      </c>
      <c r="N307" s="20"/>
      <c r="O307" s="20">
        <v>26</v>
      </c>
      <c r="P307" s="20"/>
      <c r="Q307" s="64">
        <f t="shared" si="8"/>
        <v>1074</v>
      </c>
      <c r="R307" s="20">
        <v>902</v>
      </c>
      <c r="S307" s="87">
        <f t="shared" si="9"/>
        <v>1001</v>
      </c>
      <c r="T307" s="124"/>
    </row>
    <row r="308" spans="1:20" s="1" customFormat="1" hidden="1" outlineLevel="1" x14ac:dyDescent="0.45">
      <c r="A308" s="19">
        <v>44636</v>
      </c>
      <c r="B308" s="32">
        <v>741</v>
      </c>
      <c r="C308" s="32">
        <v>0</v>
      </c>
      <c r="D308" s="20">
        <v>5</v>
      </c>
      <c r="E308" s="20">
        <v>4</v>
      </c>
      <c r="F308" s="32">
        <v>0</v>
      </c>
      <c r="G308" s="32">
        <v>69</v>
      </c>
      <c r="H308" s="53">
        <v>267</v>
      </c>
      <c r="I308" s="20">
        <v>31</v>
      </c>
      <c r="J308" s="100"/>
      <c r="K308" s="20">
        <v>9</v>
      </c>
      <c r="L308" s="20"/>
      <c r="M308" s="20">
        <v>5</v>
      </c>
      <c r="N308" s="20"/>
      <c r="O308" s="20">
        <v>2</v>
      </c>
      <c r="P308" s="20"/>
      <c r="Q308" s="64">
        <f t="shared" si="8"/>
        <v>866</v>
      </c>
      <c r="R308" s="20">
        <v>774</v>
      </c>
      <c r="S308" s="87">
        <f t="shared" si="9"/>
        <v>810</v>
      </c>
      <c r="T308" s="124"/>
    </row>
    <row r="309" spans="1:20" s="1" customFormat="1" hidden="1" outlineLevel="1" x14ac:dyDescent="0.45">
      <c r="A309" s="19">
        <v>44637</v>
      </c>
      <c r="B309" s="32">
        <v>769</v>
      </c>
      <c r="C309" s="32">
        <v>2</v>
      </c>
      <c r="D309" s="20">
        <v>5</v>
      </c>
      <c r="E309" s="20">
        <v>0</v>
      </c>
      <c r="F309" s="32">
        <v>0</v>
      </c>
      <c r="G309" s="32">
        <v>79</v>
      </c>
      <c r="H309" s="53">
        <v>277</v>
      </c>
      <c r="I309" s="20">
        <v>22</v>
      </c>
      <c r="J309" s="100"/>
      <c r="K309" s="20">
        <v>8</v>
      </c>
      <c r="L309" s="20"/>
      <c r="M309" s="20">
        <v>1</v>
      </c>
      <c r="N309" s="20"/>
      <c r="O309" s="20">
        <v>19</v>
      </c>
      <c r="P309" s="20"/>
      <c r="Q309" s="64">
        <f t="shared" si="8"/>
        <v>905</v>
      </c>
      <c r="R309" s="20">
        <v>870</v>
      </c>
      <c r="S309" s="87">
        <f t="shared" si="9"/>
        <v>850</v>
      </c>
      <c r="T309" s="124"/>
    </row>
    <row r="310" spans="1:20" s="1" customFormat="1" hidden="1" outlineLevel="1" x14ac:dyDescent="0.45">
      <c r="A310" s="19">
        <v>44638</v>
      </c>
      <c r="B310" s="32">
        <v>449</v>
      </c>
      <c r="C310" s="32">
        <v>0</v>
      </c>
      <c r="D310" s="20">
        <v>5</v>
      </c>
      <c r="E310" s="20">
        <v>1</v>
      </c>
      <c r="F310" s="32">
        <v>0</v>
      </c>
      <c r="G310" s="32">
        <v>61</v>
      </c>
      <c r="H310" s="53">
        <v>130</v>
      </c>
      <c r="I310" s="20">
        <v>16</v>
      </c>
      <c r="J310" s="100"/>
      <c r="K310" s="20">
        <v>6</v>
      </c>
      <c r="L310" s="20"/>
      <c r="M310" s="20"/>
      <c r="N310" s="20"/>
      <c r="O310" s="20">
        <v>27</v>
      </c>
      <c r="P310" s="20"/>
      <c r="Q310" s="64">
        <f t="shared" si="8"/>
        <v>565</v>
      </c>
      <c r="R310" s="20">
        <v>574</v>
      </c>
      <c r="S310" s="87">
        <f t="shared" si="9"/>
        <v>510</v>
      </c>
      <c r="T310" s="124"/>
    </row>
    <row r="311" spans="1:20" s="1" customFormat="1" hidden="1" outlineLevel="1" x14ac:dyDescent="0.45">
      <c r="A311" s="19">
        <v>44641</v>
      </c>
      <c r="B311" s="32">
        <v>716</v>
      </c>
      <c r="C311" s="32">
        <v>40</v>
      </c>
      <c r="D311" s="20">
        <v>5</v>
      </c>
      <c r="E311" s="20">
        <v>3</v>
      </c>
      <c r="F311" s="32">
        <v>0</v>
      </c>
      <c r="G311" s="32">
        <v>76</v>
      </c>
      <c r="H311" s="53">
        <v>283</v>
      </c>
      <c r="I311" s="20">
        <v>19</v>
      </c>
      <c r="J311" s="100"/>
      <c r="K311" s="20">
        <v>7</v>
      </c>
      <c r="L311" s="20"/>
      <c r="M311" s="20"/>
      <c r="N311" s="20"/>
      <c r="O311" s="20">
        <v>21</v>
      </c>
      <c r="P311" s="20"/>
      <c r="Q311" s="64">
        <f t="shared" si="8"/>
        <v>887</v>
      </c>
      <c r="R311" s="20">
        <v>772</v>
      </c>
      <c r="S311" s="87">
        <f t="shared" si="9"/>
        <v>832</v>
      </c>
      <c r="T311" s="124"/>
    </row>
    <row r="312" spans="1:20" s="1" customFormat="1" hidden="1" outlineLevel="1" x14ac:dyDescent="0.45">
      <c r="A312" s="19">
        <v>44642</v>
      </c>
      <c r="B312" s="32">
        <v>788</v>
      </c>
      <c r="C312" s="32">
        <v>20</v>
      </c>
      <c r="D312" s="20">
        <v>5</v>
      </c>
      <c r="E312" s="20">
        <v>0</v>
      </c>
      <c r="F312" s="32">
        <v>0</v>
      </c>
      <c r="G312" s="32">
        <v>96</v>
      </c>
      <c r="H312" s="53">
        <v>199</v>
      </c>
      <c r="I312" s="20">
        <v>31</v>
      </c>
      <c r="J312" s="100"/>
      <c r="K312" s="20">
        <v>7</v>
      </c>
      <c r="L312" s="20"/>
      <c r="M312" s="20">
        <v>1</v>
      </c>
      <c r="N312" s="20"/>
      <c r="O312" s="20">
        <v>23</v>
      </c>
      <c r="P312" s="20"/>
      <c r="Q312" s="64">
        <f t="shared" si="8"/>
        <v>971</v>
      </c>
      <c r="R312" s="20">
        <v>877</v>
      </c>
      <c r="S312" s="87">
        <f t="shared" si="9"/>
        <v>904</v>
      </c>
      <c r="T312" s="124"/>
    </row>
    <row r="313" spans="1:20" s="1" customFormat="1" hidden="1" outlineLevel="1" x14ac:dyDescent="0.45">
      <c r="A313" s="19">
        <v>44643</v>
      </c>
      <c r="B313" s="32">
        <v>629</v>
      </c>
      <c r="C313" s="32">
        <v>10</v>
      </c>
      <c r="D313" s="20">
        <v>5</v>
      </c>
      <c r="E313" s="20">
        <v>4</v>
      </c>
      <c r="F313" s="32">
        <v>0</v>
      </c>
      <c r="G313" s="32">
        <v>81</v>
      </c>
      <c r="H313" s="53">
        <v>224</v>
      </c>
      <c r="I313" s="20">
        <v>26</v>
      </c>
      <c r="J313" s="100"/>
      <c r="K313" s="20">
        <v>9</v>
      </c>
      <c r="L313" s="20"/>
      <c r="M313" s="20"/>
      <c r="N313" s="20"/>
      <c r="O313" s="20">
        <v>18</v>
      </c>
      <c r="P313" s="20"/>
      <c r="Q313" s="64">
        <f t="shared" si="8"/>
        <v>782</v>
      </c>
      <c r="R313" s="20">
        <v>720</v>
      </c>
      <c r="S313" s="87">
        <f t="shared" si="9"/>
        <v>720</v>
      </c>
      <c r="T313" s="124"/>
    </row>
    <row r="314" spans="1:20" s="1" customFormat="1" hidden="1" outlineLevel="1" x14ac:dyDescent="0.45">
      <c r="A314" s="19">
        <v>44644</v>
      </c>
      <c r="B314" s="32">
        <v>627</v>
      </c>
      <c r="C314" s="32">
        <v>0</v>
      </c>
      <c r="D314" s="20">
        <v>5</v>
      </c>
      <c r="E314" s="20">
        <v>4</v>
      </c>
      <c r="F314" s="32">
        <v>0</v>
      </c>
      <c r="G314" s="32">
        <v>97</v>
      </c>
      <c r="H314" s="53">
        <v>250</v>
      </c>
      <c r="I314" s="20">
        <v>27</v>
      </c>
      <c r="J314" s="100"/>
      <c r="K314" s="20">
        <v>6</v>
      </c>
      <c r="L314" s="20"/>
      <c r="M314" s="20"/>
      <c r="N314" s="20"/>
      <c r="O314" s="20">
        <v>16</v>
      </c>
      <c r="P314" s="20"/>
      <c r="Q314" s="64">
        <f t="shared" si="8"/>
        <v>782</v>
      </c>
      <c r="R314" s="20">
        <v>805</v>
      </c>
      <c r="S314" s="87">
        <f t="shared" si="9"/>
        <v>724</v>
      </c>
      <c r="T314" s="124"/>
    </row>
    <row r="315" spans="1:20" s="1" customFormat="1" hidden="1" outlineLevel="1" x14ac:dyDescent="0.45">
      <c r="A315" s="19">
        <v>44645</v>
      </c>
      <c r="B315" s="32">
        <v>362</v>
      </c>
      <c r="C315" s="32">
        <v>2</v>
      </c>
      <c r="D315" s="20">
        <v>7</v>
      </c>
      <c r="E315" s="20">
        <v>7</v>
      </c>
      <c r="F315" s="32">
        <v>0</v>
      </c>
      <c r="G315" s="32">
        <v>44</v>
      </c>
      <c r="H315" s="53">
        <v>93</v>
      </c>
      <c r="I315" s="20">
        <v>18</v>
      </c>
      <c r="J315" s="100"/>
      <c r="K315" s="20">
        <v>6</v>
      </c>
      <c r="L315" s="20"/>
      <c r="M315" s="20"/>
      <c r="N315" s="20"/>
      <c r="O315" s="20">
        <v>16</v>
      </c>
      <c r="P315" s="20"/>
      <c r="Q315" s="64">
        <f t="shared" si="8"/>
        <v>462</v>
      </c>
      <c r="R315" s="20">
        <v>508</v>
      </c>
      <c r="S315" s="87">
        <f t="shared" si="9"/>
        <v>408</v>
      </c>
      <c r="T315" s="124"/>
    </row>
    <row r="316" spans="1:20" s="1" customFormat="1" hidden="1" outlineLevel="1" x14ac:dyDescent="0.45">
      <c r="A316" s="19">
        <v>44648</v>
      </c>
      <c r="B316" s="32">
        <v>658</v>
      </c>
      <c r="C316" s="32">
        <v>0</v>
      </c>
      <c r="D316" s="20">
        <v>5</v>
      </c>
      <c r="E316" s="20">
        <v>5</v>
      </c>
      <c r="F316" s="32">
        <v>0</v>
      </c>
      <c r="G316" s="32">
        <v>65</v>
      </c>
      <c r="H316" s="53">
        <v>246</v>
      </c>
      <c r="I316" s="20">
        <v>12</v>
      </c>
      <c r="J316" s="100"/>
      <c r="K316" s="20">
        <v>8</v>
      </c>
      <c r="L316" s="20"/>
      <c r="M316" s="20"/>
      <c r="N316" s="20"/>
      <c r="O316" s="20">
        <v>28</v>
      </c>
      <c r="P316" s="20"/>
      <c r="Q316" s="64">
        <f t="shared" si="8"/>
        <v>781</v>
      </c>
      <c r="R316" s="20">
        <v>720</v>
      </c>
      <c r="S316" s="87">
        <f t="shared" si="9"/>
        <v>723</v>
      </c>
      <c r="T316" s="124"/>
    </row>
    <row r="317" spans="1:20" s="1" customFormat="1" hidden="1" outlineLevel="1" x14ac:dyDescent="0.45">
      <c r="A317" s="19">
        <v>44649</v>
      </c>
      <c r="B317" s="32">
        <v>802</v>
      </c>
      <c r="C317" s="32">
        <v>0</v>
      </c>
      <c r="D317" s="20">
        <v>5</v>
      </c>
      <c r="E317" s="20">
        <v>5</v>
      </c>
      <c r="F317" s="32">
        <v>0</v>
      </c>
      <c r="G317" s="32">
        <v>82</v>
      </c>
      <c r="H317" s="53">
        <v>321</v>
      </c>
      <c r="I317" s="20">
        <v>12</v>
      </c>
      <c r="J317" s="100"/>
      <c r="K317" s="20">
        <v>8</v>
      </c>
      <c r="L317" s="20"/>
      <c r="M317" s="20">
        <v>1</v>
      </c>
      <c r="N317" s="20"/>
      <c r="O317" s="20">
        <v>24</v>
      </c>
      <c r="P317" s="20"/>
      <c r="Q317" s="64">
        <f t="shared" si="8"/>
        <v>939</v>
      </c>
      <c r="R317" s="20">
        <v>806</v>
      </c>
      <c r="S317" s="87">
        <f t="shared" si="9"/>
        <v>884</v>
      </c>
      <c r="T317" s="124"/>
    </row>
    <row r="318" spans="1:20" s="1" customFormat="1" hidden="1" outlineLevel="1" x14ac:dyDescent="0.45">
      <c r="A318" s="19">
        <v>44650</v>
      </c>
      <c r="B318" s="32">
        <v>713</v>
      </c>
      <c r="C318" s="32">
        <v>0</v>
      </c>
      <c r="D318" s="20">
        <v>5</v>
      </c>
      <c r="E318" s="20">
        <v>4</v>
      </c>
      <c r="F318" s="32">
        <v>0</v>
      </c>
      <c r="G318" s="32">
        <v>52</v>
      </c>
      <c r="H318" s="53">
        <v>258</v>
      </c>
      <c r="I318" s="20">
        <v>20</v>
      </c>
      <c r="J318" s="100"/>
      <c r="K318" s="20">
        <v>6</v>
      </c>
      <c r="L318" s="20"/>
      <c r="M318" s="20"/>
      <c r="N318" s="20"/>
      <c r="O318" s="20">
        <v>14</v>
      </c>
      <c r="P318" s="20"/>
      <c r="Q318" s="64">
        <f t="shared" si="8"/>
        <v>814</v>
      </c>
      <c r="R318" s="20">
        <v>756</v>
      </c>
      <c r="S318" s="87">
        <f t="shared" si="9"/>
        <v>765</v>
      </c>
      <c r="T318" s="124"/>
    </row>
    <row r="319" spans="1:20" s="1" customFormat="1" hidden="1" outlineLevel="1" x14ac:dyDescent="0.45">
      <c r="A319" s="19">
        <v>44651</v>
      </c>
      <c r="B319" s="32">
        <v>759</v>
      </c>
      <c r="C319" s="32">
        <v>2</v>
      </c>
      <c r="D319" s="20">
        <v>5</v>
      </c>
      <c r="E319" s="20">
        <v>5</v>
      </c>
      <c r="F319" s="32">
        <v>105</v>
      </c>
      <c r="G319" s="32">
        <v>78</v>
      </c>
      <c r="H319" s="53">
        <v>335</v>
      </c>
      <c r="I319" s="20">
        <v>23</v>
      </c>
      <c r="J319" s="100"/>
      <c r="K319" s="20">
        <v>12</v>
      </c>
      <c r="L319" s="20"/>
      <c r="M319" s="20">
        <v>1</v>
      </c>
      <c r="N319" s="20"/>
      <c r="O319" s="20">
        <v>15</v>
      </c>
      <c r="P319" s="20"/>
      <c r="Q319" s="64">
        <f t="shared" si="8"/>
        <v>1005</v>
      </c>
      <c r="R319" s="20">
        <v>847</v>
      </c>
      <c r="S319" s="87">
        <f t="shared" si="9"/>
        <v>944</v>
      </c>
      <c r="T319" s="124">
        <f>AVERAGE(S297:S319)</f>
        <v>757</v>
      </c>
    </row>
    <row r="320" spans="1:20" s="1" customFormat="1" hidden="1" outlineLevel="1" x14ac:dyDescent="0.45">
      <c r="A320" s="19">
        <v>44652</v>
      </c>
      <c r="B320" s="44">
        <v>438</v>
      </c>
      <c r="C320" s="44">
        <v>0</v>
      </c>
      <c r="D320" s="20">
        <v>7</v>
      </c>
      <c r="E320" s="20">
        <v>5</v>
      </c>
      <c r="F320" s="44">
        <v>0</v>
      </c>
      <c r="G320" s="44">
        <v>38</v>
      </c>
      <c r="H320" s="53">
        <v>120</v>
      </c>
      <c r="I320" s="20">
        <v>12</v>
      </c>
      <c r="J320" s="100"/>
      <c r="K320" s="20">
        <v>9</v>
      </c>
      <c r="L320" s="20"/>
      <c r="M320" s="20">
        <v>1</v>
      </c>
      <c r="N320" s="20"/>
      <c r="O320" s="20">
        <v>7</v>
      </c>
      <c r="P320" s="20"/>
      <c r="Q320" s="64">
        <f t="shared" si="8"/>
        <v>517</v>
      </c>
      <c r="R320" s="20">
        <v>556</v>
      </c>
      <c r="S320" s="94">
        <f t="shared" si="9"/>
        <v>476</v>
      </c>
      <c r="T320" s="125"/>
    </row>
    <row r="321" spans="1:20" s="1" customFormat="1" hidden="1" outlineLevel="1" x14ac:dyDescent="0.45">
      <c r="A321" s="19">
        <v>44655</v>
      </c>
      <c r="B321" s="44">
        <v>700</v>
      </c>
      <c r="C321" s="44">
        <v>0</v>
      </c>
      <c r="D321" s="20">
        <v>5</v>
      </c>
      <c r="E321" s="20">
        <v>3</v>
      </c>
      <c r="F321" s="44">
        <v>0</v>
      </c>
      <c r="G321" s="44">
        <v>57</v>
      </c>
      <c r="H321" s="53">
        <v>213</v>
      </c>
      <c r="I321" s="20">
        <v>15</v>
      </c>
      <c r="J321" s="100"/>
      <c r="K321" s="20">
        <v>10</v>
      </c>
      <c r="L321" s="20"/>
      <c r="M321" s="20">
        <v>32</v>
      </c>
      <c r="N321" s="20"/>
      <c r="O321" s="20">
        <v>29</v>
      </c>
      <c r="P321" s="20"/>
      <c r="Q321" s="64">
        <f t="shared" si="8"/>
        <v>851</v>
      </c>
      <c r="R321" s="20">
        <v>722</v>
      </c>
      <c r="S321" s="94">
        <f t="shared" si="9"/>
        <v>757</v>
      </c>
      <c r="T321" s="125"/>
    </row>
    <row r="322" spans="1:20" s="1" customFormat="1" hidden="1" outlineLevel="1" x14ac:dyDescent="0.45">
      <c r="A322" s="19">
        <v>44656</v>
      </c>
      <c r="B322" s="44">
        <v>902</v>
      </c>
      <c r="C322" s="44">
        <v>14</v>
      </c>
      <c r="D322" s="20">
        <v>5</v>
      </c>
      <c r="E322" s="20">
        <v>4</v>
      </c>
      <c r="F322" s="44">
        <v>0</v>
      </c>
      <c r="G322" s="44">
        <v>64</v>
      </c>
      <c r="H322" s="53">
        <v>317</v>
      </c>
      <c r="I322" s="20">
        <v>18</v>
      </c>
      <c r="J322" s="100"/>
      <c r="K322" s="20">
        <v>11</v>
      </c>
      <c r="L322" s="20"/>
      <c r="M322" s="20"/>
      <c r="N322" s="20"/>
      <c r="O322" s="20">
        <v>20</v>
      </c>
      <c r="P322" s="20"/>
      <c r="Q322" s="64">
        <f t="shared" ref="Q322:Q385" si="10">SUM(B322:P322)-H322</f>
        <v>1038</v>
      </c>
      <c r="R322" s="20">
        <v>772</v>
      </c>
      <c r="S322" s="94">
        <f t="shared" ref="S322:S385" si="11">B322+C322+F322+G322</f>
        <v>980</v>
      </c>
      <c r="T322" s="125"/>
    </row>
    <row r="323" spans="1:20" s="1" customFormat="1" hidden="1" outlineLevel="1" x14ac:dyDescent="0.45">
      <c r="A323" s="19">
        <v>44657</v>
      </c>
      <c r="B323" s="44">
        <v>683</v>
      </c>
      <c r="C323" s="44">
        <v>12</v>
      </c>
      <c r="D323" s="20">
        <v>5</v>
      </c>
      <c r="E323" s="20">
        <v>1</v>
      </c>
      <c r="F323" s="44">
        <v>0</v>
      </c>
      <c r="G323" s="44">
        <v>63</v>
      </c>
      <c r="H323" s="53">
        <v>224</v>
      </c>
      <c r="I323" s="20">
        <v>20</v>
      </c>
      <c r="J323" s="100"/>
      <c r="K323" s="20">
        <v>8</v>
      </c>
      <c r="L323" s="20"/>
      <c r="M323" s="20"/>
      <c r="N323" s="20"/>
      <c r="O323" s="20">
        <v>10</v>
      </c>
      <c r="P323" s="20"/>
      <c r="Q323" s="64">
        <f t="shared" si="10"/>
        <v>802</v>
      </c>
      <c r="R323" s="20">
        <v>704</v>
      </c>
      <c r="S323" s="94">
        <f t="shared" si="11"/>
        <v>758</v>
      </c>
      <c r="T323" s="125"/>
    </row>
    <row r="324" spans="1:20" s="1" customFormat="1" hidden="1" outlineLevel="1" x14ac:dyDescent="0.45">
      <c r="A324" s="19">
        <v>44658</v>
      </c>
      <c r="B324" s="44">
        <v>719</v>
      </c>
      <c r="C324" s="44">
        <v>0</v>
      </c>
      <c r="D324" s="20">
        <v>5</v>
      </c>
      <c r="E324" s="20">
        <v>2</v>
      </c>
      <c r="F324" s="44">
        <v>0</v>
      </c>
      <c r="G324" s="44">
        <v>79</v>
      </c>
      <c r="H324" s="53">
        <v>293</v>
      </c>
      <c r="I324" s="20">
        <v>19</v>
      </c>
      <c r="J324" s="100"/>
      <c r="K324" s="20">
        <v>9</v>
      </c>
      <c r="L324" s="20"/>
      <c r="M324" s="20"/>
      <c r="N324" s="20"/>
      <c r="O324" s="20">
        <v>21</v>
      </c>
      <c r="P324" s="20"/>
      <c r="Q324" s="64">
        <f t="shared" si="10"/>
        <v>854</v>
      </c>
      <c r="R324" s="20">
        <v>776</v>
      </c>
      <c r="S324" s="94">
        <f t="shared" si="11"/>
        <v>798</v>
      </c>
      <c r="T324" s="125"/>
    </row>
    <row r="325" spans="1:20" s="1" customFormat="1" hidden="1" outlineLevel="1" x14ac:dyDescent="0.45">
      <c r="A325" s="19">
        <v>44659</v>
      </c>
      <c r="B325" s="44">
        <v>461</v>
      </c>
      <c r="C325" s="44">
        <v>0</v>
      </c>
      <c r="D325" s="20">
        <v>5</v>
      </c>
      <c r="E325" s="20">
        <v>2</v>
      </c>
      <c r="F325" s="44">
        <v>0</v>
      </c>
      <c r="G325" s="44">
        <v>44</v>
      </c>
      <c r="H325" s="53">
        <v>122</v>
      </c>
      <c r="I325" s="20">
        <v>8</v>
      </c>
      <c r="J325" s="100"/>
      <c r="K325" s="20">
        <v>8</v>
      </c>
      <c r="L325" s="20"/>
      <c r="M325" s="20">
        <v>2</v>
      </c>
      <c r="N325" s="20"/>
      <c r="O325" s="20">
        <v>25</v>
      </c>
      <c r="P325" s="20"/>
      <c r="Q325" s="64">
        <f t="shared" si="10"/>
        <v>555</v>
      </c>
      <c r="R325" s="20">
        <v>554</v>
      </c>
      <c r="S325" s="94">
        <f t="shared" si="11"/>
        <v>505</v>
      </c>
      <c r="T325" s="125"/>
    </row>
    <row r="326" spans="1:20" s="1" customFormat="1" hidden="1" outlineLevel="1" x14ac:dyDescent="0.45">
      <c r="A326" s="19">
        <v>44662</v>
      </c>
      <c r="B326" s="44">
        <v>700</v>
      </c>
      <c r="C326" s="44">
        <v>12</v>
      </c>
      <c r="D326" s="20">
        <v>5</v>
      </c>
      <c r="E326" s="20">
        <v>3</v>
      </c>
      <c r="F326" s="44">
        <v>0</v>
      </c>
      <c r="G326" s="44">
        <v>88</v>
      </c>
      <c r="H326" s="53">
        <v>252</v>
      </c>
      <c r="I326" s="20">
        <v>21</v>
      </c>
      <c r="J326" s="100"/>
      <c r="K326" s="20">
        <v>8</v>
      </c>
      <c r="L326" s="20"/>
      <c r="M326" s="20">
        <v>1</v>
      </c>
      <c r="N326" s="20"/>
      <c r="O326" s="20">
        <v>6</v>
      </c>
      <c r="P326" s="20"/>
      <c r="Q326" s="64">
        <f t="shared" si="10"/>
        <v>844</v>
      </c>
      <c r="R326" s="20">
        <v>752</v>
      </c>
      <c r="S326" s="94">
        <f t="shared" si="11"/>
        <v>800</v>
      </c>
      <c r="T326" s="125"/>
    </row>
    <row r="327" spans="1:20" s="1" customFormat="1" hidden="1" outlineLevel="1" x14ac:dyDescent="0.45">
      <c r="A327" s="19">
        <v>44663</v>
      </c>
      <c r="B327" s="44">
        <v>826</v>
      </c>
      <c r="C327" s="44">
        <v>32</v>
      </c>
      <c r="D327" s="20">
        <v>7</v>
      </c>
      <c r="E327" s="20">
        <v>6</v>
      </c>
      <c r="F327" s="44">
        <v>0</v>
      </c>
      <c r="G327" s="44">
        <v>100</v>
      </c>
      <c r="H327" s="53">
        <v>280</v>
      </c>
      <c r="I327" s="20">
        <v>20</v>
      </c>
      <c r="J327" s="100"/>
      <c r="K327" s="20">
        <v>8</v>
      </c>
      <c r="L327" s="20"/>
      <c r="M327" s="20">
        <v>8</v>
      </c>
      <c r="N327" s="20"/>
      <c r="O327" s="20">
        <v>11</v>
      </c>
      <c r="P327" s="20"/>
      <c r="Q327" s="64">
        <f t="shared" si="10"/>
        <v>1018</v>
      </c>
      <c r="R327" s="20">
        <v>866</v>
      </c>
      <c r="S327" s="94">
        <f t="shared" si="11"/>
        <v>958</v>
      </c>
      <c r="T327" s="125"/>
    </row>
    <row r="328" spans="1:20" s="1" customFormat="1" hidden="1" outlineLevel="1" x14ac:dyDescent="0.45">
      <c r="A328" s="19">
        <v>44664</v>
      </c>
      <c r="B328" s="44">
        <v>670</v>
      </c>
      <c r="C328" s="44">
        <v>21</v>
      </c>
      <c r="D328" s="20">
        <v>7</v>
      </c>
      <c r="E328" s="20">
        <v>6</v>
      </c>
      <c r="F328" s="44">
        <v>0</v>
      </c>
      <c r="G328" s="44">
        <v>62</v>
      </c>
      <c r="H328" s="53">
        <v>229</v>
      </c>
      <c r="I328" s="20">
        <v>24</v>
      </c>
      <c r="J328" s="100"/>
      <c r="K328" s="20">
        <v>7</v>
      </c>
      <c r="L328" s="20"/>
      <c r="M328" s="20">
        <v>33</v>
      </c>
      <c r="N328" s="20"/>
      <c r="O328" s="20">
        <v>30</v>
      </c>
      <c r="P328" s="20"/>
      <c r="Q328" s="64">
        <f t="shared" si="10"/>
        <v>860</v>
      </c>
      <c r="R328" s="20">
        <v>692</v>
      </c>
      <c r="S328" s="94">
        <f t="shared" si="11"/>
        <v>753</v>
      </c>
      <c r="T328" s="125"/>
    </row>
    <row r="329" spans="1:20" s="1" customFormat="1" hidden="1" outlineLevel="1" x14ac:dyDescent="0.45">
      <c r="A329" s="19">
        <v>44665</v>
      </c>
      <c r="B329" s="44">
        <v>616</v>
      </c>
      <c r="C329" s="44">
        <v>1</v>
      </c>
      <c r="D329" s="20">
        <v>7</v>
      </c>
      <c r="E329" s="20">
        <v>3</v>
      </c>
      <c r="F329" s="44">
        <v>0</v>
      </c>
      <c r="G329" s="44">
        <v>70</v>
      </c>
      <c r="H329" s="53">
        <v>264</v>
      </c>
      <c r="I329" s="20">
        <v>29</v>
      </c>
      <c r="J329" s="100"/>
      <c r="K329" s="20">
        <v>8</v>
      </c>
      <c r="L329" s="20"/>
      <c r="M329" s="20">
        <v>16</v>
      </c>
      <c r="N329" s="20"/>
      <c r="O329" s="20">
        <v>11</v>
      </c>
      <c r="P329" s="20"/>
      <c r="Q329" s="64">
        <f t="shared" si="10"/>
        <v>761</v>
      </c>
      <c r="R329" s="20">
        <v>743</v>
      </c>
      <c r="S329" s="94">
        <f t="shared" si="11"/>
        <v>687</v>
      </c>
      <c r="T329" s="125"/>
    </row>
    <row r="330" spans="1:20" s="1" customFormat="1" hidden="1" outlineLevel="1" x14ac:dyDescent="0.45">
      <c r="A330" s="19">
        <v>44666</v>
      </c>
      <c r="B330" s="44">
        <v>350</v>
      </c>
      <c r="C330" s="44">
        <v>1</v>
      </c>
      <c r="D330" s="20">
        <v>5</v>
      </c>
      <c r="E330" s="20">
        <v>1</v>
      </c>
      <c r="F330" s="44">
        <v>0</v>
      </c>
      <c r="G330" s="44">
        <v>44</v>
      </c>
      <c r="H330" s="53">
        <v>100</v>
      </c>
      <c r="I330" s="20">
        <v>5</v>
      </c>
      <c r="J330" s="100"/>
      <c r="K330" s="20">
        <v>11</v>
      </c>
      <c r="L330" s="20"/>
      <c r="M330" s="20"/>
      <c r="N330" s="20"/>
      <c r="O330" s="20">
        <v>3</v>
      </c>
      <c r="P330" s="20"/>
      <c r="Q330" s="64">
        <f t="shared" si="10"/>
        <v>420</v>
      </c>
      <c r="R330" s="20">
        <v>470</v>
      </c>
      <c r="S330" s="94">
        <f t="shared" si="11"/>
        <v>395</v>
      </c>
      <c r="T330" s="125"/>
    </row>
    <row r="331" spans="1:20" s="1" customFormat="1" hidden="1" outlineLevel="1" x14ac:dyDescent="0.45">
      <c r="A331" s="19">
        <v>44670</v>
      </c>
      <c r="B331" s="44">
        <v>781</v>
      </c>
      <c r="C331" s="44">
        <v>28</v>
      </c>
      <c r="D331" s="20">
        <v>5</v>
      </c>
      <c r="E331" s="20">
        <v>2</v>
      </c>
      <c r="F331" s="44">
        <v>0</v>
      </c>
      <c r="G331" s="44">
        <v>59</v>
      </c>
      <c r="H331" s="53">
        <v>274</v>
      </c>
      <c r="I331" s="20">
        <v>20</v>
      </c>
      <c r="J331" s="100"/>
      <c r="K331" s="20">
        <v>7</v>
      </c>
      <c r="L331" s="20"/>
      <c r="M331" s="20">
        <v>1</v>
      </c>
      <c r="N331" s="20"/>
      <c r="O331" s="20">
        <v>14</v>
      </c>
      <c r="P331" s="20"/>
      <c r="Q331" s="64">
        <f t="shared" si="10"/>
        <v>917</v>
      </c>
      <c r="R331" s="20">
        <v>744</v>
      </c>
      <c r="S331" s="94">
        <f t="shared" si="11"/>
        <v>868</v>
      </c>
      <c r="T331" s="125"/>
    </row>
    <row r="332" spans="1:20" s="1" customFormat="1" hidden="1" outlineLevel="1" x14ac:dyDescent="0.45">
      <c r="A332" s="19">
        <v>44671</v>
      </c>
      <c r="B332" s="44">
        <v>693</v>
      </c>
      <c r="C332" s="44">
        <v>0</v>
      </c>
      <c r="D332" s="20">
        <v>5</v>
      </c>
      <c r="E332" s="20">
        <v>3</v>
      </c>
      <c r="F332" s="44">
        <v>0</v>
      </c>
      <c r="G332" s="44">
        <v>63</v>
      </c>
      <c r="H332" s="53">
        <v>190</v>
      </c>
      <c r="I332" s="20">
        <v>18</v>
      </c>
      <c r="J332" s="100"/>
      <c r="K332" s="20">
        <v>8</v>
      </c>
      <c r="L332" s="20"/>
      <c r="M332" s="20"/>
      <c r="N332" s="20"/>
      <c r="O332" s="20">
        <v>17</v>
      </c>
      <c r="P332" s="20"/>
      <c r="Q332" s="64">
        <f t="shared" si="10"/>
        <v>807</v>
      </c>
      <c r="R332" s="20">
        <v>701</v>
      </c>
      <c r="S332" s="94">
        <f t="shared" si="11"/>
        <v>756</v>
      </c>
      <c r="T332" s="125"/>
    </row>
    <row r="333" spans="1:20" s="1" customFormat="1" hidden="1" outlineLevel="1" x14ac:dyDescent="0.45">
      <c r="A333" s="19">
        <v>44672</v>
      </c>
      <c r="B333" s="44">
        <v>704</v>
      </c>
      <c r="C333" s="44">
        <v>0</v>
      </c>
      <c r="D333" s="20">
        <v>5</v>
      </c>
      <c r="E333" s="20">
        <v>4</v>
      </c>
      <c r="F333" s="44">
        <v>0</v>
      </c>
      <c r="G333" s="44">
        <v>71</v>
      </c>
      <c r="H333" s="53">
        <v>330</v>
      </c>
      <c r="I333" s="20">
        <v>31</v>
      </c>
      <c r="J333" s="100"/>
      <c r="K333" s="20">
        <v>9</v>
      </c>
      <c r="L333" s="20"/>
      <c r="M333" s="20">
        <v>2</v>
      </c>
      <c r="N333" s="20"/>
      <c r="O333" s="20">
        <v>13</v>
      </c>
      <c r="P333" s="20"/>
      <c r="Q333" s="64">
        <f t="shared" si="10"/>
        <v>839</v>
      </c>
      <c r="R333" s="20">
        <v>760</v>
      </c>
      <c r="S333" s="94">
        <f t="shared" si="11"/>
        <v>775</v>
      </c>
      <c r="T333" s="125"/>
    </row>
    <row r="334" spans="1:20" s="1" customFormat="1" hidden="1" outlineLevel="1" x14ac:dyDescent="0.45">
      <c r="A334" s="19">
        <v>44673</v>
      </c>
      <c r="B334" s="44">
        <v>434</v>
      </c>
      <c r="C334" s="44">
        <v>0</v>
      </c>
      <c r="D334" s="20">
        <v>6</v>
      </c>
      <c r="E334" s="20">
        <v>5</v>
      </c>
      <c r="F334" s="44">
        <v>0</v>
      </c>
      <c r="G334" s="44">
        <v>35</v>
      </c>
      <c r="H334" s="53">
        <v>148</v>
      </c>
      <c r="I334" s="20">
        <v>16</v>
      </c>
      <c r="J334" s="100"/>
      <c r="K334" s="20">
        <v>7</v>
      </c>
      <c r="L334" s="20"/>
      <c r="M334" s="20"/>
      <c r="N334" s="20"/>
      <c r="O334" s="20">
        <v>6</v>
      </c>
      <c r="P334" s="20"/>
      <c r="Q334" s="64">
        <f t="shared" si="10"/>
        <v>509</v>
      </c>
      <c r="R334" s="20">
        <v>502</v>
      </c>
      <c r="S334" s="94">
        <f t="shared" si="11"/>
        <v>469</v>
      </c>
      <c r="T334" s="125"/>
    </row>
    <row r="335" spans="1:20" s="1" customFormat="1" hidden="1" outlineLevel="1" x14ac:dyDescent="0.45">
      <c r="A335" s="19">
        <v>44676</v>
      </c>
      <c r="B335" s="44">
        <v>690</v>
      </c>
      <c r="C335" s="44">
        <v>0</v>
      </c>
      <c r="D335" s="20">
        <v>5</v>
      </c>
      <c r="E335" s="20">
        <v>4</v>
      </c>
      <c r="F335" s="44">
        <v>0</v>
      </c>
      <c r="G335" s="44">
        <v>53</v>
      </c>
      <c r="H335" s="53">
        <v>247</v>
      </c>
      <c r="I335" s="20">
        <v>11</v>
      </c>
      <c r="J335" s="100"/>
      <c r="K335" s="20">
        <v>6</v>
      </c>
      <c r="L335" s="20"/>
      <c r="M335" s="20"/>
      <c r="N335" s="20"/>
      <c r="O335" s="20">
        <v>2</v>
      </c>
      <c r="P335" s="20"/>
      <c r="Q335" s="64">
        <f t="shared" si="10"/>
        <v>771</v>
      </c>
      <c r="R335" s="20">
        <v>675</v>
      </c>
      <c r="S335" s="94">
        <f t="shared" si="11"/>
        <v>743</v>
      </c>
      <c r="T335" s="125"/>
    </row>
    <row r="336" spans="1:20" s="1" customFormat="1" hidden="1" outlineLevel="1" x14ac:dyDescent="0.45">
      <c r="A336" s="19">
        <v>44677</v>
      </c>
      <c r="B336" s="44">
        <v>767</v>
      </c>
      <c r="C336" s="44">
        <v>0</v>
      </c>
      <c r="D336" s="20">
        <v>5</v>
      </c>
      <c r="E336" s="20">
        <v>5</v>
      </c>
      <c r="F336" s="44">
        <v>0</v>
      </c>
      <c r="G336" s="44">
        <v>58</v>
      </c>
      <c r="H336" s="53">
        <v>298</v>
      </c>
      <c r="I336" s="20">
        <v>14</v>
      </c>
      <c r="J336" s="100"/>
      <c r="K336" s="20">
        <v>9</v>
      </c>
      <c r="L336" s="20"/>
      <c r="M336" s="20">
        <v>1</v>
      </c>
      <c r="N336" s="20"/>
      <c r="O336" s="20">
        <v>16</v>
      </c>
      <c r="P336" s="20"/>
      <c r="Q336" s="64">
        <f t="shared" si="10"/>
        <v>875</v>
      </c>
      <c r="R336" s="20">
        <v>735</v>
      </c>
      <c r="S336" s="94">
        <f t="shared" si="11"/>
        <v>825</v>
      </c>
      <c r="T336" s="125"/>
    </row>
    <row r="337" spans="1:20" s="1" customFormat="1" hidden="1" outlineLevel="1" x14ac:dyDescent="0.45">
      <c r="A337" s="19">
        <v>44678</v>
      </c>
      <c r="B337" s="44">
        <v>572</v>
      </c>
      <c r="C337" s="44">
        <v>0</v>
      </c>
      <c r="D337" s="20">
        <v>5</v>
      </c>
      <c r="E337" s="20">
        <v>5</v>
      </c>
      <c r="F337" s="44">
        <v>0</v>
      </c>
      <c r="G337" s="44">
        <v>48</v>
      </c>
      <c r="H337" s="53">
        <v>258</v>
      </c>
      <c r="I337" s="20">
        <v>19</v>
      </c>
      <c r="J337" s="100"/>
      <c r="K337" s="20">
        <v>6</v>
      </c>
      <c r="L337" s="20"/>
      <c r="M337" s="20"/>
      <c r="N337" s="20"/>
      <c r="O337" s="20">
        <v>10</v>
      </c>
      <c r="P337" s="20"/>
      <c r="Q337" s="64">
        <f t="shared" si="10"/>
        <v>665</v>
      </c>
      <c r="R337" s="20">
        <v>641</v>
      </c>
      <c r="S337" s="94">
        <f t="shared" si="11"/>
        <v>620</v>
      </c>
      <c r="T337" s="125"/>
    </row>
    <row r="338" spans="1:20" s="1" customFormat="1" hidden="1" outlineLevel="1" x14ac:dyDescent="0.45">
      <c r="A338" s="19">
        <v>44679</v>
      </c>
      <c r="B338" s="44">
        <v>584</v>
      </c>
      <c r="C338" s="44">
        <v>0</v>
      </c>
      <c r="D338" s="20">
        <v>5</v>
      </c>
      <c r="E338" s="20">
        <v>4</v>
      </c>
      <c r="F338" s="44">
        <v>0</v>
      </c>
      <c r="G338" s="44">
        <v>68</v>
      </c>
      <c r="H338" s="53">
        <v>286</v>
      </c>
      <c r="I338" s="20">
        <v>13</v>
      </c>
      <c r="J338" s="100"/>
      <c r="K338" s="20">
        <v>8</v>
      </c>
      <c r="L338" s="20"/>
      <c r="M338" s="20">
        <v>1</v>
      </c>
      <c r="N338" s="20"/>
      <c r="O338" s="20"/>
      <c r="P338" s="20"/>
      <c r="Q338" s="64">
        <f t="shared" si="10"/>
        <v>683</v>
      </c>
      <c r="R338" s="20">
        <v>676</v>
      </c>
      <c r="S338" s="94">
        <f t="shared" si="11"/>
        <v>652</v>
      </c>
      <c r="T338" s="125"/>
    </row>
    <row r="339" spans="1:20" s="1" customFormat="1" hidden="1" outlineLevel="1" x14ac:dyDescent="0.45">
      <c r="A339" s="19">
        <v>44680</v>
      </c>
      <c r="B339" s="44">
        <v>388</v>
      </c>
      <c r="C339" s="44">
        <v>0</v>
      </c>
      <c r="D339" s="20">
        <v>5</v>
      </c>
      <c r="E339" s="20">
        <v>1</v>
      </c>
      <c r="F339" s="44">
        <v>83</v>
      </c>
      <c r="G339" s="44">
        <v>28</v>
      </c>
      <c r="H339" s="53">
        <v>107</v>
      </c>
      <c r="I339" s="20">
        <v>12</v>
      </c>
      <c r="J339" s="100"/>
      <c r="K339" s="20"/>
      <c r="L339" s="20"/>
      <c r="M339" s="20"/>
      <c r="N339" s="20"/>
      <c r="O339" s="20">
        <v>10</v>
      </c>
      <c r="P339" s="20"/>
      <c r="Q339" s="64">
        <f t="shared" si="10"/>
        <v>527</v>
      </c>
      <c r="R339" s="20">
        <v>463</v>
      </c>
      <c r="S339" s="94">
        <f t="shared" si="11"/>
        <v>499</v>
      </c>
      <c r="T339" s="125">
        <f>AVERAGE(S320:S339)</f>
        <v>703.7</v>
      </c>
    </row>
    <row r="340" spans="1:20" s="1" customFormat="1" hidden="1" outlineLevel="1" x14ac:dyDescent="0.45">
      <c r="A340" s="19">
        <v>44683</v>
      </c>
      <c r="B340" s="32">
        <v>684</v>
      </c>
      <c r="C340" s="32">
        <v>0</v>
      </c>
      <c r="D340" s="20">
        <v>5</v>
      </c>
      <c r="E340" s="20">
        <v>5</v>
      </c>
      <c r="F340" s="32">
        <v>0</v>
      </c>
      <c r="G340" s="32">
        <v>50</v>
      </c>
      <c r="H340" s="53">
        <v>231</v>
      </c>
      <c r="I340" s="20">
        <v>15</v>
      </c>
      <c r="J340" s="100"/>
      <c r="K340" s="20">
        <v>5</v>
      </c>
      <c r="L340" s="20"/>
      <c r="M340" s="20">
        <v>1</v>
      </c>
      <c r="N340" s="20"/>
      <c r="O340" s="20"/>
      <c r="P340" s="20"/>
      <c r="Q340" s="64">
        <f t="shared" si="10"/>
        <v>765</v>
      </c>
      <c r="R340" s="20">
        <v>696</v>
      </c>
      <c r="S340" s="87">
        <f t="shared" si="11"/>
        <v>734</v>
      </c>
      <c r="T340" s="124"/>
    </row>
    <row r="341" spans="1:20" s="1" customFormat="1" hidden="1" outlineLevel="1" x14ac:dyDescent="0.45">
      <c r="A341" s="19">
        <v>44684</v>
      </c>
      <c r="B341" s="32">
        <v>843</v>
      </c>
      <c r="C341" s="32">
        <v>2</v>
      </c>
      <c r="D341" s="20">
        <v>5</v>
      </c>
      <c r="E341" s="20">
        <v>5</v>
      </c>
      <c r="F341" s="32">
        <v>0</v>
      </c>
      <c r="G341" s="32">
        <v>79</v>
      </c>
      <c r="H341" s="53">
        <v>397</v>
      </c>
      <c r="I341" s="20">
        <v>25</v>
      </c>
      <c r="J341" s="100"/>
      <c r="K341" s="20">
        <v>4</v>
      </c>
      <c r="L341" s="20"/>
      <c r="M341" s="20">
        <v>1</v>
      </c>
      <c r="N341" s="20"/>
      <c r="O341" s="20">
        <v>9</v>
      </c>
      <c r="P341" s="20"/>
      <c r="Q341" s="64">
        <f t="shared" si="10"/>
        <v>973</v>
      </c>
      <c r="R341" s="20">
        <v>820</v>
      </c>
      <c r="S341" s="87">
        <f t="shared" si="11"/>
        <v>924</v>
      </c>
      <c r="T341" s="124"/>
    </row>
    <row r="342" spans="1:20" s="1" customFormat="1" hidden="1" outlineLevel="1" x14ac:dyDescent="0.45">
      <c r="A342" s="19">
        <v>44685</v>
      </c>
      <c r="B342" s="32">
        <v>678</v>
      </c>
      <c r="C342" s="32">
        <v>0</v>
      </c>
      <c r="D342" s="20">
        <v>5</v>
      </c>
      <c r="E342" s="20">
        <v>5</v>
      </c>
      <c r="F342" s="32">
        <v>0</v>
      </c>
      <c r="G342" s="32">
        <v>56</v>
      </c>
      <c r="H342" s="53">
        <v>255</v>
      </c>
      <c r="I342" s="20">
        <v>9</v>
      </c>
      <c r="J342" s="100"/>
      <c r="K342" s="20">
        <v>4</v>
      </c>
      <c r="L342" s="20"/>
      <c r="M342" s="20"/>
      <c r="N342" s="20"/>
      <c r="O342" s="20">
        <v>4</v>
      </c>
      <c r="P342" s="20"/>
      <c r="Q342" s="64">
        <f t="shared" si="10"/>
        <v>761</v>
      </c>
      <c r="R342" s="20">
        <v>717</v>
      </c>
      <c r="S342" s="87">
        <f t="shared" si="11"/>
        <v>734</v>
      </c>
      <c r="T342" s="124"/>
    </row>
    <row r="343" spans="1:20" s="1" customFormat="1" hidden="1" outlineLevel="1" x14ac:dyDescent="0.45">
      <c r="A343" s="19">
        <v>44686</v>
      </c>
      <c r="B343" s="32">
        <v>742</v>
      </c>
      <c r="C343" s="32">
        <v>2</v>
      </c>
      <c r="D343" s="20">
        <v>5</v>
      </c>
      <c r="E343" s="20">
        <v>3</v>
      </c>
      <c r="F343" s="32">
        <v>0</v>
      </c>
      <c r="G343" s="32">
        <v>60</v>
      </c>
      <c r="H343" s="53">
        <v>317</v>
      </c>
      <c r="I343" s="20">
        <v>15</v>
      </c>
      <c r="J343" s="100"/>
      <c r="K343" s="20">
        <v>4</v>
      </c>
      <c r="L343" s="20"/>
      <c r="M343" s="20">
        <v>2</v>
      </c>
      <c r="N343" s="20"/>
      <c r="O343" s="20"/>
      <c r="P343" s="20"/>
      <c r="Q343" s="64">
        <f t="shared" si="10"/>
        <v>833</v>
      </c>
      <c r="R343" s="20">
        <v>753</v>
      </c>
      <c r="S343" s="87">
        <f t="shared" si="11"/>
        <v>804</v>
      </c>
      <c r="T343" s="124"/>
    </row>
    <row r="344" spans="1:20" s="1" customFormat="1" hidden="1" outlineLevel="1" x14ac:dyDescent="0.45">
      <c r="A344" s="19">
        <v>44687</v>
      </c>
      <c r="B344" s="32">
        <v>418</v>
      </c>
      <c r="C344" s="32">
        <v>0</v>
      </c>
      <c r="D344" s="20">
        <v>5</v>
      </c>
      <c r="E344" s="20">
        <v>2</v>
      </c>
      <c r="F344" s="32">
        <v>0</v>
      </c>
      <c r="G344" s="32">
        <v>48</v>
      </c>
      <c r="H344" s="53">
        <v>144</v>
      </c>
      <c r="I344" s="20">
        <v>15</v>
      </c>
      <c r="J344" s="100"/>
      <c r="K344" s="20">
        <v>3</v>
      </c>
      <c r="L344" s="20"/>
      <c r="M344" s="20"/>
      <c r="N344" s="20"/>
      <c r="O344" s="20">
        <v>13</v>
      </c>
      <c r="P344" s="20"/>
      <c r="Q344" s="64">
        <f t="shared" si="10"/>
        <v>504</v>
      </c>
      <c r="R344" s="20">
        <v>540</v>
      </c>
      <c r="S344" s="87">
        <f t="shared" si="11"/>
        <v>466</v>
      </c>
      <c r="T344" s="124"/>
    </row>
    <row r="345" spans="1:20" s="1" customFormat="1" hidden="1" outlineLevel="1" x14ac:dyDescent="0.45">
      <c r="A345" s="19">
        <v>44690</v>
      </c>
      <c r="B345" s="32">
        <v>803</v>
      </c>
      <c r="C345" s="32">
        <v>0</v>
      </c>
      <c r="D345" s="20">
        <v>5</v>
      </c>
      <c r="E345" s="20">
        <v>5</v>
      </c>
      <c r="F345" s="32">
        <v>0</v>
      </c>
      <c r="G345" s="32">
        <v>83</v>
      </c>
      <c r="H345" s="53">
        <v>304</v>
      </c>
      <c r="I345" s="20">
        <v>18</v>
      </c>
      <c r="J345" s="100"/>
      <c r="K345" s="20">
        <v>4</v>
      </c>
      <c r="L345" s="20"/>
      <c r="M345" s="20"/>
      <c r="N345" s="20"/>
      <c r="O345" s="20">
        <v>18</v>
      </c>
      <c r="P345" s="20"/>
      <c r="Q345" s="64">
        <f t="shared" si="10"/>
        <v>936</v>
      </c>
      <c r="R345" s="20">
        <v>749</v>
      </c>
      <c r="S345" s="87">
        <f t="shared" si="11"/>
        <v>886</v>
      </c>
      <c r="T345" s="124"/>
    </row>
    <row r="346" spans="1:20" s="1" customFormat="1" hidden="1" outlineLevel="1" x14ac:dyDescent="0.45">
      <c r="A346" s="19">
        <v>44691</v>
      </c>
      <c r="B346" s="32">
        <v>889</v>
      </c>
      <c r="C346" s="32">
        <v>14</v>
      </c>
      <c r="D346" s="20">
        <v>7</v>
      </c>
      <c r="E346" s="20">
        <v>6</v>
      </c>
      <c r="F346" s="32">
        <v>0</v>
      </c>
      <c r="G346" s="32">
        <v>97</v>
      </c>
      <c r="H346" s="53">
        <v>455</v>
      </c>
      <c r="I346" s="20">
        <v>21</v>
      </c>
      <c r="J346" s="100"/>
      <c r="K346" s="20">
        <v>4</v>
      </c>
      <c r="L346" s="20"/>
      <c r="M346" s="20">
        <v>1</v>
      </c>
      <c r="N346" s="20"/>
      <c r="O346" s="20">
        <v>14</v>
      </c>
      <c r="P346" s="20"/>
      <c r="Q346" s="64">
        <f t="shared" si="10"/>
        <v>1053</v>
      </c>
      <c r="R346" s="20">
        <v>872</v>
      </c>
      <c r="S346" s="87">
        <f t="shared" si="11"/>
        <v>1000</v>
      </c>
      <c r="T346" s="124"/>
    </row>
    <row r="347" spans="1:20" s="1" customFormat="1" hidden="1" outlineLevel="1" x14ac:dyDescent="0.45">
      <c r="A347" s="19">
        <v>44692</v>
      </c>
      <c r="B347" s="32">
        <v>668</v>
      </c>
      <c r="C347" s="32">
        <v>4</v>
      </c>
      <c r="D347" s="20">
        <v>5</v>
      </c>
      <c r="E347" s="20">
        <v>3</v>
      </c>
      <c r="F347" s="32">
        <v>0</v>
      </c>
      <c r="G347" s="32">
        <v>89</v>
      </c>
      <c r="H347" s="53">
        <v>98</v>
      </c>
      <c r="I347" s="20">
        <v>17</v>
      </c>
      <c r="J347" s="100"/>
      <c r="K347" s="20">
        <v>5</v>
      </c>
      <c r="L347" s="20"/>
      <c r="M347" s="20"/>
      <c r="N347" s="20"/>
      <c r="O347" s="20">
        <v>3</v>
      </c>
      <c r="P347" s="20"/>
      <c r="Q347" s="64">
        <f t="shared" si="10"/>
        <v>794</v>
      </c>
      <c r="R347" s="20">
        <v>838</v>
      </c>
      <c r="S347" s="87">
        <f t="shared" si="11"/>
        <v>761</v>
      </c>
      <c r="T347" s="124"/>
    </row>
    <row r="348" spans="1:20" s="1" customFormat="1" hidden="1" outlineLevel="1" x14ac:dyDescent="0.45">
      <c r="A348" s="19">
        <v>44693</v>
      </c>
      <c r="B348" s="32">
        <v>799</v>
      </c>
      <c r="C348" s="32">
        <v>0</v>
      </c>
      <c r="D348" s="20">
        <v>5</v>
      </c>
      <c r="E348" s="20">
        <v>5</v>
      </c>
      <c r="F348" s="32">
        <v>0</v>
      </c>
      <c r="G348" s="32">
        <v>74</v>
      </c>
      <c r="H348" s="53">
        <v>291</v>
      </c>
      <c r="I348" s="20">
        <v>25</v>
      </c>
      <c r="J348" s="100"/>
      <c r="K348" s="20">
        <v>0</v>
      </c>
      <c r="L348" s="20"/>
      <c r="M348" s="20">
        <v>0</v>
      </c>
      <c r="N348" s="20"/>
      <c r="O348" s="20">
        <v>40</v>
      </c>
      <c r="P348" s="20"/>
      <c r="Q348" s="64">
        <f t="shared" si="10"/>
        <v>948</v>
      </c>
      <c r="R348" s="20">
        <v>848</v>
      </c>
      <c r="S348" s="87">
        <f t="shared" si="11"/>
        <v>873</v>
      </c>
      <c r="T348" s="124"/>
    </row>
    <row r="349" spans="1:20" s="1" customFormat="1" hidden="1" outlineLevel="1" x14ac:dyDescent="0.45">
      <c r="A349" s="19">
        <v>44694</v>
      </c>
      <c r="B349" s="32">
        <v>533</v>
      </c>
      <c r="C349" s="32">
        <v>0</v>
      </c>
      <c r="D349" s="20">
        <v>5</v>
      </c>
      <c r="E349" s="20">
        <v>4</v>
      </c>
      <c r="F349" s="32">
        <v>0</v>
      </c>
      <c r="G349" s="32">
        <v>49</v>
      </c>
      <c r="H349" s="53">
        <v>184</v>
      </c>
      <c r="I349" s="20">
        <v>12</v>
      </c>
      <c r="J349" s="100"/>
      <c r="K349" s="20">
        <v>4</v>
      </c>
      <c r="L349" s="20"/>
      <c r="M349" s="20"/>
      <c r="N349" s="20"/>
      <c r="O349" s="20">
        <v>11</v>
      </c>
      <c r="P349" s="20"/>
      <c r="Q349" s="64">
        <f t="shared" si="10"/>
        <v>618</v>
      </c>
      <c r="R349" s="20">
        <v>610</v>
      </c>
      <c r="S349" s="87">
        <f t="shared" si="11"/>
        <v>582</v>
      </c>
      <c r="T349" s="124"/>
    </row>
    <row r="350" spans="1:20" s="1" customFormat="1" hidden="1" outlineLevel="1" x14ac:dyDescent="0.45">
      <c r="A350" s="19">
        <v>44697</v>
      </c>
      <c r="B350" s="32">
        <v>799</v>
      </c>
      <c r="C350" s="32">
        <v>1</v>
      </c>
      <c r="D350" s="20">
        <v>7</v>
      </c>
      <c r="E350" s="20">
        <v>5</v>
      </c>
      <c r="F350" s="32">
        <v>0</v>
      </c>
      <c r="G350" s="32">
        <v>71</v>
      </c>
      <c r="H350" s="53">
        <v>261</v>
      </c>
      <c r="I350" s="20">
        <v>19</v>
      </c>
      <c r="J350" s="100"/>
      <c r="K350" s="20">
        <v>7</v>
      </c>
      <c r="L350" s="20"/>
      <c r="M350" s="20">
        <v>1</v>
      </c>
      <c r="N350" s="20"/>
      <c r="O350" s="20">
        <v>4</v>
      </c>
      <c r="P350" s="20"/>
      <c r="Q350" s="64">
        <f t="shared" si="10"/>
        <v>914</v>
      </c>
      <c r="R350" s="20">
        <v>813</v>
      </c>
      <c r="S350" s="87">
        <f t="shared" si="11"/>
        <v>871</v>
      </c>
      <c r="T350" s="124"/>
    </row>
    <row r="351" spans="1:20" s="1" customFormat="1" hidden="1" outlineLevel="1" x14ac:dyDescent="0.45">
      <c r="A351" s="19">
        <v>44698</v>
      </c>
      <c r="B351" s="32">
        <v>904</v>
      </c>
      <c r="C351" s="32">
        <v>16</v>
      </c>
      <c r="D351" s="20">
        <v>5</v>
      </c>
      <c r="E351" s="20">
        <v>1</v>
      </c>
      <c r="F351" s="32">
        <v>0</v>
      </c>
      <c r="G351" s="32">
        <v>70</v>
      </c>
      <c r="H351" s="53">
        <v>369</v>
      </c>
      <c r="I351" s="20">
        <v>20</v>
      </c>
      <c r="J351" s="100"/>
      <c r="K351" s="20">
        <v>4</v>
      </c>
      <c r="L351" s="20"/>
      <c r="M351" s="20">
        <v>1</v>
      </c>
      <c r="N351" s="20"/>
      <c r="O351" s="20">
        <v>9</v>
      </c>
      <c r="P351" s="20"/>
      <c r="Q351" s="64">
        <f t="shared" si="10"/>
        <v>1030</v>
      </c>
      <c r="R351" s="20">
        <v>894</v>
      </c>
      <c r="S351" s="87">
        <f t="shared" si="11"/>
        <v>990</v>
      </c>
      <c r="T351" s="124"/>
    </row>
    <row r="352" spans="1:20" s="1" customFormat="1" hidden="1" outlineLevel="1" x14ac:dyDescent="0.45">
      <c r="A352" s="19">
        <v>44699</v>
      </c>
      <c r="B352" s="32">
        <v>699</v>
      </c>
      <c r="C352" s="32">
        <v>16</v>
      </c>
      <c r="D352" s="20">
        <v>5</v>
      </c>
      <c r="E352" s="20">
        <v>2</v>
      </c>
      <c r="F352" s="32">
        <v>0</v>
      </c>
      <c r="G352" s="32">
        <v>84</v>
      </c>
      <c r="H352" s="53">
        <v>241</v>
      </c>
      <c r="I352" s="20">
        <v>21</v>
      </c>
      <c r="J352" s="100"/>
      <c r="K352" s="20">
        <v>0</v>
      </c>
      <c r="L352" s="20"/>
      <c r="M352" s="20">
        <v>1</v>
      </c>
      <c r="N352" s="20"/>
      <c r="O352" s="20">
        <v>4</v>
      </c>
      <c r="P352" s="20"/>
      <c r="Q352" s="64">
        <f t="shared" si="10"/>
        <v>832</v>
      </c>
      <c r="R352" s="20">
        <v>783</v>
      </c>
      <c r="S352" s="87">
        <f t="shared" si="11"/>
        <v>799</v>
      </c>
      <c r="T352" s="124"/>
    </row>
    <row r="353" spans="1:20" s="1" customFormat="1" hidden="1" outlineLevel="1" x14ac:dyDescent="0.45">
      <c r="A353" s="19">
        <v>44700</v>
      </c>
      <c r="B353" s="32">
        <v>860</v>
      </c>
      <c r="C353" s="32">
        <v>1</v>
      </c>
      <c r="D353" s="20">
        <v>5</v>
      </c>
      <c r="E353" s="20">
        <v>3</v>
      </c>
      <c r="F353" s="32">
        <v>0</v>
      </c>
      <c r="G353" s="32">
        <v>69</v>
      </c>
      <c r="H353" s="53">
        <v>400</v>
      </c>
      <c r="I353" s="20">
        <v>17</v>
      </c>
      <c r="J353" s="100"/>
      <c r="K353" s="20">
        <v>8</v>
      </c>
      <c r="L353" s="20"/>
      <c r="M353" s="20"/>
      <c r="N353" s="20"/>
      <c r="O353" s="20">
        <v>16</v>
      </c>
      <c r="P353" s="20"/>
      <c r="Q353" s="64">
        <f t="shared" si="10"/>
        <v>979</v>
      </c>
      <c r="R353" s="20">
        <v>788</v>
      </c>
      <c r="S353" s="87">
        <f t="shared" si="11"/>
        <v>930</v>
      </c>
      <c r="T353" s="124"/>
    </row>
    <row r="354" spans="1:20" s="1" customFormat="1" hidden="1" outlineLevel="1" x14ac:dyDescent="0.45">
      <c r="A354" s="19">
        <v>44701</v>
      </c>
      <c r="B354" s="32">
        <v>573</v>
      </c>
      <c r="C354" s="32">
        <v>41</v>
      </c>
      <c r="D354" s="20">
        <v>5</v>
      </c>
      <c r="E354" s="20">
        <v>5</v>
      </c>
      <c r="F354" s="32">
        <v>0</v>
      </c>
      <c r="G354" s="32">
        <v>50</v>
      </c>
      <c r="H354" s="53">
        <v>157</v>
      </c>
      <c r="I354" s="20">
        <v>15</v>
      </c>
      <c r="J354" s="100"/>
      <c r="K354" s="20">
        <v>0</v>
      </c>
      <c r="L354" s="20"/>
      <c r="M354" s="20"/>
      <c r="N354" s="20"/>
      <c r="O354" s="20">
        <v>18</v>
      </c>
      <c r="P354" s="20"/>
      <c r="Q354" s="64">
        <f t="shared" si="10"/>
        <v>707</v>
      </c>
      <c r="R354" s="20">
        <v>615</v>
      </c>
      <c r="S354" s="87">
        <f t="shared" si="11"/>
        <v>664</v>
      </c>
      <c r="T354" s="124"/>
    </row>
    <row r="355" spans="1:20" s="1" customFormat="1" hidden="1" outlineLevel="1" x14ac:dyDescent="0.45">
      <c r="A355" s="19">
        <v>44704</v>
      </c>
      <c r="B355" s="32">
        <v>743</v>
      </c>
      <c r="C355" s="32">
        <v>5</v>
      </c>
      <c r="D355" s="20">
        <v>5</v>
      </c>
      <c r="E355" s="20">
        <v>4</v>
      </c>
      <c r="F355" s="32">
        <v>0</v>
      </c>
      <c r="G355" s="32">
        <v>65</v>
      </c>
      <c r="H355" s="53">
        <v>249</v>
      </c>
      <c r="I355" s="20">
        <v>26</v>
      </c>
      <c r="J355" s="100"/>
      <c r="K355" s="20">
        <v>0</v>
      </c>
      <c r="L355" s="20"/>
      <c r="M355" s="20">
        <v>13</v>
      </c>
      <c r="N355" s="20"/>
      <c r="O355" s="20">
        <v>8</v>
      </c>
      <c r="P355" s="20"/>
      <c r="Q355" s="64">
        <f t="shared" si="10"/>
        <v>869</v>
      </c>
      <c r="R355" s="20">
        <v>758</v>
      </c>
      <c r="S355" s="87">
        <f t="shared" si="11"/>
        <v>813</v>
      </c>
      <c r="T355" s="124"/>
    </row>
    <row r="356" spans="1:20" s="1" customFormat="1" hidden="1" outlineLevel="1" x14ac:dyDescent="0.45">
      <c r="A356" s="19">
        <v>44705</v>
      </c>
      <c r="B356" s="32">
        <v>848</v>
      </c>
      <c r="C356" s="32">
        <v>8</v>
      </c>
      <c r="D356" s="20">
        <v>5</v>
      </c>
      <c r="E356" s="20">
        <v>4</v>
      </c>
      <c r="F356" s="32">
        <v>0</v>
      </c>
      <c r="G356" s="32">
        <v>66</v>
      </c>
      <c r="H356" s="53">
        <v>368</v>
      </c>
      <c r="I356" s="20">
        <v>9</v>
      </c>
      <c r="J356" s="100"/>
      <c r="K356" s="20">
        <v>0</v>
      </c>
      <c r="L356" s="20"/>
      <c r="M356" s="20">
        <v>7</v>
      </c>
      <c r="N356" s="20"/>
      <c r="O356" s="20">
        <v>9</v>
      </c>
      <c r="P356" s="20"/>
      <c r="Q356" s="64">
        <f t="shared" si="10"/>
        <v>956</v>
      </c>
      <c r="R356" s="20">
        <v>771</v>
      </c>
      <c r="S356" s="87">
        <f t="shared" si="11"/>
        <v>922</v>
      </c>
      <c r="T356" s="124"/>
    </row>
    <row r="357" spans="1:20" s="1" customFormat="1" hidden="1" outlineLevel="1" x14ac:dyDescent="0.45">
      <c r="A357" s="19">
        <v>44706</v>
      </c>
      <c r="B357" s="32">
        <v>587</v>
      </c>
      <c r="C357" s="32">
        <v>5</v>
      </c>
      <c r="D357" s="20">
        <v>5</v>
      </c>
      <c r="E357" s="20">
        <v>4</v>
      </c>
      <c r="F357" s="32">
        <v>0</v>
      </c>
      <c r="G357" s="32">
        <v>53</v>
      </c>
      <c r="H357" s="53">
        <v>224</v>
      </c>
      <c r="I357" s="20">
        <v>11</v>
      </c>
      <c r="J357" s="100"/>
      <c r="K357" s="20"/>
      <c r="L357" s="20"/>
      <c r="M357" s="20">
        <v>5</v>
      </c>
      <c r="N357" s="20"/>
      <c r="O357" s="20">
        <v>28</v>
      </c>
      <c r="P357" s="20"/>
      <c r="Q357" s="64">
        <f t="shared" si="10"/>
        <v>698</v>
      </c>
      <c r="R357" s="20">
        <v>655</v>
      </c>
      <c r="S357" s="87">
        <f t="shared" si="11"/>
        <v>645</v>
      </c>
      <c r="T357" s="124"/>
    </row>
    <row r="358" spans="1:20" s="1" customFormat="1" hidden="1" outlineLevel="1" x14ac:dyDescent="0.45">
      <c r="A358" s="19">
        <v>44708</v>
      </c>
      <c r="B358" s="32">
        <v>183</v>
      </c>
      <c r="C358" s="32">
        <v>3</v>
      </c>
      <c r="D358" s="20">
        <v>5</v>
      </c>
      <c r="E358" s="20">
        <v>3</v>
      </c>
      <c r="F358" s="32">
        <v>0</v>
      </c>
      <c r="G358" s="32">
        <v>16</v>
      </c>
      <c r="H358" s="53">
        <v>60</v>
      </c>
      <c r="I358" s="20">
        <v>6</v>
      </c>
      <c r="J358" s="100"/>
      <c r="K358" s="20"/>
      <c r="L358" s="20"/>
      <c r="M358" s="20">
        <v>1</v>
      </c>
      <c r="N358" s="20"/>
      <c r="O358" s="20"/>
      <c r="P358" s="20"/>
      <c r="Q358" s="64">
        <f t="shared" si="10"/>
        <v>217</v>
      </c>
      <c r="R358" s="20">
        <v>231</v>
      </c>
      <c r="S358" s="87">
        <f t="shared" si="11"/>
        <v>202</v>
      </c>
      <c r="T358" s="124"/>
    </row>
    <row r="359" spans="1:20" s="1" customFormat="1" hidden="1" outlineLevel="1" x14ac:dyDescent="0.45">
      <c r="A359" s="19">
        <v>44711</v>
      </c>
      <c r="B359" s="32">
        <v>735</v>
      </c>
      <c r="C359" s="32">
        <v>9</v>
      </c>
      <c r="D359" s="20">
        <v>5</v>
      </c>
      <c r="E359" s="20">
        <v>4</v>
      </c>
      <c r="F359" s="32">
        <v>0</v>
      </c>
      <c r="G359" s="32">
        <v>74</v>
      </c>
      <c r="H359" s="53">
        <v>268</v>
      </c>
      <c r="I359" s="20">
        <v>15</v>
      </c>
      <c r="J359" s="100"/>
      <c r="K359" s="20"/>
      <c r="L359" s="20"/>
      <c r="M359" s="20">
        <v>3</v>
      </c>
      <c r="N359" s="20"/>
      <c r="O359" s="20">
        <v>10</v>
      </c>
      <c r="P359" s="20"/>
      <c r="Q359" s="64">
        <f t="shared" si="10"/>
        <v>855</v>
      </c>
      <c r="R359" s="20">
        <v>751</v>
      </c>
      <c r="S359" s="87">
        <f t="shared" si="11"/>
        <v>818</v>
      </c>
      <c r="T359" s="124"/>
    </row>
    <row r="360" spans="1:20" s="1" customFormat="1" hidden="1" outlineLevel="1" x14ac:dyDescent="0.45">
      <c r="A360" s="19">
        <v>44712</v>
      </c>
      <c r="B360" s="32">
        <v>923</v>
      </c>
      <c r="C360" s="32">
        <v>14</v>
      </c>
      <c r="D360" s="20">
        <v>5</v>
      </c>
      <c r="E360" s="20">
        <v>5</v>
      </c>
      <c r="F360" s="32">
        <v>72</v>
      </c>
      <c r="G360" s="32">
        <v>84</v>
      </c>
      <c r="H360" s="53">
        <v>399</v>
      </c>
      <c r="I360" s="20">
        <v>29</v>
      </c>
      <c r="J360" s="100"/>
      <c r="K360" s="20"/>
      <c r="L360" s="20"/>
      <c r="M360" s="20">
        <v>6</v>
      </c>
      <c r="N360" s="20"/>
      <c r="O360" s="20">
        <v>21</v>
      </c>
      <c r="P360" s="20"/>
      <c r="Q360" s="64">
        <f t="shared" si="10"/>
        <v>1159</v>
      </c>
      <c r="R360" s="20">
        <v>878</v>
      </c>
      <c r="S360" s="87">
        <f t="shared" si="11"/>
        <v>1093</v>
      </c>
      <c r="T360" s="124">
        <f>AVERAGE(S340:S360)</f>
        <v>786.23809523809518</v>
      </c>
    </row>
    <row r="361" spans="1:20" s="1" customFormat="1" hidden="1" outlineLevel="1" x14ac:dyDescent="0.45">
      <c r="A361" s="19">
        <v>44713</v>
      </c>
      <c r="B361" s="44">
        <v>737</v>
      </c>
      <c r="C361" s="44">
        <v>22</v>
      </c>
      <c r="D361" s="20">
        <v>5</v>
      </c>
      <c r="E361" s="20">
        <v>5</v>
      </c>
      <c r="F361" s="44">
        <v>0</v>
      </c>
      <c r="G361" s="44">
        <v>56</v>
      </c>
      <c r="H361" s="53">
        <v>328</v>
      </c>
      <c r="I361" s="20">
        <v>16</v>
      </c>
      <c r="J361" s="100"/>
      <c r="K361" s="20"/>
      <c r="L361" s="20"/>
      <c r="M361" s="20">
        <v>3</v>
      </c>
      <c r="N361" s="20"/>
      <c r="O361" s="20">
        <v>47</v>
      </c>
      <c r="P361" s="20"/>
      <c r="Q361" s="64">
        <f t="shared" si="10"/>
        <v>891</v>
      </c>
      <c r="R361" s="20">
        <v>776</v>
      </c>
      <c r="S361" s="94">
        <f t="shared" si="11"/>
        <v>815</v>
      </c>
      <c r="T361" s="125"/>
    </row>
    <row r="362" spans="1:20" s="1" customFormat="1" hidden="1" outlineLevel="1" x14ac:dyDescent="0.45">
      <c r="A362" s="19">
        <v>44714</v>
      </c>
      <c r="B362" s="44">
        <v>798</v>
      </c>
      <c r="C362" s="44">
        <v>69</v>
      </c>
      <c r="D362" s="20">
        <v>5</v>
      </c>
      <c r="E362" s="20">
        <v>4</v>
      </c>
      <c r="F362" s="44">
        <v>0</v>
      </c>
      <c r="G362" s="44">
        <v>86</v>
      </c>
      <c r="H362" s="53">
        <v>378</v>
      </c>
      <c r="I362" s="20">
        <v>21</v>
      </c>
      <c r="J362" s="100"/>
      <c r="K362" s="20"/>
      <c r="L362" s="20"/>
      <c r="M362" s="20">
        <v>37</v>
      </c>
      <c r="N362" s="20"/>
      <c r="O362" s="20">
        <v>8</v>
      </c>
      <c r="P362" s="20"/>
      <c r="Q362" s="64">
        <f t="shared" si="10"/>
        <v>1028</v>
      </c>
      <c r="R362" s="20">
        <v>882</v>
      </c>
      <c r="S362" s="94">
        <f t="shared" si="11"/>
        <v>953</v>
      </c>
      <c r="T362" s="125"/>
    </row>
    <row r="363" spans="1:20" s="1" customFormat="1" hidden="1" outlineLevel="1" x14ac:dyDescent="0.45">
      <c r="A363" s="19">
        <v>44715</v>
      </c>
      <c r="B363" s="44">
        <v>527</v>
      </c>
      <c r="C363" s="44">
        <v>19</v>
      </c>
      <c r="D363" s="20">
        <v>5</v>
      </c>
      <c r="E363" s="20">
        <v>5</v>
      </c>
      <c r="F363" s="44">
        <v>0</v>
      </c>
      <c r="G363" s="44">
        <v>46</v>
      </c>
      <c r="H363" s="53">
        <v>145</v>
      </c>
      <c r="I363" s="20">
        <v>15</v>
      </c>
      <c r="J363" s="100"/>
      <c r="K363" s="20"/>
      <c r="L363" s="20"/>
      <c r="M363" s="20">
        <v>29</v>
      </c>
      <c r="N363" s="20"/>
      <c r="O363" s="20"/>
      <c r="P363" s="20"/>
      <c r="Q363" s="64">
        <f t="shared" si="10"/>
        <v>646</v>
      </c>
      <c r="R363" s="20">
        <v>601</v>
      </c>
      <c r="S363" s="94">
        <f t="shared" si="11"/>
        <v>592</v>
      </c>
      <c r="T363" s="125"/>
    </row>
    <row r="364" spans="1:20" s="1" customFormat="1" hidden="1" outlineLevel="1" x14ac:dyDescent="0.45">
      <c r="A364" s="19">
        <v>44719</v>
      </c>
      <c r="B364" s="44">
        <v>926</v>
      </c>
      <c r="C364" s="44">
        <v>4</v>
      </c>
      <c r="D364" s="20">
        <v>5</v>
      </c>
      <c r="E364" s="20">
        <v>5</v>
      </c>
      <c r="F364" s="44">
        <v>0</v>
      </c>
      <c r="G364" s="44">
        <v>91</v>
      </c>
      <c r="H364" s="53">
        <v>463</v>
      </c>
      <c r="I364" s="20">
        <v>26</v>
      </c>
      <c r="J364" s="100"/>
      <c r="K364" s="20"/>
      <c r="L364" s="20"/>
      <c r="M364" s="20">
        <v>6</v>
      </c>
      <c r="N364" s="20"/>
      <c r="O364" s="20">
        <v>17</v>
      </c>
      <c r="P364" s="20"/>
      <c r="Q364" s="64">
        <f t="shared" si="10"/>
        <v>1080</v>
      </c>
      <c r="R364" s="20">
        <v>881</v>
      </c>
      <c r="S364" s="94">
        <f t="shared" si="11"/>
        <v>1021</v>
      </c>
      <c r="T364" s="125"/>
    </row>
    <row r="365" spans="1:20" s="1" customFormat="1" hidden="1" outlineLevel="1" x14ac:dyDescent="0.45">
      <c r="A365" s="19">
        <v>44720</v>
      </c>
      <c r="B365" s="44">
        <v>775</v>
      </c>
      <c r="C365" s="44">
        <v>4</v>
      </c>
      <c r="D365" s="20">
        <v>5</v>
      </c>
      <c r="E365" s="20">
        <v>2</v>
      </c>
      <c r="F365" s="44">
        <v>0</v>
      </c>
      <c r="G365" s="44">
        <v>73</v>
      </c>
      <c r="H365" s="53">
        <v>313</v>
      </c>
      <c r="I365" s="20">
        <v>16</v>
      </c>
      <c r="J365" s="100"/>
      <c r="K365" s="20"/>
      <c r="L365" s="20"/>
      <c r="M365" s="20">
        <v>3</v>
      </c>
      <c r="N365" s="20"/>
      <c r="O365" s="20">
        <v>14</v>
      </c>
      <c r="P365" s="20"/>
      <c r="Q365" s="64">
        <f t="shared" si="10"/>
        <v>892</v>
      </c>
      <c r="R365" s="20">
        <v>783</v>
      </c>
      <c r="S365" s="94">
        <f t="shared" si="11"/>
        <v>852</v>
      </c>
      <c r="T365" s="125"/>
    </row>
    <row r="366" spans="1:20" s="1" customFormat="1" hidden="1" outlineLevel="1" x14ac:dyDescent="0.45">
      <c r="A366" s="19">
        <v>44721</v>
      </c>
      <c r="B366" s="44">
        <v>830</v>
      </c>
      <c r="C366" s="44">
        <v>39</v>
      </c>
      <c r="D366" s="20">
        <v>5</v>
      </c>
      <c r="E366" s="20">
        <v>2</v>
      </c>
      <c r="F366" s="44">
        <v>0</v>
      </c>
      <c r="G366" s="44">
        <v>89</v>
      </c>
      <c r="H366" s="53">
        <v>411</v>
      </c>
      <c r="I366" s="20">
        <v>22</v>
      </c>
      <c r="J366" s="100"/>
      <c r="K366" s="20"/>
      <c r="L366" s="20"/>
      <c r="M366" s="20">
        <v>5</v>
      </c>
      <c r="N366" s="20"/>
      <c r="O366" s="20">
        <v>20</v>
      </c>
      <c r="P366" s="20"/>
      <c r="Q366" s="64">
        <f t="shared" si="10"/>
        <v>1012</v>
      </c>
      <c r="R366" s="20">
        <v>876</v>
      </c>
      <c r="S366" s="94">
        <f t="shared" si="11"/>
        <v>958</v>
      </c>
      <c r="T366" s="125"/>
    </row>
    <row r="367" spans="1:20" s="1" customFormat="1" hidden="1" outlineLevel="1" x14ac:dyDescent="0.45">
      <c r="A367" s="19">
        <v>44722</v>
      </c>
      <c r="B367" s="44">
        <v>515</v>
      </c>
      <c r="C367" s="44">
        <v>6</v>
      </c>
      <c r="D367" s="20">
        <v>5</v>
      </c>
      <c r="E367" s="20">
        <v>1</v>
      </c>
      <c r="F367" s="44">
        <v>0</v>
      </c>
      <c r="G367" s="44">
        <v>50</v>
      </c>
      <c r="H367" s="53">
        <v>151</v>
      </c>
      <c r="I367" s="20">
        <v>11</v>
      </c>
      <c r="J367" s="100"/>
      <c r="K367" s="20"/>
      <c r="L367" s="20"/>
      <c r="M367" s="20">
        <v>3</v>
      </c>
      <c r="N367" s="20"/>
      <c r="O367" s="20">
        <v>7</v>
      </c>
      <c r="P367" s="20"/>
      <c r="Q367" s="64">
        <f t="shared" si="10"/>
        <v>598</v>
      </c>
      <c r="R367" s="20">
        <v>599</v>
      </c>
      <c r="S367" s="94">
        <f t="shared" si="11"/>
        <v>571</v>
      </c>
      <c r="T367" s="125"/>
    </row>
    <row r="368" spans="1:20" s="1" customFormat="1" hidden="1" outlineLevel="1" x14ac:dyDescent="0.45">
      <c r="A368" s="19">
        <v>44725</v>
      </c>
      <c r="B368" s="44">
        <v>802</v>
      </c>
      <c r="C368" s="44">
        <v>44</v>
      </c>
      <c r="D368" s="20">
        <v>5</v>
      </c>
      <c r="E368" s="20">
        <v>5</v>
      </c>
      <c r="F368" s="44">
        <v>0</v>
      </c>
      <c r="G368" s="44">
        <v>79</v>
      </c>
      <c r="H368" s="53">
        <v>242</v>
      </c>
      <c r="I368" s="20">
        <v>11</v>
      </c>
      <c r="J368" s="100"/>
      <c r="K368" s="20"/>
      <c r="L368" s="20"/>
      <c r="M368" s="20">
        <v>6</v>
      </c>
      <c r="N368" s="20"/>
      <c r="O368" s="20">
        <v>33</v>
      </c>
      <c r="P368" s="20"/>
      <c r="Q368" s="64">
        <f t="shared" si="10"/>
        <v>985</v>
      </c>
      <c r="R368" s="20">
        <v>829</v>
      </c>
      <c r="S368" s="94">
        <f t="shared" si="11"/>
        <v>925</v>
      </c>
      <c r="T368" s="125"/>
    </row>
    <row r="369" spans="1:20" s="1" customFormat="1" hidden="1" outlineLevel="1" x14ac:dyDescent="0.45">
      <c r="A369" s="19">
        <v>44726</v>
      </c>
      <c r="B369" s="44">
        <v>895</v>
      </c>
      <c r="C369" s="44">
        <v>42</v>
      </c>
      <c r="D369" s="20">
        <v>5</v>
      </c>
      <c r="E369" s="20">
        <v>5</v>
      </c>
      <c r="F369" s="44">
        <v>0</v>
      </c>
      <c r="G369" s="44">
        <v>101</v>
      </c>
      <c r="H369" s="53">
        <v>429</v>
      </c>
      <c r="I369" s="20">
        <v>25</v>
      </c>
      <c r="J369" s="100"/>
      <c r="K369" s="20"/>
      <c r="L369" s="20"/>
      <c r="M369" s="20">
        <v>33</v>
      </c>
      <c r="N369" s="20"/>
      <c r="O369" s="20">
        <v>18</v>
      </c>
      <c r="P369" s="20"/>
      <c r="Q369" s="64">
        <f t="shared" si="10"/>
        <v>1124</v>
      </c>
      <c r="R369" s="20">
        <v>919</v>
      </c>
      <c r="S369" s="94">
        <f t="shared" si="11"/>
        <v>1038</v>
      </c>
      <c r="T369" s="125"/>
    </row>
    <row r="370" spans="1:20" s="1" customFormat="1" hidden="1" outlineLevel="1" x14ac:dyDescent="0.45">
      <c r="A370" s="19">
        <v>44727</v>
      </c>
      <c r="B370" s="44">
        <v>731</v>
      </c>
      <c r="C370" s="44">
        <v>42</v>
      </c>
      <c r="D370" s="20">
        <v>5</v>
      </c>
      <c r="E370" s="20">
        <v>4</v>
      </c>
      <c r="F370" s="44">
        <v>0</v>
      </c>
      <c r="G370" s="44">
        <v>66</v>
      </c>
      <c r="H370" s="53">
        <v>306</v>
      </c>
      <c r="I370" s="20">
        <v>16</v>
      </c>
      <c r="J370" s="100"/>
      <c r="K370" s="20"/>
      <c r="L370" s="20"/>
      <c r="M370" s="20">
        <v>3</v>
      </c>
      <c r="N370" s="20"/>
      <c r="O370" s="20">
        <v>4</v>
      </c>
      <c r="P370" s="20"/>
      <c r="Q370" s="64">
        <f t="shared" si="10"/>
        <v>871</v>
      </c>
      <c r="R370" s="20">
        <v>811</v>
      </c>
      <c r="S370" s="94">
        <f t="shared" si="11"/>
        <v>839</v>
      </c>
      <c r="T370" s="125"/>
    </row>
    <row r="371" spans="1:20" s="1" customFormat="1" hidden="1" outlineLevel="1" x14ac:dyDescent="0.45">
      <c r="A371" s="19">
        <v>44728</v>
      </c>
      <c r="B371" s="44">
        <v>800</v>
      </c>
      <c r="C371" s="44">
        <v>45</v>
      </c>
      <c r="D371" s="20">
        <v>5</v>
      </c>
      <c r="E371" s="20">
        <v>1</v>
      </c>
      <c r="F371" s="44">
        <v>0</v>
      </c>
      <c r="G371" s="44">
        <v>73</v>
      </c>
      <c r="H371" s="53">
        <v>398</v>
      </c>
      <c r="I371" s="20">
        <v>32</v>
      </c>
      <c r="J371" s="100"/>
      <c r="K371" s="20"/>
      <c r="L371" s="20"/>
      <c r="M371" s="20">
        <v>73</v>
      </c>
      <c r="N371" s="20"/>
      <c r="O371" s="20">
        <v>15</v>
      </c>
      <c r="P371" s="20"/>
      <c r="Q371" s="64">
        <f t="shared" si="10"/>
        <v>1044</v>
      </c>
      <c r="R371" s="20">
        <v>879</v>
      </c>
      <c r="S371" s="94">
        <f t="shared" si="11"/>
        <v>918</v>
      </c>
      <c r="T371" s="125"/>
    </row>
    <row r="372" spans="1:20" s="1" customFormat="1" hidden="1" outlineLevel="1" x14ac:dyDescent="0.45">
      <c r="A372" s="19">
        <v>44729</v>
      </c>
      <c r="B372" s="44">
        <v>495</v>
      </c>
      <c r="C372" s="44">
        <v>30</v>
      </c>
      <c r="D372" s="20">
        <v>5</v>
      </c>
      <c r="E372" s="20">
        <v>4</v>
      </c>
      <c r="F372" s="44">
        <v>0</v>
      </c>
      <c r="G372" s="44">
        <v>53</v>
      </c>
      <c r="H372" s="53">
        <v>161</v>
      </c>
      <c r="I372" s="20">
        <v>13</v>
      </c>
      <c r="J372" s="100"/>
      <c r="K372" s="20"/>
      <c r="L372" s="20"/>
      <c r="M372" s="20">
        <v>7</v>
      </c>
      <c r="N372" s="20"/>
      <c r="O372" s="20">
        <v>20</v>
      </c>
      <c r="P372" s="20"/>
      <c r="Q372" s="64">
        <f t="shared" si="10"/>
        <v>627</v>
      </c>
      <c r="R372" s="20">
        <v>637</v>
      </c>
      <c r="S372" s="94">
        <f t="shared" si="11"/>
        <v>578</v>
      </c>
      <c r="T372" s="125"/>
    </row>
    <row r="373" spans="1:20" s="1" customFormat="1" hidden="1" outlineLevel="1" x14ac:dyDescent="0.45">
      <c r="A373" s="19">
        <v>44732</v>
      </c>
      <c r="B373" s="44">
        <v>779</v>
      </c>
      <c r="C373" s="44">
        <v>39</v>
      </c>
      <c r="D373" s="20">
        <v>5</v>
      </c>
      <c r="E373" s="20">
        <v>3</v>
      </c>
      <c r="F373" s="44">
        <v>0</v>
      </c>
      <c r="G373" s="44">
        <v>57</v>
      </c>
      <c r="H373" s="53">
        <v>339</v>
      </c>
      <c r="I373" s="20">
        <v>13</v>
      </c>
      <c r="J373" s="100"/>
      <c r="K373" s="20"/>
      <c r="L373" s="20"/>
      <c r="M373" s="20">
        <v>5</v>
      </c>
      <c r="N373" s="20"/>
      <c r="O373" s="20">
        <v>11</v>
      </c>
      <c r="P373" s="20"/>
      <c r="Q373" s="64">
        <f t="shared" si="10"/>
        <v>912</v>
      </c>
      <c r="R373" s="20">
        <v>799</v>
      </c>
      <c r="S373" s="94">
        <f t="shared" si="11"/>
        <v>875</v>
      </c>
      <c r="T373" s="125"/>
    </row>
    <row r="374" spans="1:20" s="1" customFormat="1" hidden="1" outlineLevel="1" x14ac:dyDescent="0.45">
      <c r="A374" s="19">
        <v>44733</v>
      </c>
      <c r="B374" s="44">
        <v>866</v>
      </c>
      <c r="C374" s="44">
        <v>76</v>
      </c>
      <c r="D374" s="20">
        <v>5</v>
      </c>
      <c r="E374" s="20">
        <v>5</v>
      </c>
      <c r="F374" s="44">
        <v>0</v>
      </c>
      <c r="G374" s="44">
        <v>77</v>
      </c>
      <c r="H374" s="53">
        <v>423</v>
      </c>
      <c r="I374" s="20">
        <v>24</v>
      </c>
      <c r="J374" s="100"/>
      <c r="K374" s="20"/>
      <c r="L374" s="20"/>
      <c r="M374" s="20">
        <v>4</v>
      </c>
      <c r="N374" s="20"/>
      <c r="O374" s="20">
        <v>8</v>
      </c>
      <c r="P374" s="20"/>
      <c r="Q374" s="64">
        <f t="shared" si="10"/>
        <v>1065</v>
      </c>
      <c r="R374" s="20">
        <v>900</v>
      </c>
      <c r="S374" s="94">
        <f t="shared" si="11"/>
        <v>1019</v>
      </c>
      <c r="T374" s="125"/>
    </row>
    <row r="375" spans="1:20" s="1" customFormat="1" hidden="1" outlineLevel="1" x14ac:dyDescent="0.45">
      <c r="A375" s="19">
        <v>44734</v>
      </c>
      <c r="B375" s="44">
        <v>672</v>
      </c>
      <c r="C375" s="44">
        <v>75</v>
      </c>
      <c r="D375" s="20">
        <v>3</v>
      </c>
      <c r="E375" s="20">
        <v>5</v>
      </c>
      <c r="F375" s="44">
        <v>0</v>
      </c>
      <c r="G375" s="44">
        <v>77</v>
      </c>
      <c r="H375" s="53">
        <v>302</v>
      </c>
      <c r="I375" s="20">
        <v>23</v>
      </c>
      <c r="J375" s="100"/>
      <c r="K375" s="20"/>
      <c r="L375" s="20"/>
      <c r="M375" s="20">
        <v>5</v>
      </c>
      <c r="N375" s="20"/>
      <c r="O375" s="20">
        <v>11</v>
      </c>
      <c r="P375" s="20"/>
      <c r="Q375" s="64">
        <f t="shared" si="10"/>
        <v>871</v>
      </c>
      <c r="R375" s="20">
        <v>813</v>
      </c>
      <c r="S375" s="94">
        <f t="shared" si="11"/>
        <v>824</v>
      </c>
      <c r="T375" s="125"/>
    </row>
    <row r="376" spans="1:20" s="1" customFormat="1" hidden="1" outlineLevel="1" x14ac:dyDescent="0.45">
      <c r="A376" s="19">
        <v>44735</v>
      </c>
      <c r="B376" s="44">
        <v>759</v>
      </c>
      <c r="C376" s="44">
        <v>75</v>
      </c>
      <c r="D376" s="20">
        <v>5</v>
      </c>
      <c r="E376" s="20">
        <v>4</v>
      </c>
      <c r="F376" s="44">
        <v>0</v>
      </c>
      <c r="G376" s="44">
        <v>68</v>
      </c>
      <c r="H376" s="53">
        <v>309</v>
      </c>
      <c r="I376" s="20">
        <v>28</v>
      </c>
      <c r="J376" s="100"/>
      <c r="K376" s="20"/>
      <c r="L376" s="20"/>
      <c r="M376" s="20">
        <v>1</v>
      </c>
      <c r="N376" s="20"/>
      <c r="O376" s="20">
        <v>28</v>
      </c>
      <c r="P376" s="20"/>
      <c r="Q376" s="64">
        <f t="shared" si="10"/>
        <v>968</v>
      </c>
      <c r="R376" s="20">
        <v>840</v>
      </c>
      <c r="S376" s="94">
        <f t="shared" si="11"/>
        <v>902</v>
      </c>
      <c r="T376" s="125"/>
    </row>
    <row r="377" spans="1:20" s="1" customFormat="1" hidden="1" outlineLevel="1" x14ac:dyDescent="0.45">
      <c r="A377" s="19">
        <v>44736</v>
      </c>
      <c r="B377" s="44">
        <v>435</v>
      </c>
      <c r="C377" s="44">
        <v>24</v>
      </c>
      <c r="D377" s="20">
        <v>5</v>
      </c>
      <c r="E377" s="20">
        <v>4</v>
      </c>
      <c r="F377" s="44">
        <v>0</v>
      </c>
      <c r="G377" s="44">
        <v>43</v>
      </c>
      <c r="H377" s="53">
        <v>160</v>
      </c>
      <c r="I377" s="20">
        <v>14</v>
      </c>
      <c r="J377" s="100"/>
      <c r="K377" s="20"/>
      <c r="L377" s="20"/>
      <c r="M377" s="20">
        <v>1</v>
      </c>
      <c r="N377" s="20"/>
      <c r="O377" s="20">
        <v>8</v>
      </c>
      <c r="P377" s="20"/>
      <c r="Q377" s="64">
        <f t="shared" si="10"/>
        <v>534</v>
      </c>
      <c r="R377" s="20">
        <v>596</v>
      </c>
      <c r="S377" s="94">
        <f t="shared" si="11"/>
        <v>502</v>
      </c>
      <c r="T377" s="125"/>
    </row>
    <row r="378" spans="1:20" s="1" customFormat="1" hidden="1" outlineLevel="1" x14ac:dyDescent="0.45">
      <c r="A378" s="19">
        <v>44739</v>
      </c>
      <c r="B378" s="44">
        <v>746</v>
      </c>
      <c r="C378" s="44">
        <v>29</v>
      </c>
      <c r="D378" s="20">
        <v>5</v>
      </c>
      <c r="E378" s="20">
        <v>2</v>
      </c>
      <c r="F378" s="44">
        <v>0</v>
      </c>
      <c r="G378" s="44">
        <v>69</v>
      </c>
      <c r="H378" s="53">
        <v>249</v>
      </c>
      <c r="I378" s="20">
        <v>10</v>
      </c>
      <c r="J378" s="100"/>
      <c r="K378" s="20"/>
      <c r="L378" s="20"/>
      <c r="M378" s="20">
        <v>2</v>
      </c>
      <c r="N378" s="20"/>
      <c r="O378" s="20">
        <v>7</v>
      </c>
      <c r="P378" s="20"/>
      <c r="Q378" s="64">
        <f t="shared" si="10"/>
        <v>870</v>
      </c>
      <c r="R378" s="20">
        <v>768</v>
      </c>
      <c r="S378" s="94">
        <f t="shared" si="11"/>
        <v>844</v>
      </c>
      <c r="T378" s="125"/>
    </row>
    <row r="379" spans="1:20" s="1" customFormat="1" hidden="1" outlineLevel="1" x14ac:dyDescent="0.45">
      <c r="A379" s="19">
        <v>44740</v>
      </c>
      <c r="B379" s="44">
        <v>785</v>
      </c>
      <c r="C379" s="44">
        <v>48</v>
      </c>
      <c r="D379" s="20">
        <v>5</v>
      </c>
      <c r="E379" s="20">
        <v>0</v>
      </c>
      <c r="F379" s="44">
        <v>0</v>
      </c>
      <c r="G379" s="44">
        <v>94</v>
      </c>
      <c r="H379" s="53">
        <v>327</v>
      </c>
      <c r="I379" s="20">
        <v>24</v>
      </c>
      <c r="J379" s="100"/>
      <c r="K379" s="20"/>
      <c r="L379" s="20"/>
      <c r="M379" s="20">
        <v>2</v>
      </c>
      <c r="N379" s="20"/>
      <c r="O379" s="20">
        <v>10</v>
      </c>
      <c r="P379" s="20"/>
      <c r="Q379" s="64">
        <f t="shared" si="10"/>
        <v>968</v>
      </c>
      <c r="R379" s="20">
        <v>858</v>
      </c>
      <c r="S379" s="94">
        <f t="shared" si="11"/>
        <v>927</v>
      </c>
      <c r="T379" s="125"/>
    </row>
    <row r="380" spans="1:20" s="1" customFormat="1" hidden="1" outlineLevel="1" x14ac:dyDescent="0.45">
      <c r="A380" s="19">
        <v>44741</v>
      </c>
      <c r="B380" s="44">
        <v>631</v>
      </c>
      <c r="C380" s="44">
        <v>26</v>
      </c>
      <c r="D380" s="20">
        <v>5</v>
      </c>
      <c r="E380" s="20">
        <v>4</v>
      </c>
      <c r="F380" s="44">
        <v>0</v>
      </c>
      <c r="G380" s="44">
        <v>69</v>
      </c>
      <c r="H380" s="53">
        <v>285</v>
      </c>
      <c r="I380" s="20">
        <v>19</v>
      </c>
      <c r="J380" s="100"/>
      <c r="K380" s="20"/>
      <c r="L380" s="20"/>
      <c r="M380" s="20">
        <v>3</v>
      </c>
      <c r="N380" s="20"/>
      <c r="O380" s="20">
        <v>40</v>
      </c>
      <c r="P380" s="20"/>
      <c r="Q380" s="64">
        <f t="shared" si="10"/>
        <v>797</v>
      </c>
      <c r="R380" s="20">
        <v>725</v>
      </c>
      <c r="S380" s="94">
        <f t="shared" si="11"/>
        <v>726</v>
      </c>
      <c r="T380" s="125"/>
    </row>
    <row r="381" spans="1:20" s="1" customFormat="1" hidden="1" outlineLevel="1" x14ac:dyDescent="0.45">
      <c r="A381" s="19">
        <v>44742</v>
      </c>
      <c r="B381" s="44">
        <v>797</v>
      </c>
      <c r="C381" s="44">
        <v>2</v>
      </c>
      <c r="D381" s="20">
        <v>5</v>
      </c>
      <c r="E381" s="20">
        <v>3</v>
      </c>
      <c r="F381" s="44">
        <v>211</v>
      </c>
      <c r="G381" s="44">
        <v>75</v>
      </c>
      <c r="H381" s="53">
        <v>344</v>
      </c>
      <c r="I381" s="20">
        <v>29</v>
      </c>
      <c r="J381" s="100"/>
      <c r="K381" s="20"/>
      <c r="L381" s="20"/>
      <c r="M381" s="20">
        <v>5</v>
      </c>
      <c r="N381" s="20"/>
      <c r="O381" s="20">
        <v>11</v>
      </c>
      <c r="P381" s="20"/>
      <c r="Q381" s="64">
        <f t="shared" si="10"/>
        <v>1138</v>
      </c>
      <c r="R381" s="20">
        <v>818</v>
      </c>
      <c r="S381" s="94">
        <f t="shared" si="11"/>
        <v>1085</v>
      </c>
      <c r="T381" s="125">
        <f>AVERAGE(S361:S381)</f>
        <v>845.90476190476193</v>
      </c>
    </row>
    <row r="382" spans="1:20" s="1" customFormat="1" hidden="1" outlineLevel="1" x14ac:dyDescent="0.45">
      <c r="A382" s="19">
        <v>44743</v>
      </c>
      <c r="B382" s="32">
        <v>491</v>
      </c>
      <c r="C382" s="32">
        <v>1</v>
      </c>
      <c r="D382" s="20">
        <v>5</v>
      </c>
      <c r="E382" s="20">
        <v>3</v>
      </c>
      <c r="F382" s="32">
        <v>0</v>
      </c>
      <c r="G382" s="32">
        <v>52</v>
      </c>
      <c r="H382" s="53">
        <v>155</v>
      </c>
      <c r="I382" s="20">
        <v>10</v>
      </c>
      <c r="J382" s="100"/>
      <c r="K382" s="20"/>
      <c r="L382" s="20"/>
      <c r="M382" s="20">
        <v>3</v>
      </c>
      <c r="N382" s="20"/>
      <c r="O382" s="20">
        <v>23</v>
      </c>
      <c r="P382" s="20"/>
      <c r="Q382" s="64">
        <f t="shared" si="10"/>
        <v>588</v>
      </c>
      <c r="R382" s="20">
        <v>545</v>
      </c>
      <c r="S382" s="87">
        <f t="shared" si="11"/>
        <v>544</v>
      </c>
      <c r="T382" s="124"/>
    </row>
    <row r="383" spans="1:20" s="1" customFormat="1" hidden="1" outlineLevel="1" x14ac:dyDescent="0.45">
      <c r="A383" s="19">
        <v>44746</v>
      </c>
      <c r="B383" s="32">
        <v>679</v>
      </c>
      <c r="C383" s="32">
        <v>41</v>
      </c>
      <c r="D383" s="20">
        <v>5</v>
      </c>
      <c r="E383" s="20">
        <v>3</v>
      </c>
      <c r="F383" s="32">
        <v>0</v>
      </c>
      <c r="G383" s="32">
        <v>65</v>
      </c>
      <c r="H383" s="53">
        <v>272</v>
      </c>
      <c r="I383" s="20">
        <v>12</v>
      </c>
      <c r="J383" s="100"/>
      <c r="K383" s="20"/>
      <c r="L383" s="20"/>
      <c r="M383" s="20">
        <v>4</v>
      </c>
      <c r="N383" s="20"/>
      <c r="O383" s="20">
        <v>26</v>
      </c>
      <c r="P383" s="20"/>
      <c r="Q383" s="64">
        <f t="shared" si="10"/>
        <v>835</v>
      </c>
      <c r="R383" s="20">
        <v>712</v>
      </c>
      <c r="S383" s="87">
        <f t="shared" si="11"/>
        <v>785</v>
      </c>
      <c r="T383" s="124"/>
    </row>
    <row r="384" spans="1:20" s="1" customFormat="1" hidden="1" outlineLevel="1" x14ac:dyDescent="0.45">
      <c r="A384" s="19">
        <v>44747</v>
      </c>
      <c r="B384" s="32">
        <v>751</v>
      </c>
      <c r="C384" s="32">
        <v>57</v>
      </c>
      <c r="D384" s="20">
        <v>5</v>
      </c>
      <c r="E384" s="20">
        <v>2</v>
      </c>
      <c r="F384" s="32">
        <v>0</v>
      </c>
      <c r="G384" s="32">
        <v>97</v>
      </c>
      <c r="H384" s="53">
        <v>323</v>
      </c>
      <c r="I384" s="20">
        <v>24</v>
      </c>
      <c r="J384" s="100"/>
      <c r="K384" s="20"/>
      <c r="L384" s="20"/>
      <c r="M384" s="20">
        <v>4</v>
      </c>
      <c r="N384" s="20"/>
      <c r="O384" s="20">
        <v>6</v>
      </c>
      <c r="P384" s="20"/>
      <c r="Q384" s="64">
        <f t="shared" si="10"/>
        <v>946</v>
      </c>
      <c r="R384" s="20">
        <v>862</v>
      </c>
      <c r="S384" s="87">
        <f t="shared" si="11"/>
        <v>905</v>
      </c>
      <c r="T384" s="124"/>
    </row>
    <row r="385" spans="1:20" s="1" customFormat="1" hidden="1" outlineLevel="1" x14ac:dyDescent="0.45">
      <c r="A385" s="19">
        <v>44748</v>
      </c>
      <c r="B385" s="32">
        <v>673</v>
      </c>
      <c r="C385" s="32">
        <v>80</v>
      </c>
      <c r="D385" s="20">
        <v>5</v>
      </c>
      <c r="E385" s="20">
        <v>3</v>
      </c>
      <c r="F385" s="32">
        <v>0</v>
      </c>
      <c r="G385" s="32">
        <v>78</v>
      </c>
      <c r="H385" s="53">
        <v>258</v>
      </c>
      <c r="I385" s="20">
        <v>10</v>
      </c>
      <c r="J385" s="100"/>
      <c r="K385" s="20"/>
      <c r="L385" s="20"/>
      <c r="M385" s="20">
        <v>11</v>
      </c>
      <c r="N385" s="20"/>
      <c r="O385" s="20">
        <v>15</v>
      </c>
      <c r="P385" s="20"/>
      <c r="Q385" s="64">
        <f t="shared" si="10"/>
        <v>875</v>
      </c>
      <c r="R385" s="20">
        <v>762</v>
      </c>
      <c r="S385" s="87">
        <f t="shared" si="11"/>
        <v>831</v>
      </c>
      <c r="T385" s="124"/>
    </row>
    <row r="386" spans="1:20" s="1" customFormat="1" hidden="1" outlineLevel="1" x14ac:dyDescent="0.45">
      <c r="A386" s="19">
        <v>44749</v>
      </c>
      <c r="B386" s="32">
        <v>655</v>
      </c>
      <c r="C386" s="32">
        <v>7</v>
      </c>
      <c r="D386" s="20">
        <v>5</v>
      </c>
      <c r="E386" s="20">
        <v>1</v>
      </c>
      <c r="F386" s="32">
        <v>0</v>
      </c>
      <c r="G386" s="32">
        <v>58</v>
      </c>
      <c r="H386" s="53">
        <v>306</v>
      </c>
      <c r="I386" s="20">
        <v>19</v>
      </c>
      <c r="J386" s="100"/>
      <c r="K386" s="20"/>
      <c r="L386" s="20"/>
      <c r="M386" s="20">
        <v>10</v>
      </c>
      <c r="N386" s="20"/>
      <c r="O386" s="20">
        <v>44</v>
      </c>
      <c r="P386" s="20"/>
      <c r="Q386" s="64">
        <f t="shared" ref="Q386:Q449" si="12">SUM(B386:P386)-H386</f>
        <v>799</v>
      </c>
      <c r="R386" s="20">
        <v>800</v>
      </c>
      <c r="S386" s="87">
        <f t="shared" ref="S386:S449" si="13">B386+C386+F386+G386</f>
        <v>720</v>
      </c>
      <c r="T386" s="124"/>
    </row>
    <row r="387" spans="1:20" s="1" customFormat="1" hidden="1" outlineLevel="1" x14ac:dyDescent="0.45">
      <c r="A387" s="19">
        <v>44750</v>
      </c>
      <c r="B387" s="32">
        <v>461</v>
      </c>
      <c r="C387" s="32">
        <v>4</v>
      </c>
      <c r="D387" s="20">
        <v>5</v>
      </c>
      <c r="E387" s="20">
        <v>2</v>
      </c>
      <c r="F387" s="32">
        <v>0</v>
      </c>
      <c r="G387" s="32">
        <v>53</v>
      </c>
      <c r="H387" s="53">
        <v>157</v>
      </c>
      <c r="I387" s="20">
        <v>11</v>
      </c>
      <c r="J387" s="100"/>
      <c r="K387" s="20"/>
      <c r="L387" s="20"/>
      <c r="M387" s="20">
        <v>7</v>
      </c>
      <c r="N387" s="20"/>
      <c r="O387" s="20">
        <v>14</v>
      </c>
      <c r="P387" s="20"/>
      <c r="Q387" s="64">
        <f t="shared" si="12"/>
        <v>557</v>
      </c>
      <c r="R387" s="20">
        <v>509</v>
      </c>
      <c r="S387" s="87">
        <f t="shared" si="13"/>
        <v>518</v>
      </c>
      <c r="T387" s="124"/>
    </row>
    <row r="388" spans="1:20" s="1" customFormat="1" hidden="1" outlineLevel="1" x14ac:dyDescent="0.45">
      <c r="A388" s="19">
        <v>44753</v>
      </c>
      <c r="B388" s="32">
        <v>651</v>
      </c>
      <c r="C388" s="32">
        <v>1</v>
      </c>
      <c r="D388" s="20">
        <v>5</v>
      </c>
      <c r="E388" s="20">
        <v>2</v>
      </c>
      <c r="F388" s="32">
        <v>0</v>
      </c>
      <c r="G388" s="32">
        <v>62</v>
      </c>
      <c r="H388" s="53">
        <v>252</v>
      </c>
      <c r="I388" s="20">
        <v>15</v>
      </c>
      <c r="J388" s="100"/>
      <c r="K388" s="20"/>
      <c r="L388" s="20"/>
      <c r="M388" s="20">
        <v>6</v>
      </c>
      <c r="N388" s="20"/>
      <c r="O388" s="20">
        <v>20</v>
      </c>
      <c r="P388" s="20"/>
      <c r="Q388" s="64">
        <f t="shared" si="12"/>
        <v>762</v>
      </c>
      <c r="R388" s="20">
        <v>660</v>
      </c>
      <c r="S388" s="87">
        <f t="shared" si="13"/>
        <v>714</v>
      </c>
      <c r="T388" s="124"/>
    </row>
    <row r="389" spans="1:20" s="1" customFormat="1" hidden="1" outlineLevel="1" x14ac:dyDescent="0.45">
      <c r="A389" s="19">
        <v>44754</v>
      </c>
      <c r="B389" s="32">
        <v>705</v>
      </c>
      <c r="C389" s="32">
        <v>0</v>
      </c>
      <c r="D389" s="20">
        <v>5</v>
      </c>
      <c r="E389" s="20">
        <v>3</v>
      </c>
      <c r="F389" s="32">
        <v>0</v>
      </c>
      <c r="G389" s="32">
        <v>62</v>
      </c>
      <c r="H389" s="53">
        <v>323</v>
      </c>
      <c r="I389" s="20">
        <v>26</v>
      </c>
      <c r="J389" s="100"/>
      <c r="K389" s="20"/>
      <c r="L389" s="20"/>
      <c r="M389" s="20">
        <v>4</v>
      </c>
      <c r="N389" s="20"/>
      <c r="O389" s="20">
        <v>22</v>
      </c>
      <c r="P389" s="20"/>
      <c r="Q389" s="64">
        <f t="shared" si="12"/>
        <v>827</v>
      </c>
      <c r="R389" s="20">
        <v>712</v>
      </c>
      <c r="S389" s="87">
        <f t="shared" si="13"/>
        <v>767</v>
      </c>
      <c r="T389" s="124"/>
    </row>
    <row r="390" spans="1:20" s="1" customFormat="1" hidden="1" outlineLevel="1" x14ac:dyDescent="0.45">
      <c r="A390" s="19">
        <v>44755</v>
      </c>
      <c r="B390" s="32">
        <v>569</v>
      </c>
      <c r="C390" s="32">
        <v>0</v>
      </c>
      <c r="D390" s="20">
        <v>5</v>
      </c>
      <c r="E390" s="20">
        <v>1</v>
      </c>
      <c r="F390" s="32">
        <v>0</v>
      </c>
      <c r="G390" s="32">
        <v>46</v>
      </c>
      <c r="H390" s="53">
        <v>202</v>
      </c>
      <c r="I390" s="20">
        <v>20</v>
      </c>
      <c r="J390" s="100"/>
      <c r="K390" s="20"/>
      <c r="L390" s="20"/>
      <c r="M390" s="20">
        <v>11</v>
      </c>
      <c r="N390" s="20"/>
      <c r="O390" s="20">
        <v>7</v>
      </c>
      <c r="P390" s="20"/>
      <c r="Q390" s="64">
        <f t="shared" si="12"/>
        <v>659</v>
      </c>
      <c r="R390" s="20">
        <v>806</v>
      </c>
      <c r="S390" s="87">
        <f t="shared" si="13"/>
        <v>615</v>
      </c>
      <c r="T390" s="124"/>
    </row>
    <row r="391" spans="1:20" s="1" customFormat="1" hidden="1" outlineLevel="1" x14ac:dyDescent="0.45">
      <c r="A391" s="19">
        <v>44757</v>
      </c>
      <c r="B391" s="32">
        <v>189</v>
      </c>
      <c r="C391" s="32">
        <v>0</v>
      </c>
      <c r="D391" s="20">
        <v>5</v>
      </c>
      <c r="E391" s="20">
        <v>0</v>
      </c>
      <c r="F391" s="32">
        <v>0</v>
      </c>
      <c r="G391" s="32">
        <v>19</v>
      </c>
      <c r="H391" s="53">
        <v>69</v>
      </c>
      <c r="I391" s="20">
        <v>3</v>
      </c>
      <c r="J391" s="100"/>
      <c r="K391" s="20"/>
      <c r="L391" s="20"/>
      <c r="M391" s="20">
        <v>10</v>
      </c>
      <c r="N391" s="20"/>
      <c r="O391" s="20">
        <v>0</v>
      </c>
      <c r="P391" s="20"/>
      <c r="Q391" s="64">
        <f t="shared" si="12"/>
        <v>226</v>
      </c>
      <c r="R391" s="20">
        <v>230</v>
      </c>
      <c r="S391" s="87">
        <f t="shared" si="13"/>
        <v>208</v>
      </c>
      <c r="T391" s="124"/>
    </row>
    <row r="392" spans="1:20" s="1" customFormat="1" hidden="1" outlineLevel="1" x14ac:dyDescent="0.45">
      <c r="A392" s="19">
        <v>44760</v>
      </c>
      <c r="B392" s="32">
        <v>635</v>
      </c>
      <c r="C392" s="32">
        <v>0</v>
      </c>
      <c r="D392" s="20">
        <v>5</v>
      </c>
      <c r="E392" s="20">
        <v>1</v>
      </c>
      <c r="F392" s="32">
        <v>0</v>
      </c>
      <c r="G392" s="32">
        <v>54</v>
      </c>
      <c r="H392" s="53">
        <v>203</v>
      </c>
      <c r="I392" s="20">
        <v>13</v>
      </c>
      <c r="J392" s="100"/>
      <c r="K392" s="20"/>
      <c r="L392" s="20"/>
      <c r="M392" s="20">
        <v>10</v>
      </c>
      <c r="N392" s="20"/>
      <c r="O392" s="20">
        <v>4</v>
      </c>
      <c r="P392" s="20"/>
      <c r="Q392" s="64">
        <f t="shared" si="12"/>
        <v>722</v>
      </c>
      <c r="R392" s="20">
        <v>648</v>
      </c>
      <c r="S392" s="87">
        <f t="shared" si="13"/>
        <v>689</v>
      </c>
      <c r="T392" s="124"/>
    </row>
    <row r="393" spans="1:20" s="1" customFormat="1" hidden="1" outlineLevel="1" x14ac:dyDescent="0.45">
      <c r="A393" s="19">
        <v>44761</v>
      </c>
      <c r="B393" s="32">
        <v>768</v>
      </c>
      <c r="C393" s="32">
        <v>0</v>
      </c>
      <c r="D393" s="20">
        <v>5</v>
      </c>
      <c r="E393" s="20">
        <v>1</v>
      </c>
      <c r="F393" s="32">
        <v>0</v>
      </c>
      <c r="G393" s="32">
        <v>42</v>
      </c>
      <c r="H393" s="53">
        <v>254</v>
      </c>
      <c r="I393" s="20">
        <v>16</v>
      </c>
      <c r="J393" s="100"/>
      <c r="K393" s="20"/>
      <c r="L393" s="20"/>
      <c r="M393" s="20">
        <v>12</v>
      </c>
      <c r="N393" s="20"/>
      <c r="O393" s="20">
        <v>7</v>
      </c>
      <c r="P393" s="20"/>
      <c r="Q393" s="64">
        <f t="shared" si="12"/>
        <v>851</v>
      </c>
      <c r="R393" s="20">
        <v>664</v>
      </c>
      <c r="S393" s="87">
        <f t="shared" si="13"/>
        <v>810</v>
      </c>
      <c r="T393" s="124"/>
    </row>
    <row r="394" spans="1:20" s="1" customFormat="1" hidden="1" outlineLevel="1" x14ac:dyDescent="0.45">
      <c r="A394" s="19">
        <v>44762</v>
      </c>
      <c r="B394" s="32">
        <v>628</v>
      </c>
      <c r="C394" s="32">
        <v>0</v>
      </c>
      <c r="D394" s="20">
        <v>5</v>
      </c>
      <c r="E394" s="20">
        <v>1</v>
      </c>
      <c r="F394" s="32">
        <v>0</v>
      </c>
      <c r="G394" s="32">
        <v>56</v>
      </c>
      <c r="H394" s="53">
        <v>240</v>
      </c>
      <c r="I394" s="20">
        <v>12</v>
      </c>
      <c r="J394" s="100"/>
      <c r="K394" s="20"/>
      <c r="L394" s="20"/>
      <c r="M394" s="20">
        <v>12</v>
      </c>
      <c r="N394" s="20"/>
      <c r="O394" s="20">
        <v>13</v>
      </c>
      <c r="P394" s="20"/>
      <c r="Q394" s="64">
        <f t="shared" si="12"/>
        <v>727</v>
      </c>
      <c r="R394" s="20">
        <v>676</v>
      </c>
      <c r="S394" s="87">
        <f t="shared" si="13"/>
        <v>684</v>
      </c>
      <c r="T394" s="124"/>
    </row>
    <row r="395" spans="1:20" s="1" customFormat="1" hidden="1" outlineLevel="1" x14ac:dyDescent="0.45">
      <c r="A395" s="19">
        <v>44763</v>
      </c>
      <c r="B395" s="32">
        <v>698</v>
      </c>
      <c r="C395" s="32">
        <v>0</v>
      </c>
      <c r="D395" s="20">
        <v>5</v>
      </c>
      <c r="E395" s="20">
        <v>1</v>
      </c>
      <c r="F395" s="32">
        <v>0</v>
      </c>
      <c r="G395" s="32">
        <v>58</v>
      </c>
      <c r="H395" s="53">
        <v>271</v>
      </c>
      <c r="I395" s="20">
        <v>9</v>
      </c>
      <c r="J395" s="100"/>
      <c r="K395" s="20"/>
      <c r="L395" s="20"/>
      <c r="M395" s="20">
        <v>6</v>
      </c>
      <c r="N395" s="20"/>
      <c r="O395" s="20">
        <v>18</v>
      </c>
      <c r="P395" s="20"/>
      <c r="Q395" s="64">
        <f t="shared" si="12"/>
        <v>795</v>
      </c>
      <c r="R395" s="20">
        <v>720</v>
      </c>
      <c r="S395" s="87">
        <f t="shared" si="13"/>
        <v>756</v>
      </c>
      <c r="T395" s="124"/>
    </row>
    <row r="396" spans="1:20" s="1" customFormat="1" hidden="1" outlineLevel="1" x14ac:dyDescent="0.45">
      <c r="A396" s="19">
        <v>44764</v>
      </c>
      <c r="B396" s="32">
        <v>445</v>
      </c>
      <c r="C396" s="32">
        <v>0</v>
      </c>
      <c r="D396" s="20">
        <v>5</v>
      </c>
      <c r="E396" s="20">
        <v>5</v>
      </c>
      <c r="F396" s="32">
        <v>0</v>
      </c>
      <c r="G396" s="32">
        <v>35</v>
      </c>
      <c r="H396" s="53">
        <v>106</v>
      </c>
      <c r="I396" s="20">
        <v>15</v>
      </c>
      <c r="J396" s="100"/>
      <c r="K396" s="20"/>
      <c r="L396" s="20"/>
      <c r="M396" s="20">
        <v>3</v>
      </c>
      <c r="N396" s="20"/>
      <c r="O396" s="20">
        <v>19</v>
      </c>
      <c r="P396" s="20"/>
      <c r="Q396" s="64">
        <f t="shared" si="12"/>
        <v>527</v>
      </c>
      <c r="R396" s="20">
        <v>537</v>
      </c>
      <c r="S396" s="87">
        <f t="shared" si="13"/>
        <v>480</v>
      </c>
      <c r="T396" s="124"/>
    </row>
    <row r="397" spans="1:20" s="1" customFormat="1" hidden="1" outlineLevel="1" x14ac:dyDescent="0.45">
      <c r="A397" s="19">
        <v>44767</v>
      </c>
      <c r="B397" s="32">
        <v>613</v>
      </c>
      <c r="C397" s="32">
        <v>0</v>
      </c>
      <c r="D397" s="20">
        <v>5</v>
      </c>
      <c r="E397" s="20">
        <v>1</v>
      </c>
      <c r="F397" s="32">
        <v>0</v>
      </c>
      <c r="G397" s="32">
        <v>48</v>
      </c>
      <c r="H397" s="53">
        <v>231</v>
      </c>
      <c r="I397" s="20">
        <v>8</v>
      </c>
      <c r="J397" s="100"/>
      <c r="K397" s="20"/>
      <c r="L397" s="20"/>
      <c r="M397" s="20">
        <v>9</v>
      </c>
      <c r="N397" s="20"/>
      <c r="O397" s="20">
        <v>4</v>
      </c>
      <c r="P397" s="20"/>
      <c r="Q397" s="64">
        <f t="shared" si="12"/>
        <v>688</v>
      </c>
      <c r="R397" s="20">
        <v>648</v>
      </c>
      <c r="S397" s="87">
        <f t="shared" si="13"/>
        <v>661</v>
      </c>
      <c r="T397" s="124"/>
    </row>
    <row r="398" spans="1:20" s="1" customFormat="1" hidden="1" outlineLevel="1" x14ac:dyDescent="0.45">
      <c r="A398" s="19">
        <v>44768</v>
      </c>
      <c r="B398" s="32">
        <v>715</v>
      </c>
      <c r="C398" s="32">
        <v>0</v>
      </c>
      <c r="D398" s="20">
        <v>5</v>
      </c>
      <c r="E398" s="20">
        <v>5</v>
      </c>
      <c r="F398" s="32">
        <v>0</v>
      </c>
      <c r="G398" s="32">
        <v>59</v>
      </c>
      <c r="H398" s="53">
        <v>284</v>
      </c>
      <c r="I398" s="20">
        <v>18</v>
      </c>
      <c r="J398" s="100"/>
      <c r="K398" s="20"/>
      <c r="L398" s="20"/>
      <c r="M398" s="20">
        <v>11</v>
      </c>
      <c r="N398" s="20"/>
      <c r="O398" s="20">
        <v>2</v>
      </c>
      <c r="P398" s="20"/>
      <c r="Q398" s="64">
        <f t="shared" si="12"/>
        <v>815</v>
      </c>
      <c r="R398" s="20">
        <v>770</v>
      </c>
      <c r="S398" s="87">
        <f t="shared" si="13"/>
        <v>774</v>
      </c>
      <c r="T398" s="124"/>
    </row>
    <row r="399" spans="1:20" s="1" customFormat="1" hidden="1" outlineLevel="1" x14ac:dyDescent="0.45">
      <c r="A399" s="19">
        <v>44769</v>
      </c>
      <c r="B399" s="32">
        <v>589</v>
      </c>
      <c r="C399" s="32">
        <v>0</v>
      </c>
      <c r="D399" s="20">
        <v>5</v>
      </c>
      <c r="E399" s="20">
        <v>4</v>
      </c>
      <c r="F399" s="32">
        <v>0</v>
      </c>
      <c r="G399" s="32">
        <v>39</v>
      </c>
      <c r="H399" s="53">
        <v>208</v>
      </c>
      <c r="I399" s="20">
        <v>16</v>
      </c>
      <c r="J399" s="100"/>
      <c r="K399" s="20"/>
      <c r="L399" s="20"/>
      <c r="M399" s="20">
        <v>1</v>
      </c>
      <c r="N399" s="20">
        <v>10</v>
      </c>
      <c r="O399" s="20">
        <v>9</v>
      </c>
      <c r="P399" s="20"/>
      <c r="Q399" s="64">
        <f t="shared" si="12"/>
        <v>673</v>
      </c>
      <c r="R399" s="20">
        <v>662</v>
      </c>
      <c r="S399" s="87">
        <f t="shared" si="13"/>
        <v>628</v>
      </c>
      <c r="T399" s="124"/>
    </row>
    <row r="400" spans="1:20" s="1" customFormat="1" hidden="1" outlineLevel="1" x14ac:dyDescent="0.45">
      <c r="A400" s="19">
        <v>44770</v>
      </c>
      <c r="B400" s="32">
        <v>574</v>
      </c>
      <c r="C400" s="32">
        <v>0</v>
      </c>
      <c r="D400" s="20">
        <v>5</v>
      </c>
      <c r="E400" s="20">
        <v>4</v>
      </c>
      <c r="F400" s="32">
        <v>0</v>
      </c>
      <c r="G400" s="32">
        <v>57</v>
      </c>
      <c r="H400" s="53">
        <v>252</v>
      </c>
      <c r="I400" s="20">
        <v>8</v>
      </c>
      <c r="J400" s="100"/>
      <c r="K400" s="20"/>
      <c r="L400" s="20"/>
      <c r="M400" s="20">
        <v>1</v>
      </c>
      <c r="N400" s="20">
        <v>13</v>
      </c>
      <c r="O400" s="20">
        <v>7</v>
      </c>
      <c r="P400" s="20"/>
      <c r="Q400" s="64">
        <f t="shared" si="12"/>
        <v>669</v>
      </c>
      <c r="R400" s="20">
        <v>669</v>
      </c>
      <c r="S400" s="87">
        <f t="shared" si="13"/>
        <v>631</v>
      </c>
      <c r="T400" s="124"/>
    </row>
    <row r="401" spans="1:20" s="1" customFormat="1" hidden="1" outlineLevel="1" x14ac:dyDescent="0.45">
      <c r="A401" s="19">
        <v>44771</v>
      </c>
      <c r="B401" s="32">
        <v>337</v>
      </c>
      <c r="C401" s="32">
        <v>0</v>
      </c>
      <c r="D401" s="20">
        <v>5</v>
      </c>
      <c r="E401" s="20">
        <v>3</v>
      </c>
      <c r="F401" s="32">
        <v>43</v>
      </c>
      <c r="G401" s="32">
        <v>36</v>
      </c>
      <c r="H401" s="53">
        <v>115</v>
      </c>
      <c r="I401" s="20">
        <v>7</v>
      </c>
      <c r="J401" s="100"/>
      <c r="K401" s="20"/>
      <c r="L401" s="20"/>
      <c r="M401" s="20">
        <v>3</v>
      </c>
      <c r="N401" s="20"/>
      <c r="O401" s="20">
        <v>2</v>
      </c>
      <c r="P401" s="20"/>
      <c r="Q401" s="64">
        <f t="shared" si="12"/>
        <v>436</v>
      </c>
      <c r="R401" s="20">
        <v>451</v>
      </c>
      <c r="S401" s="87">
        <f t="shared" si="13"/>
        <v>416</v>
      </c>
      <c r="T401" s="124"/>
    </row>
    <row r="402" spans="1:20" s="1" customFormat="1" hidden="1" outlineLevel="1" x14ac:dyDescent="0.45">
      <c r="A402" s="19">
        <v>44774</v>
      </c>
      <c r="B402" s="44">
        <v>452</v>
      </c>
      <c r="C402" s="44">
        <v>0</v>
      </c>
      <c r="D402" s="20">
        <v>5</v>
      </c>
      <c r="E402" s="20">
        <v>3</v>
      </c>
      <c r="F402" s="44">
        <v>0</v>
      </c>
      <c r="G402" s="44">
        <v>45</v>
      </c>
      <c r="H402" s="53">
        <v>193</v>
      </c>
      <c r="I402" s="20">
        <v>13</v>
      </c>
      <c r="J402" s="100"/>
      <c r="K402" s="20"/>
      <c r="L402" s="20"/>
      <c r="M402" s="20"/>
      <c r="N402" s="20"/>
      <c r="O402" s="20"/>
      <c r="P402" s="20"/>
      <c r="Q402" s="64">
        <f t="shared" si="12"/>
        <v>518</v>
      </c>
      <c r="R402" s="20">
        <v>503</v>
      </c>
      <c r="S402" s="94">
        <f t="shared" si="13"/>
        <v>497</v>
      </c>
      <c r="T402" s="125"/>
    </row>
    <row r="403" spans="1:20" s="1" customFormat="1" hidden="1" outlineLevel="1" x14ac:dyDescent="0.45">
      <c r="A403" s="19">
        <v>44775</v>
      </c>
      <c r="B403" s="44">
        <v>597</v>
      </c>
      <c r="C403" s="44">
        <v>0</v>
      </c>
      <c r="D403" s="20">
        <v>5</v>
      </c>
      <c r="E403" s="20">
        <v>2</v>
      </c>
      <c r="F403" s="44">
        <v>0</v>
      </c>
      <c r="G403" s="44">
        <v>47</v>
      </c>
      <c r="H403" s="53">
        <v>236</v>
      </c>
      <c r="I403" s="20">
        <v>15</v>
      </c>
      <c r="J403" s="100"/>
      <c r="K403" s="20"/>
      <c r="L403" s="20"/>
      <c r="M403" s="20"/>
      <c r="N403" s="20"/>
      <c r="O403" s="20"/>
      <c r="P403" s="20"/>
      <c r="Q403" s="64">
        <f t="shared" si="12"/>
        <v>666</v>
      </c>
      <c r="R403" s="20">
        <v>557</v>
      </c>
      <c r="S403" s="94">
        <f t="shared" si="13"/>
        <v>644</v>
      </c>
      <c r="T403" s="125"/>
    </row>
    <row r="404" spans="1:20" s="1" customFormat="1" hidden="1" outlineLevel="1" x14ac:dyDescent="0.45">
      <c r="A404" s="19">
        <v>44776</v>
      </c>
      <c r="B404" s="44">
        <v>452</v>
      </c>
      <c r="C404" s="44">
        <v>0</v>
      </c>
      <c r="D404" s="20">
        <v>5</v>
      </c>
      <c r="E404" s="20">
        <v>3</v>
      </c>
      <c r="F404" s="44">
        <v>0</v>
      </c>
      <c r="G404" s="44">
        <v>41</v>
      </c>
      <c r="H404" s="53">
        <v>162</v>
      </c>
      <c r="I404" s="20">
        <v>13</v>
      </c>
      <c r="J404" s="100"/>
      <c r="K404" s="20"/>
      <c r="L404" s="20"/>
      <c r="M404" s="20"/>
      <c r="N404" s="20"/>
      <c r="O404" s="20"/>
      <c r="P404" s="20"/>
      <c r="Q404" s="64">
        <f t="shared" si="12"/>
        <v>514</v>
      </c>
      <c r="R404" s="20">
        <v>444</v>
      </c>
      <c r="S404" s="94">
        <f t="shared" si="13"/>
        <v>493</v>
      </c>
      <c r="T404" s="125"/>
    </row>
    <row r="405" spans="1:20" s="1" customFormat="1" hidden="1" outlineLevel="1" x14ac:dyDescent="0.45">
      <c r="A405" s="19">
        <v>44777</v>
      </c>
      <c r="B405" s="44">
        <v>547</v>
      </c>
      <c r="C405" s="44">
        <v>0</v>
      </c>
      <c r="D405" s="20">
        <v>5</v>
      </c>
      <c r="E405" s="20">
        <v>3</v>
      </c>
      <c r="F405" s="44">
        <v>0</v>
      </c>
      <c r="G405" s="44">
        <v>37</v>
      </c>
      <c r="H405" s="53">
        <v>187</v>
      </c>
      <c r="I405" s="20">
        <v>11</v>
      </c>
      <c r="J405" s="100"/>
      <c r="K405" s="20"/>
      <c r="L405" s="20"/>
      <c r="M405" s="20"/>
      <c r="N405" s="20"/>
      <c r="O405" s="20"/>
      <c r="P405" s="20"/>
      <c r="Q405" s="64">
        <f t="shared" si="12"/>
        <v>603</v>
      </c>
      <c r="R405" s="20">
        <v>529</v>
      </c>
      <c r="S405" s="94">
        <f t="shared" si="13"/>
        <v>584</v>
      </c>
      <c r="T405" s="125"/>
    </row>
    <row r="406" spans="1:20" s="1" customFormat="1" hidden="1" outlineLevel="1" x14ac:dyDescent="0.45">
      <c r="A406" s="19">
        <v>44778</v>
      </c>
      <c r="B406" s="44">
        <v>318</v>
      </c>
      <c r="C406" s="44">
        <v>0</v>
      </c>
      <c r="D406" s="20">
        <v>5</v>
      </c>
      <c r="E406" s="20">
        <v>2</v>
      </c>
      <c r="F406" s="44">
        <v>0</v>
      </c>
      <c r="G406" s="44">
        <v>35</v>
      </c>
      <c r="H406" s="53">
        <v>111</v>
      </c>
      <c r="I406" s="20">
        <v>4</v>
      </c>
      <c r="J406" s="100"/>
      <c r="K406" s="20"/>
      <c r="L406" s="20"/>
      <c r="M406" s="20"/>
      <c r="N406" s="20"/>
      <c r="O406" s="20"/>
      <c r="P406" s="20"/>
      <c r="Q406" s="64">
        <f t="shared" si="12"/>
        <v>364</v>
      </c>
      <c r="R406" s="20">
        <v>383</v>
      </c>
      <c r="S406" s="94">
        <f t="shared" si="13"/>
        <v>353</v>
      </c>
      <c r="T406" s="125"/>
    </row>
    <row r="407" spans="1:20" s="1" customFormat="1" hidden="1" outlineLevel="1" x14ac:dyDescent="0.45">
      <c r="A407" s="19">
        <v>44781</v>
      </c>
      <c r="B407" s="44">
        <v>422</v>
      </c>
      <c r="C407" s="44">
        <v>0</v>
      </c>
      <c r="D407" s="20">
        <v>5</v>
      </c>
      <c r="E407" s="20">
        <v>2</v>
      </c>
      <c r="F407" s="44">
        <v>0</v>
      </c>
      <c r="G407" s="44">
        <v>23</v>
      </c>
      <c r="H407" s="53">
        <v>152</v>
      </c>
      <c r="I407" s="20">
        <v>8</v>
      </c>
      <c r="J407" s="100"/>
      <c r="K407" s="20"/>
      <c r="L407" s="20"/>
      <c r="M407" s="20"/>
      <c r="N407" s="20"/>
      <c r="O407" s="20"/>
      <c r="P407" s="20"/>
      <c r="Q407" s="64">
        <f t="shared" si="12"/>
        <v>460</v>
      </c>
      <c r="R407" s="20">
        <v>406</v>
      </c>
      <c r="S407" s="94">
        <f t="shared" si="13"/>
        <v>445</v>
      </c>
      <c r="T407" s="125"/>
    </row>
    <row r="408" spans="1:20" s="1" customFormat="1" hidden="1" outlineLevel="1" x14ac:dyDescent="0.45">
      <c r="A408" s="19">
        <v>44782</v>
      </c>
      <c r="B408" s="44">
        <v>492</v>
      </c>
      <c r="C408" s="44">
        <v>0</v>
      </c>
      <c r="D408" s="20">
        <v>5</v>
      </c>
      <c r="E408" s="20">
        <v>1</v>
      </c>
      <c r="F408" s="44">
        <v>0</v>
      </c>
      <c r="G408" s="44">
        <v>43</v>
      </c>
      <c r="H408" s="53">
        <v>209</v>
      </c>
      <c r="I408" s="20">
        <v>18</v>
      </c>
      <c r="J408" s="100"/>
      <c r="K408" s="20"/>
      <c r="L408" s="20"/>
      <c r="M408" s="20"/>
      <c r="N408" s="20"/>
      <c r="O408" s="20"/>
      <c r="P408" s="20"/>
      <c r="Q408" s="64">
        <f t="shared" si="12"/>
        <v>559</v>
      </c>
      <c r="R408" s="20">
        <v>464</v>
      </c>
      <c r="S408" s="94">
        <f t="shared" si="13"/>
        <v>535</v>
      </c>
      <c r="T408" s="125"/>
    </row>
    <row r="409" spans="1:20" s="1" customFormat="1" hidden="1" outlineLevel="1" x14ac:dyDescent="0.45">
      <c r="A409" s="19">
        <v>44783</v>
      </c>
      <c r="B409" s="44">
        <v>385</v>
      </c>
      <c r="C409" s="44">
        <v>0</v>
      </c>
      <c r="D409" s="20">
        <v>5</v>
      </c>
      <c r="E409" s="20">
        <v>3</v>
      </c>
      <c r="F409" s="44">
        <v>0</v>
      </c>
      <c r="G409" s="44">
        <v>34</v>
      </c>
      <c r="H409" s="53">
        <v>152</v>
      </c>
      <c r="I409" s="20">
        <v>35</v>
      </c>
      <c r="J409" s="100"/>
      <c r="K409" s="20"/>
      <c r="L409" s="20"/>
      <c r="M409" s="20"/>
      <c r="N409" s="20"/>
      <c r="O409" s="20"/>
      <c r="P409" s="20"/>
      <c r="Q409" s="64">
        <f t="shared" si="12"/>
        <v>462</v>
      </c>
      <c r="R409" s="20">
        <v>403</v>
      </c>
      <c r="S409" s="94">
        <f t="shared" si="13"/>
        <v>419</v>
      </c>
      <c r="T409" s="125"/>
    </row>
    <row r="410" spans="1:20" s="1" customFormat="1" hidden="1" outlineLevel="1" x14ac:dyDescent="0.45">
      <c r="A410" s="19">
        <v>44784</v>
      </c>
      <c r="B410" s="44">
        <v>419</v>
      </c>
      <c r="C410" s="44">
        <v>0</v>
      </c>
      <c r="D410" s="20">
        <v>5</v>
      </c>
      <c r="E410" s="20">
        <v>1</v>
      </c>
      <c r="F410" s="44">
        <v>0</v>
      </c>
      <c r="G410" s="44">
        <v>34</v>
      </c>
      <c r="H410" s="53">
        <v>169</v>
      </c>
      <c r="I410" s="20">
        <v>6</v>
      </c>
      <c r="J410" s="100"/>
      <c r="K410" s="20"/>
      <c r="L410" s="20"/>
      <c r="M410" s="20"/>
      <c r="N410" s="20"/>
      <c r="O410" s="20"/>
      <c r="P410" s="20"/>
      <c r="Q410" s="64">
        <f t="shared" si="12"/>
        <v>465</v>
      </c>
      <c r="R410" s="20">
        <v>447</v>
      </c>
      <c r="S410" s="94">
        <f t="shared" si="13"/>
        <v>453</v>
      </c>
      <c r="T410" s="125"/>
    </row>
    <row r="411" spans="1:20" s="1" customFormat="1" hidden="1" outlineLevel="1" x14ac:dyDescent="0.45">
      <c r="A411" s="19">
        <v>44785</v>
      </c>
      <c r="B411" s="44">
        <v>290</v>
      </c>
      <c r="C411" s="44">
        <v>0</v>
      </c>
      <c r="D411" s="20">
        <v>5</v>
      </c>
      <c r="E411" s="20">
        <v>0</v>
      </c>
      <c r="F411" s="44">
        <v>0</v>
      </c>
      <c r="G411" s="44">
        <v>25</v>
      </c>
      <c r="H411" s="53">
        <v>73</v>
      </c>
      <c r="I411" s="20">
        <v>33</v>
      </c>
      <c r="J411" s="100"/>
      <c r="K411" s="20"/>
      <c r="L411" s="20"/>
      <c r="M411" s="20"/>
      <c r="N411" s="20"/>
      <c r="O411" s="20"/>
      <c r="P411" s="20"/>
      <c r="Q411" s="64">
        <f t="shared" si="12"/>
        <v>353</v>
      </c>
      <c r="R411" s="20">
        <v>319</v>
      </c>
      <c r="S411" s="94">
        <f t="shared" si="13"/>
        <v>315</v>
      </c>
      <c r="T411" s="125"/>
    </row>
    <row r="412" spans="1:20" s="1" customFormat="1" hidden="1" outlineLevel="1" x14ac:dyDescent="0.45">
      <c r="A412" s="19">
        <v>44789</v>
      </c>
      <c r="B412" s="44">
        <v>474</v>
      </c>
      <c r="C412" s="44">
        <v>0</v>
      </c>
      <c r="D412" s="20">
        <v>5</v>
      </c>
      <c r="E412" s="20">
        <v>1</v>
      </c>
      <c r="F412" s="44">
        <v>0</v>
      </c>
      <c r="G412" s="44">
        <v>30</v>
      </c>
      <c r="H412" s="53">
        <v>170</v>
      </c>
      <c r="I412" s="20">
        <v>6</v>
      </c>
      <c r="J412" s="100"/>
      <c r="K412" s="20"/>
      <c r="L412" s="20"/>
      <c r="M412" s="20"/>
      <c r="N412" s="20"/>
      <c r="O412" s="20"/>
      <c r="P412" s="20"/>
      <c r="Q412" s="64">
        <f t="shared" si="12"/>
        <v>516</v>
      </c>
      <c r="R412" s="20">
        <v>425</v>
      </c>
      <c r="S412" s="94">
        <f t="shared" si="13"/>
        <v>504</v>
      </c>
      <c r="T412" s="125"/>
    </row>
    <row r="413" spans="1:20" s="1" customFormat="1" hidden="1" outlineLevel="1" x14ac:dyDescent="0.45">
      <c r="A413" s="19">
        <v>44790</v>
      </c>
      <c r="B413" s="44">
        <v>435</v>
      </c>
      <c r="C413" s="44">
        <v>0</v>
      </c>
      <c r="D413" s="20">
        <v>5</v>
      </c>
      <c r="E413" s="20">
        <v>3</v>
      </c>
      <c r="F413" s="44">
        <v>0</v>
      </c>
      <c r="G413" s="44">
        <v>40</v>
      </c>
      <c r="H413" s="53">
        <v>146</v>
      </c>
      <c r="I413" s="20">
        <v>9</v>
      </c>
      <c r="J413" s="100"/>
      <c r="K413" s="20"/>
      <c r="L413" s="20"/>
      <c r="M413" s="20"/>
      <c r="N413" s="20"/>
      <c r="O413" s="20"/>
      <c r="P413" s="20"/>
      <c r="Q413" s="64">
        <f t="shared" si="12"/>
        <v>492</v>
      </c>
      <c r="R413" s="20">
        <v>465</v>
      </c>
      <c r="S413" s="94">
        <f t="shared" si="13"/>
        <v>475</v>
      </c>
      <c r="T413" s="125"/>
    </row>
    <row r="414" spans="1:20" s="1" customFormat="1" hidden="1" outlineLevel="1" x14ac:dyDescent="0.45">
      <c r="A414" s="19">
        <v>44791</v>
      </c>
      <c r="B414" s="44">
        <v>463</v>
      </c>
      <c r="C414" s="44">
        <v>0</v>
      </c>
      <c r="D414" s="20">
        <v>5</v>
      </c>
      <c r="E414" s="20">
        <v>1</v>
      </c>
      <c r="F414" s="44">
        <v>0</v>
      </c>
      <c r="G414" s="44">
        <v>34</v>
      </c>
      <c r="H414" s="53">
        <v>192</v>
      </c>
      <c r="I414" s="20">
        <v>8</v>
      </c>
      <c r="J414" s="100"/>
      <c r="K414" s="20"/>
      <c r="L414" s="20"/>
      <c r="M414" s="20"/>
      <c r="N414" s="20"/>
      <c r="O414" s="20"/>
      <c r="P414" s="20"/>
      <c r="Q414" s="64">
        <f t="shared" si="12"/>
        <v>511</v>
      </c>
      <c r="R414" s="20">
        <v>442</v>
      </c>
      <c r="S414" s="94">
        <f t="shared" si="13"/>
        <v>497</v>
      </c>
      <c r="T414" s="125"/>
    </row>
    <row r="415" spans="1:20" s="1" customFormat="1" hidden="1" outlineLevel="1" x14ac:dyDescent="0.45">
      <c r="A415" s="19">
        <v>44792</v>
      </c>
      <c r="B415" s="44">
        <v>336</v>
      </c>
      <c r="C415" s="44">
        <v>0</v>
      </c>
      <c r="D415" s="20">
        <v>5</v>
      </c>
      <c r="E415" s="20">
        <v>0</v>
      </c>
      <c r="F415" s="44">
        <v>0</v>
      </c>
      <c r="G415" s="44">
        <v>21</v>
      </c>
      <c r="H415" s="53">
        <v>102</v>
      </c>
      <c r="I415" s="20">
        <v>9</v>
      </c>
      <c r="J415" s="100"/>
      <c r="K415" s="20"/>
      <c r="L415" s="20"/>
      <c r="M415" s="20"/>
      <c r="N415" s="20"/>
      <c r="O415" s="20"/>
      <c r="P415" s="20"/>
      <c r="Q415" s="64">
        <f t="shared" si="12"/>
        <v>371</v>
      </c>
      <c r="R415" s="20">
        <v>329</v>
      </c>
      <c r="S415" s="94">
        <f t="shared" si="13"/>
        <v>357</v>
      </c>
      <c r="T415" s="125"/>
    </row>
    <row r="416" spans="1:20" s="1" customFormat="1" hidden="1" outlineLevel="1" x14ac:dyDescent="0.45">
      <c r="A416" s="19">
        <v>44795</v>
      </c>
      <c r="B416" s="44">
        <v>552</v>
      </c>
      <c r="C416" s="44">
        <v>0</v>
      </c>
      <c r="D416" s="20">
        <v>5</v>
      </c>
      <c r="E416" s="20">
        <v>1</v>
      </c>
      <c r="F416" s="44">
        <v>0</v>
      </c>
      <c r="G416" s="44">
        <v>29</v>
      </c>
      <c r="H416" s="53">
        <v>171</v>
      </c>
      <c r="I416" s="20">
        <v>4</v>
      </c>
      <c r="J416" s="100"/>
      <c r="K416" s="20"/>
      <c r="L416" s="20"/>
      <c r="M416" s="20"/>
      <c r="N416" s="20">
        <v>2</v>
      </c>
      <c r="O416" s="20">
        <v>2</v>
      </c>
      <c r="P416" s="20"/>
      <c r="Q416" s="64">
        <f t="shared" si="12"/>
        <v>595</v>
      </c>
      <c r="R416" s="20">
        <v>546</v>
      </c>
      <c r="S416" s="94">
        <f t="shared" si="13"/>
        <v>581</v>
      </c>
      <c r="T416" s="125"/>
    </row>
    <row r="417" spans="1:20" s="1" customFormat="1" hidden="1" outlineLevel="1" x14ac:dyDescent="0.45">
      <c r="A417" s="19">
        <v>44796</v>
      </c>
      <c r="B417" s="44">
        <v>661</v>
      </c>
      <c r="C417" s="44">
        <v>0</v>
      </c>
      <c r="D417" s="20">
        <v>5</v>
      </c>
      <c r="E417" s="20">
        <v>2</v>
      </c>
      <c r="F417" s="44">
        <v>0</v>
      </c>
      <c r="G417" s="44">
        <v>55</v>
      </c>
      <c r="H417" s="53">
        <v>215</v>
      </c>
      <c r="I417" s="20">
        <v>4</v>
      </c>
      <c r="J417" s="100"/>
      <c r="K417" s="20"/>
      <c r="L417" s="20"/>
      <c r="M417" s="20"/>
      <c r="N417" s="20">
        <v>1</v>
      </c>
      <c r="O417" s="20">
        <v>13</v>
      </c>
      <c r="P417" s="20">
        <v>2</v>
      </c>
      <c r="Q417" s="64">
        <f t="shared" si="12"/>
        <v>743</v>
      </c>
      <c r="R417" s="20">
        <v>667</v>
      </c>
      <c r="S417" s="94">
        <f t="shared" si="13"/>
        <v>716</v>
      </c>
      <c r="T417" s="125"/>
    </row>
    <row r="418" spans="1:20" s="1" customFormat="1" hidden="1" outlineLevel="1" x14ac:dyDescent="0.45">
      <c r="A418" s="19">
        <v>44797</v>
      </c>
      <c r="B418" s="44">
        <v>560</v>
      </c>
      <c r="C418" s="44">
        <v>0</v>
      </c>
      <c r="D418" s="20">
        <v>2</v>
      </c>
      <c r="E418" s="20">
        <v>2</v>
      </c>
      <c r="F418" s="44">
        <v>0</v>
      </c>
      <c r="G418" s="44">
        <v>45</v>
      </c>
      <c r="H418" s="53">
        <v>161</v>
      </c>
      <c r="I418" s="20">
        <v>8</v>
      </c>
      <c r="J418" s="100"/>
      <c r="K418" s="20"/>
      <c r="L418" s="20"/>
      <c r="M418" s="20">
        <v>3</v>
      </c>
      <c r="N418" s="20">
        <v>2</v>
      </c>
      <c r="O418" s="20">
        <v>5</v>
      </c>
      <c r="P418" s="20"/>
      <c r="Q418" s="64">
        <f t="shared" si="12"/>
        <v>627</v>
      </c>
      <c r="R418" s="20">
        <v>584</v>
      </c>
      <c r="S418" s="94">
        <f t="shared" si="13"/>
        <v>605</v>
      </c>
      <c r="T418" s="125"/>
    </row>
    <row r="419" spans="1:20" s="1" customFormat="1" hidden="1" outlineLevel="1" x14ac:dyDescent="0.45">
      <c r="A419" s="19">
        <v>44798</v>
      </c>
      <c r="B419" s="44">
        <v>580</v>
      </c>
      <c r="C419" s="44">
        <v>0</v>
      </c>
      <c r="D419" s="20">
        <v>5</v>
      </c>
      <c r="E419" s="20">
        <v>4</v>
      </c>
      <c r="F419" s="44">
        <v>0</v>
      </c>
      <c r="G419" s="44">
        <v>55</v>
      </c>
      <c r="H419" s="53">
        <v>183</v>
      </c>
      <c r="I419" s="20">
        <v>14</v>
      </c>
      <c r="J419" s="100"/>
      <c r="K419" s="20"/>
      <c r="L419" s="20"/>
      <c r="M419" s="20">
        <v>1</v>
      </c>
      <c r="N419" s="20">
        <v>6</v>
      </c>
      <c r="O419" s="20"/>
      <c r="P419" s="20"/>
      <c r="Q419" s="64">
        <f t="shared" si="12"/>
        <v>665</v>
      </c>
      <c r="R419" s="20">
        <v>626</v>
      </c>
      <c r="S419" s="94">
        <f t="shared" si="13"/>
        <v>635</v>
      </c>
      <c r="T419" s="125"/>
    </row>
    <row r="420" spans="1:20" s="1" customFormat="1" hidden="1" outlineLevel="1" x14ac:dyDescent="0.45">
      <c r="A420" s="19">
        <v>44799</v>
      </c>
      <c r="B420" s="44">
        <v>382</v>
      </c>
      <c r="C420" s="44">
        <v>0</v>
      </c>
      <c r="D420" s="20">
        <v>5</v>
      </c>
      <c r="E420" s="20">
        <v>5</v>
      </c>
      <c r="F420" s="44">
        <v>0</v>
      </c>
      <c r="G420" s="44">
        <v>26</v>
      </c>
      <c r="H420" s="53">
        <v>97</v>
      </c>
      <c r="I420" s="20">
        <v>5</v>
      </c>
      <c r="J420" s="100"/>
      <c r="K420" s="20"/>
      <c r="L420" s="20"/>
      <c r="M420" s="20">
        <v>1</v>
      </c>
      <c r="N420" s="20"/>
      <c r="O420" s="20"/>
      <c r="P420" s="20"/>
      <c r="Q420" s="64">
        <f t="shared" si="12"/>
        <v>424</v>
      </c>
      <c r="R420" s="20">
        <v>422</v>
      </c>
      <c r="S420" s="94">
        <f t="shared" si="13"/>
        <v>408</v>
      </c>
      <c r="T420" s="125"/>
    </row>
    <row r="421" spans="1:20" s="1" customFormat="1" hidden="1" outlineLevel="1" x14ac:dyDescent="0.45">
      <c r="A421" s="19">
        <v>44802</v>
      </c>
      <c r="B421" s="44">
        <v>647</v>
      </c>
      <c r="C421" s="44">
        <v>0</v>
      </c>
      <c r="D421" s="20">
        <v>5</v>
      </c>
      <c r="E421" s="20">
        <v>4</v>
      </c>
      <c r="F421" s="44">
        <v>0</v>
      </c>
      <c r="G421" s="44">
        <v>48</v>
      </c>
      <c r="H421" s="53">
        <v>261</v>
      </c>
      <c r="I421" s="20">
        <v>8</v>
      </c>
      <c r="J421" s="100"/>
      <c r="K421" s="20"/>
      <c r="L421" s="20"/>
      <c r="M421" s="20">
        <v>3</v>
      </c>
      <c r="N421" s="20">
        <v>7</v>
      </c>
      <c r="O421" s="20">
        <v>2</v>
      </c>
      <c r="P421" s="20"/>
      <c r="Q421" s="64">
        <f t="shared" si="12"/>
        <v>724</v>
      </c>
      <c r="R421" s="20">
        <v>626</v>
      </c>
      <c r="S421" s="94">
        <f t="shared" si="13"/>
        <v>695</v>
      </c>
      <c r="T421" s="125"/>
    </row>
    <row r="422" spans="1:20" s="1" customFormat="1" hidden="1" outlineLevel="1" x14ac:dyDescent="0.45">
      <c r="A422" s="19">
        <v>44803</v>
      </c>
      <c r="B422" s="44">
        <v>750</v>
      </c>
      <c r="C422" s="44">
        <v>0</v>
      </c>
      <c r="D422" s="20">
        <v>5</v>
      </c>
      <c r="E422" s="20">
        <v>2</v>
      </c>
      <c r="F422" s="44">
        <v>0</v>
      </c>
      <c r="G422" s="44">
        <v>53</v>
      </c>
      <c r="H422" s="53">
        <v>297</v>
      </c>
      <c r="I422" s="20">
        <v>12</v>
      </c>
      <c r="J422" s="100"/>
      <c r="K422" s="20"/>
      <c r="L422" s="20"/>
      <c r="M422" s="20">
        <v>4</v>
      </c>
      <c r="N422" s="20">
        <v>3</v>
      </c>
      <c r="O422" s="20">
        <v>8</v>
      </c>
      <c r="P422" s="20">
        <v>1</v>
      </c>
      <c r="Q422" s="64">
        <f t="shared" si="12"/>
        <v>838</v>
      </c>
      <c r="R422" s="20">
        <v>726</v>
      </c>
      <c r="S422" s="94">
        <f t="shared" si="13"/>
        <v>803</v>
      </c>
      <c r="T422" s="125"/>
    </row>
    <row r="423" spans="1:20" s="1" customFormat="1" hidden="1" outlineLevel="1" x14ac:dyDescent="0.45">
      <c r="A423" s="19">
        <v>44804</v>
      </c>
      <c r="B423" s="44">
        <v>636</v>
      </c>
      <c r="C423" s="44">
        <v>0</v>
      </c>
      <c r="D423" s="20">
        <v>5</v>
      </c>
      <c r="E423" s="20">
        <v>1</v>
      </c>
      <c r="F423" s="44">
        <v>26</v>
      </c>
      <c r="G423" s="44">
        <v>58</v>
      </c>
      <c r="H423" s="53">
        <v>246</v>
      </c>
      <c r="I423" s="20">
        <v>13</v>
      </c>
      <c r="J423" s="100"/>
      <c r="K423" s="20"/>
      <c r="L423" s="20"/>
      <c r="M423" s="20">
        <v>1</v>
      </c>
      <c r="N423" s="20">
        <v>2</v>
      </c>
      <c r="O423" s="20">
        <v>4</v>
      </c>
      <c r="P423" s="20"/>
      <c r="Q423" s="64">
        <f t="shared" si="12"/>
        <v>746</v>
      </c>
      <c r="R423" s="20">
        <v>654</v>
      </c>
      <c r="S423" s="94">
        <f t="shared" si="13"/>
        <v>720</v>
      </c>
      <c r="T423" s="125">
        <f>AVERAGE(S402:S423)</f>
        <v>533.36363636363637</v>
      </c>
    </row>
    <row r="424" spans="1:20" s="1" customFormat="1" hidden="1" outlineLevel="1" x14ac:dyDescent="0.45">
      <c r="A424" s="19">
        <v>44805</v>
      </c>
      <c r="B424" s="32">
        <v>789</v>
      </c>
      <c r="C424" s="32">
        <v>0</v>
      </c>
      <c r="D424" s="20">
        <v>5</v>
      </c>
      <c r="E424" s="20">
        <v>5</v>
      </c>
      <c r="F424" s="32">
        <v>0</v>
      </c>
      <c r="G424" s="32">
        <v>56</v>
      </c>
      <c r="H424" s="53">
        <v>288</v>
      </c>
      <c r="I424" s="20">
        <v>8</v>
      </c>
      <c r="J424" s="100"/>
      <c r="K424" s="20"/>
      <c r="L424" s="20"/>
      <c r="M424" s="20"/>
      <c r="N424" s="20">
        <v>5</v>
      </c>
      <c r="O424" s="20">
        <v>17</v>
      </c>
      <c r="P424" s="20"/>
      <c r="Q424" s="64">
        <f t="shared" si="12"/>
        <v>885</v>
      </c>
      <c r="R424" s="20">
        <v>731</v>
      </c>
      <c r="S424" s="87">
        <f t="shared" si="13"/>
        <v>845</v>
      </c>
      <c r="T424" s="124"/>
    </row>
    <row r="425" spans="1:20" s="1" customFormat="1" hidden="1" outlineLevel="1" x14ac:dyDescent="0.45">
      <c r="A425" s="19">
        <v>44806</v>
      </c>
      <c r="B425" s="32">
        <v>524</v>
      </c>
      <c r="C425" s="32">
        <v>0</v>
      </c>
      <c r="D425" s="20">
        <v>5</v>
      </c>
      <c r="E425" s="20">
        <v>3</v>
      </c>
      <c r="F425" s="32">
        <v>0</v>
      </c>
      <c r="G425" s="32">
        <v>36</v>
      </c>
      <c r="H425" s="53">
        <v>163</v>
      </c>
      <c r="I425" s="20">
        <v>21</v>
      </c>
      <c r="J425" s="100"/>
      <c r="K425" s="20"/>
      <c r="L425" s="20"/>
      <c r="M425" s="20">
        <v>2</v>
      </c>
      <c r="N425" s="20">
        <v>5</v>
      </c>
      <c r="O425" s="20">
        <v>12</v>
      </c>
      <c r="P425" s="20"/>
      <c r="Q425" s="64">
        <f t="shared" si="12"/>
        <v>608</v>
      </c>
      <c r="R425" s="20">
        <v>527</v>
      </c>
      <c r="S425" s="87">
        <f t="shared" si="13"/>
        <v>560</v>
      </c>
      <c r="T425" s="124"/>
    </row>
    <row r="426" spans="1:20" s="1" customFormat="1" hidden="1" outlineLevel="1" x14ac:dyDescent="0.45">
      <c r="A426" s="19">
        <v>44809</v>
      </c>
      <c r="B426" s="32">
        <v>833</v>
      </c>
      <c r="C426" s="32">
        <v>23</v>
      </c>
      <c r="D426" s="20">
        <v>5</v>
      </c>
      <c r="E426" s="20">
        <v>4</v>
      </c>
      <c r="F426" s="32">
        <v>0</v>
      </c>
      <c r="G426" s="32">
        <v>64</v>
      </c>
      <c r="H426" s="53">
        <v>296</v>
      </c>
      <c r="I426" s="20">
        <v>10</v>
      </c>
      <c r="J426" s="100"/>
      <c r="K426" s="20"/>
      <c r="L426" s="20"/>
      <c r="M426" s="20">
        <v>1</v>
      </c>
      <c r="N426" s="20">
        <v>9</v>
      </c>
      <c r="O426" s="20">
        <v>16</v>
      </c>
      <c r="P426" s="20"/>
      <c r="Q426" s="64">
        <f t="shared" si="12"/>
        <v>965</v>
      </c>
      <c r="R426" s="20">
        <v>775</v>
      </c>
      <c r="S426" s="87">
        <f t="shared" si="13"/>
        <v>920</v>
      </c>
      <c r="T426" s="124"/>
    </row>
    <row r="427" spans="1:20" s="1" customFormat="1" hidden="1" outlineLevel="1" x14ac:dyDescent="0.45">
      <c r="A427" s="19">
        <v>44810</v>
      </c>
      <c r="B427" s="32">
        <v>939</v>
      </c>
      <c r="C427" s="32">
        <v>0</v>
      </c>
      <c r="D427" s="20">
        <v>5</v>
      </c>
      <c r="E427" s="20">
        <v>5</v>
      </c>
      <c r="F427" s="32">
        <v>0</v>
      </c>
      <c r="G427" s="32">
        <v>83</v>
      </c>
      <c r="H427" s="53">
        <v>358</v>
      </c>
      <c r="I427" s="20">
        <v>15</v>
      </c>
      <c r="J427" s="100"/>
      <c r="K427" s="20"/>
      <c r="L427" s="20"/>
      <c r="M427" s="20">
        <v>2</v>
      </c>
      <c r="N427" s="20">
        <v>8</v>
      </c>
      <c r="O427" s="20">
        <v>6</v>
      </c>
      <c r="P427" s="20"/>
      <c r="Q427" s="64">
        <f t="shared" si="12"/>
        <v>1063</v>
      </c>
      <c r="R427" s="20">
        <v>888</v>
      </c>
      <c r="S427" s="87">
        <f t="shared" si="13"/>
        <v>1022</v>
      </c>
      <c r="T427" s="124"/>
    </row>
    <row r="428" spans="1:20" s="1" customFormat="1" hidden="1" outlineLevel="1" x14ac:dyDescent="0.45">
      <c r="A428" s="19">
        <v>44811</v>
      </c>
      <c r="B428" s="32">
        <v>729</v>
      </c>
      <c r="C428" s="32">
        <v>0</v>
      </c>
      <c r="D428" s="20">
        <v>5</v>
      </c>
      <c r="E428" s="20">
        <v>4</v>
      </c>
      <c r="F428" s="32">
        <v>0</v>
      </c>
      <c r="G428" s="32">
        <v>71</v>
      </c>
      <c r="H428" s="53">
        <v>246</v>
      </c>
      <c r="I428" s="20">
        <v>16</v>
      </c>
      <c r="J428" s="100"/>
      <c r="K428" s="20"/>
      <c r="L428" s="20"/>
      <c r="M428" s="20">
        <v>1</v>
      </c>
      <c r="N428" s="20">
        <v>16</v>
      </c>
      <c r="O428" s="20">
        <v>13</v>
      </c>
      <c r="P428" s="20"/>
      <c r="Q428" s="64">
        <f t="shared" si="12"/>
        <v>855</v>
      </c>
      <c r="R428" s="20">
        <v>741</v>
      </c>
      <c r="S428" s="87">
        <f t="shared" si="13"/>
        <v>800</v>
      </c>
      <c r="T428" s="124"/>
    </row>
    <row r="429" spans="1:20" s="1" customFormat="1" hidden="1" outlineLevel="1" x14ac:dyDescent="0.45">
      <c r="A429" s="19">
        <v>44812</v>
      </c>
      <c r="B429" s="32">
        <v>882</v>
      </c>
      <c r="C429" s="32">
        <v>0</v>
      </c>
      <c r="D429" s="20">
        <v>5</v>
      </c>
      <c r="E429" s="20">
        <v>5</v>
      </c>
      <c r="F429" s="32">
        <v>0</v>
      </c>
      <c r="G429" s="32">
        <v>68</v>
      </c>
      <c r="H429" s="53">
        <v>368</v>
      </c>
      <c r="I429" s="20">
        <v>14</v>
      </c>
      <c r="J429" s="100"/>
      <c r="K429" s="20"/>
      <c r="L429" s="20"/>
      <c r="M429" s="20">
        <v>1</v>
      </c>
      <c r="N429" s="20">
        <v>2</v>
      </c>
      <c r="O429" s="20">
        <v>14</v>
      </c>
      <c r="P429" s="20"/>
      <c r="Q429" s="64">
        <f t="shared" si="12"/>
        <v>991</v>
      </c>
      <c r="R429" s="20">
        <v>869</v>
      </c>
      <c r="S429" s="87">
        <f t="shared" si="13"/>
        <v>950</v>
      </c>
      <c r="T429" s="124"/>
    </row>
    <row r="430" spans="1:20" s="1" customFormat="1" hidden="1" outlineLevel="1" x14ac:dyDescent="0.45">
      <c r="A430" s="19">
        <v>44813</v>
      </c>
      <c r="B430" s="32">
        <v>574</v>
      </c>
      <c r="C430" s="32">
        <v>0</v>
      </c>
      <c r="D430" s="20">
        <v>5</v>
      </c>
      <c r="E430" s="20">
        <v>4</v>
      </c>
      <c r="F430" s="32">
        <v>0</v>
      </c>
      <c r="G430" s="32">
        <v>35</v>
      </c>
      <c r="H430" s="53">
        <v>182</v>
      </c>
      <c r="I430" s="20">
        <v>15</v>
      </c>
      <c r="J430" s="100"/>
      <c r="K430" s="20"/>
      <c r="L430" s="20"/>
      <c r="M430" s="20">
        <v>1</v>
      </c>
      <c r="N430" s="20">
        <v>3</v>
      </c>
      <c r="O430" s="20">
        <v>11</v>
      </c>
      <c r="P430" s="20"/>
      <c r="Q430" s="64">
        <f t="shared" si="12"/>
        <v>648</v>
      </c>
      <c r="R430" s="20">
        <v>599</v>
      </c>
      <c r="S430" s="87">
        <f t="shared" si="13"/>
        <v>609</v>
      </c>
      <c r="T430" s="124"/>
    </row>
    <row r="431" spans="1:20" s="1" customFormat="1" hidden="1" outlineLevel="1" x14ac:dyDescent="0.45">
      <c r="A431" s="19">
        <v>44816</v>
      </c>
      <c r="B431" s="32">
        <v>826</v>
      </c>
      <c r="C431" s="32">
        <v>1</v>
      </c>
      <c r="D431" s="20">
        <v>5</v>
      </c>
      <c r="E431" s="20">
        <v>1</v>
      </c>
      <c r="F431" s="32">
        <v>0</v>
      </c>
      <c r="G431" s="32">
        <v>71</v>
      </c>
      <c r="H431" s="53">
        <v>266</v>
      </c>
      <c r="I431" s="20">
        <v>14</v>
      </c>
      <c r="J431" s="100"/>
      <c r="K431" s="20"/>
      <c r="L431" s="20"/>
      <c r="M431" s="20">
        <v>6</v>
      </c>
      <c r="N431" s="20">
        <v>2</v>
      </c>
      <c r="O431" s="20">
        <v>40</v>
      </c>
      <c r="P431" s="20">
        <v>2</v>
      </c>
      <c r="Q431" s="64">
        <f t="shared" si="12"/>
        <v>968</v>
      </c>
      <c r="R431" s="20">
        <v>784</v>
      </c>
      <c r="S431" s="87">
        <f t="shared" si="13"/>
        <v>898</v>
      </c>
      <c r="T431" s="124"/>
    </row>
    <row r="432" spans="1:20" s="1" customFormat="1" hidden="1" outlineLevel="1" x14ac:dyDescent="0.45">
      <c r="A432" s="19">
        <v>44817</v>
      </c>
      <c r="B432" s="32">
        <v>953</v>
      </c>
      <c r="C432" s="32">
        <v>20</v>
      </c>
      <c r="D432" s="20">
        <v>5</v>
      </c>
      <c r="E432" s="20">
        <v>4</v>
      </c>
      <c r="F432" s="32">
        <v>0</v>
      </c>
      <c r="G432" s="32">
        <v>79</v>
      </c>
      <c r="H432" s="53">
        <v>380</v>
      </c>
      <c r="I432" s="20">
        <v>22</v>
      </c>
      <c r="J432" s="100"/>
      <c r="K432" s="20"/>
      <c r="L432" s="20"/>
      <c r="M432" s="20">
        <v>4</v>
      </c>
      <c r="N432" s="20">
        <v>3</v>
      </c>
      <c r="O432" s="20">
        <v>5</v>
      </c>
      <c r="P432" s="20">
        <v>5</v>
      </c>
      <c r="Q432" s="64">
        <f t="shared" si="12"/>
        <v>1100</v>
      </c>
      <c r="R432" s="20">
        <v>962</v>
      </c>
      <c r="S432" s="87">
        <f t="shared" si="13"/>
        <v>1052</v>
      </c>
      <c r="T432" s="124"/>
    </row>
    <row r="433" spans="1:20" s="1" customFormat="1" hidden="1" outlineLevel="1" x14ac:dyDescent="0.45">
      <c r="A433" s="19">
        <v>44818</v>
      </c>
      <c r="B433" s="32">
        <v>765</v>
      </c>
      <c r="C433" s="32">
        <v>29</v>
      </c>
      <c r="D433" s="20">
        <v>5</v>
      </c>
      <c r="E433" s="20">
        <v>4</v>
      </c>
      <c r="F433" s="32">
        <v>0</v>
      </c>
      <c r="G433" s="32">
        <v>69</v>
      </c>
      <c r="H433" s="53">
        <v>279</v>
      </c>
      <c r="I433" s="20">
        <v>22</v>
      </c>
      <c r="J433" s="100"/>
      <c r="K433" s="20"/>
      <c r="L433" s="20"/>
      <c r="M433" s="20">
        <v>5</v>
      </c>
      <c r="N433" s="20"/>
      <c r="O433" s="20">
        <v>17</v>
      </c>
      <c r="P433" s="20"/>
      <c r="Q433" s="64">
        <f t="shared" si="12"/>
        <v>916</v>
      </c>
      <c r="R433" s="20">
        <v>828</v>
      </c>
      <c r="S433" s="87">
        <f t="shared" si="13"/>
        <v>863</v>
      </c>
      <c r="T433" s="124"/>
    </row>
    <row r="434" spans="1:20" s="1" customFormat="1" hidden="1" outlineLevel="1" x14ac:dyDescent="0.45">
      <c r="A434" s="19">
        <v>44819</v>
      </c>
      <c r="B434" s="32">
        <v>850</v>
      </c>
      <c r="C434" s="32">
        <v>0</v>
      </c>
      <c r="D434" s="20">
        <v>5</v>
      </c>
      <c r="E434" s="20">
        <v>4</v>
      </c>
      <c r="F434" s="32">
        <v>0</v>
      </c>
      <c r="G434" s="32">
        <v>87</v>
      </c>
      <c r="H434" s="53">
        <v>348</v>
      </c>
      <c r="I434" s="20">
        <v>27</v>
      </c>
      <c r="J434" s="100"/>
      <c r="K434" s="20"/>
      <c r="L434" s="20"/>
      <c r="M434" s="20">
        <v>7</v>
      </c>
      <c r="N434" s="20"/>
      <c r="O434" s="20">
        <v>4</v>
      </c>
      <c r="P434" s="20"/>
      <c r="Q434" s="64">
        <f t="shared" si="12"/>
        <v>984</v>
      </c>
      <c r="R434" s="20">
        <v>897</v>
      </c>
      <c r="S434" s="87">
        <f t="shared" si="13"/>
        <v>937</v>
      </c>
      <c r="T434" s="124"/>
    </row>
    <row r="435" spans="1:20" s="1" customFormat="1" hidden="1" outlineLevel="1" x14ac:dyDescent="0.45">
      <c r="A435" s="19">
        <v>44820</v>
      </c>
      <c r="B435" s="32">
        <v>523</v>
      </c>
      <c r="C435" s="32">
        <v>0</v>
      </c>
      <c r="D435" s="20">
        <v>5</v>
      </c>
      <c r="E435" s="20">
        <v>3</v>
      </c>
      <c r="F435" s="32">
        <v>0</v>
      </c>
      <c r="G435" s="32">
        <v>56</v>
      </c>
      <c r="H435" s="53">
        <v>185</v>
      </c>
      <c r="I435" s="20">
        <v>23</v>
      </c>
      <c r="J435" s="100"/>
      <c r="K435" s="20"/>
      <c r="L435" s="20"/>
      <c r="M435" s="20">
        <v>2</v>
      </c>
      <c r="N435" s="20">
        <v>6</v>
      </c>
      <c r="O435" s="20">
        <v>14</v>
      </c>
      <c r="P435" s="20"/>
      <c r="Q435" s="64">
        <f t="shared" si="12"/>
        <v>632</v>
      </c>
      <c r="R435" s="20">
        <v>632</v>
      </c>
      <c r="S435" s="87">
        <f t="shared" si="13"/>
        <v>579</v>
      </c>
      <c r="T435" s="124"/>
    </row>
    <row r="436" spans="1:20" s="1" customFormat="1" hidden="1" outlineLevel="1" x14ac:dyDescent="0.45">
      <c r="A436" s="19">
        <v>44823</v>
      </c>
      <c r="B436" s="32">
        <v>836</v>
      </c>
      <c r="C436" s="32">
        <v>4</v>
      </c>
      <c r="D436" s="20">
        <v>5</v>
      </c>
      <c r="E436" s="20">
        <v>5</v>
      </c>
      <c r="F436" s="32">
        <v>0</v>
      </c>
      <c r="G436" s="32">
        <v>76</v>
      </c>
      <c r="H436" s="53">
        <v>178</v>
      </c>
      <c r="I436" s="20">
        <v>15</v>
      </c>
      <c r="J436" s="100"/>
      <c r="K436" s="20"/>
      <c r="L436" s="20"/>
      <c r="M436" s="20">
        <v>4</v>
      </c>
      <c r="N436" s="20">
        <v>3</v>
      </c>
      <c r="O436" s="20">
        <v>2</v>
      </c>
      <c r="P436" s="20"/>
      <c r="Q436" s="64">
        <f t="shared" si="12"/>
        <v>950</v>
      </c>
      <c r="R436" s="20">
        <v>798</v>
      </c>
      <c r="S436" s="87">
        <f t="shared" si="13"/>
        <v>916</v>
      </c>
      <c r="T436" s="124"/>
    </row>
    <row r="437" spans="1:20" s="1" customFormat="1" hidden="1" outlineLevel="1" x14ac:dyDescent="0.45">
      <c r="A437" s="19">
        <v>44824</v>
      </c>
      <c r="B437" s="32">
        <v>939</v>
      </c>
      <c r="C437" s="32">
        <v>17</v>
      </c>
      <c r="D437" s="20">
        <v>5</v>
      </c>
      <c r="E437" s="20">
        <v>5</v>
      </c>
      <c r="F437" s="32">
        <v>0</v>
      </c>
      <c r="G437" s="32">
        <v>79</v>
      </c>
      <c r="H437" s="53">
        <v>419</v>
      </c>
      <c r="I437" s="20">
        <v>20</v>
      </c>
      <c r="J437" s="100"/>
      <c r="K437" s="20"/>
      <c r="L437" s="20"/>
      <c r="M437" s="20">
        <v>3</v>
      </c>
      <c r="N437" s="20">
        <v>5</v>
      </c>
      <c r="O437" s="20">
        <v>8</v>
      </c>
      <c r="P437" s="20">
        <v>6</v>
      </c>
      <c r="Q437" s="64">
        <f t="shared" si="12"/>
        <v>1087</v>
      </c>
      <c r="R437" s="20">
        <v>890</v>
      </c>
      <c r="S437" s="87">
        <f t="shared" si="13"/>
        <v>1035</v>
      </c>
      <c r="T437" s="124"/>
    </row>
    <row r="438" spans="1:20" s="1" customFormat="1" hidden="1" outlineLevel="1" x14ac:dyDescent="0.45">
      <c r="A438" s="19">
        <v>44825</v>
      </c>
      <c r="B438" s="32">
        <v>731</v>
      </c>
      <c r="C438" s="32">
        <v>4</v>
      </c>
      <c r="D438" s="20">
        <v>5</v>
      </c>
      <c r="E438" s="20">
        <v>5</v>
      </c>
      <c r="F438" s="32">
        <v>0</v>
      </c>
      <c r="G438" s="32">
        <v>63</v>
      </c>
      <c r="H438" s="53">
        <v>292</v>
      </c>
      <c r="I438" s="20">
        <v>14</v>
      </c>
      <c r="J438" s="100"/>
      <c r="K438" s="20"/>
      <c r="L438" s="20"/>
      <c r="M438" s="20">
        <v>3</v>
      </c>
      <c r="N438" s="20">
        <v>8</v>
      </c>
      <c r="O438" s="20">
        <v>29</v>
      </c>
      <c r="P438" s="20"/>
      <c r="Q438" s="64">
        <f t="shared" si="12"/>
        <v>862</v>
      </c>
      <c r="R438" s="20">
        <v>775</v>
      </c>
      <c r="S438" s="87">
        <f t="shared" si="13"/>
        <v>798</v>
      </c>
      <c r="T438" s="124"/>
    </row>
    <row r="439" spans="1:20" s="1" customFormat="1" hidden="1" outlineLevel="1" x14ac:dyDescent="0.45">
      <c r="A439" s="19">
        <v>44826</v>
      </c>
      <c r="B439" s="32">
        <v>848</v>
      </c>
      <c r="C439" s="32">
        <v>4</v>
      </c>
      <c r="D439" s="20">
        <v>5</v>
      </c>
      <c r="E439" s="20">
        <v>4</v>
      </c>
      <c r="F439" s="32">
        <v>0</v>
      </c>
      <c r="G439" s="32">
        <v>82</v>
      </c>
      <c r="H439" s="53">
        <v>375</v>
      </c>
      <c r="I439" s="20">
        <v>20</v>
      </c>
      <c r="J439" s="100"/>
      <c r="K439" s="20"/>
      <c r="L439" s="20"/>
      <c r="M439" s="20">
        <v>4</v>
      </c>
      <c r="N439" s="20"/>
      <c r="O439" s="20">
        <v>44</v>
      </c>
      <c r="P439" s="20"/>
      <c r="Q439" s="64">
        <f t="shared" si="12"/>
        <v>1011</v>
      </c>
      <c r="R439" s="20">
        <v>861</v>
      </c>
      <c r="S439" s="87">
        <f t="shared" si="13"/>
        <v>934</v>
      </c>
      <c r="T439" s="124"/>
    </row>
    <row r="440" spans="1:20" s="1" customFormat="1" hidden="1" outlineLevel="1" x14ac:dyDescent="0.45">
      <c r="A440" s="19">
        <v>44827</v>
      </c>
      <c r="B440" s="32">
        <v>509</v>
      </c>
      <c r="C440" s="32">
        <v>4</v>
      </c>
      <c r="D440" s="20">
        <v>5</v>
      </c>
      <c r="E440" s="20">
        <v>5</v>
      </c>
      <c r="F440" s="32">
        <v>0</v>
      </c>
      <c r="G440" s="32">
        <v>52</v>
      </c>
      <c r="H440" s="53">
        <v>148</v>
      </c>
      <c r="I440" s="20">
        <v>15</v>
      </c>
      <c r="J440" s="100"/>
      <c r="K440" s="20"/>
      <c r="L440" s="20"/>
      <c r="M440" s="20">
        <v>4</v>
      </c>
      <c r="N440" s="20"/>
      <c r="O440" s="20"/>
      <c r="P440" s="20"/>
      <c r="Q440" s="64">
        <f t="shared" si="12"/>
        <v>594</v>
      </c>
      <c r="R440" s="20">
        <v>586</v>
      </c>
      <c r="S440" s="87">
        <f t="shared" si="13"/>
        <v>565</v>
      </c>
      <c r="T440" s="124"/>
    </row>
    <row r="441" spans="1:20" s="1" customFormat="1" hidden="1" outlineLevel="1" x14ac:dyDescent="0.45">
      <c r="A441" s="19">
        <v>44830</v>
      </c>
      <c r="B441" s="32">
        <v>868</v>
      </c>
      <c r="C441" s="32">
        <v>21</v>
      </c>
      <c r="D441" s="20">
        <v>7</v>
      </c>
      <c r="E441" s="20">
        <v>5</v>
      </c>
      <c r="F441" s="32">
        <v>0</v>
      </c>
      <c r="G441" s="32">
        <v>71</v>
      </c>
      <c r="H441" s="53">
        <v>346</v>
      </c>
      <c r="I441" s="20">
        <v>21</v>
      </c>
      <c r="J441" s="100"/>
      <c r="K441" s="20"/>
      <c r="L441" s="20"/>
      <c r="M441" s="20">
        <v>3</v>
      </c>
      <c r="N441" s="20">
        <v>8</v>
      </c>
      <c r="O441" s="20">
        <v>2</v>
      </c>
      <c r="P441" s="20"/>
      <c r="Q441" s="64">
        <f t="shared" si="12"/>
        <v>1006</v>
      </c>
      <c r="R441" s="20">
        <v>840</v>
      </c>
      <c r="S441" s="87">
        <f t="shared" si="13"/>
        <v>960</v>
      </c>
      <c r="T441" s="124"/>
    </row>
    <row r="442" spans="1:20" s="1" customFormat="1" hidden="1" outlineLevel="1" x14ac:dyDescent="0.45">
      <c r="A442" s="19">
        <v>44831</v>
      </c>
      <c r="B442" s="32">
        <v>899</v>
      </c>
      <c r="C442" s="32">
        <v>43</v>
      </c>
      <c r="D442" s="20">
        <v>7</v>
      </c>
      <c r="E442" s="20">
        <v>7</v>
      </c>
      <c r="F442" s="32">
        <v>0</v>
      </c>
      <c r="G442" s="32">
        <v>93</v>
      </c>
      <c r="H442" s="53">
        <v>367</v>
      </c>
      <c r="I442" s="20">
        <v>24</v>
      </c>
      <c r="J442" s="100"/>
      <c r="K442" s="20"/>
      <c r="L442" s="20"/>
      <c r="M442" s="20">
        <v>5</v>
      </c>
      <c r="N442" s="20">
        <v>7</v>
      </c>
      <c r="O442" s="20">
        <v>10</v>
      </c>
      <c r="P442" s="20"/>
      <c r="Q442" s="64">
        <f t="shared" si="12"/>
        <v>1095</v>
      </c>
      <c r="R442" s="20">
        <v>874</v>
      </c>
      <c r="S442" s="87">
        <f t="shared" si="13"/>
        <v>1035</v>
      </c>
      <c r="T442" s="124"/>
    </row>
    <row r="443" spans="1:20" s="1" customFormat="1" hidden="1" outlineLevel="1" x14ac:dyDescent="0.45">
      <c r="A443" s="19">
        <v>44832</v>
      </c>
      <c r="B443" s="32">
        <v>730</v>
      </c>
      <c r="C443" s="32">
        <v>0</v>
      </c>
      <c r="D443" s="20">
        <v>5</v>
      </c>
      <c r="E443" s="20">
        <v>5</v>
      </c>
      <c r="F443" s="32">
        <v>0</v>
      </c>
      <c r="G443" s="32">
        <v>44</v>
      </c>
      <c r="H443" s="53">
        <v>212</v>
      </c>
      <c r="I443" s="20">
        <v>10</v>
      </c>
      <c r="J443" s="100"/>
      <c r="K443" s="20"/>
      <c r="L443" s="20"/>
      <c r="M443" s="20">
        <v>4</v>
      </c>
      <c r="N443" s="20">
        <v>2</v>
      </c>
      <c r="O443" s="20">
        <v>16</v>
      </c>
      <c r="P443" s="20"/>
      <c r="Q443" s="64">
        <f t="shared" si="12"/>
        <v>816</v>
      </c>
      <c r="R443" s="20">
        <v>729</v>
      </c>
      <c r="S443" s="87">
        <f t="shared" si="13"/>
        <v>774</v>
      </c>
      <c r="T443" s="124"/>
    </row>
    <row r="444" spans="1:20" s="1" customFormat="1" hidden="1" outlineLevel="1" x14ac:dyDescent="0.45">
      <c r="A444" s="19">
        <v>44833</v>
      </c>
      <c r="B444" s="32">
        <v>708</v>
      </c>
      <c r="C444" s="32">
        <v>3</v>
      </c>
      <c r="D444" s="20">
        <v>7</v>
      </c>
      <c r="E444" s="20">
        <v>7</v>
      </c>
      <c r="F444" s="32">
        <v>0</v>
      </c>
      <c r="G444" s="32">
        <v>59</v>
      </c>
      <c r="H444" s="53">
        <v>236</v>
      </c>
      <c r="I444" s="20">
        <v>27</v>
      </c>
      <c r="J444" s="100"/>
      <c r="K444" s="20"/>
      <c r="L444" s="20"/>
      <c r="M444" s="20">
        <v>5</v>
      </c>
      <c r="N444" s="20"/>
      <c r="O444" s="20">
        <v>12</v>
      </c>
      <c r="P444" s="20"/>
      <c r="Q444" s="64">
        <f t="shared" si="12"/>
        <v>828</v>
      </c>
      <c r="R444" s="20">
        <v>764</v>
      </c>
      <c r="S444" s="87">
        <f t="shared" si="13"/>
        <v>770</v>
      </c>
      <c r="T444" s="124"/>
    </row>
    <row r="445" spans="1:20" s="1" customFormat="1" hidden="1" outlineLevel="1" x14ac:dyDescent="0.45">
      <c r="A445" s="19">
        <v>44834</v>
      </c>
      <c r="B445" s="32">
        <v>494</v>
      </c>
      <c r="C445" s="32">
        <v>8</v>
      </c>
      <c r="D445" s="20">
        <v>5</v>
      </c>
      <c r="E445" s="20">
        <v>4</v>
      </c>
      <c r="F445" s="32">
        <v>99</v>
      </c>
      <c r="G445" s="32">
        <v>41</v>
      </c>
      <c r="H445" s="53">
        <v>177</v>
      </c>
      <c r="I445" s="20">
        <v>16</v>
      </c>
      <c r="J445" s="100"/>
      <c r="K445" s="20"/>
      <c r="L445" s="20"/>
      <c r="M445" s="20">
        <v>3</v>
      </c>
      <c r="N445" s="20"/>
      <c r="O445" s="20">
        <v>4</v>
      </c>
      <c r="P445" s="20">
        <v>1</v>
      </c>
      <c r="Q445" s="64">
        <f t="shared" si="12"/>
        <v>675</v>
      </c>
      <c r="R445" s="20">
        <v>583</v>
      </c>
      <c r="S445" s="87">
        <f t="shared" si="13"/>
        <v>642</v>
      </c>
      <c r="T445" s="124">
        <f>AVERAGE(S424:S445)</f>
        <v>839.27272727272725</v>
      </c>
    </row>
    <row r="446" spans="1:20" s="1" customFormat="1" hidden="1" outlineLevel="1" x14ac:dyDescent="0.45">
      <c r="A446" s="19">
        <v>44837</v>
      </c>
      <c r="B446" s="44">
        <v>878</v>
      </c>
      <c r="C446" s="44">
        <v>50</v>
      </c>
      <c r="D446" s="20">
        <v>5</v>
      </c>
      <c r="E446" s="20">
        <v>2</v>
      </c>
      <c r="F446" s="44">
        <v>0</v>
      </c>
      <c r="G446" s="44">
        <v>67</v>
      </c>
      <c r="H446" s="53">
        <v>327</v>
      </c>
      <c r="I446" s="20">
        <v>16</v>
      </c>
      <c r="J446" s="100"/>
      <c r="K446" s="20"/>
      <c r="L446" s="20"/>
      <c r="M446" s="20">
        <v>8</v>
      </c>
      <c r="N446" s="20">
        <v>4</v>
      </c>
      <c r="O446" s="20">
        <v>10</v>
      </c>
      <c r="P446" s="20"/>
      <c r="Q446" s="64">
        <f t="shared" si="12"/>
        <v>1040</v>
      </c>
      <c r="R446" s="20">
        <v>809</v>
      </c>
      <c r="S446" s="94">
        <f t="shared" si="13"/>
        <v>995</v>
      </c>
      <c r="T446" s="125"/>
    </row>
    <row r="447" spans="1:20" s="1" customFormat="1" hidden="1" outlineLevel="1" x14ac:dyDescent="0.45">
      <c r="A447" s="19">
        <v>44838</v>
      </c>
      <c r="B447" s="44">
        <v>962</v>
      </c>
      <c r="C447" s="44">
        <v>17</v>
      </c>
      <c r="D447" s="20">
        <v>7</v>
      </c>
      <c r="E447" s="20">
        <v>2</v>
      </c>
      <c r="F447" s="44">
        <v>0</v>
      </c>
      <c r="G447" s="44">
        <v>73</v>
      </c>
      <c r="H447" s="53">
        <v>366</v>
      </c>
      <c r="I447" s="20">
        <v>15</v>
      </c>
      <c r="J447" s="100"/>
      <c r="K447" s="20"/>
      <c r="L447" s="20"/>
      <c r="M447" s="20">
        <v>9</v>
      </c>
      <c r="N447" s="20">
        <v>2</v>
      </c>
      <c r="O447" s="20">
        <v>28</v>
      </c>
      <c r="P447" s="20"/>
      <c r="Q447" s="64">
        <f t="shared" si="12"/>
        <v>1115</v>
      </c>
      <c r="R447" s="20">
        <v>892</v>
      </c>
      <c r="S447" s="94">
        <f t="shared" si="13"/>
        <v>1052</v>
      </c>
      <c r="T447" s="125"/>
    </row>
    <row r="448" spans="1:20" s="1" customFormat="1" hidden="1" outlineLevel="1" x14ac:dyDescent="0.45">
      <c r="A448" s="19">
        <v>44839</v>
      </c>
      <c r="B448" s="44">
        <v>776</v>
      </c>
      <c r="C448" s="44">
        <v>13</v>
      </c>
      <c r="D448" s="20">
        <v>5</v>
      </c>
      <c r="E448" s="20">
        <v>1</v>
      </c>
      <c r="F448" s="44">
        <v>0</v>
      </c>
      <c r="G448" s="44">
        <v>65</v>
      </c>
      <c r="H448" s="53">
        <v>337</v>
      </c>
      <c r="I448" s="20">
        <v>8</v>
      </c>
      <c r="J448" s="100"/>
      <c r="K448" s="20"/>
      <c r="L448" s="20"/>
      <c r="M448" s="20">
        <v>8</v>
      </c>
      <c r="N448" s="20">
        <v>2</v>
      </c>
      <c r="O448" s="20">
        <v>3</v>
      </c>
      <c r="P448" s="20"/>
      <c r="Q448" s="64">
        <f t="shared" si="12"/>
        <v>881</v>
      </c>
      <c r="R448" s="20">
        <v>765</v>
      </c>
      <c r="S448" s="94">
        <f t="shared" si="13"/>
        <v>854</v>
      </c>
      <c r="T448" s="125"/>
    </row>
    <row r="449" spans="1:20" s="1" customFormat="1" hidden="1" outlineLevel="1" x14ac:dyDescent="0.45">
      <c r="A449" s="19">
        <v>44840</v>
      </c>
      <c r="B449" s="44">
        <v>695</v>
      </c>
      <c r="C449" s="44">
        <v>4</v>
      </c>
      <c r="D449" s="20">
        <v>5</v>
      </c>
      <c r="E449" s="20">
        <v>5</v>
      </c>
      <c r="F449" s="44">
        <v>0</v>
      </c>
      <c r="G449" s="44">
        <v>75</v>
      </c>
      <c r="H449" s="53">
        <v>320</v>
      </c>
      <c r="I449" s="20">
        <v>10</v>
      </c>
      <c r="J449" s="100">
        <v>52</v>
      </c>
      <c r="K449" s="20"/>
      <c r="L449" s="20"/>
      <c r="M449" s="20">
        <v>4</v>
      </c>
      <c r="N449" s="20">
        <v>3</v>
      </c>
      <c r="O449" s="20">
        <v>6</v>
      </c>
      <c r="P449" s="20"/>
      <c r="Q449" s="64">
        <f t="shared" si="12"/>
        <v>859</v>
      </c>
      <c r="R449" s="20">
        <v>884</v>
      </c>
      <c r="S449" s="94">
        <f t="shared" si="13"/>
        <v>774</v>
      </c>
      <c r="T449" s="125"/>
    </row>
    <row r="450" spans="1:20" s="1" customFormat="1" hidden="1" outlineLevel="1" x14ac:dyDescent="0.45">
      <c r="A450" s="19">
        <v>44841</v>
      </c>
      <c r="B450" s="44">
        <v>541</v>
      </c>
      <c r="C450" s="44">
        <v>0</v>
      </c>
      <c r="D450" s="20">
        <v>5</v>
      </c>
      <c r="E450" s="20">
        <v>3</v>
      </c>
      <c r="F450" s="44">
        <v>0</v>
      </c>
      <c r="G450" s="44">
        <v>47</v>
      </c>
      <c r="H450" s="53">
        <v>185</v>
      </c>
      <c r="I450" s="20">
        <v>14</v>
      </c>
      <c r="J450" s="100">
        <v>45</v>
      </c>
      <c r="K450" s="20"/>
      <c r="L450" s="20"/>
      <c r="M450" s="20">
        <v>1</v>
      </c>
      <c r="N450" s="20">
        <v>2</v>
      </c>
      <c r="O450" s="20">
        <v>37</v>
      </c>
      <c r="P450" s="20"/>
      <c r="Q450" s="64">
        <f t="shared" ref="Q450:Q513" si="14">SUM(B450:P450)-H450</f>
        <v>695</v>
      </c>
      <c r="R450" s="20">
        <v>641</v>
      </c>
      <c r="S450" s="94">
        <f t="shared" ref="S450:S513" si="15">B450+C450+F450+G450</f>
        <v>588</v>
      </c>
      <c r="T450" s="125"/>
    </row>
    <row r="451" spans="1:20" s="1" customFormat="1" hidden="1" outlineLevel="1" x14ac:dyDescent="0.45">
      <c r="A451" s="19">
        <v>44844</v>
      </c>
      <c r="B451" s="44">
        <v>784</v>
      </c>
      <c r="C451" s="44">
        <v>87</v>
      </c>
      <c r="D451" s="20">
        <v>5</v>
      </c>
      <c r="E451" s="20">
        <v>2</v>
      </c>
      <c r="F451" s="44">
        <v>0</v>
      </c>
      <c r="G451" s="44">
        <v>79</v>
      </c>
      <c r="H451" s="53">
        <v>272</v>
      </c>
      <c r="I451" s="20">
        <v>22</v>
      </c>
      <c r="J451" s="100">
        <v>39</v>
      </c>
      <c r="K451" s="20"/>
      <c r="L451" s="20"/>
      <c r="M451" s="20">
        <v>3</v>
      </c>
      <c r="N451" s="20">
        <v>4</v>
      </c>
      <c r="O451" s="20">
        <v>13</v>
      </c>
      <c r="P451" s="20"/>
      <c r="Q451" s="64">
        <f t="shared" si="14"/>
        <v>1038</v>
      </c>
      <c r="R451" s="20">
        <v>811</v>
      </c>
      <c r="S451" s="94">
        <f t="shared" si="15"/>
        <v>950</v>
      </c>
      <c r="T451" s="125"/>
    </row>
    <row r="452" spans="1:20" s="1" customFormat="1" hidden="1" outlineLevel="1" x14ac:dyDescent="0.45">
      <c r="A452" s="19">
        <v>44845</v>
      </c>
      <c r="B452" s="44">
        <v>892</v>
      </c>
      <c r="C452" s="44">
        <v>85</v>
      </c>
      <c r="D452" s="20">
        <v>5</v>
      </c>
      <c r="E452" s="20">
        <v>3</v>
      </c>
      <c r="F452" s="44">
        <v>0</v>
      </c>
      <c r="G452" s="44">
        <v>81</v>
      </c>
      <c r="H452" s="53">
        <v>410</v>
      </c>
      <c r="I452" s="20">
        <v>34</v>
      </c>
      <c r="J452" s="100">
        <v>74</v>
      </c>
      <c r="K452" s="20"/>
      <c r="L452" s="20"/>
      <c r="M452" s="20">
        <v>4</v>
      </c>
      <c r="N452" s="20">
        <v>3</v>
      </c>
      <c r="O452" s="20">
        <v>48</v>
      </c>
      <c r="P452" s="20"/>
      <c r="Q452" s="64">
        <f t="shared" si="14"/>
        <v>1229</v>
      </c>
      <c r="R452" s="20">
        <v>894</v>
      </c>
      <c r="S452" s="94">
        <f t="shared" si="15"/>
        <v>1058</v>
      </c>
      <c r="T452" s="125"/>
    </row>
    <row r="453" spans="1:20" s="1" customFormat="1" hidden="1" outlineLevel="1" x14ac:dyDescent="0.45">
      <c r="A453" s="19">
        <v>44846</v>
      </c>
      <c r="B453" s="44">
        <v>749</v>
      </c>
      <c r="C453" s="44">
        <v>114</v>
      </c>
      <c r="D453" s="20">
        <v>5</v>
      </c>
      <c r="E453" s="20">
        <v>2</v>
      </c>
      <c r="F453" s="44">
        <v>0</v>
      </c>
      <c r="G453" s="44">
        <v>65</v>
      </c>
      <c r="H453" s="53">
        <v>316</v>
      </c>
      <c r="I453" s="20">
        <v>14</v>
      </c>
      <c r="J453" s="100">
        <v>45</v>
      </c>
      <c r="K453" s="20"/>
      <c r="L453" s="20"/>
      <c r="M453" s="20">
        <v>2</v>
      </c>
      <c r="N453" s="20">
        <v>2</v>
      </c>
      <c r="O453" s="20">
        <v>58</v>
      </c>
      <c r="P453" s="20"/>
      <c r="Q453" s="64">
        <f t="shared" si="14"/>
        <v>1056</v>
      </c>
      <c r="R453" s="20">
        <v>773</v>
      </c>
      <c r="S453" s="94">
        <f t="shared" si="15"/>
        <v>928</v>
      </c>
      <c r="T453" s="125"/>
    </row>
    <row r="454" spans="1:20" s="1" customFormat="1" hidden="1" outlineLevel="1" x14ac:dyDescent="0.45">
      <c r="A454" s="19">
        <v>44847</v>
      </c>
      <c r="B454" s="44">
        <v>842</v>
      </c>
      <c r="C454" s="44">
        <v>92</v>
      </c>
      <c r="D454" s="20">
        <v>5</v>
      </c>
      <c r="E454" s="20">
        <v>5</v>
      </c>
      <c r="F454" s="44">
        <v>0</v>
      </c>
      <c r="G454" s="44">
        <v>86</v>
      </c>
      <c r="H454" s="53">
        <v>384</v>
      </c>
      <c r="I454" s="20">
        <v>37</v>
      </c>
      <c r="J454" s="100">
        <v>46</v>
      </c>
      <c r="K454" s="20"/>
      <c r="L454" s="20"/>
      <c r="M454" s="20">
        <v>8</v>
      </c>
      <c r="N454" s="20">
        <v>6</v>
      </c>
      <c r="O454" s="20">
        <v>52</v>
      </c>
      <c r="P454" s="20"/>
      <c r="Q454" s="64">
        <f t="shared" si="14"/>
        <v>1179</v>
      </c>
      <c r="R454" s="20">
        <v>858</v>
      </c>
      <c r="S454" s="94">
        <f t="shared" si="15"/>
        <v>1020</v>
      </c>
      <c r="T454" s="125"/>
    </row>
    <row r="455" spans="1:20" s="1" customFormat="1" hidden="1" outlineLevel="1" x14ac:dyDescent="0.45">
      <c r="A455" s="19">
        <v>44848</v>
      </c>
      <c r="B455" s="44">
        <v>566</v>
      </c>
      <c r="C455" s="44">
        <v>93</v>
      </c>
      <c r="D455" s="20">
        <v>5</v>
      </c>
      <c r="E455" s="20">
        <v>4</v>
      </c>
      <c r="F455" s="44">
        <v>0</v>
      </c>
      <c r="G455" s="44">
        <v>34</v>
      </c>
      <c r="H455" s="53">
        <v>184</v>
      </c>
      <c r="I455" s="20">
        <v>7</v>
      </c>
      <c r="J455" s="100">
        <v>27</v>
      </c>
      <c r="K455" s="20"/>
      <c r="L455" s="20"/>
      <c r="M455" s="20">
        <v>9</v>
      </c>
      <c r="N455" s="20"/>
      <c r="O455" s="20">
        <v>26</v>
      </c>
      <c r="P455" s="20"/>
      <c r="Q455" s="64">
        <f t="shared" si="14"/>
        <v>771</v>
      </c>
      <c r="R455" s="20">
        <v>631</v>
      </c>
      <c r="S455" s="94">
        <f t="shared" si="15"/>
        <v>693</v>
      </c>
      <c r="T455" s="125"/>
    </row>
    <row r="456" spans="1:20" s="1" customFormat="1" hidden="1" outlineLevel="1" x14ac:dyDescent="0.45">
      <c r="A456" s="19">
        <v>44851</v>
      </c>
      <c r="B456" s="44">
        <v>839</v>
      </c>
      <c r="C456" s="44">
        <v>103</v>
      </c>
      <c r="D456" s="20">
        <v>5</v>
      </c>
      <c r="E456" s="20">
        <v>4</v>
      </c>
      <c r="F456" s="44">
        <v>0</v>
      </c>
      <c r="G456" s="44">
        <v>83</v>
      </c>
      <c r="H456" s="53">
        <v>338</v>
      </c>
      <c r="I456" s="20">
        <v>18</v>
      </c>
      <c r="J456" s="100">
        <v>48</v>
      </c>
      <c r="K456" s="20"/>
      <c r="L456" s="20"/>
      <c r="M456" s="20">
        <v>7</v>
      </c>
      <c r="N456" s="20"/>
      <c r="O456" s="20">
        <v>37</v>
      </c>
      <c r="P456" s="20"/>
      <c r="Q456" s="64">
        <f t="shared" si="14"/>
        <v>1144</v>
      </c>
      <c r="R456" s="20">
        <v>845</v>
      </c>
      <c r="S456" s="94">
        <f t="shared" si="15"/>
        <v>1025</v>
      </c>
      <c r="T456" s="125"/>
    </row>
    <row r="457" spans="1:20" s="1" customFormat="1" hidden="1" outlineLevel="1" x14ac:dyDescent="0.45">
      <c r="A457" s="19">
        <v>44852</v>
      </c>
      <c r="B457" s="44">
        <v>776</v>
      </c>
      <c r="C457" s="44">
        <v>22</v>
      </c>
      <c r="D457" s="20">
        <v>5</v>
      </c>
      <c r="E457" s="20">
        <v>1</v>
      </c>
      <c r="F457" s="44">
        <v>0</v>
      </c>
      <c r="G457" s="44">
        <v>62</v>
      </c>
      <c r="H457" s="53">
        <v>333</v>
      </c>
      <c r="I457" s="20">
        <v>23</v>
      </c>
      <c r="J457" s="100">
        <v>37</v>
      </c>
      <c r="K457" s="20"/>
      <c r="L457" s="20"/>
      <c r="M457" s="20">
        <v>10</v>
      </c>
      <c r="N457" s="20"/>
      <c r="O457" s="20">
        <v>7</v>
      </c>
      <c r="P457" s="20"/>
      <c r="Q457" s="64">
        <f t="shared" si="14"/>
        <v>943</v>
      </c>
      <c r="R457" s="20">
        <v>788</v>
      </c>
      <c r="S457" s="94">
        <f t="shared" si="15"/>
        <v>860</v>
      </c>
      <c r="T457" s="125"/>
    </row>
    <row r="458" spans="1:20" s="1" customFormat="1" hidden="1" outlineLevel="1" x14ac:dyDescent="0.45">
      <c r="A458" s="19">
        <v>44853</v>
      </c>
      <c r="B458" s="44">
        <v>759</v>
      </c>
      <c r="C458" s="44">
        <v>98</v>
      </c>
      <c r="D458" s="20">
        <v>5</v>
      </c>
      <c r="E458" s="20">
        <v>3</v>
      </c>
      <c r="F458" s="44">
        <v>0</v>
      </c>
      <c r="G458" s="44">
        <v>50</v>
      </c>
      <c r="H458" s="53">
        <v>350</v>
      </c>
      <c r="I458" s="20">
        <v>21</v>
      </c>
      <c r="J458" s="100">
        <v>45</v>
      </c>
      <c r="K458" s="20"/>
      <c r="L458" s="20"/>
      <c r="M458" s="20">
        <v>5</v>
      </c>
      <c r="N458" s="20">
        <v>3</v>
      </c>
      <c r="O458" s="20">
        <v>8</v>
      </c>
      <c r="P458" s="20"/>
      <c r="Q458" s="64">
        <f t="shared" si="14"/>
        <v>997</v>
      </c>
      <c r="R458" s="20">
        <v>799</v>
      </c>
      <c r="S458" s="94">
        <f t="shared" si="15"/>
        <v>907</v>
      </c>
      <c r="T458" s="125"/>
    </row>
    <row r="459" spans="1:20" s="1" customFormat="1" hidden="1" outlineLevel="1" x14ac:dyDescent="0.45">
      <c r="A459" s="19">
        <v>44854</v>
      </c>
      <c r="B459" s="44">
        <v>914</v>
      </c>
      <c r="C459" s="44">
        <v>41</v>
      </c>
      <c r="D459" s="20">
        <v>5</v>
      </c>
      <c r="E459" s="20">
        <v>5</v>
      </c>
      <c r="F459" s="44">
        <v>0</v>
      </c>
      <c r="G459" s="44">
        <v>67</v>
      </c>
      <c r="H459" s="53">
        <v>392</v>
      </c>
      <c r="I459" s="20">
        <v>37</v>
      </c>
      <c r="J459" s="100">
        <v>39</v>
      </c>
      <c r="K459" s="20"/>
      <c r="L459" s="20"/>
      <c r="M459" s="20">
        <v>3</v>
      </c>
      <c r="N459" s="20">
        <v>3</v>
      </c>
      <c r="O459" s="20">
        <v>28</v>
      </c>
      <c r="P459" s="20"/>
      <c r="Q459" s="64">
        <f t="shared" si="14"/>
        <v>1142</v>
      </c>
      <c r="R459" s="20">
        <v>890</v>
      </c>
      <c r="S459" s="94">
        <f t="shared" si="15"/>
        <v>1022</v>
      </c>
      <c r="T459" s="125"/>
    </row>
    <row r="460" spans="1:20" s="1" customFormat="1" hidden="1" outlineLevel="1" x14ac:dyDescent="0.45">
      <c r="A460" s="19">
        <v>44855</v>
      </c>
      <c r="B460" s="44">
        <v>560</v>
      </c>
      <c r="C460" s="44">
        <v>100</v>
      </c>
      <c r="D460" s="20">
        <v>5</v>
      </c>
      <c r="E460" s="20">
        <v>5</v>
      </c>
      <c r="F460" s="44">
        <v>0</v>
      </c>
      <c r="G460" s="44">
        <v>36</v>
      </c>
      <c r="H460" s="53">
        <v>204</v>
      </c>
      <c r="I460" s="20">
        <v>8</v>
      </c>
      <c r="J460" s="100">
        <v>29</v>
      </c>
      <c r="K460" s="20"/>
      <c r="L460" s="20"/>
      <c r="M460" s="20">
        <v>8</v>
      </c>
      <c r="N460" s="20"/>
      <c r="O460" s="20">
        <v>13</v>
      </c>
      <c r="P460" s="20"/>
      <c r="Q460" s="64">
        <f t="shared" si="14"/>
        <v>764</v>
      </c>
      <c r="R460" s="20">
        <v>607</v>
      </c>
      <c r="S460" s="94">
        <f t="shared" si="15"/>
        <v>696</v>
      </c>
      <c r="T460" s="125"/>
    </row>
    <row r="461" spans="1:20" s="1" customFormat="1" hidden="1" outlineLevel="1" x14ac:dyDescent="0.45">
      <c r="A461" s="19">
        <v>44858</v>
      </c>
      <c r="B461" s="44">
        <v>794</v>
      </c>
      <c r="C461" s="44">
        <v>0</v>
      </c>
      <c r="D461" s="20">
        <v>5</v>
      </c>
      <c r="E461" s="20">
        <v>3</v>
      </c>
      <c r="F461" s="44">
        <v>0</v>
      </c>
      <c r="G461" s="44">
        <v>64</v>
      </c>
      <c r="H461" s="53">
        <v>285</v>
      </c>
      <c r="I461" s="20">
        <v>16</v>
      </c>
      <c r="J461" s="100">
        <v>47</v>
      </c>
      <c r="K461" s="20"/>
      <c r="L461" s="20"/>
      <c r="M461" s="20">
        <v>10</v>
      </c>
      <c r="N461" s="20"/>
      <c r="O461" s="20"/>
      <c r="P461" s="20"/>
      <c r="Q461" s="64">
        <f t="shared" si="14"/>
        <v>939</v>
      </c>
      <c r="R461" s="20">
        <v>736</v>
      </c>
      <c r="S461" s="94">
        <f t="shared" si="15"/>
        <v>858</v>
      </c>
      <c r="T461" s="125"/>
    </row>
    <row r="462" spans="1:20" s="1" customFormat="1" hidden="1" outlineLevel="1" x14ac:dyDescent="0.45">
      <c r="A462" s="19">
        <v>44859</v>
      </c>
      <c r="B462" s="44">
        <v>827</v>
      </c>
      <c r="C462" s="44">
        <v>41</v>
      </c>
      <c r="D462" s="20">
        <v>5</v>
      </c>
      <c r="E462" s="20">
        <v>3</v>
      </c>
      <c r="F462" s="44">
        <v>0</v>
      </c>
      <c r="G462" s="44">
        <v>62</v>
      </c>
      <c r="H462" s="53">
        <v>345</v>
      </c>
      <c r="I462" s="20">
        <v>22</v>
      </c>
      <c r="J462" s="100">
        <v>33</v>
      </c>
      <c r="K462" s="20"/>
      <c r="L462" s="20"/>
      <c r="M462" s="20">
        <v>8</v>
      </c>
      <c r="N462" s="20">
        <v>4</v>
      </c>
      <c r="O462" s="20">
        <v>10</v>
      </c>
      <c r="P462" s="20"/>
      <c r="Q462" s="64">
        <f t="shared" si="14"/>
        <v>1015</v>
      </c>
      <c r="R462" s="20">
        <v>858</v>
      </c>
      <c r="S462" s="94">
        <f t="shared" si="15"/>
        <v>930</v>
      </c>
      <c r="T462" s="125"/>
    </row>
    <row r="463" spans="1:20" s="1" customFormat="1" hidden="1" outlineLevel="1" x14ac:dyDescent="0.45">
      <c r="A463" s="19">
        <v>44860</v>
      </c>
      <c r="B463" s="44">
        <v>690</v>
      </c>
      <c r="C463" s="44">
        <v>107</v>
      </c>
      <c r="D463" s="20">
        <v>5</v>
      </c>
      <c r="E463" s="20">
        <v>3</v>
      </c>
      <c r="F463" s="44">
        <v>0</v>
      </c>
      <c r="G463" s="44">
        <v>65</v>
      </c>
      <c r="H463" s="53">
        <v>284</v>
      </c>
      <c r="I463" s="20">
        <v>13</v>
      </c>
      <c r="J463" s="100">
        <v>37</v>
      </c>
      <c r="K463" s="20"/>
      <c r="L463" s="20"/>
      <c r="M463" s="20">
        <v>2</v>
      </c>
      <c r="N463" s="20">
        <v>3</v>
      </c>
      <c r="O463" s="20">
        <v>18</v>
      </c>
      <c r="P463" s="20"/>
      <c r="Q463" s="64">
        <f t="shared" si="14"/>
        <v>943</v>
      </c>
      <c r="R463" s="20">
        <v>776</v>
      </c>
      <c r="S463" s="94">
        <f t="shared" si="15"/>
        <v>862</v>
      </c>
      <c r="T463" s="125"/>
    </row>
    <row r="464" spans="1:20" s="1" customFormat="1" hidden="1" outlineLevel="1" x14ac:dyDescent="0.45">
      <c r="A464" s="19">
        <v>44861</v>
      </c>
      <c r="B464" s="44">
        <v>671</v>
      </c>
      <c r="C464" s="44">
        <v>106</v>
      </c>
      <c r="D464" s="20">
        <v>5</v>
      </c>
      <c r="E464" s="20">
        <v>3</v>
      </c>
      <c r="F464" s="44">
        <v>0</v>
      </c>
      <c r="G464" s="44">
        <v>65</v>
      </c>
      <c r="H464" s="53">
        <v>366</v>
      </c>
      <c r="I464" s="20">
        <v>14</v>
      </c>
      <c r="J464" s="100">
        <v>42</v>
      </c>
      <c r="K464" s="20"/>
      <c r="L464" s="20"/>
      <c r="M464" s="20">
        <v>5</v>
      </c>
      <c r="N464" s="20">
        <v>5</v>
      </c>
      <c r="O464" s="20">
        <v>29</v>
      </c>
      <c r="P464" s="20"/>
      <c r="Q464" s="64">
        <f t="shared" si="14"/>
        <v>945</v>
      </c>
      <c r="R464" s="20">
        <v>760</v>
      </c>
      <c r="S464" s="94">
        <f t="shared" si="15"/>
        <v>842</v>
      </c>
      <c r="T464" s="125"/>
    </row>
    <row r="465" spans="1:20" s="1" customFormat="1" hidden="1" outlineLevel="1" x14ac:dyDescent="0.45">
      <c r="A465" s="19">
        <v>44862</v>
      </c>
      <c r="B465" s="44">
        <v>346</v>
      </c>
      <c r="C465" s="44">
        <v>98</v>
      </c>
      <c r="D465" s="20">
        <v>5</v>
      </c>
      <c r="E465" s="20">
        <v>2</v>
      </c>
      <c r="F465" s="44">
        <v>120</v>
      </c>
      <c r="G465" s="44">
        <v>63</v>
      </c>
      <c r="H465" s="53">
        <v>123</v>
      </c>
      <c r="I465" s="20">
        <v>33</v>
      </c>
      <c r="J465" s="100">
        <v>17</v>
      </c>
      <c r="K465" s="20"/>
      <c r="L465" s="20"/>
      <c r="M465" s="20">
        <v>1</v>
      </c>
      <c r="N465" s="20"/>
      <c r="O465" s="20">
        <v>4</v>
      </c>
      <c r="P465" s="20"/>
      <c r="Q465" s="64">
        <f t="shared" si="14"/>
        <v>689</v>
      </c>
      <c r="R465" s="20">
        <v>541</v>
      </c>
      <c r="S465" s="94">
        <f t="shared" si="15"/>
        <v>627</v>
      </c>
      <c r="T465" s="125">
        <f>AVERAGE(S446:S465)</f>
        <v>877.05</v>
      </c>
    </row>
    <row r="466" spans="1:20" s="1" customFormat="1" hidden="1" outlineLevel="1" x14ac:dyDescent="0.45">
      <c r="A466" s="19">
        <v>44867</v>
      </c>
      <c r="B466" s="32">
        <v>696</v>
      </c>
      <c r="C466" s="32">
        <v>0</v>
      </c>
      <c r="D466" s="20">
        <v>5</v>
      </c>
      <c r="E466" s="20">
        <v>1</v>
      </c>
      <c r="F466" s="32">
        <v>4</v>
      </c>
      <c r="G466" s="32">
        <v>48</v>
      </c>
      <c r="H466" s="53">
        <v>194</v>
      </c>
      <c r="I466" s="20">
        <v>16</v>
      </c>
      <c r="J466" s="100">
        <v>44</v>
      </c>
      <c r="K466" s="20"/>
      <c r="L466" s="20"/>
      <c r="M466" s="20">
        <v>6</v>
      </c>
      <c r="N466" s="20">
        <v>7</v>
      </c>
      <c r="O466" s="20">
        <v>7</v>
      </c>
      <c r="P466" s="20"/>
      <c r="Q466" s="64">
        <f t="shared" si="14"/>
        <v>834</v>
      </c>
      <c r="R466" s="20">
        <v>688</v>
      </c>
      <c r="S466" s="87">
        <f t="shared" si="15"/>
        <v>748</v>
      </c>
      <c r="T466" s="124"/>
    </row>
    <row r="467" spans="1:20" s="1" customFormat="1" hidden="1" outlineLevel="1" x14ac:dyDescent="0.45">
      <c r="A467" s="19">
        <v>44868</v>
      </c>
      <c r="B467" s="32">
        <v>780</v>
      </c>
      <c r="C467" s="32">
        <v>0</v>
      </c>
      <c r="D467" s="20">
        <v>5</v>
      </c>
      <c r="E467" s="20">
        <v>2</v>
      </c>
      <c r="F467" s="32">
        <v>3</v>
      </c>
      <c r="G467" s="32">
        <v>49</v>
      </c>
      <c r="H467" s="53">
        <v>334</v>
      </c>
      <c r="I467" s="20">
        <v>14</v>
      </c>
      <c r="J467" s="100">
        <v>41</v>
      </c>
      <c r="K467" s="20"/>
      <c r="L467" s="20"/>
      <c r="M467" s="20">
        <v>3</v>
      </c>
      <c r="N467" s="20">
        <v>3</v>
      </c>
      <c r="O467" s="20">
        <v>9</v>
      </c>
      <c r="P467" s="20"/>
      <c r="Q467" s="64">
        <f t="shared" si="14"/>
        <v>909</v>
      </c>
      <c r="R467" s="20">
        <v>761</v>
      </c>
      <c r="S467" s="87">
        <f t="shared" si="15"/>
        <v>832</v>
      </c>
      <c r="T467" s="124"/>
    </row>
    <row r="468" spans="1:20" s="1" customFormat="1" hidden="1" outlineLevel="1" x14ac:dyDescent="0.45">
      <c r="A468" s="19">
        <v>44869</v>
      </c>
      <c r="B468" s="32">
        <v>535</v>
      </c>
      <c r="C468" s="32">
        <v>0</v>
      </c>
      <c r="D468" s="20">
        <v>3</v>
      </c>
      <c r="E468" s="20">
        <v>2</v>
      </c>
      <c r="F468" s="32">
        <v>17</v>
      </c>
      <c r="G468" s="32">
        <v>34</v>
      </c>
      <c r="H468" s="53">
        <v>158</v>
      </c>
      <c r="I468" s="20">
        <v>16</v>
      </c>
      <c r="J468" s="100">
        <v>35</v>
      </c>
      <c r="K468" s="20"/>
      <c r="L468" s="20"/>
      <c r="M468" s="20">
        <v>5</v>
      </c>
      <c r="N468" s="20">
        <v>3</v>
      </c>
      <c r="O468" s="20">
        <v>2</v>
      </c>
      <c r="P468" s="20"/>
      <c r="Q468" s="64">
        <f t="shared" si="14"/>
        <v>652</v>
      </c>
      <c r="R468" s="20">
        <v>540</v>
      </c>
      <c r="S468" s="87">
        <f t="shared" si="15"/>
        <v>586</v>
      </c>
      <c r="T468" s="124"/>
    </row>
    <row r="469" spans="1:20" s="1" customFormat="1" hidden="1" outlineLevel="1" x14ac:dyDescent="0.45">
      <c r="A469" s="19">
        <v>44872</v>
      </c>
      <c r="B469" s="32">
        <v>890</v>
      </c>
      <c r="C469" s="32">
        <v>6</v>
      </c>
      <c r="D469" s="20">
        <v>5</v>
      </c>
      <c r="E469" s="20">
        <v>1</v>
      </c>
      <c r="F469" s="32">
        <v>1</v>
      </c>
      <c r="G469" s="32">
        <v>64</v>
      </c>
      <c r="H469" s="53">
        <v>317</v>
      </c>
      <c r="I469" s="20">
        <v>17</v>
      </c>
      <c r="J469" s="100">
        <v>46</v>
      </c>
      <c r="K469" s="20"/>
      <c r="L469" s="20"/>
      <c r="M469" s="20">
        <v>4</v>
      </c>
      <c r="N469" s="20">
        <v>16</v>
      </c>
      <c r="O469" s="20"/>
      <c r="P469" s="20"/>
      <c r="Q469" s="64">
        <f t="shared" si="14"/>
        <v>1050</v>
      </c>
      <c r="R469" s="20">
        <v>801</v>
      </c>
      <c r="S469" s="87">
        <f t="shared" si="15"/>
        <v>961</v>
      </c>
      <c r="T469" s="124"/>
    </row>
    <row r="470" spans="1:20" s="1" customFormat="1" hidden="1" outlineLevel="1" x14ac:dyDescent="0.45">
      <c r="A470" s="19">
        <v>44873</v>
      </c>
      <c r="B470" s="32">
        <v>1005</v>
      </c>
      <c r="C470" s="32">
        <v>0</v>
      </c>
      <c r="D470" s="20">
        <v>5</v>
      </c>
      <c r="E470" s="20">
        <v>1</v>
      </c>
      <c r="F470" s="32">
        <v>2</v>
      </c>
      <c r="G470" s="32">
        <v>77</v>
      </c>
      <c r="H470" s="53">
        <v>423</v>
      </c>
      <c r="I470" s="20">
        <v>33</v>
      </c>
      <c r="J470" s="100">
        <v>45</v>
      </c>
      <c r="K470" s="20"/>
      <c r="L470" s="20"/>
      <c r="M470" s="20">
        <v>4</v>
      </c>
      <c r="N470" s="20">
        <v>5</v>
      </c>
      <c r="O470" s="20">
        <v>8</v>
      </c>
      <c r="P470" s="20"/>
      <c r="Q470" s="64">
        <f t="shared" si="14"/>
        <v>1185</v>
      </c>
      <c r="R470" s="20">
        <v>895</v>
      </c>
      <c r="S470" s="87">
        <f t="shared" si="15"/>
        <v>1084</v>
      </c>
      <c r="T470" s="124"/>
    </row>
    <row r="471" spans="1:20" s="1" customFormat="1" hidden="1" outlineLevel="1" x14ac:dyDescent="0.45">
      <c r="A471" s="19">
        <v>44874</v>
      </c>
      <c r="B471" s="32">
        <v>791</v>
      </c>
      <c r="C471" s="32">
        <v>0</v>
      </c>
      <c r="D471" s="20">
        <v>5</v>
      </c>
      <c r="E471" s="20">
        <v>3</v>
      </c>
      <c r="F471" s="32">
        <v>1</v>
      </c>
      <c r="G471" s="32">
        <v>73</v>
      </c>
      <c r="H471" s="53">
        <v>283</v>
      </c>
      <c r="I471" s="20">
        <v>17</v>
      </c>
      <c r="J471" s="100">
        <v>42</v>
      </c>
      <c r="K471" s="20"/>
      <c r="L471" s="20"/>
      <c r="M471" s="20">
        <v>10</v>
      </c>
      <c r="N471" s="20">
        <v>5</v>
      </c>
      <c r="O471" s="20">
        <v>16</v>
      </c>
      <c r="P471" s="20"/>
      <c r="Q471" s="64">
        <f t="shared" si="14"/>
        <v>963</v>
      </c>
      <c r="R471" s="20">
        <v>790</v>
      </c>
      <c r="S471" s="87">
        <f t="shared" si="15"/>
        <v>865</v>
      </c>
      <c r="T471" s="124"/>
    </row>
    <row r="472" spans="1:20" s="1" customFormat="1" hidden="1" outlineLevel="1" x14ac:dyDescent="0.45">
      <c r="A472" s="19">
        <v>44875</v>
      </c>
      <c r="B472" s="32">
        <v>354</v>
      </c>
      <c r="C472" s="32">
        <v>0</v>
      </c>
      <c r="D472" s="20">
        <v>0</v>
      </c>
      <c r="E472" s="20">
        <v>0</v>
      </c>
      <c r="F472" s="32">
        <v>0</v>
      </c>
      <c r="G472" s="32">
        <v>38</v>
      </c>
      <c r="H472" s="53">
        <v>129</v>
      </c>
      <c r="I472" s="20">
        <v>3</v>
      </c>
      <c r="J472" s="100">
        <v>21</v>
      </c>
      <c r="K472" s="20"/>
      <c r="L472" s="20"/>
      <c r="M472" s="20">
        <v>3</v>
      </c>
      <c r="N472" s="20">
        <v>4</v>
      </c>
      <c r="O472" s="20">
        <v>8</v>
      </c>
      <c r="P472" s="20"/>
      <c r="Q472" s="64">
        <f t="shared" si="14"/>
        <v>431</v>
      </c>
      <c r="R472" s="20">
        <v>356</v>
      </c>
      <c r="S472" s="87">
        <f t="shared" si="15"/>
        <v>392</v>
      </c>
      <c r="T472" s="124"/>
    </row>
    <row r="473" spans="1:20" s="1" customFormat="1" hidden="1" outlineLevel="1" x14ac:dyDescent="0.45">
      <c r="A473" s="19">
        <v>44879</v>
      </c>
      <c r="B473" s="32">
        <v>852</v>
      </c>
      <c r="C473" s="32">
        <v>8</v>
      </c>
      <c r="D473" s="20">
        <v>5</v>
      </c>
      <c r="E473" s="20">
        <v>1</v>
      </c>
      <c r="F473" s="32">
        <v>3</v>
      </c>
      <c r="G473" s="32">
        <v>61</v>
      </c>
      <c r="H473" s="53">
        <v>218</v>
      </c>
      <c r="I473" s="20">
        <v>14</v>
      </c>
      <c r="J473" s="100">
        <v>50</v>
      </c>
      <c r="K473" s="20"/>
      <c r="L473" s="20"/>
      <c r="M473" s="20">
        <v>6</v>
      </c>
      <c r="N473" s="20">
        <v>8</v>
      </c>
      <c r="O473" s="20">
        <v>9</v>
      </c>
      <c r="P473" s="20">
        <v>8</v>
      </c>
      <c r="Q473" s="64">
        <f t="shared" si="14"/>
        <v>1025</v>
      </c>
      <c r="R473" s="20">
        <v>788</v>
      </c>
      <c r="S473" s="87">
        <f t="shared" si="15"/>
        <v>924</v>
      </c>
      <c r="T473" s="124"/>
    </row>
    <row r="474" spans="1:20" s="1" customFormat="1" hidden="1" outlineLevel="1" x14ac:dyDescent="0.45">
      <c r="A474" s="19">
        <v>44880</v>
      </c>
      <c r="B474" s="32">
        <v>992</v>
      </c>
      <c r="C474" s="32">
        <v>23</v>
      </c>
      <c r="D474" s="20">
        <v>5</v>
      </c>
      <c r="E474" s="20">
        <v>5</v>
      </c>
      <c r="F474" s="32">
        <v>3</v>
      </c>
      <c r="G474" s="32">
        <v>96</v>
      </c>
      <c r="H474" s="53">
        <v>331</v>
      </c>
      <c r="I474" s="20">
        <v>28</v>
      </c>
      <c r="J474" s="100">
        <v>45</v>
      </c>
      <c r="K474" s="20"/>
      <c r="L474" s="20"/>
      <c r="M474" s="20">
        <v>11</v>
      </c>
      <c r="N474" s="20"/>
      <c r="O474" s="20">
        <v>7</v>
      </c>
      <c r="P474" s="20"/>
      <c r="Q474" s="64">
        <f t="shared" si="14"/>
        <v>1215</v>
      </c>
      <c r="R474" s="20">
        <v>952</v>
      </c>
      <c r="S474" s="87">
        <f t="shared" si="15"/>
        <v>1114</v>
      </c>
      <c r="T474" s="124"/>
    </row>
    <row r="475" spans="1:20" s="1" customFormat="1" hidden="1" outlineLevel="1" x14ac:dyDescent="0.45">
      <c r="A475" s="19">
        <v>44881</v>
      </c>
      <c r="B475" s="32">
        <v>777</v>
      </c>
      <c r="C475" s="32">
        <v>31</v>
      </c>
      <c r="D475" s="20">
        <v>5</v>
      </c>
      <c r="E475" s="20">
        <v>2</v>
      </c>
      <c r="F475" s="32">
        <v>9</v>
      </c>
      <c r="G475" s="32">
        <v>66</v>
      </c>
      <c r="H475" s="53">
        <v>243</v>
      </c>
      <c r="I475" s="20">
        <v>20</v>
      </c>
      <c r="J475" s="100">
        <v>57</v>
      </c>
      <c r="K475" s="20"/>
      <c r="L475" s="20"/>
      <c r="M475" s="20">
        <v>6</v>
      </c>
      <c r="N475" s="20">
        <v>13</v>
      </c>
      <c r="O475" s="20">
        <v>11</v>
      </c>
      <c r="P475" s="20">
        <v>1</v>
      </c>
      <c r="Q475" s="64">
        <f t="shared" si="14"/>
        <v>998</v>
      </c>
      <c r="R475" s="20">
        <v>831</v>
      </c>
      <c r="S475" s="87">
        <f t="shared" si="15"/>
        <v>883</v>
      </c>
      <c r="T475" s="124"/>
    </row>
    <row r="476" spans="1:20" s="1" customFormat="1" hidden="1" outlineLevel="1" x14ac:dyDescent="0.45">
      <c r="A476" s="19">
        <v>44882</v>
      </c>
      <c r="B476" s="32">
        <v>784</v>
      </c>
      <c r="C476" s="32">
        <v>174</v>
      </c>
      <c r="D476" s="20">
        <v>5</v>
      </c>
      <c r="E476" s="20">
        <v>4</v>
      </c>
      <c r="F476" s="32">
        <v>4</v>
      </c>
      <c r="G476" s="32">
        <v>98</v>
      </c>
      <c r="H476" s="53">
        <v>348</v>
      </c>
      <c r="I476" s="20">
        <v>25</v>
      </c>
      <c r="J476" s="100">
        <v>39</v>
      </c>
      <c r="K476" s="20"/>
      <c r="L476" s="20"/>
      <c r="M476" s="20">
        <v>42</v>
      </c>
      <c r="N476" s="20"/>
      <c r="O476" s="20">
        <v>2</v>
      </c>
      <c r="P476" s="20"/>
      <c r="Q476" s="64">
        <f t="shared" si="14"/>
        <v>1177</v>
      </c>
      <c r="R476" s="20">
        <v>835</v>
      </c>
      <c r="S476" s="87">
        <f t="shared" si="15"/>
        <v>1060</v>
      </c>
      <c r="T476" s="124"/>
    </row>
    <row r="477" spans="1:20" s="1" customFormat="1" hidden="1" outlineLevel="1" x14ac:dyDescent="0.45">
      <c r="A477" s="19">
        <v>44883</v>
      </c>
      <c r="B477" s="32">
        <v>595</v>
      </c>
      <c r="C477" s="32">
        <v>0</v>
      </c>
      <c r="D477" s="20">
        <v>5</v>
      </c>
      <c r="E477" s="20">
        <v>1</v>
      </c>
      <c r="F477" s="32">
        <v>18</v>
      </c>
      <c r="G477" s="32">
        <v>55</v>
      </c>
      <c r="H477" s="53">
        <v>181</v>
      </c>
      <c r="I477" s="20">
        <v>10</v>
      </c>
      <c r="J477" s="100">
        <v>35</v>
      </c>
      <c r="K477" s="20"/>
      <c r="L477" s="20"/>
      <c r="M477" s="20">
        <v>9</v>
      </c>
      <c r="N477" s="20"/>
      <c r="O477" s="20">
        <v>11</v>
      </c>
      <c r="P477" s="20"/>
      <c r="Q477" s="64">
        <f t="shared" si="14"/>
        <v>739</v>
      </c>
      <c r="R477" s="20">
        <v>641</v>
      </c>
      <c r="S477" s="87">
        <f t="shared" si="15"/>
        <v>668</v>
      </c>
      <c r="T477" s="124"/>
    </row>
    <row r="478" spans="1:20" s="1" customFormat="1" hidden="1" outlineLevel="1" x14ac:dyDescent="0.45">
      <c r="A478" s="19">
        <v>44886</v>
      </c>
      <c r="B478" s="32">
        <v>866</v>
      </c>
      <c r="C478" s="32">
        <v>26</v>
      </c>
      <c r="D478" s="20">
        <v>5</v>
      </c>
      <c r="E478" s="20">
        <v>3</v>
      </c>
      <c r="F478" s="32">
        <v>3</v>
      </c>
      <c r="G478" s="32">
        <v>69</v>
      </c>
      <c r="H478" s="53">
        <v>321</v>
      </c>
      <c r="I478" s="20">
        <v>24</v>
      </c>
      <c r="J478" s="100">
        <v>40</v>
      </c>
      <c r="K478" s="20"/>
      <c r="L478" s="20"/>
      <c r="M478" s="20">
        <v>51</v>
      </c>
      <c r="N478" s="20"/>
      <c r="O478" s="20">
        <v>2</v>
      </c>
      <c r="P478" s="20"/>
      <c r="Q478" s="64">
        <f t="shared" si="14"/>
        <v>1089</v>
      </c>
      <c r="R478" s="20">
        <v>823</v>
      </c>
      <c r="S478" s="87">
        <f t="shared" si="15"/>
        <v>964</v>
      </c>
      <c r="T478" s="124"/>
    </row>
    <row r="479" spans="1:20" s="1" customFormat="1" hidden="1" outlineLevel="1" x14ac:dyDescent="0.45">
      <c r="A479" s="19">
        <v>44887</v>
      </c>
      <c r="B479" s="32">
        <v>916</v>
      </c>
      <c r="C479" s="32">
        <v>16</v>
      </c>
      <c r="D479" s="20">
        <v>5</v>
      </c>
      <c r="E479" s="20">
        <v>3</v>
      </c>
      <c r="F479" s="32">
        <v>9</v>
      </c>
      <c r="G479" s="32">
        <v>89</v>
      </c>
      <c r="H479" s="53">
        <v>394</v>
      </c>
      <c r="I479" s="20">
        <v>28</v>
      </c>
      <c r="J479" s="100">
        <v>39</v>
      </c>
      <c r="K479" s="20"/>
      <c r="L479" s="20"/>
      <c r="M479" s="20">
        <v>3</v>
      </c>
      <c r="N479" s="20">
        <v>15</v>
      </c>
      <c r="O479" s="20">
        <v>4</v>
      </c>
      <c r="P479" s="20">
        <v>5</v>
      </c>
      <c r="Q479" s="64">
        <f t="shared" si="14"/>
        <v>1132</v>
      </c>
      <c r="R479" s="20">
        <v>872</v>
      </c>
      <c r="S479" s="87">
        <f t="shared" si="15"/>
        <v>1030</v>
      </c>
      <c r="T479" s="124"/>
    </row>
    <row r="480" spans="1:20" s="1" customFormat="1" hidden="1" outlineLevel="1" x14ac:dyDescent="0.45">
      <c r="A480" s="19">
        <v>44888</v>
      </c>
      <c r="B480" s="32">
        <v>743</v>
      </c>
      <c r="C480" s="32">
        <v>3</v>
      </c>
      <c r="D480" s="20">
        <v>5</v>
      </c>
      <c r="E480" s="20">
        <v>4</v>
      </c>
      <c r="F480" s="32">
        <v>6</v>
      </c>
      <c r="G480" s="32">
        <v>54</v>
      </c>
      <c r="H480" s="53">
        <v>274</v>
      </c>
      <c r="I480" s="20">
        <v>25</v>
      </c>
      <c r="J480" s="100">
        <v>36</v>
      </c>
      <c r="K480" s="20"/>
      <c r="L480" s="20"/>
      <c r="M480" s="20">
        <v>13</v>
      </c>
      <c r="N480" s="20"/>
      <c r="O480" s="20">
        <v>15</v>
      </c>
      <c r="P480" s="20"/>
      <c r="Q480" s="64">
        <f t="shared" si="14"/>
        <v>904</v>
      </c>
      <c r="R480" s="20">
        <v>727</v>
      </c>
      <c r="S480" s="87">
        <f t="shared" si="15"/>
        <v>806</v>
      </c>
      <c r="T480" s="124"/>
    </row>
    <row r="481" spans="1:20" s="1" customFormat="1" hidden="1" outlineLevel="1" x14ac:dyDescent="0.45">
      <c r="A481" s="19">
        <v>44889</v>
      </c>
      <c r="B481" s="32">
        <v>889</v>
      </c>
      <c r="C481" s="32">
        <v>3</v>
      </c>
      <c r="D481" s="20">
        <v>5</v>
      </c>
      <c r="E481" s="20">
        <v>1</v>
      </c>
      <c r="F481" s="32">
        <v>3</v>
      </c>
      <c r="G481" s="32">
        <v>55</v>
      </c>
      <c r="H481" s="53">
        <v>314</v>
      </c>
      <c r="I481" s="20">
        <v>21</v>
      </c>
      <c r="J481" s="100">
        <v>36</v>
      </c>
      <c r="K481" s="20"/>
      <c r="L481" s="20"/>
      <c r="M481" s="20">
        <v>9</v>
      </c>
      <c r="N481" s="20">
        <v>1</v>
      </c>
      <c r="O481" s="20">
        <v>7</v>
      </c>
      <c r="P481" s="20"/>
      <c r="Q481" s="64">
        <f t="shared" si="14"/>
        <v>1030</v>
      </c>
      <c r="R481" s="20">
        <v>783</v>
      </c>
      <c r="S481" s="87">
        <f t="shared" si="15"/>
        <v>950</v>
      </c>
      <c r="T481" s="124"/>
    </row>
    <row r="482" spans="1:20" s="1" customFormat="1" hidden="1" outlineLevel="1" x14ac:dyDescent="0.45">
      <c r="A482" s="19">
        <v>44890</v>
      </c>
      <c r="B482" s="32">
        <v>535</v>
      </c>
      <c r="C482" s="32">
        <v>3</v>
      </c>
      <c r="D482" s="20">
        <v>5</v>
      </c>
      <c r="E482" s="20">
        <v>3</v>
      </c>
      <c r="F482" s="32">
        <v>13</v>
      </c>
      <c r="G482" s="32">
        <v>50</v>
      </c>
      <c r="H482" s="53">
        <v>192</v>
      </c>
      <c r="I482" s="20">
        <v>7</v>
      </c>
      <c r="J482" s="100">
        <v>26</v>
      </c>
      <c r="K482" s="20"/>
      <c r="L482" s="20"/>
      <c r="M482" s="20">
        <v>2</v>
      </c>
      <c r="N482" s="20">
        <v>1</v>
      </c>
      <c r="O482" s="20">
        <v>8</v>
      </c>
      <c r="P482" s="20"/>
      <c r="Q482" s="64">
        <f t="shared" si="14"/>
        <v>653</v>
      </c>
      <c r="R482" s="20">
        <v>589</v>
      </c>
      <c r="S482" s="87">
        <f t="shared" si="15"/>
        <v>601</v>
      </c>
      <c r="T482" s="124"/>
    </row>
    <row r="483" spans="1:20" s="1" customFormat="1" hidden="1" outlineLevel="1" x14ac:dyDescent="0.45">
      <c r="A483" s="19">
        <v>44893</v>
      </c>
      <c r="B483" s="32">
        <v>815</v>
      </c>
      <c r="C483" s="32">
        <v>22</v>
      </c>
      <c r="D483" s="20">
        <v>5</v>
      </c>
      <c r="E483" s="20">
        <v>1</v>
      </c>
      <c r="F483" s="32">
        <v>13</v>
      </c>
      <c r="G483" s="32">
        <v>78</v>
      </c>
      <c r="H483" s="53">
        <v>307</v>
      </c>
      <c r="I483" s="20">
        <v>19</v>
      </c>
      <c r="J483" s="100">
        <v>37</v>
      </c>
      <c r="K483" s="20"/>
      <c r="L483" s="20"/>
      <c r="M483" s="20">
        <v>1</v>
      </c>
      <c r="N483" s="20">
        <v>9</v>
      </c>
      <c r="O483" s="20">
        <v>4</v>
      </c>
      <c r="P483" s="20"/>
      <c r="Q483" s="64">
        <f t="shared" si="14"/>
        <v>1004</v>
      </c>
      <c r="R483" s="20">
        <v>812</v>
      </c>
      <c r="S483" s="87">
        <f t="shared" si="15"/>
        <v>928</v>
      </c>
      <c r="T483" s="124"/>
    </row>
    <row r="484" spans="1:20" s="1" customFormat="1" hidden="1" outlineLevel="1" x14ac:dyDescent="0.45">
      <c r="A484" s="19">
        <v>44894</v>
      </c>
      <c r="B484" s="32">
        <v>949</v>
      </c>
      <c r="C484" s="32">
        <v>43</v>
      </c>
      <c r="D484" s="20">
        <v>5</v>
      </c>
      <c r="E484" s="20">
        <v>1</v>
      </c>
      <c r="F484" s="32">
        <v>7</v>
      </c>
      <c r="G484" s="32">
        <v>63</v>
      </c>
      <c r="H484" s="53">
        <v>383</v>
      </c>
      <c r="I484" s="20">
        <v>21</v>
      </c>
      <c r="J484" s="100">
        <v>43</v>
      </c>
      <c r="K484" s="20"/>
      <c r="L484" s="20"/>
      <c r="M484" s="20">
        <v>3</v>
      </c>
      <c r="N484" s="20">
        <v>9</v>
      </c>
      <c r="O484" s="20">
        <v>46</v>
      </c>
      <c r="P484" s="20"/>
      <c r="Q484" s="64">
        <f t="shared" si="14"/>
        <v>1190</v>
      </c>
      <c r="R484" s="20">
        <v>851</v>
      </c>
      <c r="S484" s="87">
        <f t="shared" si="15"/>
        <v>1062</v>
      </c>
      <c r="T484" s="124"/>
    </row>
    <row r="485" spans="1:20" s="1" customFormat="1" hidden="1" outlineLevel="1" x14ac:dyDescent="0.45">
      <c r="A485" s="19">
        <v>44895</v>
      </c>
      <c r="B485" s="32">
        <v>731</v>
      </c>
      <c r="C485" s="32">
        <v>36</v>
      </c>
      <c r="D485" s="20">
        <v>5</v>
      </c>
      <c r="E485" s="20">
        <v>3</v>
      </c>
      <c r="F485" s="32">
        <v>36</v>
      </c>
      <c r="G485" s="32">
        <v>54</v>
      </c>
      <c r="H485" s="53">
        <v>343</v>
      </c>
      <c r="I485" s="20">
        <v>17</v>
      </c>
      <c r="J485" s="100">
        <v>42</v>
      </c>
      <c r="K485" s="20"/>
      <c r="L485" s="20"/>
      <c r="M485" s="20">
        <v>3</v>
      </c>
      <c r="N485" s="20">
        <v>12</v>
      </c>
      <c r="O485" s="20">
        <v>12</v>
      </c>
      <c r="P485" s="20">
        <v>1</v>
      </c>
      <c r="Q485" s="64">
        <f t="shared" si="14"/>
        <v>952</v>
      </c>
      <c r="R485" s="20">
        <v>756</v>
      </c>
      <c r="S485" s="87">
        <f t="shared" si="15"/>
        <v>857</v>
      </c>
      <c r="T485" s="124">
        <f>AVERAGE(S466:S485)</f>
        <v>865.75</v>
      </c>
    </row>
    <row r="486" spans="1:20" hidden="1" outlineLevel="1" x14ac:dyDescent="0.45">
      <c r="A486" s="110">
        <v>44896</v>
      </c>
      <c r="B486" s="97">
        <v>850</v>
      </c>
      <c r="C486" s="97">
        <v>20</v>
      </c>
      <c r="D486" s="20">
        <v>5</v>
      </c>
      <c r="E486" s="20">
        <v>3</v>
      </c>
      <c r="F486" s="97">
        <v>2</v>
      </c>
      <c r="G486" s="97">
        <v>59</v>
      </c>
      <c r="H486" s="53">
        <v>330</v>
      </c>
      <c r="I486" s="20">
        <v>28</v>
      </c>
      <c r="J486" s="100">
        <v>29</v>
      </c>
      <c r="K486" s="20"/>
      <c r="L486" s="20"/>
      <c r="M486" s="20">
        <v>2</v>
      </c>
      <c r="N486" s="20">
        <v>3</v>
      </c>
      <c r="O486" s="20">
        <v>28</v>
      </c>
      <c r="P486" s="20"/>
      <c r="Q486" s="64">
        <f t="shared" si="14"/>
        <v>1029</v>
      </c>
      <c r="R486" s="20">
        <v>816</v>
      </c>
      <c r="S486" s="111">
        <f t="shared" si="15"/>
        <v>931</v>
      </c>
      <c r="T486" s="126"/>
    </row>
    <row r="487" spans="1:20" hidden="1" outlineLevel="1" x14ac:dyDescent="0.45">
      <c r="A487" s="110">
        <v>44897</v>
      </c>
      <c r="B487" s="97">
        <v>516</v>
      </c>
      <c r="C487" s="97">
        <v>29</v>
      </c>
      <c r="D487" s="20">
        <v>5</v>
      </c>
      <c r="E487" s="20">
        <v>2</v>
      </c>
      <c r="F487" s="97">
        <v>0</v>
      </c>
      <c r="G487" s="97">
        <v>40</v>
      </c>
      <c r="H487" s="53">
        <v>170</v>
      </c>
      <c r="I487" s="20">
        <v>9</v>
      </c>
      <c r="J487" s="100">
        <v>20</v>
      </c>
      <c r="K487" s="20"/>
      <c r="L487" s="20"/>
      <c r="M487" s="20">
        <v>2</v>
      </c>
      <c r="N487" s="20">
        <v>8</v>
      </c>
      <c r="O487" s="20">
        <v>10</v>
      </c>
      <c r="P487" s="20"/>
      <c r="Q487" s="64">
        <f t="shared" si="14"/>
        <v>641</v>
      </c>
      <c r="R487" s="20">
        <v>554</v>
      </c>
      <c r="S487" s="111">
        <f t="shared" si="15"/>
        <v>585</v>
      </c>
      <c r="T487" s="126"/>
    </row>
    <row r="488" spans="1:20" hidden="1" outlineLevel="1" x14ac:dyDescent="0.45">
      <c r="A488" s="110">
        <v>44900</v>
      </c>
      <c r="B488" s="97">
        <v>786</v>
      </c>
      <c r="C488" s="97">
        <v>17</v>
      </c>
      <c r="D488" s="20">
        <v>5</v>
      </c>
      <c r="E488" s="20">
        <v>3</v>
      </c>
      <c r="F488" s="97">
        <v>7</v>
      </c>
      <c r="G488" s="97">
        <v>38</v>
      </c>
      <c r="H488" s="53">
        <v>338</v>
      </c>
      <c r="I488" s="20">
        <v>28</v>
      </c>
      <c r="J488" s="100">
        <v>37</v>
      </c>
      <c r="K488" s="20"/>
      <c r="L488" s="20"/>
      <c r="M488" s="20">
        <v>6</v>
      </c>
      <c r="N488" s="20">
        <v>5</v>
      </c>
      <c r="O488" s="20">
        <v>41</v>
      </c>
      <c r="P488" s="20"/>
      <c r="Q488" s="64">
        <f t="shared" si="14"/>
        <v>973</v>
      </c>
      <c r="R488" s="20">
        <v>778</v>
      </c>
      <c r="S488" s="111">
        <f t="shared" si="15"/>
        <v>848</v>
      </c>
      <c r="T488" s="126"/>
    </row>
    <row r="489" spans="1:20" hidden="1" outlineLevel="1" x14ac:dyDescent="0.45">
      <c r="A489" s="110">
        <v>44901</v>
      </c>
      <c r="B489" s="97">
        <v>954</v>
      </c>
      <c r="C489" s="97">
        <v>32</v>
      </c>
      <c r="D489" s="20">
        <v>5</v>
      </c>
      <c r="E489" s="20">
        <v>4</v>
      </c>
      <c r="F489" s="97">
        <v>5</v>
      </c>
      <c r="G489" s="97">
        <v>54</v>
      </c>
      <c r="H489" s="53">
        <v>419</v>
      </c>
      <c r="I489" s="20">
        <v>35</v>
      </c>
      <c r="J489" s="100">
        <v>24</v>
      </c>
      <c r="K489" s="20"/>
      <c r="L489" s="20"/>
      <c r="M489" s="20">
        <v>5</v>
      </c>
      <c r="N489" s="20">
        <v>6</v>
      </c>
      <c r="O489" s="20">
        <v>2</v>
      </c>
      <c r="P489" s="20"/>
      <c r="Q489" s="64">
        <f t="shared" si="14"/>
        <v>1126</v>
      </c>
      <c r="R489" s="20">
        <v>840</v>
      </c>
      <c r="S489" s="111">
        <f t="shared" si="15"/>
        <v>1045</v>
      </c>
      <c r="T489" s="126"/>
    </row>
    <row r="490" spans="1:20" hidden="1" outlineLevel="1" x14ac:dyDescent="0.45">
      <c r="A490" s="110">
        <v>44902</v>
      </c>
      <c r="B490" s="97">
        <v>775</v>
      </c>
      <c r="C490" s="97">
        <v>17</v>
      </c>
      <c r="D490" s="20">
        <v>5</v>
      </c>
      <c r="E490" s="20">
        <v>1</v>
      </c>
      <c r="F490" s="97">
        <v>8</v>
      </c>
      <c r="G490" s="97">
        <v>47</v>
      </c>
      <c r="H490" s="53">
        <v>312</v>
      </c>
      <c r="I490" s="20">
        <v>35</v>
      </c>
      <c r="J490" s="100">
        <v>31</v>
      </c>
      <c r="K490" s="20"/>
      <c r="L490" s="20"/>
      <c r="M490" s="20">
        <v>3</v>
      </c>
      <c r="N490" s="20">
        <v>5</v>
      </c>
      <c r="O490" s="20">
        <v>16</v>
      </c>
      <c r="P490" s="20"/>
      <c r="Q490" s="64">
        <f t="shared" si="14"/>
        <v>943</v>
      </c>
      <c r="R490" s="20">
        <v>779</v>
      </c>
      <c r="S490" s="111">
        <f t="shared" si="15"/>
        <v>847</v>
      </c>
      <c r="T490" s="126"/>
    </row>
    <row r="491" spans="1:20" hidden="1" outlineLevel="1" x14ac:dyDescent="0.45">
      <c r="A491" s="110">
        <v>44903</v>
      </c>
      <c r="B491" s="97">
        <v>880</v>
      </c>
      <c r="C491" s="97">
        <v>39</v>
      </c>
      <c r="D491" s="20">
        <v>5</v>
      </c>
      <c r="E491" s="20">
        <v>2</v>
      </c>
      <c r="F491" s="97">
        <v>4</v>
      </c>
      <c r="G491" s="97">
        <v>57</v>
      </c>
      <c r="H491" s="53">
        <v>373</v>
      </c>
      <c r="I491" s="20">
        <v>25</v>
      </c>
      <c r="J491" s="100">
        <v>37</v>
      </c>
      <c r="K491" s="20"/>
      <c r="L491" s="20"/>
      <c r="M491" s="20">
        <v>35</v>
      </c>
      <c r="N491" s="20">
        <v>5</v>
      </c>
      <c r="O491" s="20">
        <v>7</v>
      </c>
      <c r="P491" s="20"/>
      <c r="Q491" s="64">
        <f t="shared" si="14"/>
        <v>1096</v>
      </c>
      <c r="R491" s="20">
        <v>838</v>
      </c>
      <c r="S491" s="111">
        <f t="shared" si="15"/>
        <v>980</v>
      </c>
      <c r="T491" s="126"/>
    </row>
    <row r="492" spans="1:20" hidden="1" outlineLevel="1" x14ac:dyDescent="0.45">
      <c r="A492" s="110">
        <v>44904</v>
      </c>
      <c r="B492" s="97">
        <v>552</v>
      </c>
      <c r="C492" s="97">
        <v>42</v>
      </c>
      <c r="D492" s="20">
        <v>5</v>
      </c>
      <c r="E492" s="20">
        <v>1</v>
      </c>
      <c r="F492" s="97">
        <v>22</v>
      </c>
      <c r="G492" s="97">
        <v>42</v>
      </c>
      <c r="H492" s="53">
        <v>207</v>
      </c>
      <c r="I492" s="20">
        <v>14</v>
      </c>
      <c r="J492" s="100">
        <v>22</v>
      </c>
      <c r="K492" s="20"/>
      <c r="L492" s="20"/>
      <c r="M492" s="20">
        <v>5</v>
      </c>
      <c r="N492" s="20">
        <v>5</v>
      </c>
      <c r="O492" s="20">
        <v>4</v>
      </c>
      <c r="P492" s="20"/>
      <c r="Q492" s="64">
        <f t="shared" si="14"/>
        <v>714</v>
      </c>
      <c r="R492" s="20">
        <v>629</v>
      </c>
      <c r="S492" s="111">
        <f t="shared" si="15"/>
        <v>658</v>
      </c>
      <c r="T492" s="126"/>
    </row>
    <row r="493" spans="1:20" hidden="1" outlineLevel="1" x14ac:dyDescent="0.45">
      <c r="A493" s="110">
        <v>44907</v>
      </c>
      <c r="B493" s="97">
        <v>807</v>
      </c>
      <c r="C493" s="97">
        <v>29</v>
      </c>
      <c r="D493" s="20">
        <v>5</v>
      </c>
      <c r="E493" s="20">
        <v>3</v>
      </c>
      <c r="F493" s="97">
        <v>4</v>
      </c>
      <c r="G493" s="97">
        <v>38</v>
      </c>
      <c r="H493" s="53">
        <v>332</v>
      </c>
      <c r="I493" s="20">
        <v>23</v>
      </c>
      <c r="J493" s="100">
        <v>32</v>
      </c>
      <c r="K493" s="20"/>
      <c r="L493" s="20"/>
      <c r="M493" s="20"/>
      <c r="N493" s="20">
        <v>1</v>
      </c>
      <c r="O493" s="20">
        <v>47</v>
      </c>
      <c r="P493" s="20"/>
      <c r="Q493" s="64">
        <f t="shared" si="14"/>
        <v>989</v>
      </c>
      <c r="R493" s="20">
        <v>783</v>
      </c>
      <c r="S493" s="111">
        <f t="shared" si="15"/>
        <v>878</v>
      </c>
      <c r="T493" s="126"/>
    </row>
    <row r="494" spans="1:20" hidden="1" outlineLevel="1" x14ac:dyDescent="0.45">
      <c r="A494" s="110">
        <v>44908</v>
      </c>
      <c r="B494" s="97">
        <v>785</v>
      </c>
      <c r="C494" s="97">
        <v>39</v>
      </c>
      <c r="D494" s="20">
        <v>5</v>
      </c>
      <c r="E494" s="20">
        <v>1</v>
      </c>
      <c r="F494" s="97">
        <v>11</v>
      </c>
      <c r="G494" s="97">
        <v>58</v>
      </c>
      <c r="H494" s="53">
        <v>399</v>
      </c>
      <c r="I494" s="20">
        <v>22</v>
      </c>
      <c r="J494" s="100">
        <v>30</v>
      </c>
      <c r="K494" s="20"/>
      <c r="L494" s="20"/>
      <c r="M494" s="20">
        <v>50</v>
      </c>
      <c r="N494" s="20">
        <v>12</v>
      </c>
      <c r="O494" s="20">
        <v>32</v>
      </c>
      <c r="P494" s="20"/>
      <c r="Q494" s="64">
        <f t="shared" si="14"/>
        <v>1045</v>
      </c>
      <c r="R494" s="20">
        <v>878</v>
      </c>
      <c r="S494" s="111">
        <f t="shared" si="15"/>
        <v>893</v>
      </c>
      <c r="T494" s="126"/>
    </row>
    <row r="495" spans="1:20" hidden="1" outlineLevel="1" x14ac:dyDescent="0.45">
      <c r="A495" s="110">
        <v>44909</v>
      </c>
      <c r="B495" s="97">
        <v>713</v>
      </c>
      <c r="C495" s="97">
        <v>4</v>
      </c>
      <c r="D495" s="20">
        <v>5</v>
      </c>
      <c r="E495" s="20">
        <v>2</v>
      </c>
      <c r="F495" s="97">
        <v>10</v>
      </c>
      <c r="G495" s="97">
        <v>39</v>
      </c>
      <c r="H495" s="53">
        <v>292</v>
      </c>
      <c r="I495" s="20">
        <v>20</v>
      </c>
      <c r="J495" s="100">
        <v>38</v>
      </c>
      <c r="K495" s="20"/>
      <c r="L495" s="20"/>
      <c r="M495" s="20">
        <v>9</v>
      </c>
      <c r="N495" s="20"/>
      <c r="O495" s="20">
        <v>16</v>
      </c>
      <c r="P495" s="20"/>
      <c r="Q495" s="64">
        <f t="shared" si="14"/>
        <v>856</v>
      </c>
      <c r="R495" s="20">
        <v>693</v>
      </c>
      <c r="S495" s="111">
        <f t="shared" si="15"/>
        <v>766</v>
      </c>
      <c r="T495" s="126"/>
    </row>
    <row r="496" spans="1:20" hidden="1" outlineLevel="1" x14ac:dyDescent="0.45">
      <c r="A496" s="110">
        <v>44910</v>
      </c>
      <c r="B496" s="97">
        <v>936</v>
      </c>
      <c r="C496" s="97">
        <v>7</v>
      </c>
      <c r="D496" s="20">
        <v>5</v>
      </c>
      <c r="E496" s="20">
        <v>5</v>
      </c>
      <c r="F496" s="97">
        <v>9</v>
      </c>
      <c r="G496" s="97">
        <v>43</v>
      </c>
      <c r="H496" s="53">
        <v>369</v>
      </c>
      <c r="I496" s="20">
        <v>17</v>
      </c>
      <c r="J496" s="100">
        <v>41</v>
      </c>
      <c r="K496" s="20"/>
      <c r="L496" s="20"/>
      <c r="M496" s="20">
        <v>9</v>
      </c>
      <c r="N496" s="20"/>
      <c r="O496" s="20">
        <v>9</v>
      </c>
      <c r="P496" s="20"/>
      <c r="Q496" s="64">
        <f t="shared" si="14"/>
        <v>1081</v>
      </c>
      <c r="R496" s="20">
        <v>747</v>
      </c>
      <c r="S496" s="111">
        <f t="shared" si="15"/>
        <v>995</v>
      </c>
      <c r="T496" s="126"/>
    </row>
    <row r="497" spans="1:20" hidden="1" outlineLevel="1" x14ac:dyDescent="0.45">
      <c r="A497" s="110">
        <v>44911</v>
      </c>
      <c r="B497" s="97">
        <v>532</v>
      </c>
      <c r="C497" s="97">
        <v>4</v>
      </c>
      <c r="D497" s="20">
        <v>5</v>
      </c>
      <c r="E497" s="20">
        <v>5</v>
      </c>
      <c r="F497" s="97">
        <v>2</v>
      </c>
      <c r="G497" s="97">
        <v>35</v>
      </c>
      <c r="H497" s="53">
        <v>202</v>
      </c>
      <c r="I497" s="20">
        <v>16</v>
      </c>
      <c r="J497" s="100">
        <v>26</v>
      </c>
      <c r="K497" s="20"/>
      <c r="L497" s="20"/>
      <c r="M497" s="20">
        <v>4</v>
      </c>
      <c r="N497" s="20"/>
      <c r="O497" s="20">
        <v>8</v>
      </c>
      <c r="P497" s="20"/>
      <c r="Q497" s="64">
        <f t="shared" si="14"/>
        <v>637</v>
      </c>
      <c r="R497" s="20">
        <v>559</v>
      </c>
      <c r="S497" s="111">
        <f t="shared" si="15"/>
        <v>573</v>
      </c>
      <c r="T497" s="126"/>
    </row>
    <row r="498" spans="1:20" hidden="1" outlineLevel="1" x14ac:dyDescent="0.45">
      <c r="A498" s="110">
        <v>44914</v>
      </c>
      <c r="B498" s="97">
        <v>640</v>
      </c>
      <c r="C498" s="97">
        <v>0</v>
      </c>
      <c r="D498" s="20">
        <v>5</v>
      </c>
      <c r="E498" s="20">
        <v>4</v>
      </c>
      <c r="F498" s="97">
        <v>1</v>
      </c>
      <c r="G498" s="97">
        <v>38</v>
      </c>
      <c r="H498" s="53">
        <v>175</v>
      </c>
      <c r="I498" s="20">
        <v>11</v>
      </c>
      <c r="J498" s="100">
        <v>29</v>
      </c>
      <c r="K498" s="20"/>
      <c r="L498" s="20"/>
      <c r="M498" s="20">
        <v>2</v>
      </c>
      <c r="N498" s="20">
        <v>3</v>
      </c>
      <c r="O498" s="20">
        <v>4</v>
      </c>
      <c r="P498" s="20">
        <v>2</v>
      </c>
      <c r="Q498" s="64">
        <f t="shared" si="14"/>
        <v>739</v>
      </c>
      <c r="R498" s="20">
        <v>629</v>
      </c>
      <c r="S498" s="111">
        <f t="shared" si="15"/>
        <v>679</v>
      </c>
      <c r="T498" s="126"/>
    </row>
    <row r="499" spans="1:20" hidden="1" outlineLevel="1" x14ac:dyDescent="0.45">
      <c r="A499" s="110">
        <v>44915</v>
      </c>
      <c r="B499" s="97">
        <v>714</v>
      </c>
      <c r="C499" s="97">
        <v>0</v>
      </c>
      <c r="D499" s="20">
        <v>5</v>
      </c>
      <c r="E499" s="20">
        <v>3</v>
      </c>
      <c r="F499" s="97">
        <v>3</v>
      </c>
      <c r="G499" s="97">
        <v>55</v>
      </c>
      <c r="H499" s="53">
        <v>255</v>
      </c>
      <c r="I499" s="20">
        <v>13</v>
      </c>
      <c r="J499" s="100">
        <v>17</v>
      </c>
      <c r="K499" s="20"/>
      <c r="L499" s="20"/>
      <c r="M499" s="20">
        <v>3</v>
      </c>
      <c r="N499" s="20">
        <v>9</v>
      </c>
      <c r="O499" s="20">
        <v>11</v>
      </c>
      <c r="P499" s="20">
        <v>1</v>
      </c>
      <c r="Q499" s="64">
        <f t="shared" si="14"/>
        <v>834</v>
      </c>
      <c r="R499" s="20">
        <v>728</v>
      </c>
      <c r="S499" s="111">
        <f t="shared" si="15"/>
        <v>772</v>
      </c>
      <c r="T499" s="126"/>
    </row>
    <row r="500" spans="1:20" hidden="1" outlineLevel="1" x14ac:dyDescent="0.45">
      <c r="A500" s="110">
        <v>44916</v>
      </c>
      <c r="B500" s="97">
        <v>510</v>
      </c>
      <c r="C500" s="97">
        <v>0</v>
      </c>
      <c r="D500" s="20">
        <v>5</v>
      </c>
      <c r="E500" s="20">
        <v>3</v>
      </c>
      <c r="F500" s="97">
        <v>2</v>
      </c>
      <c r="G500" s="97">
        <v>51</v>
      </c>
      <c r="H500" s="53">
        <v>164</v>
      </c>
      <c r="I500" s="20">
        <v>13</v>
      </c>
      <c r="J500" s="100">
        <v>25</v>
      </c>
      <c r="K500" s="20"/>
      <c r="L500" s="20"/>
      <c r="M500" s="20">
        <v>11</v>
      </c>
      <c r="N500" s="20"/>
      <c r="O500" s="20">
        <v>2</v>
      </c>
      <c r="P500" s="20"/>
      <c r="Q500" s="64">
        <f t="shared" si="14"/>
        <v>622</v>
      </c>
      <c r="R500" s="20">
        <v>601</v>
      </c>
      <c r="S500" s="111">
        <f t="shared" si="15"/>
        <v>563</v>
      </c>
      <c r="T500" s="126"/>
    </row>
    <row r="501" spans="1:20" hidden="1" outlineLevel="1" x14ac:dyDescent="0.45">
      <c r="A501" s="110">
        <v>44917</v>
      </c>
      <c r="B501" s="97">
        <v>440</v>
      </c>
      <c r="C501" s="97">
        <v>0</v>
      </c>
      <c r="D501" s="20">
        <v>5</v>
      </c>
      <c r="E501" s="20">
        <v>0</v>
      </c>
      <c r="F501" s="97">
        <v>3</v>
      </c>
      <c r="G501" s="97">
        <v>35</v>
      </c>
      <c r="H501" s="53">
        <v>135</v>
      </c>
      <c r="I501" s="20">
        <v>12</v>
      </c>
      <c r="J501" s="100">
        <v>17</v>
      </c>
      <c r="K501" s="20"/>
      <c r="L501" s="20"/>
      <c r="M501" s="20">
        <v>5</v>
      </c>
      <c r="N501" s="20">
        <v>5</v>
      </c>
      <c r="O501" s="20">
        <v>6</v>
      </c>
      <c r="P501" s="20"/>
      <c r="Q501" s="64">
        <f t="shared" si="14"/>
        <v>528</v>
      </c>
      <c r="R501" s="20">
        <v>527</v>
      </c>
      <c r="S501" s="111">
        <f t="shared" si="15"/>
        <v>478</v>
      </c>
      <c r="T501" s="126"/>
    </row>
    <row r="502" spans="1:20" hidden="1" outlineLevel="1" x14ac:dyDescent="0.45">
      <c r="A502" s="110">
        <v>44918</v>
      </c>
      <c r="B502" s="97">
        <v>213</v>
      </c>
      <c r="C502" s="97">
        <v>0</v>
      </c>
      <c r="D502" s="20">
        <v>5</v>
      </c>
      <c r="E502" s="20">
        <v>3</v>
      </c>
      <c r="F502" s="97">
        <v>0</v>
      </c>
      <c r="G502" s="97">
        <v>20</v>
      </c>
      <c r="H502" s="53">
        <v>49</v>
      </c>
      <c r="I502" s="20">
        <v>4</v>
      </c>
      <c r="J502" s="100">
        <v>14</v>
      </c>
      <c r="K502" s="20"/>
      <c r="L502" s="20"/>
      <c r="M502" s="20">
        <v>19</v>
      </c>
      <c r="N502" s="20"/>
      <c r="O502" s="20"/>
      <c r="P502" s="20"/>
      <c r="Q502" s="64">
        <f t="shared" si="14"/>
        <v>278</v>
      </c>
      <c r="R502" s="20">
        <v>281</v>
      </c>
      <c r="S502" s="111">
        <f t="shared" si="15"/>
        <v>233</v>
      </c>
      <c r="T502" s="126"/>
    </row>
    <row r="503" spans="1:20" hidden="1" outlineLevel="1" x14ac:dyDescent="0.45">
      <c r="A503" s="110">
        <v>44921</v>
      </c>
      <c r="B503" s="97">
        <v>210</v>
      </c>
      <c r="C503" s="97">
        <v>0</v>
      </c>
      <c r="D503" s="20">
        <v>2</v>
      </c>
      <c r="E503" s="20">
        <v>2</v>
      </c>
      <c r="F503" s="97">
        <v>0</v>
      </c>
      <c r="G503" s="97">
        <v>11</v>
      </c>
      <c r="H503" s="53">
        <v>64</v>
      </c>
      <c r="I503" s="20">
        <v>8</v>
      </c>
      <c r="J503" s="100">
        <v>9</v>
      </c>
      <c r="K503" s="20"/>
      <c r="L503" s="20"/>
      <c r="M503" s="20"/>
      <c r="N503" s="20"/>
      <c r="O503" s="20"/>
      <c r="P503" s="20"/>
      <c r="Q503" s="64">
        <f t="shared" si="14"/>
        <v>242</v>
      </c>
      <c r="R503" s="20">
        <v>254</v>
      </c>
      <c r="S503" s="111">
        <f t="shared" si="15"/>
        <v>221</v>
      </c>
      <c r="T503" s="126"/>
    </row>
    <row r="504" spans="1:20" hidden="1" outlineLevel="1" x14ac:dyDescent="0.45">
      <c r="A504" s="110">
        <v>44922</v>
      </c>
      <c r="B504" s="97">
        <v>309</v>
      </c>
      <c r="C504" s="97">
        <v>0</v>
      </c>
      <c r="D504" s="20">
        <v>2</v>
      </c>
      <c r="E504" s="20">
        <v>0</v>
      </c>
      <c r="F504" s="97">
        <v>1</v>
      </c>
      <c r="G504" s="97">
        <v>21</v>
      </c>
      <c r="H504" s="53">
        <v>123</v>
      </c>
      <c r="I504" s="20">
        <v>3</v>
      </c>
      <c r="J504" s="100">
        <v>14</v>
      </c>
      <c r="K504" s="20"/>
      <c r="L504" s="20"/>
      <c r="M504" s="20"/>
      <c r="N504" s="20"/>
      <c r="O504" s="20"/>
      <c r="P504" s="20"/>
      <c r="Q504" s="64">
        <f t="shared" si="14"/>
        <v>350</v>
      </c>
      <c r="R504" s="20">
        <v>321</v>
      </c>
      <c r="S504" s="111">
        <f t="shared" si="15"/>
        <v>331</v>
      </c>
      <c r="T504" s="126"/>
    </row>
    <row r="505" spans="1:20" hidden="1" outlineLevel="1" x14ac:dyDescent="0.45">
      <c r="A505" s="110">
        <v>44923</v>
      </c>
      <c r="B505" s="97">
        <v>261</v>
      </c>
      <c r="C505" s="97">
        <v>0</v>
      </c>
      <c r="D505" s="20">
        <v>2</v>
      </c>
      <c r="E505" s="20">
        <v>1</v>
      </c>
      <c r="F505" s="97">
        <v>0</v>
      </c>
      <c r="G505" s="97">
        <v>19</v>
      </c>
      <c r="H505" s="53">
        <v>79</v>
      </c>
      <c r="I505" s="20">
        <v>12</v>
      </c>
      <c r="J505" s="100">
        <v>15</v>
      </c>
      <c r="K505" s="20"/>
      <c r="L505" s="20"/>
      <c r="M505" s="20"/>
      <c r="N505" s="20"/>
      <c r="O505" s="20"/>
      <c r="P505" s="20"/>
      <c r="Q505" s="64">
        <f t="shared" si="14"/>
        <v>310</v>
      </c>
      <c r="R505" s="20">
        <v>307</v>
      </c>
      <c r="S505" s="111">
        <f t="shared" si="15"/>
        <v>280</v>
      </c>
      <c r="T505" s="126"/>
    </row>
    <row r="506" spans="1:20" hidden="1" outlineLevel="1" x14ac:dyDescent="0.45">
      <c r="A506" s="110">
        <v>44924</v>
      </c>
      <c r="B506" s="97">
        <v>284</v>
      </c>
      <c r="C506" s="97">
        <v>0</v>
      </c>
      <c r="D506" s="20">
        <v>2</v>
      </c>
      <c r="E506" s="20">
        <v>1</v>
      </c>
      <c r="F506" s="97">
        <v>0</v>
      </c>
      <c r="G506" s="97">
        <v>26</v>
      </c>
      <c r="H506" s="53">
        <v>102</v>
      </c>
      <c r="I506" s="20">
        <v>6</v>
      </c>
      <c r="J506" s="100">
        <v>14</v>
      </c>
      <c r="K506" s="20"/>
      <c r="L506" s="20"/>
      <c r="M506" s="20"/>
      <c r="N506" s="20"/>
      <c r="O506" s="20"/>
      <c r="P506" s="20"/>
      <c r="Q506" s="64">
        <f t="shared" si="14"/>
        <v>333</v>
      </c>
      <c r="R506" s="20">
        <v>334</v>
      </c>
      <c r="S506" s="111">
        <f t="shared" si="15"/>
        <v>310</v>
      </c>
      <c r="T506" s="126"/>
    </row>
    <row r="507" spans="1:20" hidden="1" outlineLevel="1" x14ac:dyDescent="0.45">
      <c r="A507" s="110">
        <v>44925</v>
      </c>
      <c r="B507" s="97">
        <v>199</v>
      </c>
      <c r="C507" s="97">
        <v>0</v>
      </c>
      <c r="D507" s="20">
        <v>2</v>
      </c>
      <c r="E507" s="20">
        <v>0</v>
      </c>
      <c r="F507" s="97">
        <v>1</v>
      </c>
      <c r="G507" s="97">
        <v>12</v>
      </c>
      <c r="H507" s="53">
        <v>42</v>
      </c>
      <c r="I507" s="20">
        <v>7</v>
      </c>
      <c r="J507" s="100">
        <v>13</v>
      </c>
      <c r="K507" s="20"/>
      <c r="L507" s="20"/>
      <c r="M507" s="20"/>
      <c r="N507" s="20"/>
      <c r="O507" s="20"/>
      <c r="P507" s="20"/>
      <c r="Q507" s="64">
        <f t="shared" si="14"/>
        <v>234</v>
      </c>
      <c r="R507" s="20">
        <v>256</v>
      </c>
      <c r="S507" s="111">
        <f t="shared" si="15"/>
        <v>212</v>
      </c>
      <c r="T507" s="126">
        <f>AVERAGE(S486:S507)</f>
        <v>639.90909090909088</v>
      </c>
    </row>
    <row r="508" spans="1:20" hidden="1" outlineLevel="1" x14ac:dyDescent="0.45">
      <c r="A508" s="110">
        <v>44928</v>
      </c>
      <c r="B508" s="95">
        <v>541</v>
      </c>
      <c r="C508" s="95">
        <v>1</v>
      </c>
      <c r="D508" s="20">
        <v>5</v>
      </c>
      <c r="E508" s="20">
        <v>2</v>
      </c>
      <c r="F508" s="95">
        <v>1</v>
      </c>
      <c r="G508" s="95">
        <v>28</v>
      </c>
      <c r="H508" s="53">
        <v>128</v>
      </c>
      <c r="I508" s="20">
        <v>8</v>
      </c>
      <c r="J508" s="100">
        <v>30</v>
      </c>
      <c r="K508" s="20"/>
      <c r="L508" s="20"/>
      <c r="M508" s="20">
        <v>1</v>
      </c>
      <c r="N508" s="20">
        <v>4</v>
      </c>
      <c r="O508" s="20">
        <v>2</v>
      </c>
      <c r="P508" s="20"/>
      <c r="Q508" s="64">
        <f t="shared" si="14"/>
        <v>623</v>
      </c>
      <c r="R508" s="20">
        <v>521</v>
      </c>
      <c r="S508" s="112">
        <f t="shared" si="15"/>
        <v>571</v>
      </c>
      <c r="T508" s="113"/>
    </row>
    <row r="509" spans="1:20" hidden="1" outlineLevel="1" x14ac:dyDescent="0.45">
      <c r="A509" s="110">
        <v>44929</v>
      </c>
      <c r="B509" s="95">
        <v>944</v>
      </c>
      <c r="C509" s="95">
        <v>1</v>
      </c>
      <c r="D509" s="20">
        <v>5</v>
      </c>
      <c r="E509" s="20">
        <v>1</v>
      </c>
      <c r="F509" s="95">
        <v>0</v>
      </c>
      <c r="G509" s="95">
        <v>57</v>
      </c>
      <c r="H509" s="53">
        <v>224</v>
      </c>
      <c r="I509" s="20">
        <v>11</v>
      </c>
      <c r="J509" s="100">
        <v>35</v>
      </c>
      <c r="K509" s="20"/>
      <c r="L509" s="20"/>
      <c r="M509" s="20">
        <v>7</v>
      </c>
      <c r="N509" s="20"/>
      <c r="O509" s="20">
        <v>6</v>
      </c>
      <c r="P509" s="20"/>
      <c r="Q509" s="64">
        <f t="shared" si="14"/>
        <v>1067</v>
      </c>
      <c r="R509" s="20">
        <v>751</v>
      </c>
      <c r="S509" s="112">
        <f t="shared" si="15"/>
        <v>1002</v>
      </c>
      <c r="T509" s="113"/>
    </row>
    <row r="510" spans="1:20" hidden="1" outlineLevel="1" x14ac:dyDescent="0.45">
      <c r="A510" s="110">
        <v>44930</v>
      </c>
      <c r="B510" s="95">
        <v>795</v>
      </c>
      <c r="C510" s="95">
        <v>1</v>
      </c>
      <c r="D510" s="20">
        <v>7</v>
      </c>
      <c r="E510" s="20">
        <v>6</v>
      </c>
      <c r="F510" s="95">
        <v>7</v>
      </c>
      <c r="G510" s="95">
        <v>59</v>
      </c>
      <c r="H510" s="53">
        <v>216</v>
      </c>
      <c r="I510" s="20">
        <v>9</v>
      </c>
      <c r="J510" s="100">
        <v>32</v>
      </c>
      <c r="K510" s="20"/>
      <c r="L510" s="20"/>
      <c r="M510" s="20">
        <v>9</v>
      </c>
      <c r="N510" s="20"/>
      <c r="O510" s="20">
        <v>6</v>
      </c>
      <c r="P510" s="20"/>
      <c r="Q510" s="64">
        <f t="shared" si="14"/>
        <v>931</v>
      </c>
      <c r="R510" s="20">
        <v>727</v>
      </c>
      <c r="S510" s="112">
        <f t="shared" si="15"/>
        <v>862</v>
      </c>
      <c r="T510" s="113"/>
    </row>
    <row r="511" spans="1:20" hidden="1" outlineLevel="1" x14ac:dyDescent="0.45">
      <c r="A511" s="110">
        <v>44931</v>
      </c>
      <c r="B511" s="95">
        <v>913</v>
      </c>
      <c r="C511" s="95">
        <v>1</v>
      </c>
      <c r="D511" s="20">
        <v>5</v>
      </c>
      <c r="E511" s="20">
        <v>2</v>
      </c>
      <c r="F511" s="95">
        <v>7</v>
      </c>
      <c r="G511" s="95">
        <v>70</v>
      </c>
      <c r="H511" s="53">
        <v>279</v>
      </c>
      <c r="I511" s="20">
        <v>19</v>
      </c>
      <c r="J511" s="100">
        <v>36</v>
      </c>
      <c r="K511" s="20"/>
      <c r="L511" s="20"/>
      <c r="M511" s="20">
        <v>3</v>
      </c>
      <c r="N511" s="20">
        <v>8</v>
      </c>
      <c r="O511" s="20">
        <v>10</v>
      </c>
      <c r="P511" s="20"/>
      <c r="Q511" s="64">
        <f t="shared" si="14"/>
        <v>1074</v>
      </c>
      <c r="R511" s="20">
        <v>868</v>
      </c>
      <c r="S511" s="112">
        <f t="shared" si="15"/>
        <v>991</v>
      </c>
      <c r="T511" s="113"/>
    </row>
    <row r="512" spans="1:20" hidden="1" outlineLevel="1" x14ac:dyDescent="0.45">
      <c r="A512" s="110">
        <v>44932</v>
      </c>
      <c r="B512" s="95">
        <v>561</v>
      </c>
      <c r="C512" s="95">
        <v>1</v>
      </c>
      <c r="D512" s="20">
        <v>5</v>
      </c>
      <c r="E512" s="20">
        <v>2</v>
      </c>
      <c r="F512" s="95">
        <v>4</v>
      </c>
      <c r="G512" s="95">
        <v>51</v>
      </c>
      <c r="H512" s="53">
        <v>146</v>
      </c>
      <c r="I512" s="20">
        <v>3</v>
      </c>
      <c r="J512" s="100">
        <v>25</v>
      </c>
      <c r="K512" s="20"/>
      <c r="L512" s="20"/>
      <c r="M512" s="20">
        <v>6</v>
      </c>
      <c r="N512" s="20"/>
      <c r="O512" s="20">
        <v>12</v>
      </c>
      <c r="P512" s="20"/>
      <c r="Q512" s="64">
        <f t="shared" si="14"/>
        <v>670</v>
      </c>
      <c r="R512" s="20">
        <v>584</v>
      </c>
      <c r="S512" s="112">
        <f t="shared" si="15"/>
        <v>617</v>
      </c>
      <c r="T512" s="113"/>
    </row>
    <row r="513" spans="1:20" hidden="1" outlineLevel="1" x14ac:dyDescent="0.45">
      <c r="A513" s="110">
        <v>44935</v>
      </c>
      <c r="B513" s="95">
        <v>926</v>
      </c>
      <c r="C513" s="95">
        <v>32</v>
      </c>
      <c r="D513" s="20">
        <v>5</v>
      </c>
      <c r="E513" s="20">
        <v>2</v>
      </c>
      <c r="F513" s="95">
        <v>3</v>
      </c>
      <c r="G513" s="95">
        <v>65</v>
      </c>
      <c r="H513" s="53">
        <v>321</v>
      </c>
      <c r="I513" s="20">
        <v>15</v>
      </c>
      <c r="J513" s="100">
        <v>42</v>
      </c>
      <c r="K513" s="20"/>
      <c r="L513" s="20"/>
      <c r="M513" s="20">
        <v>4</v>
      </c>
      <c r="N513" s="20"/>
      <c r="O513" s="20">
        <v>6</v>
      </c>
      <c r="P513" s="20"/>
      <c r="Q513" s="64">
        <f t="shared" si="14"/>
        <v>1100</v>
      </c>
      <c r="R513" s="20">
        <v>799</v>
      </c>
      <c r="S513" s="112">
        <f t="shared" si="15"/>
        <v>1026</v>
      </c>
      <c r="T513" s="113"/>
    </row>
    <row r="514" spans="1:20" hidden="1" outlineLevel="1" x14ac:dyDescent="0.45">
      <c r="A514" s="110">
        <v>44936</v>
      </c>
      <c r="B514" s="95">
        <v>1017</v>
      </c>
      <c r="C514" s="95">
        <v>11</v>
      </c>
      <c r="D514" s="20">
        <v>5</v>
      </c>
      <c r="E514" s="20">
        <v>0</v>
      </c>
      <c r="F514" s="95">
        <v>15</v>
      </c>
      <c r="G514" s="95">
        <v>90</v>
      </c>
      <c r="H514" s="53">
        <v>440</v>
      </c>
      <c r="I514" s="20">
        <v>28</v>
      </c>
      <c r="J514" s="100">
        <v>35</v>
      </c>
      <c r="K514" s="20"/>
      <c r="L514" s="20"/>
      <c r="M514" s="20">
        <v>5</v>
      </c>
      <c r="N514" s="20"/>
      <c r="O514" s="20">
        <v>33</v>
      </c>
      <c r="P514" s="20"/>
      <c r="Q514" s="64">
        <f t="shared" ref="Q514:Q577" si="16">SUM(B514:P514)-H514</f>
        <v>1239</v>
      </c>
      <c r="R514" s="20">
        <v>973</v>
      </c>
      <c r="S514" s="112">
        <f t="shared" ref="S514:S577" si="17">B514+C514+F514+G514</f>
        <v>1133</v>
      </c>
      <c r="T514" s="113"/>
    </row>
    <row r="515" spans="1:20" hidden="1" outlineLevel="1" x14ac:dyDescent="0.45">
      <c r="A515" s="110">
        <v>44937</v>
      </c>
      <c r="B515" s="95">
        <v>834</v>
      </c>
      <c r="C515" s="95">
        <v>1</v>
      </c>
      <c r="D515" s="20">
        <v>5</v>
      </c>
      <c r="E515" s="20">
        <v>4</v>
      </c>
      <c r="F515" s="95">
        <v>17</v>
      </c>
      <c r="G515" s="95">
        <v>53</v>
      </c>
      <c r="H515" s="53">
        <v>339</v>
      </c>
      <c r="I515" s="20">
        <v>8</v>
      </c>
      <c r="J515" s="100">
        <v>36</v>
      </c>
      <c r="K515" s="20"/>
      <c r="L515" s="20"/>
      <c r="M515" s="20">
        <v>6</v>
      </c>
      <c r="N515" s="20"/>
      <c r="O515" s="20">
        <v>27</v>
      </c>
      <c r="P515" s="20"/>
      <c r="Q515" s="64">
        <f t="shared" si="16"/>
        <v>991</v>
      </c>
      <c r="R515" s="20">
        <v>838</v>
      </c>
      <c r="S515" s="112">
        <f t="shared" si="17"/>
        <v>905</v>
      </c>
      <c r="T515" s="113"/>
    </row>
    <row r="516" spans="1:20" hidden="1" outlineLevel="1" x14ac:dyDescent="0.45">
      <c r="A516" s="110">
        <v>44938</v>
      </c>
      <c r="B516" s="95">
        <v>941</v>
      </c>
      <c r="C516" s="95">
        <v>66</v>
      </c>
      <c r="D516" s="20">
        <v>5</v>
      </c>
      <c r="E516" s="20">
        <v>2</v>
      </c>
      <c r="F516" s="95">
        <v>28</v>
      </c>
      <c r="G516" s="95">
        <v>73</v>
      </c>
      <c r="H516" s="53">
        <v>415</v>
      </c>
      <c r="I516" s="20">
        <v>24</v>
      </c>
      <c r="J516" s="100">
        <v>41</v>
      </c>
      <c r="K516" s="20"/>
      <c r="L516" s="20"/>
      <c r="M516" s="20">
        <v>7</v>
      </c>
      <c r="N516" s="20"/>
      <c r="O516" s="20">
        <v>13</v>
      </c>
      <c r="P516" s="20"/>
      <c r="Q516" s="64">
        <f t="shared" si="16"/>
        <v>1200</v>
      </c>
      <c r="R516" s="20">
        <v>928</v>
      </c>
      <c r="S516" s="112">
        <f t="shared" si="17"/>
        <v>1108</v>
      </c>
      <c r="T516" s="113"/>
    </row>
    <row r="517" spans="1:20" hidden="1" outlineLevel="1" x14ac:dyDescent="0.45">
      <c r="A517" s="110">
        <v>44939</v>
      </c>
      <c r="B517" s="95">
        <v>550</v>
      </c>
      <c r="C517" s="95">
        <v>41</v>
      </c>
      <c r="D517" s="20">
        <v>5</v>
      </c>
      <c r="E517" s="20">
        <v>0</v>
      </c>
      <c r="F517" s="95">
        <v>1</v>
      </c>
      <c r="G517" s="95">
        <v>43</v>
      </c>
      <c r="H517" s="53">
        <v>152</v>
      </c>
      <c r="I517" s="20">
        <v>6</v>
      </c>
      <c r="J517" s="100">
        <v>27</v>
      </c>
      <c r="K517" s="20"/>
      <c r="L517" s="20"/>
      <c r="M517" s="20">
        <v>9</v>
      </c>
      <c r="N517" s="20"/>
      <c r="O517" s="20">
        <v>15</v>
      </c>
      <c r="P517" s="20"/>
      <c r="Q517" s="64">
        <f t="shared" si="16"/>
        <v>697</v>
      </c>
      <c r="R517" s="20">
        <v>608</v>
      </c>
      <c r="S517" s="112">
        <f t="shared" si="17"/>
        <v>635</v>
      </c>
      <c r="T517" s="113"/>
    </row>
    <row r="518" spans="1:20" hidden="1" outlineLevel="1" x14ac:dyDescent="0.45">
      <c r="A518" s="110">
        <v>44942</v>
      </c>
      <c r="B518" s="95">
        <v>922</v>
      </c>
      <c r="C518" s="95">
        <v>123</v>
      </c>
      <c r="D518" s="20">
        <v>5</v>
      </c>
      <c r="E518" s="20">
        <v>3</v>
      </c>
      <c r="F518" s="95">
        <v>5</v>
      </c>
      <c r="G518" s="95">
        <v>71</v>
      </c>
      <c r="H518" s="53">
        <v>332</v>
      </c>
      <c r="I518" s="20">
        <v>14</v>
      </c>
      <c r="J518" s="100">
        <v>37</v>
      </c>
      <c r="K518" s="20"/>
      <c r="L518" s="20"/>
      <c r="M518" s="20">
        <v>8</v>
      </c>
      <c r="N518" s="20"/>
      <c r="O518" s="20">
        <v>9</v>
      </c>
      <c r="P518" s="20"/>
      <c r="Q518" s="64">
        <f t="shared" si="16"/>
        <v>1197</v>
      </c>
      <c r="R518" s="20">
        <v>835</v>
      </c>
      <c r="S518" s="112">
        <f t="shared" si="17"/>
        <v>1121</v>
      </c>
      <c r="T518" s="113"/>
    </row>
    <row r="519" spans="1:20" hidden="1" outlineLevel="1" x14ac:dyDescent="0.45">
      <c r="A519" s="110">
        <v>44943</v>
      </c>
      <c r="B519" s="95">
        <v>1042</v>
      </c>
      <c r="C519" s="95">
        <v>136</v>
      </c>
      <c r="D519" s="20">
        <v>5</v>
      </c>
      <c r="E519" s="20">
        <v>2</v>
      </c>
      <c r="F519" s="95">
        <v>5</v>
      </c>
      <c r="G519" s="95">
        <v>103</v>
      </c>
      <c r="H519" s="53">
        <v>446</v>
      </c>
      <c r="I519" s="20">
        <v>23</v>
      </c>
      <c r="J519" s="100">
        <v>41</v>
      </c>
      <c r="K519" s="20"/>
      <c r="L519" s="20"/>
      <c r="M519" s="20">
        <v>15</v>
      </c>
      <c r="N519" s="20"/>
      <c r="O519" s="20">
        <v>40</v>
      </c>
      <c r="P519" s="20"/>
      <c r="Q519" s="64">
        <f t="shared" si="16"/>
        <v>1412</v>
      </c>
      <c r="R519" s="20">
        <v>937</v>
      </c>
      <c r="S519" s="112">
        <f t="shared" si="17"/>
        <v>1286</v>
      </c>
      <c r="T519" s="113"/>
    </row>
    <row r="520" spans="1:20" hidden="1" outlineLevel="1" x14ac:dyDescent="0.45">
      <c r="A520" s="110">
        <v>44944</v>
      </c>
      <c r="B520" s="95">
        <v>862</v>
      </c>
      <c r="C520" s="95">
        <v>128</v>
      </c>
      <c r="D520" s="20">
        <v>5</v>
      </c>
      <c r="E520" s="20">
        <v>3</v>
      </c>
      <c r="F520" s="95">
        <v>6</v>
      </c>
      <c r="G520" s="95">
        <v>69</v>
      </c>
      <c r="H520" s="53">
        <v>278</v>
      </c>
      <c r="I520" s="20">
        <v>24</v>
      </c>
      <c r="J520" s="100">
        <v>41</v>
      </c>
      <c r="K520" s="20"/>
      <c r="L520" s="20"/>
      <c r="M520" s="20">
        <v>11</v>
      </c>
      <c r="N520" s="20"/>
      <c r="O520" s="20">
        <v>31</v>
      </c>
      <c r="P520" s="20"/>
      <c r="Q520" s="64">
        <f t="shared" si="16"/>
        <v>1180</v>
      </c>
      <c r="R520" s="20">
        <v>678</v>
      </c>
      <c r="S520" s="112">
        <f t="shared" si="17"/>
        <v>1065</v>
      </c>
      <c r="T520" s="113"/>
    </row>
    <row r="521" spans="1:20" hidden="1" outlineLevel="1" x14ac:dyDescent="0.45">
      <c r="A521" s="110">
        <v>44945</v>
      </c>
      <c r="B521" s="95">
        <v>258</v>
      </c>
      <c r="C521" s="95">
        <v>113</v>
      </c>
      <c r="D521" s="20">
        <v>5</v>
      </c>
      <c r="E521" s="20">
        <v>1</v>
      </c>
      <c r="F521" s="95">
        <v>0</v>
      </c>
      <c r="G521" s="95">
        <v>23</v>
      </c>
      <c r="H521" s="53">
        <v>25</v>
      </c>
      <c r="I521" s="20">
        <v>7</v>
      </c>
      <c r="J521" s="100">
        <v>19</v>
      </c>
      <c r="K521" s="20"/>
      <c r="L521" s="20"/>
      <c r="M521" s="20">
        <v>7</v>
      </c>
      <c r="N521" s="20"/>
      <c r="O521" s="20">
        <v>4</v>
      </c>
      <c r="P521" s="20"/>
      <c r="Q521" s="64">
        <f t="shared" si="16"/>
        <v>437</v>
      </c>
      <c r="R521" s="20">
        <v>313</v>
      </c>
      <c r="S521" s="112">
        <f t="shared" si="17"/>
        <v>394</v>
      </c>
      <c r="T521" s="113"/>
    </row>
    <row r="522" spans="1:20" hidden="1" outlineLevel="1" x14ac:dyDescent="0.45">
      <c r="A522" s="110">
        <v>44946</v>
      </c>
      <c r="B522" s="95">
        <v>621</v>
      </c>
      <c r="C522" s="95">
        <v>113</v>
      </c>
      <c r="D522" s="20">
        <v>5</v>
      </c>
      <c r="E522" s="20">
        <v>2</v>
      </c>
      <c r="F522" s="95">
        <v>1</v>
      </c>
      <c r="G522" s="95">
        <v>36</v>
      </c>
      <c r="H522" s="53">
        <v>222</v>
      </c>
      <c r="I522" s="20">
        <v>14</v>
      </c>
      <c r="J522" s="101" t="s">
        <v>72</v>
      </c>
      <c r="K522" s="20"/>
      <c r="L522" s="20"/>
      <c r="M522" s="20">
        <v>6</v>
      </c>
      <c r="N522" s="20"/>
      <c r="O522" s="20">
        <v>6</v>
      </c>
      <c r="P522" s="20"/>
      <c r="Q522" s="64">
        <f t="shared" si="16"/>
        <v>804</v>
      </c>
      <c r="R522" s="20">
        <v>621</v>
      </c>
      <c r="S522" s="112">
        <f t="shared" si="17"/>
        <v>771</v>
      </c>
      <c r="T522" s="113"/>
    </row>
    <row r="523" spans="1:20" hidden="1" outlineLevel="1" x14ac:dyDescent="0.45">
      <c r="A523" s="110">
        <v>44949</v>
      </c>
      <c r="B523" s="95">
        <v>886</v>
      </c>
      <c r="C523" s="95">
        <v>98</v>
      </c>
      <c r="D523" s="20">
        <v>5</v>
      </c>
      <c r="E523" s="20">
        <v>1</v>
      </c>
      <c r="F523" s="95">
        <v>10</v>
      </c>
      <c r="G523" s="95">
        <v>60</v>
      </c>
      <c r="H523" s="53">
        <v>425</v>
      </c>
      <c r="I523" s="20">
        <v>13</v>
      </c>
      <c r="J523" s="101" t="s">
        <v>72</v>
      </c>
      <c r="K523" s="20"/>
      <c r="L523" s="20"/>
      <c r="M523" s="20">
        <v>10</v>
      </c>
      <c r="N523" s="20"/>
      <c r="O523" s="20">
        <v>25</v>
      </c>
      <c r="P523" s="20"/>
      <c r="Q523" s="64">
        <f t="shared" si="16"/>
        <v>1108</v>
      </c>
      <c r="R523" s="20">
        <v>795</v>
      </c>
      <c r="S523" s="112">
        <f t="shared" si="17"/>
        <v>1054</v>
      </c>
      <c r="T523" s="113"/>
    </row>
    <row r="524" spans="1:20" hidden="1" outlineLevel="1" x14ac:dyDescent="0.45">
      <c r="A524" s="110">
        <v>44950</v>
      </c>
      <c r="B524" s="95">
        <v>1032</v>
      </c>
      <c r="C524" s="95">
        <v>62</v>
      </c>
      <c r="D524" s="20">
        <v>5</v>
      </c>
      <c r="E524" s="20">
        <v>0</v>
      </c>
      <c r="F524" s="95">
        <v>10</v>
      </c>
      <c r="G524" s="95">
        <v>63</v>
      </c>
      <c r="H524" s="53">
        <v>423</v>
      </c>
      <c r="I524" s="20">
        <v>21</v>
      </c>
      <c r="J524" s="101" t="s">
        <v>72</v>
      </c>
      <c r="K524" s="20"/>
      <c r="L524" s="20"/>
      <c r="M524" s="20">
        <v>15</v>
      </c>
      <c r="N524" s="20"/>
      <c r="O524" s="20">
        <v>24</v>
      </c>
      <c r="P524" s="20"/>
      <c r="Q524" s="64">
        <f t="shared" si="16"/>
        <v>1232</v>
      </c>
      <c r="R524" s="20">
        <v>933</v>
      </c>
      <c r="S524" s="112">
        <f t="shared" si="17"/>
        <v>1167</v>
      </c>
      <c r="T524" s="113"/>
    </row>
    <row r="525" spans="1:20" hidden="1" outlineLevel="1" x14ac:dyDescent="0.45">
      <c r="A525" s="110">
        <v>44951</v>
      </c>
      <c r="B525" s="95">
        <v>800</v>
      </c>
      <c r="C525" s="95">
        <v>17</v>
      </c>
      <c r="D525" s="20">
        <v>5</v>
      </c>
      <c r="E525" s="20">
        <v>3</v>
      </c>
      <c r="F525" s="95">
        <v>5</v>
      </c>
      <c r="G525" s="95">
        <v>71</v>
      </c>
      <c r="H525" s="53">
        <v>313</v>
      </c>
      <c r="I525" s="20">
        <v>40</v>
      </c>
      <c r="J525" s="101" t="s">
        <v>72</v>
      </c>
      <c r="K525" s="20"/>
      <c r="L525" s="20"/>
      <c r="M525" s="20">
        <v>9</v>
      </c>
      <c r="N525" s="20"/>
      <c r="O525" s="20">
        <v>24</v>
      </c>
      <c r="P525" s="20"/>
      <c r="Q525" s="64">
        <f t="shared" si="16"/>
        <v>974</v>
      </c>
      <c r="R525" s="20">
        <v>855</v>
      </c>
      <c r="S525" s="112">
        <f t="shared" si="17"/>
        <v>893</v>
      </c>
      <c r="T525" s="113"/>
    </row>
    <row r="526" spans="1:20" hidden="1" outlineLevel="1" x14ac:dyDescent="0.45">
      <c r="A526" s="110">
        <v>44952</v>
      </c>
      <c r="B526" s="95">
        <v>907</v>
      </c>
      <c r="C526" s="95">
        <v>27</v>
      </c>
      <c r="D526" s="20">
        <v>5</v>
      </c>
      <c r="E526" s="20">
        <v>4</v>
      </c>
      <c r="F526" s="95">
        <v>17</v>
      </c>
      <c r="G526" s="95">
        <v>68</v>
      </c>
      <c r="H526" s="53">
        <v>362</v>
      </c>
      <c r="I526" s="20">
        <v>29</v>
      </c>
      <c r="J526" s="100">
        <v>46</v>
      </c>
      <c r="K526" s="20"/>
      <c r="L526" s="20"/>
      <c r="M526" s="20">
        <v>14</v>
      </c>
      <c r="N526" s="20"/>
      <c r="O526" s="20">
        <v>34</v>
      </c>
      <c r="P526" s="20"/>
      <c r="Q526" s="64">
        <f t="shared" si="16"/>
        <v>1151</v>
      </c>
      <c r="R526" s="20">
        <v>829</v>
      </c>
      <c r="S526" s="112">
        <f t="shared" si="17"/>
        <v>1019</v>
      </c>
      <c r="T526" s="113"/>
    </row>
    <row r="527" spans="1:20" hidden="1" outlineLevel="1" x14ac:dyDescent="0.45">
      <c r="A527" s="110">
        <v>44953</v>
      </c>
      <c r="B527" s="95">
        <v>580</v>
      </c>
      <c r="C527" s="95">
        <v>40</v>
      </c>
      <c r="D527" s="20">
        <v>5</v>
      </c>
      <c r="E527" s="20">
        <v>0</v>
      </c>
      <c r="F527" s="95">
        <v>8</v>
      </c>
      <c r="G527" s="95">
        <v>45</v>
      </c>
      <c r="H527" s="53">
        <v>199</v>
      </c>
      <c r="I527" s="20">
        <v>10</v>
      </c>
      <c r="J527" s="100">
        <v>16</v>
      </c>
      <c r="K527" s="20"/>
      <c r="L527" s="20"/>
      <c r="M527" s="20">
        <v>10</v>
      </c>
      <c r="N527" s="20"/>
      <c r="O527" s="20">
        <v>10</v>
      </c>
      <c r="P527" s="20"/>
      <c r="Q527" s="64">
        <f t="shared" si="16"/>
        <v>724</v>
      </c>
      <c r="R527" s="20">
        <v>616</v>
      </c>
      <c r="S527" s="112">
        <f t="shared" si="17"/>
        <v>673</v>
      </c>
      <c r="T527" s="113"/>
    </row>
    <row r="528" spans="1:20" hidden="1" outlineLevel="1" x14ac:dyDescent="0.45">
      <c r="A528" s="110">
        <v>44956</v>
      </c>
      <c r="B528" s="95">
        <v>919</v>
      </c>
      <c r="C528" s="95">
        <v>32</v>
      </c>
      <c r="D528" s="20">
        <v>5</v>
      </c>
      <c r="E528" s="20">
        <v>1</v>
      </c>
      <c r="F528" s="95">
        <v>2</v>
      </c>
      <c r="G528" s="95">
        <v>64</v>
      </c>
      <c r="H528" s="53">
        <v>334</v>
      </c>
      <c r="I528" s="20">
        <v>15</v>
      </c>
      <c r="J528" s="100">
        <v>38</v>
      </c>
      <c r="K528" s="20"/>
      <c r="L528" s="20"/>
      <c r="M528" s="20">
        <v>15</v>
      </c>
      <c r="N528" s="20"/>
      <c r="O528" s="20">
        <v>22</v>
      </c>
      <c r="P528" s="20"/>
      <c r="Q528" s="64">
        <f t="shared" si="16"/>
        <v>1113</v>
      </c>
      <c r="R528" s="20">
        <v>832</v>
      </c>
      <c r="S528" s="112">
        <f t="shared" si="17"/>
        <v>1017</v>
      </c>
      <c r="T528" s="113"/>
    </row>
    <row r="529" spans="1:20" hidden="1" outlineLevel="1" x14ac:dyDescent="0.45">
      <c r="A529" s="110">
        <v>44957</v>
      </c>
      <c r="B529" s="95">
        <v>291</v>
      </c>
      <c r="C529" s="95">
        <v>16</v>
      </c>
      <c r="D529" s="20">
        <v>0</v>
      </c>
      <c r="E529" s="20">
        <v>0</v>
      </c>
      <c r="F529" s="95">
        <v>5</v>
      </c>
      <c r="G529" s="95">
        <v>19</v>
      </c>
      <c r="H529" s="53">
        <v>104</v>
      </c>
      <c r="I529" s="20">
        <v>7</v>
      </c>
      <c r="J529" s="100">
        <v>17</v>
      </c>
      <c r="K529" s="20"/>
      <c r="L529" s="20"/>
      <c r="M529" s="20">
        <v>4</v>
      </c>
      <c r="N529" s="20"/>
      <c r="O529" s="20">
        <v>19</v>
      </c>
      <c r="P529" s="20"/>
      <c r="Q529" s="64">
        <f t="shared" si="16"/>
        <v>378</v>
      </c>
      <c r="R529" s="20">
        <v>315</v>
      </c>
      <c r="S529" s="112">
        <f t="shared" si="17"/>
        <v>331</v>
      </c>
      <c r="T529" s="113">
        <f>AVERAGE(S508:S529)</f>
        <v>892.77272727272725</v>
      </c>
    </row>
    <row r="530" spans="1:20" hidden="1" outlineLevel="1" x14ac:dyDescent="0.45">
      <c r="A530" s="110">
        <v>44958</v>
      </c>
      <c r="B530" s="97">
        <v>897</v>
      </c>
      <c r="C530" s="97">
        <v>43</v>
      </c>
      <c r="D530" s="20">
        <v>5</v>
      </c>
      <c r="E530" s="20">
        <v>5</v>
      </c>
      <c r="F530" s="97">
        <v>11</v>
      </c>
      <c r="G530" s="97">
        <v>70</v>
      </c>
      <c r="H530" s="53">
        <v>369</v>
      </c>
      <c r="I530" s="20">
        <v>16</v>
      </c>
      <c r="J530" s="100">
        <v>28</v>
      </c>
      <c r="K530" s="20"/>
      <c r="L530" s="20"/>
      <c r="M530" s="20">
        <v>10</v>
      </c>
      <c r="N530" s="20"/>
      <c r="O530" s="20">
        <v>13</v>
      </c>
      <c r="P530" s="20"/>
      <c r="Q530" s="64">
        <f t="shared" si="16"/>
        <v>1098</v>
      </c>
      <c r="R530" s="20">
        <v>868</v>
      </c>
      <c r="S530" s="111">
        <f t="shared" si="17"/>
        <v>1021</v>
      </c>
      <c r="T530" s="126"/>
    </row>
    <row r="531" spans="1:20" hidden="1" outlineLevel="1" x14ac:dyDescent="0.45">
      <c r="A531" s="110">
        <v>44959</v>
      </c>
      <c r="B531" s="97">
        <v>972</v>
      </c>
      <c r="C531" s="97">
        <v>29</v>
      </c>
      <c r="D531" s="20">
        <v>5</v>
      </c>
      <c r="E531" s="20">
        <v>5</v>
      </c>
      <c r="F531" s="97">
        <v>11</v>
      </c>
      <c r="G531" s="97">
        <v>74</v>
      </c>
      <c r="H531" s="53">
        <v>354</v>
      </c>
      <c r="I531" s="20">
        <v>23</v>
      </c>
      <c r="J531" s="100">
        <v>25</v>
      </c>
      <c r="K531" s="20"/>
      <c r="L531" s="20"/>
      <c r="M531" s="20">
        <v>44</v>
      </c>
      <c r="N531" s="20"/>
      <c r="O531" s="20">
        <v>40</v>
      </c>
      <c r="P531" s="20"/>
      <c r="Q531" s="64">
        <f t="shared" si="16"/>
        <v>1228</v>
      </c>
      <c r="R531" s="20">
        <v>920</v>
      </c>
      <c r="S531" s="111">
        <f t="shared" si="17"/>
        <v>1086</v>
      </c>
      <c r="T531" s="126"/>
    </row>
    <row r="532" spans="1:20" hidden="1" outlineLevel="1" x14ac:dyDescent="0.45">
      <c r="A532" s="110">
        <v>44960</v>
      </c>
      <c r="B532" s="97">
        <v>648</v>
      </c>
      <c r="C532" s="97">
        <v>26</v>
      </c>
      <c r="D532" s="20">
        <v>5</v>
      </c>
      <c r="E532" s="20">
        <v>3</v>
      </c>
      <c r="F532" s="97">
        <v>2</v>
      </c>
      <c r="G532" s="97">
        <v>36</v>
      </c>
      <c r="H532" s="53">
        <v>213</v>
      </c>
      <c r="I532" s="20">
        <v>17</v>
      </c>
      <c r="J532" s="100">
        <v>23</v>
      </c>
      <c r="K532" s="20"/>
      <c r="L532" s="20"/>
      <c r="M532" s="20">
        <v>22</v>
      </c>
      <c r="N532" s="20"/>
      <c r="O532" s="20">
        <v>14</v>
      </c>
      <c r="P532" s="20"/>
      <c r="Q532" s="64">
        <f t="shared" si="16"/>
        <v>796</v>
      </c>
      <c r="R532" s="20">
        <v>669</v>
      </c>
      <c r="S532" s="111">
        <f t="shared" si="17"/>
        <v>712</v>
      </c>
      <c r="T532" s="126"/>
    </row>
    <row r="533" spans="1:20" hidden="1" outlineLevel="1" x14ac:dyDescent="0.45">
      <c r="A533" s="110">
        <v>44963</v>
      </c>
      <c r="B533" s="97">
        <v>923</v>
      </c>
      <c r="C533" s="97">
        <v>2</v>
      </c>
      <c r="D533" s="20">
        <v>5</v>
      </c>
      <c r="E533" s="20">
        <v>5</v>
      </c>
      <c r="F533" s="97">
        <v>4</v>
      </c>
      <c r="G533" s="97">
        <v>69</v>
      </c>
      <c r="H533" s="53">
        <v>323</v>
      </c>
      <c r="I533" s="20">
        <v>30</v>
      </c>
      <c r="J533" s="100">
        <v>31</v>
      </c>
      <c r="K533" s="20"/>
      <c r="L533" s="20"/>
      <c r="M533" s="20">
        <v>14</v>
      </c>
      <c r="N533" s="20"/>
      <c r="O533" s="20">
        <v>46</v>
      </c>
      <c r="P533" s="20"/>
      <c r="Q533" s="64">
        <f t="shared" si="16"/>
        <v>1129</v>
      </c>
      <c r="R533" s="20">
        <v>863</v>
      </c>
      <c r="S533" s="111">
        <f t="shared" si="17"/>
        <v>998</v>
      </c>
      <c r="T533" s="126"/>
    </row>
    <row r="534" spans="1:20" hidden="1" outlineLevel="1" x14ac:dyDescent="0.45">
      <c r="A534" s="110">
        <v>44964</v>
      </c>
      <c r="B534" s="97">
        <v>392</v>
      </c>
      <c r="C534" s="97">
        <v>49</v>
      </c>
      <c r="D534" s="20">
        <v>5</v>
      </c>
      <c r="E534" s="20">
        <v>1</v>
      </c>
      <c r="F534" s="97">
        <v>0</v>
      </c>
      <c r="G534" s="97">
        <v>26</v>
      </c>
      <c r="H534" s="53">
        <v>127</v>
      </c>
      <c r="I534" s="20">
        <v>13</v>
      </c>
      <c r="J534" s="100">
        <v>16</v>
      </c>
      <c r="K534" s="20"/>
      <c r="L534" s="20"/>
      <c r="M534" s="20">
        <v>9</v>
      </c>
      <c r="N534" s="20"/>
      <c r="O534" s="20">
        <v>12</v>
      </c>
      <c r="P534" s="20"/>
      <c r="Q534" s="64">
        <f t="shared" si="16"/>
        <v>523</v>
      </c>
      <c r="R534" s="20">
        <v>364</v>
      </c>
      <c r="S534" s="111">
        <f t="shared" si="17"/>
        <v>467</v>
      </c>
      <c r="T534" s="126"/>
    </row>
    <row r="535" spans="1:20" hidden="1" outlineLevel="1" x14ac:dyDescent="0.45">
      <c r="A535" s="110">
        <v>44965</v>
      </c>
      <c r="B535" s="97">
        <v>859</v>
      </c>
      <c r="C535" s="97">
        <v>9</v>
      </c>
      <c r="D535" s="20">
        <v>5</v>
      </c>
      <c r="E535" s="20">
        <v>1</v>
      </c>
      <c r="F535" s="97">
        <v>4</v>
      </c>
      <c r="G535" s="97">
        <v>62</v>
      </c>
      <c r="H535" s="53">
        <v>390</v>
      </c>
      <c r="I535" s="20">
        <v>13</v>
      </c>
      <c r="J535" s="100">
        <v>23</v>
      </c>
      <c r="K535" s="20"/>
      <c r="L535" s="20"/>
      <c r="M535" s="20">
        <v>20</v>
      </c>
      <c r="N535" s="20"/>
      <c r="O535" s="20">
        <v>16</v>
      </c>
      <c r="P535" s="20"/>
      <c r="Q535" s="64">
        <f t="shared" si="16"/>
        <v>1012</v>
      </c>
      <c r="R535" s="20">
        <v>759</v>
      </c>
      <c r="S535" s="111">
        <f t="shared" si="17"/>
        <v>934</v>
      </c>
      <c r="T535" s="126"/>
    </row>
    <row r="536" spans="1:20" hidden="1" outlineLevel="1" x14ac:dyDescent="0.45">
      <c r="A536" s="110">
        <v>44966</v>
      </c>
      <c r="B536" s="97">
        <v>904</v>
      </c>
      <c r="C536" s="97">
        <v>23</v>
      </c>
      <c r="D536" s="20">
        <v>5</v>
      </c>
      <c r="E536" s="20">
        <v>2</v>
      </c>
      <c r="F536" s="97">
        <v>6</v>
      </c>
      <c r="G536" s="97">
        <v>84</v>
      </c>
      <c r="H536" s="53">
        <v>464</v>
      </c>
      <c r="I536" s="20">
        <v>24</v>
      </c>
      <c r="J536" s="100">
        <v>4</v>
      </c>
      <c r="K536" s="20"/>
      <c r="L536" s="20"/>
      <c r="M536" s="20">
        <v>53</v>
      </c>
      <c r="N536" s="20"/>
      <c r="O536" s="20">
        <v>8</v>
      </c>
      <c r="P536" s="20"/>
      <c r="Q536" s="64">
        <f t="shared" si="16"/>
        <v>1113</v>
      </c>
      <c r="R536" s="20">
        <v>881</v>
      </c>
      <c r="S536" s="111">
        <f t="shared" si="17"/>
        <v>1017</v>
      </c>
      <c r="T536" s="126"/>
    </row>
    <row r="537" spans="1:20" hidden="1" outlineLevel="1" x14ac:dyDescent="0.45">
      <c r="A537" s="110">
        <v>44967</v>
      </c>
      <c r="B537" s="97">
        <v>645</v>
      </c>
      <c r="C537" s="97">
        <v>25</v>
      </c>
      <c r="D537" s="20">
        <v>5</v>
      </c>
      <c r="E537" s="20">
        <v>4</v>
      </c>
      <c r="F537" s="97">
        <v>1</v>
      </c>
      <c r="G537" s="97">
        <v>51</v>
      </c>
      <c r="H537" s="53">
        <v>260</v>
      </c>
      <c r="I537" s="20">
        <v>20</v>
      </c>
      <c r="J537" s="100">
        <v>7</v>
      </c>
      <c r="K537" s="20"/>
      <c r="L537" s="20"/>
      <c r="M537" s="20">
        <v>6</v>
      </c>
      <c r="N537" s="20"/>
      <c r="O537" s="20">
        <v>8</v>
      </c>
      <c r="P537" s="20"/>
      <c r="Q537" s="64">
        <f t="shared" si="16"/>
        <v>772</v>
      </c>
      <c r="R537" s="20">
        <v>638</v>
      </c>
      <c r="S537" s="111">
        <f t="shared" si="17"/>
        <v>722</v>
      </c>
      <c r="T537" s="126"/>
    </row>
    <row r="538" spans="1:20" hidden="1" outlineLevel="1" x14ac:dyDescent="0.45">
      <c r="A538" s="110">
        <v>44970</v>
      </c>
      <c r="B538" s="97">
        <v>834</v>
      </c>
      <c r="C538" s="97">
        <v>52</v>
      </c>
      <c r="D538" s="20">
        <v>5</v>
      </c>
      <c r="E538" s="20">
        <v>4</v>
      </c>
      <c r="F538" s="97">
        <v>6</v>
      </c>
      <c r="G538" s="97">
        <v>64</v>
      </c>
      <c r="H538" s="53">
        <v>294</v>
      </c>
      <c r="I538" s="20">
        <v>16</v>
      </c>
      <c r="J538" s="101" t="s">
        <v>72</v>
      </c>
      <c r="K538" s="20"/>
      <c r="L538" s="20"/>
      <c r="M538" s="20">
        <v>10</v>
      </c>
      <c r="N538" s="20"/>
      <c r="O538" s="20">
        <v>15</v>
      </c>
      <c r="P538" s="20"/>
      <c r="Q538" s="64">
        <f t="shared" si="16"/>
        <v>1006</v>
      </c>
      <c r="R538" s="20">
        <v>841</v>
      </c>
      <c r="S538" s="111">
        <f t="shared" si="17"/>
        <v>956</v>
      </c>
      <c r="T538" s="126"/>
    </row>
    <row r="539" spans="1:20" hidden="1" outlineLevel="1" x14ac:dyDescent="0.45">
      <c r="A539" s="110">
        <v>44971</v>
      </c>
      <c r="B539" s="97">
        <v>978</v>
      </c>
      <c r="C539" s="97">
        <v>45</v>
      </c>
      <c r="D539" s="20">
        <v>5</v>
      </c>
      <c r="E539" s="20">
        <v>1</v>
      </c>
      <c r="F539" s="97">
        <v>4</v>
      </c>
      <c r="G539" s="97">
        <v>79</v>
      </c>
      <c r="H539" s="53">
        <v>313</v>
      </c>
      <c r="I539" s="20">
        <v>19</v>
      </c>
      <c r="J539" s="101" t="s">
        <v>72</v>
      </c>
      <c r="K539" s="20"/>
      <c r="L539" s="20"/>
      <c r="M539" s="20">
        <v>8</v>
      </c>
      <c r="N539" s="20"/>
      <c r="O539" s="20">
        <v>23</v>
      </c>
      <c r="P539" s="20"/>
      <c r="Q539" s="64">
        <f t="shared" si="16"/>
        <v>1162</v>
      </c>
      <c r="R539" s="20">
        <v>973</v>
      </c>
      <c r="S539" s="111">
        <f t="shared" si="17"/>
        <v>1106</v>
      </c>
      <c r="T539" s="126"/>
    </row>
    <row r="540" spans="1:20" hidden="1" outlineLevel="1" x14ac:dyDescent="0.45">
      <c r="A540" s="110">
        <v>44972</v>
      </c>
      <c r="B540" s="97">
        <v>825</v>
      </c>
      <c r="C540" s="97">
        <v>45</v>
      </c>
      <c r="D540" s="20">
        <v>5</v>
      </c>
      <c r="E540" s="20">
        <v>2</v>
      </c>
      <c r="F540" s="97">
        <v>3</v>
      </c>
      <c r="G540" s="97">
        <v>68</v>
      </c>
      <c r="H540" s="53">
        <v>348</v>
      </c>
      <c r="I540" s="20">
        <v>32</v>
      </c>
      <c r="J540" s="101" t="s">
        <v>72</v>
      </c>
      <c r="K540" s="20"/>
      <c r="L540" s="20"/>
      <c r="M540" s="20">
        <v>6</v>
      </c>
      <c r="N540" s="20"/>
      <c r="O540" s="20">
        <v>26</v>
      </c>
      <c r="P540" s="20"/>
      <c r="Q540" s="64">
        <f t="shared" si="16"/>
        <v>1012</v>
      </c>
      <c r="R540" s="20">
        <v>862</v>
      </c>
      <c r="S540" s="111">
        <f t="shared" si="17"/>
        <v>941</v>
      </c>
      <c r="T540" s="126"/>
    </row>
    <row r="541" spans="1:20" hidden="1" outlineLevel="1" x14ac:dyDescent="0.45">
      <c r="A541" s="110">
        <v>44973</v>
      </c>
      <c r="B541" s="97">
        <v>549</v>
      </c>
      <c r="C541" s="97">
        <v>20</v>
      </c>
      <c r="D541" s="20">
        <v>4</v>
      </c>
      <c r="E541" s="20">
        <v>0</v>
      </c>
      <c r="F541" s="97">
        <v>7</v>
      </c>
      <c r="G541" s="97">
        <v>46</v>
      </c>
      <c r="H541" s="53">
        <v>235</v>
      </c>
      <c r="I541" s="20">
        <v>15</v>
      </c>
      <c r="J541" s="101" t="s">
        <v>72</v>
      </c>
      <c r="K541" s="20"/>
      <c r="L541" s="20"/>
      <c r="M541" s="20">
        <v>7</v>
      </c>
      <c r="N541" s="20"/>
      <c r="O541" s="20">
        <v>35</v>
      </c>
      <c r="P541" s="20"/>
      <c r="Q541" s="64">
        <f t="shared" si="16"/>
        <v>683</v>
      </c>
      <c r="R541" s="20">
        <v>585</v>
      </c>
      <c r="S541" s="111">
        <f t="shared" si="17"/>
        <v>622</v>
      </c>
      <c r="T541" s="126"/>
    </row>
    <row r="542" spans="1:20" hidden="1" outlineLevel="1" x14ac:dyDescent="0.45">
      <c r="A542" s="110">
        <v>44974</v>
      </c>
      <c r="B542" s="97">
        <v>580</v>
      </c>
      <c r="C542" s="97">
        <v>24</v>
      </c>
      <c r="D542" s="20">
        <v>5</v>
      </c>
      <c r="E542" s="20">
        <v>0</v>
      </c>
      <c r="F542" s="97">
        <v>3</v>
      </c>
      <c r="G542" s="97">
        <v>37</v>
      </c>
      <c r="H542" s="53">
        <v>174</v>
      </c>
      <c r="I542" s="20">
        <v>12</v>
      </c>
      <c r="J542" s="101" t="s">
        <v>72</v>
      </c>
      <c r="K542" s="20"/>
      <c r="L542" s="20"/>
      <c r="M542" s="20">
        <v>9</v>
      </c>
      <c r="N542" s="20"/>
      <c r="O542" s="20">
        <v>23</v>
      </c>
      <c r="P542" s="20"/>
      <c r="Q542" s="64">
        <f t="shared" si="16"/>
        <v>693</v>
      </c>
      <c r="R542" s="20">
        <v>586</v>
      </c>
      <c r="S542" s="111">
        <f t="shared" si="17"/>
        <v>644</v>
      </c>
      <c r="T542" s="126"/>
    </row>
    <row r="543" spans="1:20" hidden="1" outlineLevel="1" x14ac:dyDescent="0.45">
      <c r="A543" s="110">
        <v>44977</v>
      </c>
      <c r="B543" s="97">
        <v>725</v>
      </c>
      <c r="C543" s="97">
        <v>1</v>
      </c>
      <c r="D543" s="20">
        <v>5</v>
      </c>
      <c r="E543" s="20">
        <v>4</v>
      </c>
      <c r="F543" s="97">
        <v>5</v>
      </c>
      <c r="G543" s="97">
        <v>51</v>
      </c>
      <c r="H543" s="53">
        <v>253</v>
      </c>
      <c r="I543" s="20">
        <v>22</v>
      </c>
      <c r="J543" s="101" t="s">
        <v>72</v>
      </c>
      <c r="K543" s="20"/>
      <c r="L543" s="20"/>
      <c r="M543" s="20">
        <v>4</v>
      </c>
      <c r="N543" s="20"/>
      <c r="O543" s="20">
        <v>13</v>
      </c>
      <c r="P543" s="20"/>
      <c r="Q543" s="64">
        <f t="shared" si="16"/>
        <v>830</v>
      </c>
      <c r="R543" s="20">
        <v>703</v>
      </c>
      <c r="S543" s="111">
        <f t="shared" si="17"/>
        <v>782</v>
      </c>
      <c r="T543" s="126"/>
    </row>
    <row r="544" spans="1:20" hidden="1" outlineLevel="1" x14ac:dyDescent="0.45">
      <c r="A544" s="110">
        <v>44978</v>
      </c>
      <c r="B544" s="97">
        <v>894</v>
      </c>
      <c r="C544" s="97">
        <v>1</v>
      </c>
      <c r="D544" s="20">
        <v>5</v>
      </c>
      <c r="E544" s="20">
        <v>1</v>
      </c>
      <c r="F544" s="97"/>
      <c r="G544" s="97">
        <v>56</v>
      </c>
      <c r="H544" s="53">
        <v>353</v>
      </c>
      <c r="I544" s="20">
        <v>15</v>
      </c>
      <c r="J544" s="100">
        <v>30</v>
      </c>
      <c r="K544" s="20"/>
      <c r="L544" s="20"/>
      <c r="M544" s="20">
        <v>6</v>
      </c>
      <c r="N544" s="20"/>
      <c r="O544" s="20">
        <v>28</v>
      </c>
      <c r="P544" s="20"/>
      <c r="Q544" s="64">
        <f t="shared" si="16"/>
        <v>1036</v>
      </c>
      <c r="R544" s="20">
        <v>809</v>
      </c>
      <c r="S544" s="111">
        <f t="shared" si="17"/>
        <v>951</v>
      </c>
      <c r="T544" s="126"/>
    </row>
    <row r="545" spans="1:20" hidden="1" outlineLevel="1" x14ac:dyDescent="0.45">
      <c r="A545" s="110">
        <v>44979</v>
      </c>
      <c r="B545" s="97">
        <v>722</v>
      </c>
      <c r="C545" s="97">
        <v>3</v>
      </c>
      <c r="D545" s="20">
        <v>5</v>
      </c>
      <c r="E545" s="20">
        <v>2</v>
      </c>
      <c r="F545" s="97">
        <v>5</v>
      </c>
      <c r="G545" s="97">
        <v>59</v>
      </c>
      <c r="H545" s="53">
        <v>242</v>
      </c>
      <c r="I545" s="20">
        <v>10</v>
      </c>
      <c r="J545" s="100">
        <v>19</v>
      </c>
      <c r="K545" s="20"/>
      <c r="L545" s="20"/>
      <c r="M545" s="20">
        <v>2</v>
      </c>
      <c r="N545" s="20"/>
      <c r="O545" s="20">
        <v>15</v>
      </c>
      <c r="P545" s="20"/>
      <c r="Q545" s="64">
        <f t="shared" si="16"/>
        <v>842</v>
      </c>
      <c r="R545" s="20">
        <v>744</v>
      </c>
      <c r="S545" s="111">
        <f t="shared" si="17"/>
        <v>789</v>
      </c>
      <c r="T545" s="126"/>
    </row>
    <row r="546" spans="1:20" hidden="1" outlineLevel="1" x14ac:dyDescent="0.45">
      <c r="A546" s="110">
        <v>44980</v>
      </c>
      <c r="B546" s="97">
        <v>745</v>
      </c>
      <c r="C546" s="97">
        <v>1</v>
      </c>
      <c r="D546" s="20">
        <v>5</v>
      </c>
      <c r="E546" s="20">
        <v>1</v>
      </c>
      <c r="F546" s="97">
        <v>2</v>
      </c>
      <c r="G546" s="97">
        <v>45</v>
      </c>
      <c r="H546" s="53">
        <v>276</v>
      </c>
      <c r="I546" s="20">
        <v>11</v>
      </c>
      <c r="J546" s="100">
        <v>21</v>
      </c>
      <c r="K546" s="20"/>
      <c r="L546" s="20"/>
      <c r="M546" s="20">
        <v>13</v>
      </c>
      <c r="N546" s="20"/>
      <c r="O546" s="20">
        <v>8</v>
      </c>
      <c r="P546" s="20"/>
      <c r="Q546" s="64">
        <f t="shared" si="16"/>
        <v>852</v>
      </c>
      <c r="R546" s="20">
        <v>776</v>
      </c>
      <c r="S546" s="111">
        <f t="shared" si="17"/>
        <v>793</v>
      </c>
      <c r="T546" s="126"/>
    </row>
    <row r="547" spans="1:20" hidden="1" outlineLevel="1" x14ac:dyDescent="0.45">
      <c r="A547" s="110">
        <v>44981</v>
      </c>
      <c r="B547" s="97">
        <v>441</v>
      </c>
      <c r="C547" s="97">
        <v>1</v>
      </c>
      <c r="D547" s="20">
        <v>5</v>
      </c>
      <c r="E547" s="20">
        <v>2</v>
      </c>
      <c r="F547" s="97">
        <v>2</v>
      </c>
      <c r="G547" s="97">
        <v>34</v>
      </c>
      <c r="H547" s="53">
        <v>141</v>
      </c>
      <c r="I547" s="20">
        <v>13</v>
      </c>
      <c r="J547" s="101" t="s">
        <v>72</v>
      </c>
      <c r="K547" s="20"/>
      <c r="L547" s="20"/>
      <c r="M547" s="20">
        <v>8</v>
      </c>
      <c r="N547" s="20"/>
      <c r="O547" s="20">
        <v>10</v>
      </c>
      <c r="P547" s="20"/>
      <c r="Q547" s="64">
        <f t="shared" si="16"/>
        <v>516</v>
      </c>
      <c r="R547" s="20">
        <v>519</v>
      </c>
      <c r="S547" s="111">
        <f t="shared" si="17"/>
        <v>478</v>
      </c>
      <c r="T547" s="126"/>
    </row>
    <row r="548" spans="1:20" hidden="1" outlineLevel="1" x14ac:dyDescent="0.45">
      <c r="A548" s="110">
        <v>44984</v>
      </c>
      <c r="B548" s="97">
        <v>692</v>
      </c>
      <c r="C548" s="97">
        <v>2</v>
      </c>
      <c r="D548" s="20">
        <v>5</v>
      </c>
      <c r="E548" s="20">
        <v>2</v>
      </c>
      <c r="F548" s="97">
        <v>1</v>
      </c>
      <c r="G548" s="97">
        <v>46</v>
      </c>
      <c r="H548" s="53">
        <v>208</v>
      </c>
      <c r="I548" s="20">
        <v>15</v>
      </c>
      <c r="J548" s="100">
        <v>27</v>
      </c>
      <c r="K548" s="20"/>
      <c r="L548" s="20"/>
      <c r="M548" s="20">
        <v>10</v>
      </c>
      <c r="N548" s="20"/>
      <c r="O548" s="20">
        <v>13</v>
      </c>
      <c r="P548" s="20"/>
      <c r="Q548" s="64">
        <f t="shared" si="16"/>
        <v>813</v>
      </c>
      <c r="R548" s="20">
        <v>708</v>
      </c>
      <c r="S548" s="111">
        <f t="shared" si="17"/>
        <v>741</v>
      </c>
      <c r="T548" s="126"/>
    </row>
    <row r="549" spans="1:20" hidden="1" outlineLevel="1" x14ac:dyDescent="0.45">
      <c r="A549" s="110">
        <v>44985</v>
      </c>
      <c r="B549" s="97">
        <v>819</v>
      </c>
      <c r="C549" s="97">
        <v>2</v>
      </c>
      <c r="D549" s="20">
        <v>5</v>
      </c>
      <c r="E549" s="20">
        <v>4</v>
      </c>
      <c r="F549" s="97">
        <v>0</v>
      </c>
      <c r="G549" s="97">
        <v>45</v>
      </c>
      <c r="H549" s="53">
        <v>337</v>
      </c>
      <c r="I549" s="20">
        <v>16</v>
      </c>
      <c r="J549" s="100">
        <v>20</v>
      </c>
      <c r="K549" s="20"/>
      <c r="L549" s="20"/>
      <c r="M549" s="20">
        <v>11</v>
      </c>
      <c r="N549" s="20"/>
      <c r="O549" s="20">
        <v>2</v>
      </c>
      <c r="P549" s="20"/>
      <c r="Q549" s="64">
        <f t="shared" si="16"/>
        <v>924</v>
      </c>
      <c r="R549" s="20">
        <v>785</v>
      </c>
      <c r="S549" s="111">
        <f t="shared" si="17"/>
        <v>866</v>
      </c>
      <c r="T549" s="126">
        <f>AVERAGE(S530:S549)</f>
        <v>831.3</v>
      </c>
    </row>
    <row r="550" spans="1:20" hidden="1" outlineLevel="1" x14ac:dyDescent="0.45">
      <c r="A550" s="110">
        <v>44986</v>
      </c>
      <c r="B550" s="95">
        <v>700</v>
      </c>
      <c r="C550" s="95">
        <v>7</v>
      </c>
      <c r="D550" s="20">
        <v>5</v>
      </c>
      <c r="E550" s="20">
        <v>3</v>
      </c>
      <c r="F550" s="95">
        <v>1</v>
      </c>
      <c r="G550" s="95">
        <v>42</v>
      </c>
      <c r="H550" s="53">
        <v>239</v>
      </c>
      <c r="I550" s="20">
        <v>16</v>
      </c>
      <c r="J550" s="100">
        <v>25</v>
      </c>
      <c r="K550" s="20"/>
      <c r="L550" s="20"/>
      <c r="M550" s="20">
        <v>8</v>
      </c>
      <c r="N550" s="20"/>
      <c r="O550" s="20">
        <v>9</v>
      </c>
      <c r="P550" s="20"/>
      <c r="Q550" s="64">
        <f t="shared" si="16"/>
        <v>816</v>
      </c>
      <c r="R550" s="20">
        <v>708</v>
      </c>
      <c r="S550" s="112">
        <f t="shared" si="17"/>
        <v>750</v>
      </c>
      <c r="T550" s="113"/>
    </row>
    <row r="551" spans="1:20" hidden="1" outlineLevel="1" x14ac:dyDescent="0.45">
      <c r="A551" s="110">
        <v>44987</v>
      </c>
      <c r="B551" s="95">
        <v>715</v>
      </c>
      <c r="C551" s="95">
        <v>2</v>
      </c>
      <c r="D551" s="20">
        <v>5</v>
      </c>
      <c r="E551" s="20">
        <v>4</v>
      </c>
      <c r="F551" s="95">
        <v>11</v>
      </c>
      <c r="G551" s="95">
        <v>43</v>
      </c>
      <c r="H551" s="53">
        <v>300</v>
      </c>
      <c r="I551" s="20">
        <v>19</v>
      </c>
      <c r="J551" s="100">
        <v>28</v>
      </c>
      <c r="K551" s="20"/>
      <c r="L551" s="20"/>
      <c r="M551" s="20">
        <v>38</v>
      </c>
      <c r="N551" s="20"/>
      <c r="O551" s="20">
        <v>5</v>
      </c>
      <c r="P551" s="20"/>
      <c r="Q551" s="64">
        <f t="shared" si="16"/>
        <v>870</v>
      </c>
      <c r="R551" s="20">
        <v>731</v>
      </c>
      <c r="S551" s="112">
        <f t="shared" si="17"/>
        <v>771</v>
      </c>
      <c r="T551" s="113"/>
    </row>
    <row r="552" spans="1:20" hidden="1" outlineLevel="1" x14ac:dyDescent="0.45">
      <c r="A552" s="110">
        <v>44988</v>
      </c>
      <c r="B552" s="95">
        <v>451</v>
      </c>
      <c r="C552" s="95">
        <v>2</v>
      </c>
      <c r="D552" s="20">
        <v>5</v>
      </c>
      <c r="E552" s="20">
        <v>1</v>
      </c>
      <c r="F552" s="95">
        <v>2</v>
      </c>
      <c r="G552" s="95">
        <v>45</v>
      </c>
      <c r="H552" s="53">
        <v>279</v>
      </c>
      <c r="I552" s="20">
        <v>11</v>
      </c>
      <c r="J552" s="100">
        <v>18</v>
      </c>
      <c r="K552" s="20"/>
      <c r="L552" s="20"/>
      <c r="M552" s="20">
        <v>7</v>
      </c>
      <c r="N552" s="20"/>
      <c r="O552" s="20">
        <v>4</v>
      </c>
      <c r="P552" s="20"/>
      <c r="Q552" s="64">
        <f t="shared" si="16"/>
        <v>546</v>
      </c>
      <c r="R552" s="20">
        <v>776</v>
      </c>
      <c r="S552" s="112">
        <f t="shared" si="17"/>
        <v>500</v>
      </c>
      <c r="T552" s="113"/>
    </row>
    <row r="553" spans="1:20" hidden="1" outlineLevel="1" x14ac:dyDescent="0.45">
      <c r="A553" s="110">
        <v>44991</v>
      </c>
      <c r="B553" s="95">
        <v>980</v>
      </c>
      <c r="C553" s="95">
        <v>26</v>
      </c>
      <c r="D553" s="20">
        <v>5</v>
      </c>
      <c r="E553" s="20">
        <v>2</v>
      </c>
      <c r="F553" s="95">
        <v>3</v>
      </c>
      <c r="G553" s="95">
        <v>72</v>
      </c>
      <c r="H553" s="53">
        <v>365</v>
      </c>
      <c r="I553" s="20">
        <v>21</v>
      </c>
      <c r="J553" s="100">
        <v>35</v>
      </c>
      <c r="K553" s="20"/>
      <c r="L553" s="20"/>
      <c r="M553" s="20">
        <v>16</v>
      </c>
      <c r="N553" s="20"/>
      <c r="O553" s="20">
        <v>44</v>
      </c>
      <c r="P553" s="20"/>
      <c r="Q553" s="64">
        <f t="shared" si="16"/>
        <v>1204</v>
      </c>
      <c r="R553" s="20">
        <v>839</v>
      </c>
      <c r="S553" s="112">
        <f t="shared" si="17"/>
        <v>1081</v>
      </c>
      <c r="T553" s="113"/>
    </row>
    <row r="554" spans="1:20" hidden="1" outlineLevel="1" x14ac:dyDescent="0.45">
      <c r="A554" s="110">
        <v>44992</v>
      </c>
      <c r="B554" s="95">
        <v>296</v>
      </c>
      <c r="C554" s="95">
        <v>2</v>
      </c>
      <c r="D554" s="20">
        <v>0</v>
      </c>
      <c r="E554" s="20">
        <v>0</v>
      </c>
      <c r="F554" s="95">
        <v>25</v>
      </c>
      <c r="G554" s="95">
        <v>30</v>
      </c>
      <c r="H554" s="53">
        <v>79</v>
      </c>
      <c r="I554" s="20">
        <v>12</v>
      </c>
      <c r="J554" s="100">
        <v>13</v>
      </c>
      <c r="K554" s="20"/>
      <c r="L554" s="20"/>
      <c r="M554" s="20">
        <v>12</v>
      </c>
      <c r="N554" s="20"/>
      <c r="O554" s="20">
        <v>10</v>
      </c>
      <c r="P554" s="20"/>
      <c r="Q554" s="64">
        <f t="shared" si="16"/>
        <v>400</v>
      </c>
      <c r="R554" s="20">
        <v>381</v>
      </c>
      <c r="S554" s="112">
        <f t="shared" si="17"/>
        <v>353</v>
      </c>
      <c r="T554" s="113"/>
    </row>
    <row r="555" spans="1:20" hidden="1" outlineLevel="1" x14ac:dyDescent="0.45">
      <c r="A555" s="110">
        <v>44993</v>
      </c>
      <c r="B555" s="95">
        <v>629</v>
      </c>
      <c r="C555" s="95">
        <v>8</v>
      </c>
      <c r="D555" s="20">
        <v>5</v>
      </c>
      <c r="E555" s="20">
        <v>3</v>
      </c>
      <c r="F555" s="95">
        <v>31</v>
      </c>
      <c r="G555" s="95">
        <v>46</v>
      </c>
      <c r="H555" s="53">
        <v>211</v>
      </c>
      <c r="I555" s="20">
        <v>16</v>
      </c>
      <c r="J555" s="100">
        <v>33</v>
      </c>
      <c r="K555" s="20"/>
      <c r="L555" s="20"/>
      <c r="M555" s="20">
        <v>16</v>
      </c>
      <c r="N555" s="20"/>
      <c r="O555" s="20">
        <v>37</v>
      </c>
      <c r="P555" s="20"/>
      <c r="Q555" s="64">
        <f t="shared" si="16"/>
        <v>824</v>
      </c>
      <c r="R555" s="20">
        <v>708</v>
      </c>
      <c r="S555" s="112">
        <f t="shared" si="17"/>
        <v>714</v>
      </c>
      <c r="T555" s="113"/>
    </row>
    <row r="556" spans="1:20" hidden="1" outlineLevel="1" x14ac:dyDescent="0.45">
      <c r="A556" s="110">
        <v>44994</v>
      </c>
      <c r="B556" s="95">
        <v>881</v>
      </c>
      <c r="C556" s="95">
        <v>2</v>
      </c>
      <c r="D556" s="20">
        <v>5</v>
      </c>
      <c r="E556" s="20">
        <v>1</v>
      </c>
      <c r="F556" s="95">
        <v>26</v>
      </c>
      <c r="G556" s="95">
        <v>66</v>
      </c>
      <c r="H556" s="53">
        <v>354</v>
      </c>
      <c r="I556" s="20">
        <v>25</v>
      </c>
      <c r="J556" s="100">
        <v>29</v>
      </c>
      <c r="K556" s="20"/>
      <c r="L556" s="20"/>
      <c r="M556" s="20">
        <v>15</v>
      </c>
      <c r="N556" s="20"/>
      <c r="O556" s="20">
        <v>19</v>
      </c>
      <c r="P556" s="20"/>
      <c r="Q556" s="64">
        <f t="shared" si="16"/>
        <v>1069</v>
      </c>
      <c r="R556" s="20">
        <v>889</v>
      </c>
      <c r="S556" s="112">
        <f t="shared" si="17"/>
        <v>975</v>
      </c>
      <c r="T556" s="113"/>
    </row>
    <row r="557" spans="1:20" hidden="1" outlineLevel="1" x14ac:dyDescent="0.45">
      <c r="A557" s="110">
        <v>44995</v>
      </c>
      <c r="B557" s="95">
        <v>645</v>
      </c>
      <c r="C557" s="95">
        <v>0</v>
      </c>
      <c r="D557" s="20">
        <v>5</v>
      </c>
      <c r="E557" s="20">
        <v>4</v>
      </c>
      <c r="F557" s="95">
        <v>5</v>
      </c>
      <c r="G557" s="95">
        <v>41</v>
      </c>
      <c r="H557" s="53">
        <v>224</v>
      </c>
      <c r="I557" s="20">
        <v>16</v>
      </c>
      <c r="J557" s="100">
        <v>23</v>
      </c>
      <c r="K557" s="20"/>
      <c r="L557" s="20"/>
      <c r="M557" s="20">
        <v>13</v>
      </c>
      <c r="N557" s="20"/>
      <c r="O557" s="20">
        <v>7</v>
      </c>
      <c r="P557" s="20"/>
      <c r="Q557" s="64">
        <f t="shared" si="16"/>
        <v>759</v>
      </c>
      <c r="R557" s="20">
        <v>620</v>
      </c>
      <c r="S557" s="112">
        <f t="shared" si="17"/>
        <v>691</v>
      </c>
      <c r="T557" s="113"/>
    </row>
    <row r="558" spans="1:20" hidden="1" outlineLevel="1" x14ac:dyDescent="0.45">
      <c r="A558" s="110">
        <v>44998</v>
      </c>
      <c r="B558" s="95">
        <v>915</v>
      </c>
      <c r="C558" s="95">
        <v>56</v>
      </c>
      <c r="D558" s="20">
        <v>5</v>
      </c>
      <c r="E558" s="20">
        <v>3</v>
      </c>
      <c r="F558" s="95">
        <v>2</v>
      </c>
      <c r="G558" s="95">
        <v>60</v>
      </c>
      <c r="H558" s="53">
        <v>300</v>
      </c>
      <c r="I558" s="20">
        <v>25</v>
      </c>
      <c r="J558" s="100">
        <v>24</v>
      </c>
      <c r="K558" s="20"/>
      <c r="L558" s="20"/>
      <c r="M558" s="20">
        <v>7</v>
      </c>
      <c r="N558" s="20"/>
      <c r="O558" s="20">
        <v>4</v>
      </c>
      <c r="P558" s="20"/>
      <c r="Q558" s="64">
        <f t="shared" si="16"/>
        <v>1101</v>
      </c>
      <c r="R558" s="20">
        <v>833</v>
      </c>
      <c r="S558" s="112">
        <f t="shared" si="17"/>
        <v>1033</v>
      </c>
      <c r="T558" s="113"/>
    </row>
    <row r="559" spans="1:20" hidden="1" outlineLevel="1" x14ac:dyDescent="0.45">
      <c r="A559" s="110">
        <v>44999</v>
      </c>
      <c r="B559" s="95">
        <v>1014</v>
      </c>
      <c r="C559" s="95">
        <v>25</v>
      </c>
      <c r="D559" s="20">
        <v>5</v>
      </c>
      <c r="E559" s="20">
        <v>2</v>
      </c>
      <c r="F559" s="95">
        <v>5</v>
      </c>
      <c r="G559" s="95">
        <v>92</v>
      </c>
      <c r="H559" s="53">
        <v>429</v>
      </c>
      <c r="I559" s="20">
        <v>20</v>
      </c>
      <c r="J559" s="100">
        <v>39</v>
      </c>
      <c r="K559" s="20"/>
      <c r="L559" s="20"/>
      <c r="M559" s="20">
        <v>9</v>
      </c>
      <c r="N559" s="20"/>
      <c r="O559" s="20">
        <v>19</v>
      </c>
      <c r="P559" s="20"/>
      <c r="Q559" s="64">
        <f t="shared" si="16"/>
        <v>1230</v>
      </c>
      <c r="R559" s="20">
        <v>949</v>
      </c>
      <c r="S559" s="112">
        <f t="shared" si="17"/>
        <v>1136</v>
      </c>
      <c r="T559" s="113"/>
    </row>
    <row r="560" spans="1:20" hidden="1" outlineLevel="1" x14ac:dyDescent="0.45">
      <c r="A560" s="110">
        <v>45000</v>
      </c>
      <c r="B560" s="95">
        <v>620</v>
      </c>
      <c r="C560" s="95">
        <v>20</v>
      </c>
      <c r="D560" s="20">
        <v>5</v>
      </c>
      <c r="E560" s="20">
        <v>3</v>
      </c>
      <c r="F560" s="95">
        <v>5</v>
      </c>
      <c r="G560" s="95">
        <v>38</v>
      </c>
      <c r="H560" s="53">
        <v>293</v>
      </c>
      <c r="I560" s="20">
        <v>22</v>
      </c>
      <c r="J560" s="100">
        <v>22</v>
      </c>
      <c r="K560" s="20"/>
      <c r="L560" s="20"/>
      <c r="M560" s="20">
        <v>11</v>
      </c>
      <c r="N560" s="20"/>
      <c r="O560" s="20">
        <v>12</v>
      </c>
      <c r="P560" s="20"/>
      <c r="Q560" s="64">
        <f t="shared" si="16"/>
        <v>758</v>
      </c>
      <c r="R560" s="20">
        <v>575</v>
      </c>
      <c r="S560" s="112">
        <f t="shared" si="17"/>
        <v>683</v>
      </c>
      <c r="T560" s="113"/>
    </row>
    <row r="561" spans="1:20" hidden="1" outlineLevel="1" x14ac:dyDescent="0.45">
      <c r="A561" s="110">
        <v>45001</v>
      </c>
      <c r="B561" s="95">
        <v>927</v>
      </c>
      <c r="C561" s="95">
        <v>0</v>
      </c>
      <c r="D561" s="20">
        <v>5</v>
      </c>
      <c r="E561" s="20">
        <v>1</v>
      </c>
      <c r="F561" s="95">
        <v>7</v>
      </c>
      <c r="G561" s="95">
        <v>67</v>
      </c>
      <c r="H561" s="53">
        <v>318</v>
      </c>
      <c r="I561" s="20">
        <v>20</v>
      </c>
      <c r="J561" s="100">
        <v>42</v>
      </c>
      <c r="K561" s="20"/>
      <c r="L561" s="20"/>
      <c r="M561" s="20">
        <v>15</v>
      </c>
      <c r="N561" s="20"/>
      <c r="O561" s="20">
        <v>17</v>
      </c>
      <c r="P561" s="20"/>
      <c r="Q561" s="64">
        <f t="shared" si="16"/>
        <v>1101</v>
      </c>
      <c r="R561" s="20">
        <v>868</v>
      </c>
      <c r="S561" s="112">
        <f t="shared" si="17"/>
        <v>1001</v>
      </c>
      <c r="T561" s="113"/>
    </row>
    <row r="562" spans="1:20" hidden="1" outlineLevel="1" x14ac:dyDescent="0.45">
      <c r="A562" s="110">
        <v>45002</v>
      </c>
      <c r="B562" s="95">
        <v>601</v>
      </c>
      <c r="C562" s="95">
        <v>8</v>
      </c>
      <c r="D562" s="20">
        <v>5</v>
      </c>
      <c r="E562" s="20">
        <v>2</v>
      </c>
      <c r="F562" s="95">
        <v>2</v>
      </c>
      <c r="G562" s="95">
        <v>54</v>
      </c>
      <c r="H562" s="53">
        <v>250</v>
      </c>
      <c r="I562" s="20">
        <v>13</v>
      </c>
      <c r="J562" s="100">
        <v>28</v>
      </c>
      <c r="K562" s="20"/>
      <c r="L562" s="20"/>
      <c r="M562" s="20">
        <v>6</v>
      </c>
      <c r="N562" s="20"/>
      <c r="O562" s="20">
        <v>14</v>
      </c>
      <c r="P562" s="20"/>
      <c r="Q562" s="64">
        <f t="shared" si="16"/>
        <v>733</v>
      </c>
      <c r="R562" s="20">
        <v>643</v>
      </c>
      <c r="S562" s="112">
        <f t="shared" si="17"/>
        <v>665</v>
      </c>
      <c r="T562" s="113"/>
    </row>
    <row r="563" spans="1:20" hidden="1" outlineLevel="1" x14ac:dyDescent="0.45">
      <c r="A563" s="110">
        <v>45005</v>
      </c>
      <c r="B563" s="95">
        <v>898</v>
      </c>
      <c r="C563" s="95">
        <v>16</v>
      </c>
      <c r="D563" s="20">
        <v>5</v>
      </c>
      <c r="E563" s="20">
        <v>1</v>
      </c>
      <c r="F563" s="95">
        <v>5</v>
      </c>
      <c r="G563" s="95">
        <v>58</v>
      </c>
      <c r="H563" s="53">
        <v>331</v>
      </c>
      <c r="I563" s="20">
        <v>11</v>
      </c>
      <c r="J563" s="100">
        <v>31</v>
      </c>
      <c r="K563" s="20"/>
      <c r="L563" s="20"/>
      <c r="M563" s="20">
        <v>8</v>
      </c>
      <c r="N563" s="20"/>
      <c r="O563" s="20">
        <v>16</v>
      </c>
      <c r="P563" s="20"/>
      <c r="Q563" s="64">
        <f t="shared" si="16"/>
        <v>1049</v>
      </c>
      <c r="R563" s="20">
        <v>790</v>
      </c>
      <c r="S563" s="112">
        <f t="shared" si="17"/>
        <v>977</v>
      </c>
      <c r="T563" s="113"/>
    </row>
    <row r="564" spans="1:20" hidden="1" outlineLevel="1" x14ac:dyDescent="0.45">
      <c r="A564" s="110">
        <v>45006</v>
      </c>
      <c r="B564" s="95">
        <v>958</v>
      </c>
      <c r="C564" s="95">
        <v>35</v>
      </c>
      <c r="D564" s="20">
        <v>5</v>
      </c>
      <c r="E564" s="20">
        <v>4</v>
      </c>
      <c r="F564" s="95">
        <v>14</v>
      </c>
      <c r="G564" s="95">
        <v>84</v>
      </c>
      <c r="H564" s="53">
        <v>438</v>
      </c>
      <c r="I564" s="20">
        <v>13</v>
      </c>
      <c r="J564" s="100">
        <v>38</v>
      </c>
      <c r="K564" s="20"/>
      <c r="L564" s="20"/>
      <c r="M564" s="20">
        <v>37</v>
      </c>
      <c r="N564" s="20"/>
      <c r="O564" s="20">
        <v>5</v>
      </c>
      <c r="P564" s="20"/>
      <c r="Q564" s="64">
        <f t="shared" si="16"/>
        <v>1193</v>
      </c>
      <c r="R564" s="20">
        <v>896</v>
      </c>
      <c r="S564" s="112">
        <f t="shared" si="17"/>
        <v>1091</v>
      </c>
      <c r="T564" s="113"/>
    </row>
    <row r="565" spans="1:20" hidden="1" outlineLevel="1" x14ac:dyDescent="0.45">
      <c r="A565" s="110">
        <v>45007</v>
      </c>
      <c r="B565" s="95">
        <v>870</v>
      </c>
      <c r="C565" s="95">
        <v>22</v>
      </c>
      <c r="D565" s="20">
        <v>5</v>
      </c>
      <c r="E565" s="20">
        <v>2</v>
      </c>
      <c r="F565" s="95">
        <v>4</v>
      </c>
      <c r="G565" s="95">
        <v>62</v>
      </c>
      <c r="H565" s="53">
        <v>333</v>
      </c>
      <c r="I565" s="20">
        <v>22</v>
      </c>
      <c r="J565" s="100">
        <v>30</v>
      </c>
      <c r="K565" s="20"/>
      <c r="L565" s="20"/>
      <c r="M565" s="20">
        <v>8</v>
      </c>
      <c r="N565" s="20"/>
      <c r="O565" s="20">
        <v>41</v>
      </c>
      <c r="P565" s="20"/>
      <c r="Q565" s="64">
        <f t="shared" si="16"/>
        <v>1066</v>
      </c>
      <c r="R565" s="20">
        <v>848</v>
      </c>
      <c r="S565" s="112">
        <f t="shared" si="17"/>
        <v>958</v>
      </c>
      <c r="T565" s="113"/>
    </row>
    <row r="566" spans="1:20" hidden="1" outlineLevel="1" x14ac:dyDescent="0.45">
      <c r="A566" s="110">
        <v>45008</v>
      </c>
      <c r="B566" s="95">
        <v>344</v>
      </c>
      <c r="C566" s="95">
        <v>4</v>
      </c>
      <c r="D566" s="20">
        <v>1</v>
      </c>
      <c r="E566" s="20">
        <v>1</v>
      </c>
      <c r="F566" s="95">
        <v>1</v>
      </c>
      <c r="G566" s="95">
        <v>21</v>
      </c>
      <c r="H566" s="53">
        <v>130</v>
      </c>
      <c r="I566" s="20">
        <v>5</v>
      </c>
      <c r="J566" s="100">
        <v>14</v>
      </c>
      <c r="K566" s="20"/>
      <c r="L566" s="20"/>
      <c r="M566" s="20">
        <v>7</v>
      </c>
      <c r="N566" s="20"/>
      <c r="O566" s="20">
        <v>28</v>
      </c>
      <c r="P566" s="20"/>
      <c r="Q566" s="64">
        <f t="shared" si="16"/>
        <v>426</v>
      </c>
      <c r="R566" s="20">
        <v>356</v>
      </c>
      <c r="S566" s="112">
        <f t="shared" si="17"/>
        <v>370</v>
      </c>
      <c r="T566" s="113"/>
    </row>
    <row r="567" spans="1:20" hidden="1" outlineLevel="1" x14ac:dyDescent="0.45">
      <c r="A567" s="110">
        <v>45009</v>
      </c>
      <c r="B567" s="95">
        <v>581</v>
      </c>
      <c r="C567" s="95">
        <v>2</v>
      </c>
      <c r="D567" s="20">
        <v>5</v>
      </c>
      <c r="E567" s="20">
        <v>4</v>
      </c>
      <c r="F567" s="95">
        <v>1</v>
      </c>
      <c r="G567" s="95">
        <v>41</v>
      </c>
      <c r="H567" s="53">
        <v>331</v>
      </c>
      <c r="I567" s="20">
        <v>13</v>
      </c>
      <c r="J567" s="100">
        <v>28</v>
      </c>
      <c r="K567" s="20"/>
      <c r="L567" s="20"/>
      <c r="M567" s="20">
        <v>7</v>
      </c>
      <c r="N567" s="20"/>
      <c r="O567" s="20">
        <v>4</v>
      </c>
      <c r="P567" s="20"/>
      <c r="Q567" s="64">
        <f t="shared" si="16"/>
        <v>686</v>
      </c>
      <c r="R567" s="20">
        <v>784</v>
      </c>
      <c r="S567" s="112">
        <f t="shared" si="17"/>
        <v>625</v>
      </c>
      <c r="T567" s="113"/>
    </row>
    <row r="568" spans="1:20" hidden="1" outlineLevel="1" x14ac:dyDescent="0.45">
      <c r="A568" s="110">
        <v>45012</v>
      </c>
      <c r="B568" s="95">
        <v>861</v>
      </c>
      <c r="C568" s="95">
        <v>15</v>
      </c>
      <c r="D568" s="20">
        <v>5</v>
      </c>
      <c r="E568" s="20">
        <v>0</v>
      </c>
      <c r="F568" s="95">
        <v>1</v>
      </c>
      <c r="G568" s="95">
        <v>59</v>
      </c>
      <c r="H568" s="53">
        <v>324</v>
      </c>
      <c r="I568" s="20">
        <v>16</v>
      </c>
      <c r="J568" s="100">
        <v>41</v>
      </c>
      <c r="K568" s="20"/>
      <c r="L568" s="20"/>
      <c r="M568" s="20">
        <v>15</v>
      </c>
      <c r="N568" s="20"/>
      <c r="O568" s="20">
        <v>7</v>
      </c>
      <c r="P568" s="20"/>
      <c r="Q568" s="64">
        <f t="shared" si="16"/>
        <v>1020</v>
      </c>
      <c r="R568" s="20">
        <v>1157</v>
      </c>
      <c r="S568" s="112">
        <f t="shared" si="17"/>
        <v>936</v>
      </c>
      <c r="T568" s="113"/>
    </row>
    <row r="569" spans="1:20" hidden="1" outlineLevel="1" x14ac:dyDescent="0.45">
      <c r="A569" s="110">
        <v>45013</v>
      </c>
      <c r="B569" s="95">
        <v>566</v>
      </c>
      <c r="C569" s="95">
        <v>13</v>
      </c>
      <c r="D569" s="20">
        <v>5</v>
      </c>
      <c r="E569" s="20">
        <v>2</v>
      </c>
      <c r="F569" s="95">
        <v>16</v>
      </c>
      <c r="G569" s="95">
        <v>36</v>
      </c>
      <c r="H569" s="53">
        <v>242</v>
      </c>
      <c r="I569" s="20">
        <v>8</v>
      </c>
      <c r="J569" s="100">
        <v>23</v>
      </c>
      <c r="K569" s="20"/>
      <c r="L569" s="20"/>
      <c r="M569" s="20">
        <v>15</v>
      </c>
      <c r="N569" s="20"/>
      <c r="O569" s="20">
        <v>18</v>
      </c>
      <c r="P569" s="20"/>
      <c r="Q569" s="64">
        <f t="shared" si="16"/>
        <v>702</v>
      </c>
      <c r="R569" s="20">
        <v>754</v>
      </c>
      <c r="S569" s="112">
        <f t="shared" si="17"/>
        <v>631</v>
      </c>
      <c r="T569" s="113"/>
    </row>
    <row r="570" spans="1:20" hidden="1" outlineLevel="1" x14ac:dyDescent="0.45">
      <c r="A570" s="110">
        <v>45014</v>
      </c>
      <c r="B570" s="95">
        <v>798</v>
      </c>
      <c r="C570" s="95">
        <v>19</v>
      </c>
      <c r="D570" s="20">
        <v>5</v>
      </c>
      <c r="E570" s="20">
        <v>2</v>
      </c>
      <c r="F570" s="95">
        <v>13</v>
      </c>
      <c r="G570" s="95">
        <v>61</v>
      </c>
      <c r="H570" s="53">
        <v>284</v>
      </c>
      <c r="I570" s="20">
        <v>17</v>
      </c>
      <c r="J570" s="100">
        <v>39</v>
      </c>
      <c r="K570" s="20"/>
      <c r="L570" s="20"/>
      <c r="M570" s="20">
        <v>3</v>
      </c>
      <c r="N570" s="20"/>
      <c r="O570" s="20">
        <v>15</v>
      </c>
      <c r="P570" s="20"/>
      <c r="Q570" s="64">
        <f t="shared" si="16"/>
        <v>972</v>
      </c>
      <c r="R570" s="20">
        <v>1122</v>
      </c>
      <c r="S570" s="112">
        <f t="shared" si="17"/>
        <v>891</v>
      </c>
      <c r="T570" s="113"/>
    </row>
    <row r="571" spans="1:20" hidden="1" outlineLevel="1" x14ac:dyDescent="0.45">
      <c r="A571" s="110">
        <v>45015</v>
      </c>
      <c r="B571" s="95">
        <v>834</v>
      </c>
      <c r="C571" s="95">
        <v>12</v>
      </c>
      <c r="D571" s="20">
        <v>5</v>
      </c>
      <c r="E571" s="20">
        <v>5</v>
      </c>
      <c r="F571" s="95">
        <v>12</v>
      </c>
      <c r="G571" s="95">
        <v>53</v>
      </c>
      <c r="H571" s="53">
        <v>355</v>
      </c>
      <c r="I571" s="20">
        <v>18</v>
      </c>
      <c r="J571" s="100">
        <v>10</v>
      </c>
      <c r="K571" s="20"/>
      <c r="L571" s="20"/>
      <c r="M571" s="20">
        <v>14</v>
      </c>
      <c r="N571" s="20"/>
      <c r="O571" s="20">
        <v>12</v>
      </c>
      <c r="P571" s="20"/>
      <c r="Q571" s="64">
        <f t="shared" si="16"/>
        <v>975</v>
      </c>
      <c r="R571" s="20">
        <v>1277</v>
      </c>
      <c r="S571" s="112">
        <f t="shared" si="17"/>
        <v>911</v>
      </c>
      <c r="T571" s="113"/>
    </row>
    <row r="572" spans="1:20" hidden="1" outlineLevel="1" x14ac:dyDescent="0.45">
      <c r="A572" s="110">
        <v>45016</v>
      </c>
      <c r="B572" s="95">
        <v>576</v>
      </c>
      <c r="C572" s="95">
        <v>31</v>
      </c>
      <c r="D572" s="20">
        <v>5</v>
      </c>
      <c r="E572" s="20">
        <v>0</v>
      </c>
      <c r="F572" s="95">
        <v>5</v>
      </c>
      <c r="G572" s="95">
        <v>48</v>
      </c>
      <c r="H572" s="53">
        <v>181</v>
      </c>
      <c r="I572" s="20">
        <v>5</v>
      </c>
      <c r="J572" s="100">
        <v>26</v>
      </c>
      <c r="K572" s="20"/>
      <c r="L572" s="20"/>
      <c r="M572" s="20">
        <v>14</v>
      </c>
      <c r="N572" s="20"/>
      <c r="O572" s="20">
        <v>2</v>
      </c>
      <c r="P572" s="20"/>
      <c r="Q572" s="64">
        <f t="shared" si="16"/>
        <v>712</v>
      </c>
      <c r="R572" s="20">
        <v>812</v>
      </c>
      <c r="S572" s="112">
        <f t="shared" si="17"/>
        <v>660</v>
      </c>
      <c r="T572" s="113">
        <f>AVERAGE(S550:S572)</f>
        <v>800.13043478260875</v>
      </c>
    </row>
    <row r="573" spans="1:20" hidden="1" outlineLevel="1" x14ac:dyDescent="0.45">
      <c r="A573" s="110">
        <v>45019</v>
      </c>
      <c r="B573" s="97">
        <v>878</v>
      </c>
      <c r="C573" s="97">
        <v>34</v>
      </c>
      <c r="D573" s="20">
        <v>5</v>
      </c>
      <c r="E573" s="20">
        <v>2</v>
      </c>
      <c r="F573" s="97">
        <v>7</v>
      </c>
      <c r="G573" s="97">
        <v>57</v>
      </c>
      <c r="H573" s="53">
        <v>294</v>
      </c>
      <c r="I573" s="20">
        <v>23</v>
      </c>
      <c r="J573" s="100">
        <v>39</v>
      </c>
      <c r="K573" s="20"/>
      <c r="L573" s="20"/>
      <c r="M573" s="20">
        <v>9</v>
      </c>
      <c r="N573" s="20"/>
      <c r="O573" s="20">
        <v>6</v>
      </c>
      <c r="P573" s="20"/>
      <c r="Q573" s="64">
        <f t="shared" si="16"/>
        <v>1060</v>
      </c>
      <c r="R573" s="20">
        <v>782</v>
      </c>
      <c r="S573" s="111">
        <f t="shared" si="17"/>
        <v>976</v>
      </c>
      <c r="T573" s="126"/>
    </row>
    <row r="574" spans="1:20" hidden="1" outlineLevel="1" x14ac:dyDescent="0.45">
      <c r="A574" s="110">
        <v>45020</v>
      </c>
      <c r="B574" s="97">
        <v>976</v>
      </c>
      <c r="C574" s="97">
        <v>24</v>
      </c>
      <c r="D574" s="20">
        <v>5</v>
      </c>
      <c r="E574" s="20">
        <v>5</v>
      </c>
      <c r="F574" s="97">
        <v>7</v>
      </c>
      <c r="G574" s="97">
        <v>60</v>
      </c>
      <c r="H574" s="53">
        <v>423</v>
      </c>
      <c r="I574" s="20">
        <v>33</v>
      </c>
      <c r="J574" s="100">
        <v>40</v>
      </c>
      <c r="K574" s="20"/>
      <c r="L574" s="20"/>
      <c r="M574" s="20">
        <v>11</v>
      </c>
      <c r="N574" s="20"/>
      <c r="O574" s="20">
        <v>22</v>
      </c>
      <c r="P574" s="20"/>
      <c r="Q574" s="64">
        <f t="shared" si="16"/>
        <v>1183</v>
      </c>
      <c r="R574" s="20">
        <v>890</v>
      </c>
      <c r="S574" s="111">
        <f t="shared" si="17"/>
        <v>1067</v>
      </c>
      <c r="T574" s="126"/>
    </row>
    <row r="575" spans="1:20" hidden="1" outlineLevel="1" x14ac:dyDescent="0.45">
      <c r="A575" s="110">
        <v>45021</v>
      </c>
      <c r="B575" s="97">
        <v>792</v>
      </c>
      <c r="C575" s="97">
        <v>5</v>
      </c>
      <c r="D575" s="20">
        <v>5</v>
      </c>
      <c r="E575" s="20">
        <v>1</v>
      </c>
      <c r="F575" s="97">
        <v>19</v>
      </c>
      <c r="G575" s="97">
        <v>67</v>
      </c>
      <c r="H575" s="53">
        <v>315</v>
      </c>
      <c r="I575" s="20">
        <v>19</v>
      </c>
      <c r="J575" s="100">
        <v>1</v>
      </c>
      <c r="K575" s="20"/>
      <c r="L575" s="20"/>
      <c r="M575" s="20">
        <v>12</v>
      </c>
      <c r="N575" s="20"/>
      <c r="O575" s="20">
        <v>16</v>
      </c>
      <c r="P575" s="20"/>
      <c r="Q575" s="64">
        <f t="shared" si="16"/>
        <v>937</v>
      </c>
      <c r="R575" s="20">
        <v>802</v>
      </c>
      <c r="S575" s="111">
        <f t="shared" si="17"/>
        <v>883</v>
      </c>
      <c r="T575" s="126"/>
    </row>
    <row r="576" spans="1:20" hidden="1" outlineLevel="1" x14ac:dyDescent="0.45">
      <c r="A576" s="110">
        <v>45022</v>
      </c>
      <c r="B576" s="97">
        <v>621</v>
      </c>
      <c r="C576" s="97">
        <v>38</v>
      </c>
      <c r="D576" s="20">
        <v>5</v>
      </c>
      <c r="E576" s="20">
        <v>4</v>
      </c>
      <c r="F576" s="97">
        <v>4</v>
      </c>
      <c r="G576" s="97">
        <v>58</v>
      </c>
      <c r="H576" s="53">
        <v>198</v>
      </c>
      <c r="I576" s="20">
        <v>14</v>
      </c>
      <c r="J576" s="100">
        <v>28</v>
      </c>
      <c r="K576" s="20"/>
      <c r="L576" s="20"/>
      <c r="M576" s="20">
        <v>16</v>
      </c>
      <c r="N576" s="20"/>
      <c r="O576" s="20">
        <v>35</v>
      </c>
      <c r="P576" s="20"/>
      <c r="Q576" s="64">
        <f t="shared" si="16"/>
        <v>823</v>
      </c>
      <c r="R576" s="20">
        <v>655</v>
      </c>
      <c r="S576" s="111">
        <f t="shared" si="17"/>
        <v>721</v>
      </c>
      <c r="T576" s="126"/>
    </row>
    <row r="577" spans="1:20" hidden="1" outlineLevel="1" x14ac:dyDescent="0.45">
      <c r="A577" s="110">
        <v>45023</v>
      </c>
      <c r="B577" s="97">
        <v>465</v>
      </c>
      <c r="C577" s="97">
        <v>60</v>
      </c>
      <c r="D577" s="20">
        <v>5</v>
      </c>
      <c r="E577" s="20">
        <v>4</v>
      </c>
      <c r="F577" s="97">
        <v>2</v>
      </c>
      <c r="G577" s="97">
        <v>40</v>
      </c>
      <c r="H577" s="53">
        <v>162</v>
      </c>
      <c r="I577" s="20">
        <v>13</v>
      </c>
      <c r="J577" s="100">
        <v>3</v>
      </c>
      <c r="K577" s="20"/>
      <c r="L577" s="20"/>
      <c r="M577" s="20">
        <v>3</v>
      </c>
      <c r="N577" s="20"/>
      <c r="O577" s="20">
        <v>4</v>
      </c>
      <c r="P577" s="20"/>
      <c r="Q577" s="64">
        <f t="shared" si="16"/>
        <v>599</v>
      </c>
      <c r="R577" s="20">
        <v>570</v>
      </c>
      <c r="S577" s="111">
        <f t="shared" si="17"/>
        <v>567</v>
      </c>
      <c r="T577" s="126"/>
    </row>
    <row r="578" spans="1:20" hidden="1" outlineLevel="1" x14ac:dyDescent="0.45">
      <c r="A578" s="110">
        <v>45027</v>
      </c>
      <c r="B578" s="97">
        <v>890</v>
      </c>
      <c r="C578" s="97">
        <v>22</v>
      </c>
      <c r="D578" s="20">
        <v>5</v>
      </c>
      <c r="E578" s="20">
        <v>0</v>
      </c>
      <c r="F578" s="97">
        <v>4</v>
      </c>
      <c r="G578" s="97">
        <v>71</v>
      </c>
      <c r="H578" s="53">
        <v>367</v>
      </c>
      <c r="I578" s="20">
        <v>12</v>
      </c>
      <c r="J578" s="100">
        <v>3</v>
      </c>
      <c r="K578" s="20"/>
      <c r="L578" s="20"/>
      <c r="M578" s="20">
        <v>13</v>
      </c>
      <c r="N578" s="20"/>
      <c r="O578" s="20">
        <v>15</v>
      </c>
      <c r="P578" s="20"/>
      <c r="Q578" s="64">
        <f t="shared" ref="Q578:Q641" si="18">SUM(B578:P578)-H578</f>
        <v>1035</v>
      </c>
      <c r="R578" s="20">
        <v>841</v>
      </c>
      <c r="S578" s="111">
        <f t="shared" ref="S578:S641" si="19">B578+C578+F578+G578</f>
        <v>987</v>
      </c>
      <c r="T578" s="126"/>
    </row>
    <row r="579" spans="1:20" hidden="1" outlineLevel="1" x14ac:dyDescent="0.45">
      <c r="A579" s="110">
        <v>45028</v>
      </c>
      <c r="B579" s="97">
        <v>804</v>
      </c>
      <c r="C579" s="97">
        <v>4</v>
      </c>
      <c r="D579" s="20">
        <v>5</v>
      </c>
      <c r="E579" s="20">
        <v>2</v>
      </c>
      <c r="F579" s="97">
        <v>12</v>
      </c>
      <c r="G579" s="97">
        <v>61</v>
      </c>
      <c r="H579" s="53">
        <v>319</v>
      </c>
      <c r="I579" s="20">
        <v>23</v>
      </c>
      <c r="J579" s="100">
        <v>15</v>
      </c>
      <c r="K579" s="20"/>
      <c r="L579" s="20"/>
      <c r="M579" s="20">
        <v>5</v>
      </c>
      <c r="N579" s="20"/>
      <c r="O579" s="20">
        <v>35</v>
      </c>
      <c r="P579" s="20"/>
      <c r="Q579" s="64">
        <f t="shared" si="18"/>
        <v>966</v>
      </c>
      <c r="R579" s="20">
        <v>757</v>
      </c>
      <c r="S579" s="111">
        <f t="shared" si="19"/>
        <v>881</v>
      </c>
      <c r="T579" s="126"/>
    </row>
    <row r="580" spans="1:20" hidden="1" outlineLevel="1" x14ac:dyDescent="0.45">
      <c r="A580" s="110">
        <v>45029</v>
      </c>
      <c r="B580" s="97">
        <v>749</v>
      </c>
      <c r="C580" s="97">
        <v>8</v>
      </c>
      <c r="D580" s="20">
        <v>5</v>
      </c>
      <c r="E580" s="20">
        <v>5</v>
      </c>
      <c r="F580" s="97">
        <v>6</v>
      </c>
      <c r="G580" s="97">
        <v>52</v>
      </c>
      <c r="H580" s="53">
        <v>302</v>
      </c>
      <c r="I580" s="20">
        <v>26</v>
      </c>
      <c r="J580" s="100">
        <v>1</v>
      </c>
      <c r="K580" s="20"/>
      <c r="L580" s="20"/>
      <c r="M580" s="20">
        <v>3</v>
      </c>
      <c r="N580" s="20"/>
      <c r="O580" s="20">
        <v>9</v>
      </c>
      <c r="P580" s="20"/>
      <c r="Q580" s="64">
        <f t="shared" si="18"/>
        <v>864</v>
      </c>
      <c r="R580" s="20">
        <v>709</v>
      </c>
      <c r="S580" s="111">
        <f t="shared" si="19"/>
        <v>815</v>
      </c>
      <c r="T580" s="126"/>
    </row>
    <row r="581" spans="1:20" hidden="1" outlineLevel="1" x14ac:dyDescent="0.45">
      <c r="A581" s="110">
        <v>45030</v>
      </c>
      <c r="B581" s="97">
        <v>564</v>
      </c>
      <c r="C581" s="97">
        <v>33</v>
      </c>
      <c r="D581" s="20">
        <v>5</v>
      </c>
      <c r="E581" s="20">
        <v>1</v>
      </c>
      <c r="F581" s="97">
        <v>2</v>
      </c>
      <c r="G581" s="97">
        <v>40</v>
      </c>
      <c r="H581" s="53">
        <v>204</v>
      </c>
      <c r="I581" s="20">
        <v>11</v>
      </c>
      <c r="J581" s="100">
        <v>18</v>
      </c>
      <c r="K581" s="20"/>
      <c r="L581" s="20"/>
      <c r="M581" s="20">
        <v>2</v>
      </c>
      <c r="N581" s="20"/>
      <c r="O581" s="20">
        <v>10</v>
      </c>
      <c r="P581" s="20"/>
      <c r="Q581" s="64">
        <f t="shared" si="18"/>
        <v>686</v>
      </c>
      <c r="R581" s="20">
        <v>600</v>
      </c>
      <c r="S581" s="111">
        <f t="shared" si="19"/>
        <v>639</v>
      </c>
      <c r="T581" s="126"/>
    </row>
    <row r="582" spans="1:20" hidden="1" outlineLevel="1" x14ac:dyDescent="0.45">
      <c r="A582" s="110">
        <v>45033</v>
      </c>
      <c r="B582" s="97">
        <v>848</v>
      </c>
      <c r="C582" s="97">
        <v>15</v>
      </c>
      <c r="D582" s="20">
        <v>5</v>
      </c>
      <c r="E582" s="20">
        <v>1</v>
      </c>
      <c r="F582" s="97">
        <v>3</v>
      </c>
      <c r="G582" s="97">
        <v>52</v>
      </c>
      <c r="H582" s="53">
        <v>328</v>
      </c>
      <c r="I582" s="20">
        <v>23</v>
      </c>
      <c r="J582" s="100">
        <v>2</v>
      </c>
      <c r="K582" s="20"/>
      <c r="L582" s="20"/>
      <c r="M582" s="20">
        <v>13</v>
      </c>
      <c r="N582" s="20"/>
      <c r="O582" s="20">
        <v>9</v>
      </c>
      <c r="P582" s="20"/>
      <c r="Q582" s="64">
        <f t="shared" si="18"/>
        <v>971</v>
      </c>
      <c r="R582" s="20">
        <v>747</v>
      </c>
      <c r="S582" s="111">
        <f t="shared" si="19"/>
        <v>918</v>
      </c>
      <c r="T582" s="126"/>
    </row>
    <row r="583" spans="1:20" hidden="1" outlineLevel="1" x14ac:dyDescent="0.45">
      <c r="A583" s="110">
        <v>45034</v>
      </c>
      <c r="B583" s="97">
        <v>912</v>
      </c>
      <c r="C583" s="97">
        <v>13</v>
      </c>
      <c r="D583" s="20">
        <v>5</v>
      </c>
      <c r="E583" s="20">
        <v>5</v>
      </c>
      <c r="F583" s="97">
        <v>1</v>
      </c>
      <c r="G583" s="97">
        <v>71</v>
      </c>
      <c r="H583" s="53">
        <v>378</v>
      </c>
      <c r="I583" s="20">
        <v>28</v>
      </c>
      <c r="J583" s="100">
        <v>3</v>
      </c>
      <c r="K583" s="20"/>
      <c r="L583" s="20"/>
      <c r="M583" s="20">
        <v>8</v>
      </c>
      <c r="N583" s="20"/>
      <c r="O583" s="20">
        <v>33</v>
      </c>
      <c r="P583" s="20"/>
      <c r="Q583" s="64">
        <f t="shared" si="18"/>
        <v>1079</v>
      </c>
      <c r="R583" s="20">
        <v>825</v>
      </c>
      <c r="S583" s="111">
        <f t="shared" si="19"/>
        <v>997</v>
      </c>
      <c r="T583" s="126"/>
    </row>
    <row r="584" spans="1:20" hidden="1" outlineLevel="1" x14ac:dyDescent="0.45">
      <c r="A584" s="110">
        <v>45035</v>
      </c>
      <c r="B584" s="97">
        <v>718</v>
      </c>
      <c r="C584" s="97">
        <v>15</v>
      </c>
      <c r="D584" s="20">
        <v>5</v>
      </c>
      <c r="E584" s="20">
        <v>3</v>
      </c>
      <c r="F584" s="97">
        <v>4</v>
      </c>
      <c r="G584" s="97">
        <v>81</v>
      </c>
      <c r="H584" s="53">
        <v>291</v>
      </c>
      <c r="I584" s="20">
        <v>19</v>
      </c>
      <c r="J584" s="100">
        <v>29</v>
      </c>
      <c r="K584" s="20"/>
      <c r="L584" s="20"/>
      <c r="M584" s="20">
        <v>25</v>
      </c>
      <c r="N584" s="20"/>
      <c r="O584" s="20">
        <v>19</v>
      </c>
      <c r="P584" s="20"/>
      <c r="Q584" s="64">
        <f t="shared" si="18"/>
        <v>918</v>
      </c>
      <c r="R584" s="20">
        <v>771</v>
      </c>
      <c r="S584" s="111">
        <f t="shared" si="19"/>
        <v>818</v>
      </c>
      <c r="T584" s="126"/>
    </row>
    <row r="585" spans="1:20" hidden="1" outlineLevel="1" x14ac:dyDescent="0.45">
      <c r="A585" s="110">
        <v>45036</v>
      </c>
      <c r="B585" s="97">
        <v>772</v>
      </c>
      <c r="C585" s="97">
        <v>0</v>
      </c>
      <c r="D585" s="20">
        <v>5</v>
      </c>
      <c r="E585" s="20">
        <v>4</v>
      </c>
      <c r="F585" s="97">
        <v>3</v>
      </c>
      <c r="G585" s="97">
        <v>77</v>
      </c>
      <c r="H585" s="53">
        <v>378</v>
      </c>
      <c r="I585" s="20">
        <v>25</v>
      </c>
      <c r="J585" s="100">
        <v>29</v>
      </c>
      <c r="K585" s="20"/>
      <c r="L585" s="20"/>
      <c r="M585" s="20">
        <v>11</v>
      </c>
      <c r="N585" s="20"/>
      <c r="O585" s="20">
        <v>12</v>
      </c>
      <c r="P585" s="20"/>
      <c r="Q585" s="64">
        <f t="shared" si="18"/>
        <v>938</v>
      </c>
      <c r="R585" s="20">
        <v>880</v>
      </c>
      <c r="S585" s="111">
        <f t="shared" si="19"/>
        <v>852</v>
      </c>
      <c r="T585" s="126"/>
    </row>
    <row r="586" spans="1:20" hidden="1" outlineLevel="1" x14ac:dyDescent="0.45">
      <c r="A586" s="110">
        <v>45037</v>
      </c>
      <c r="B586" s="97">
        <v>537</v>
      </c>
      <c r="C586" s="97">
        <v>30</v>
      </c>
      <c r="D586" s="20">
        <v>5</v>
      </c>
      <c r="E586" s="20">
        <v>1</v>
      </c>
      <c r="F586" s="97">
        <v>1</v>
      </c>
      <c r="G586" s="97">
        <v>50</v>
      </c>
      <c r="H586" s="53">
        <v>198</v>
      </c>
      <c r="I586" s="20">
        <v>10</v>
      </c>
      <c r="J586" s="100">
        <v>27</v>
      </c>
      <c r="K586" s="20"/>
      <c r="L586" s="20"/>
      <c r="M586" s="20">
        <v>9</v>
      </c>
      <c r="N586" s="20"/>
      <c r="O586" s="20">
        <v>23</v>
      </c>
      <c r="P586" s="20"/>
      <c r="Q586" s="64">
        <f t="shared" si="18"/>
        <v>693</v>
      </c>
      <c r="R586" s="20">
        <v>571</v>
      </c>
      <c r="S586" s="111">
        <f t="shared" si="19"/>
        <v>618</v>
      </c>
      <c r="T586" s="126"/>
    </row>
    <row r="587" spans="1:20" hidden="1" outlineLevel="1" x14ac:dyDescent="0.45">
      <c r="A587" s="110">
        <v>45040</v>
      </c>
      <c r="B587" s="97">
        <v>826</v>
      </c>
      <c r="C587" s="97">
        <v>0</v>
      </c>
      <c r="D587" s="20">
        <v>5</v>
      </c>
      <c r="E587" s="20">
        <v>2</v>
      </c>
      <c r="F587" s="97">
        <v>2</v>
      </c>
      <c r="G587" s="97">
        <v>46</v>
      </c>
      <c r="H587" s="53">
        <v>273</v>
      </c>
      <c r="I587" s="20">
        <v>18</v>
      </c>
      <c r="J587" s="100">
        <v>35</v>
      </c>
      <c r="K587" s="20"/>
      <c r="L587" s="20"/>
      <c r="M587" s="20">
        <v>6</v>
      </c>
      <c r="N587" s="20"/>
      <c r="O587" s="20">
        <v>24</v>
      </c>
      <c r="P587" s="20"/>
      <c r="Q587" s="64">
        <f t="shared" si="18"/>
        <v>964</v>
      </c>
      <c r="R587" s="20">
        <v>757</v>
      </c>
      <c r="S587" s="111">
        <f t="shared" si="19"/>
        <v>874</v>
      </c>
      <c r="T587" s="126"/>
    </row>
    <row r="588" spans="1:20" hidden="1" outlineLevel="1" x14ac:dyDescent="0.45">
      <c r="A588" s="110">
        <v>45041</v>
      </c>
      <c r="B588" s="97">
        <v>922</v>
      </c>
      <c r="C588" s="97">
        <v>0</v>
      </c>
      <c r="D588" s="20">
        <v>5</v>
      </c>
      <c r="E588" s="20">
        <v>3</v>
      </c>
      <c r="F588" s="97">
        <v>4</v>
      </c>
      <c r="G588" s="97">
        <v>62</v>
      </c>
      <c r="H588" s="53">
        <v>261</v>
      </c>
      <c r="I588" s="20">
        <v>9</v>
      </c>
      <c r="J588" s="100">
        <v>37</v>
      </c>
      <c r="K588" s="20"/>
      <c r="L588" s="20"/>
      <c r="M588" s="20">
        <v>12</v>
      </c>
      <c r="N588" s="20"/>
      <c r="O588" s="20">
        <v>6</v>
      </c>
      <c r="P588" s="20"/>
      <c r="Q588" s="64">
        <f t="shared" si="18"/>
        <v>1060</v>
      </c>
      <c r="R588" s="20">
        <v>890</v>
      </c>
      <c r="S588" s="111">
        <f t="shared" si="19"/>
        <v>988</v>
      </c>
      <c r="T588" s="126"/>
    </row>
    <row r="589" spans="1:20" hidden="1" outlineLevel="1" x14ac:dyDescent="0.45">
      <c r="A589" s="110">
        <v>45042</v>
      </c>
      <c r="B589" s="97">
        <v>721</v>
      </c>
      <c r="C589" s="97">
        <v>6</v>
      </c>
      <c r="D589" s="20">
        <v>5</v>
      </c>
      <c r="E589" s="20">
        <v>2</v>
      </c>
      <c r="F589" s="97">
        <v>0</v>
      </c>
      <c r="G589" s="97">
        <v>56</v>
      </c>
      <c r="H589" s="53">
        <v>208</v>
      </c>
      <c r="I589" s="20">
        <v>24</v>
      </c>
      <c r="J589" s="100">
        <v>32</v>
      </c>
      <c r="K589" s="20"/>
      <c r="L589" s="20"/>
      <c r="M589" s="20">
        <v>12</v>
      </c>
      <c r="N589" s="20"/>
      <c r="O589" s="20">
        <v>20</v>
      </c>
      <c r="P589" s="20"/>
      <c r="Q589" s="64">
        <f t="shared" si="18"/>
        <v>878</v>
      </c>
      <c r="R589" s="20">
        <v>806</v>
      </c>
      <c r="S589" s="111">
        <f t="shared" si="19"/>
        <v>783</v>
      </c>
      <c r="T589" s="126"/>
    </row>
    <row r="590" spans="1:20" hidden="1" outlineLevel="1" x14ac:dyDescent="0.45">
      <c r="A590" s="110">
        <v>45043</v>
      </c>
      <c r="B590" s="97">
        <v>746</v>
      </c>
      <c r="C590" s="97">
        <v>6</v>
      </c>
      <c r="D590" s="20">
        <v>5</v>
      </c>
      <c r="E590" s="20">
        <v>2</v>
      </c>
      <c r="F590" s="97">
        <v>0</v>
      </c>
      <c r="G590" s="97">
        <v>57</v>
      </c>
      <c r="H590" s="53">
        <v>267</v>
      </c>
      <c r="I590" s="20">
        <v>27</v>
      </c>
      <c r="J590" s="100">
        <v>42</v>
      </c>
      <c r="K590" s="20"/>
      <c r="L590" s="20"/>
      <c r="M590" s="20">
        <v>20</v>
      </c>
      <c r="N590" s="20"/>
      <c r="O590" s="20">
        <v>18</v>
      </c>
      <c r="P590" s="20"/>
      <c r="Q590" s="64">
        <f t="shared" si="18"/>
        <v>923</v>
      </c>
      <c r="R590" s="20">
        <v>784</v>
      </c>
      <c r="S590" s="111">
        <f t="shared" si="19"/>
        <v>809</v>
      </c>
      <c r="T590" s="126"/>
    </row>
    <row r="591" spans="1:20" hidden="1" outlineLevel="1" x14ac:dyDescent="0.45">
      <c r="A591" s="110">
        <v>45044</v>
      </c>
      <c r="B591" s="97">
        <v>447</v>
      </c>
      <c r="C591" s="97">
        <v>0</v>
      </c>
      <c r="D591" s="20">
        <v>5</v>
      </c>
      <c r="E591" s="20">
        <v>0</v>
      </c>
      <c r="F591" s="97">
        <v>0</v>
      </c>
      <c r="G591" s="97">
        <v>34</v>
      </c>
      <c r="H591" s="53">
        <v>154</v>
      </c>
      <c r="I591" s="20">
        <v>12</v>
      </c>
      <c r="J591" s="100">
        <v>23</v>
      </c>
      <c r="K591" s="20"/>
      <c r="L591" s="20"/>
      <c r="M591" s="20">
        <v>2</v>
      </c>
      <c r="N591" s="20"/>
      <c r="O591" s="20"/>
      <c r="P591" s="20"/>
      <c r="Q591" s="64">
        <f t="shared" si="18"/>
        <v>523</v>
      </c>
      <c r="R591" s="20">
        <v>518</v>
      </c>
      <c r="S591" s="111">
        <f t="shared" si="19"/>
        <v>481</v>
      </c>
      <c r="T591" s="126">
        <f>AVERAGE($S$573:S591)</f>
        <v>824.9473684210526</v>
      </c>
    </row>
    <row r="592" spans="1:20" hidden="1" outlineLevel="1" x14ac:dyDescent="0.45">
      <c r="A592" s="110">
        <v>45048</v>
      </c>
      <c r="B592" s="95">
        <v>840</v>
      </c>
      <c r="C592" s="95">
        <v>0</v>
      </c>
      <c r="D592" s="20">
        <v>5</v>
      </c>
      <c r="E592" s="20">
        <v>4</v>
      </c>
      <c r="F592" s="95">
        <v>2</v>
      </c>
      <c r="G592" s="95">
        <v>62</v>
      </c>
      <c r="H592" s="53">
        <v>348</v>
      </c>
      <c r="I592" s="20">
        <v>20</v>
      </c>
      <c r="J592" s="100">
        <v>33</v>
      </c>
      <c r="K592" s="20"/>
      <c r="L592" s="20"/>
      <c r="M592" s="20">
        <v>7</v>
      </c>
      <c r="N592" s="20"/>
      <c r="O592" s="20">
        <v>7</v>
      </c>
      <c r="P592" s="20"/>
      <c r="Q592" s="64">
        <f t="shared" si="18"/>
        <v>980</v>
      </c>
      <c r="R592" s="20">
        <v>786</v>
      </c>
      <c r="S592" s="112">
        <f t="shared" si="19"/>
        <v>904</v>
      </c>
      <c r="T592" s="113"/>
    </row>
    <row r="593" spans="1:20" hidden="1" outlineLevel="1" x14ac:dyDescent="0.45">
      <c r="A593" s="110">
        <v>45049</v>
      </c>
      <c r="B593" s="95">
        <v>661</v>
      </c>
      <c r="C593" s="95">
        <v>0</v>
      </c>
      <c r="D593" s="20">
        <v>5</v>
      </c>
      <c r="E593" s="20">
        <v>2</v>
      </c>
      <c r="F593" s="95">
        <v>1</v>
      </c>
      <c r="G593" s="95">
        <v>49</v>
      </c>
      <c r="H593" s="53">
        <v>306</v>
      </c>
      <c r="I593" s="20">
        <v>20</v>
      </c>
      <c r="J593" s="100">
        <v>33</v>
      </c>
      <c r="K593" s="20"/>
      <c r="L593" s="20"/>
      <c r="M593" s="20">
        <v>6</v>
      </c>
      <c r="N593" s="20"/>
      <c r="O593" s="20">
        <v>16</v>
      </c>
      <c r="P593" s="20"/>
      <c r="Q593" s="64">
        <f t="shared" si="18"/>
        <v>793</v>
      </c>
      <c r="R593" s="20">
        <v>708</v>
      </c>
      <c r="S593" s="112">
        <f t="shared" si="19"/>
        <v>711</v>
      </c>
      <c r="T593" s="113"/>
    </row>
    <row r="594" spans="1:20" hidden="1" outlineLevel="1" x14ac:dyDescent="0.45">
      <c r="A594" s="110">
        <v>45050</v>
      </c>
      <c r="B594" s="95">
        <v>660</v>
      </c>
      <c r="C594" s="95">
        <v>0</v>
      </c>
      <c r="D594" s="20">
        <v>5</v>
      </c>
      <c r="E594" s="20">
        <v>3</v>
      </c>
      <c r="F594" s="95">
        <v>0</v>
      </c>
      <c r="G594" s="95">
        <v>54</v>
      </c>
      <c r="H594" s="53">
        <v>302</v>
      </c>
      <c r="I594" s="20">
        <v>25</v>
      </c>
      <c r="J594" s="100">
        <v>31</v>
      </c>
      <c r="K594" s="20"/>
      <c r="L594" s="20"/>
      <c r="M594" s="20">
        <v>5</v>
      </c>
      <c r="N594" s="20"/>
      <c r="O594" s="20">
        <v>18</v>
      </c>
      <c r="P594" s="20"/>
      <c r="Q594" s="64">
        <f t="shared" si="18"/>
        <v>801</v>
      </c>
      <c r="R594" s="20">
        <v>691</v>
      </c>
      <c r="S594" s="112">
        <f t="shared" si="19"/>
        <v>714</v>
      </c>
      <c r="T594" s="113"/>
    </row>
    <row r="595" spans="1:20" hidden="1" outlineLevel="1" x14ac:dyDescent="0.45">
      <c r="A595" s="110">
        <v>45051</v>
      </c>
      <c r="B595" s="95">
        <v>491</v>
      </c>
      <c r="C595" s="95">
        <v>0</v>
      </c>
      <c r="D595" s="20">
        <v>5</v>
      </c>
      <c r="E595" s="20">
        <v>1</v>
      </c>
      <c r="F595" s="95">
        <v>2</v>
      </c>
      <c r="G595" s="95">
        <v>30</v>
      </c>
      <c r="H595" s="53">
        <v>125</v>
      </c>
      <c r="I595" s="20">
        <v>6</v>
      </c>
      <c r="J595" s="100">
        <v>21</v>
      </c>
      <c r="K595" s="20"/>
      <c r="L595" s="20"/>
      <c r="M595" s="20">
        <v>5</v>
      </c>
      <c r="N595" s="20"/>
      <c r="O595" s="20">
        <v>2</v>
      </c>
      <c r="P595" s="20"/>
      <c r="Q595" s="64">
        <f t="shared" si="18"/>
        <v>563</v>
      </c>
      <c r="R595" s="20">
        <v>546</v>
      </c>
      <c r="S595" s="112">
        <f t="shared" si="19"/>
        <v>523</v>
      </c>
      <c r="T595" s="113"/>
    </row>
    <row r="596" spans="1:20" hidden="1" outlineLevel="1" x14ac:dyDescent="0.45">
      <c r="A596" s="110">
        <v>45055</v>
      </c>
      <c r="B596" s="95">
        <v>1005</v>
      </c>
      <c r="C596" s="95">
        <v>13</v>
      </c>
      <c r="D596" s="20">
        <v>5</v>
      </c>
      <c r="E596" s="20">
        <v>4</v>
      </c>
      <c r="F596" s="95">
        <v>1</v>
      </c>
      <c r="G596" s="95">
        <v>80</v>
      </c>
      <c r="H596" s="53">
        <v>472</v>
      </c>
      <c r="I596" s="20">
        <v>23</v>
      </c>
      <c r="J596" s="100">
        <v>33</v>
      </c>
      <c r="K596" s="20"/>
      <c r="L596" s="20"/>
      <c r="M596" s="20">
        <v>56</v>
      </c>
      <c r="N596" s="20"/>
      <c r="O596" s="20">
        <v>37</v>
      </c>
      <c r="P596" s="20"/>
      <c r="Q596" s="64">
        <f t="shared" si="18"/>
        <v>1257</v>
      </c>
      <c r="R596" s="20">
        <v>841</v>
      </c>
      <c r="S596" s="112">
        <f t="shared" si="19"/>
        <v>1099</v>
      </c>
      <c r="T596" s="113"/>
    </row>
    <row r="597" spans="1:20" hidden="1" outlineLevel="1" x14ac:dyDescent="0.45">
      <c r="A597" s="110">
        <v>45056</v>
      </c>
      <c r="B597" s="95">
        <v>900</v>
      </c>
      <c r="C597" s="95">
        <v>26</v>
      </c>
      <c r="D597" s="20">
        <v>5</v>
      </c>
      <c r="E597" s="20">
        <v>0</v>
      </c>
      <c r="F597" s="95">
        <v>5</v>
      </c>
      <c r="G597" s="95">
        <v>49</v>
      </c>
      <c r="H597" s="53">
        <v>373</v>
      </c>
      <c r="I597" s="20">
        <v>27</v>
      </c>
      <c r="J597" s="100">
        <v>24</v>
      </c>
      <c r="K597" s="20"/>
      <c r="L597" s="20"/>
      <c r="M597" s="20">
        <v>9</v>
      </c>
      <c r="N597" s="20"/>
      <c r="O597" s="20">
        <v>9</v>
      </c>
      <c r="P597" s="20"/>
      <c r="Q597" s="64">
        <f t="shared" si="18"/>
        <v>1054</v>
      </c>
      <c r="R597" s="20">
        <v>775</v>
      </c>
      <c r="S597" s="112">
        <f t="shared" si="19"/>
        <v>980</v>
      </c>
      <c r="T597" s="113"/>
    </row>
    <row r="598" spans="1:20" hidden="1" outlineLevel="1" x14ac:dyDescent="0.45">
      <c r="A598" s="110">
        <v>45057</v>
      </c>
      <c r="B598" s="95">
        <v>900</v>
      </c>
      <c r="C598" s="95">
        <v>22</v>
      </c>
      <c r="D598" s="20">
        <v>5</v>
      </c>
      <c r="E598" s="20">
        <v>5</v>
      </c>
      <c r="F598" s="95">
        <v>29</v>
      </c>
      <c r="G598" s="95">
        <v>70</v>
      </c>
      <c r="H598" s="53">
        <v>432</v>
      </c>
      <c r="I598" s="20">
        <v>14</v>
      </c>
      <c r="J598" s="100">
        <v>28</v>
      </c>
      <c r="K598" s="20"/>
      <c r="L598" s="20"/>
      <c r="M598" s="20">
        <v>26</v>
      </c>
      <c r="N598" s="20"/>
      <c r="O598" s="20">
        <v>29</v>
      </c>
      <c r="P598" s="20"/>
      <c r="Q598" s="64">
        <f t="shared" si="18"/>
        <v>1128</v>
      </c>
      <c r="R598" s="20">
        <v>850</v>
      </c>
      <c r="S598" s="112">
        <f t="shared" si="19"/>
        <v>1021</v>
      </c>
      <c r="T598" s="113"/>
    </row>
    <row r="599" spans="1:20" hidden="1" outlineLevel="1" x14ac:dyDescent="0.45">
      <c r="A599" s="110">
        <v>45058</v>
      </c>
      <c r="B599" s="95">
        <v>655</v>
      </c>
      <c r="C599" s="95">
        <v>0</v>
      </c>
      <c r="D599" s="20">
        <v>5</v>
      </c>
      <c r="E599" s="20">
        <v>5</v>
      </c>
      <c r="F599" s="95">
        <v>2</v>
      </c>
      <c r="G599" s="95">
        <v>41</v>
      </c>
      <c r="H599" s="53">
        <v>247</v>
      </c>
      <c r="I599" s="20">
        <v>18</v>
      </c>
      <c r="J599" s="100">
        <v>27</v>
      </c>
      <c r="K599" s="20"/>
      <c r="L599" s="20"/>
      <c r="M599" s="20">
        <v>7</v>
      </c>
      <c r="N599" s="20"/>
      <c r="O599" s="20">
        <v>5</v>
      </c>
      <c r="P599" s="20"/>
      <c r="Q599" s="64">
        <f t="shared" si="18"/>
        <v>765</v>
      </c>
      <c r="R599" s="20">
        <v>621</v>
      </c>
      <c r="S599" s="112">
        <f t="shared" si="19"/>
        <v>698</v>
      </c>
      <c r="T599" s="113"/>
    </row>
    <row r="600" spans="1:20" hidden="1" outlineLevel="1" x14ac:dyDescent="0.45">
      <c r="A600" s="110">
        <v>45061</v>
      </c>
      <c r="B600" s="103">
        <v>880</v>
      </c>
      <c r="C600" s="103">
        <v>41</v>
      </c>
      <c r="D600" s="104">
        <v>5</v>
      </c>
      <c r="E600" s="104">
        <v>2</v>
      </c>
      <c r="F600" s="103">
        <v>2</v>
      </c>
      <c r="G600" s="103">
        <v>54</v>
      </c>
      <c r="H600" s="53">
        <v>386</v>
      </c>
      <c r="I600" s="104">
        <v>16</v>
      </c>
      <c r="J600" s="100">
        <v>28</v>
      </c>
      <c r="K600" s="104"/>
      <c r="L600" s="104"/>
      <c r="M600" s="104">
        <v>5</v>
      </c>
      <c r="N600" s="104"/>
      <c r="O600" s="104">
        <v>11</v>
      </c>
      <c r="P600" s="104"/>
      <c r="Q600" s="64">
        <f t="shared" si="18"/>
        <v>1044</v>
      </c>
      <c r="R600" s="20">
        <v>784</v>
      </c>
      <c r="S600" s="112">
        <f t="shared" si="19"/>
        <v>977</v>
      </c>
      <c r="T600" s="113"/>
    </row>
    <row r="601" spans="1:20" hidden="1" outlineLevel="1" x14ac:dyDescent="0.45">
      <c r="A601" s="110">
        <v>45062</v>
      </c>
      <c r="B601" s="103">
        <v>941</v>
      </c>
      <c r="C601" s="103">
        <v>0</v>
      </c>
      <c r="D601" s="104">
        <v>5</v>
      </c>
      <c r="E601" s="104">
        <v>2</v>
      </c>
      <c r="F601" s="103">
        <v>7</v>
      </c>
      <c r="G601" s="103">
        <v>58</v>
      </c>
      <c r="H601" s="53">
        <v>431</v>
      </c>
      <c r="I601" s="104">
        <v>20</v>
      </c>
      <c r="J601" s="100">
        <v>30</v>
      </c>
      <c r="K601" s="104"/>
      <c r="L601" s="104"/>
      <c r="M601" s="104">
        <v>8</v>
      </c>
      <c r="N601" s="104"/>
      <c r="O601" s="104">
        <v>20</v>
      </c>
      <c r="P601" s="104"/>
      <c r="Q601" s="64">
        <f t="shared" si="18"/>
        <v>1091</v>
      </c>
      <c r="R601" s="20">
        <v>828</v>
      </c>
      <c r="S601" s="112">
        <f t="shared" si="19"/>
        <v>1006</v>
      </c>
      <c r="T601" s="113"/>
    </row>
    <row r="602" spans="1:20" hidden="1" outlineLevel="1" x14ac:dyDescent="0.45">
      <c r="A602" s="110">
        <v>45063</v>
      </c>
      <c r="B602" s="103">
        <v>688</v>
      </c>
      <c r="C602" s="103">
        <v>0</v>
      </c>
      <c r="D602" s="104">
        <v>5</v>
      </c>
      <c r="E602" s="104">
        <v>1</v>
      </c>
      <c r="F602" s="103">
        <v>1</v>
      </c>
      <c r="G602" s="103">
        <v>52</v>
      </c>
      <c r="H602" s="53">
        <v>346</v>
      </c>
      <c r="I602" s="104">
        <v>25</v>
      </c>
      <c r="J602" s="100">
        <v>33</v>
      </c>
      <c r="K602" s="104"/>
      <c r="L602" s="104"/>
      <c r="M602" s="104">
        <v>2</v>
      </c>
      <c r="N602" s="104"/>
      <c r="O602" s="104">
        <v>22</v>
      </c>
      <c r="P602" s="104"/>
      <c r="Q602" s="64">
        <f t="shared" si="18"/>
        <v>829</v>
      </c>
      <c r="R602" s="20">
        <v>691</v>
      </c>
      <c r="S602" s="112">
        <f t="shared" si="19"/>
        <v>741</v>
      </c>
      <c r="T602" s="113"/>
    </row>
    <row r="603" spans="1:20" hidden="1" outlineLevel="1" x14ac:dyDescent="0.45">
      <c r="A603" s="110">
        <v>45065</v>
      </c>
      <c r="B603" s="103">
        <v>156</v>
      </c>
      <c r="C603" s="103">
        <v>0</v>
      </c>
      <c r="D603" s="104">
        <v>0</v>
      </c>
      <c r="E603" s="104">
        <v>0</v>
      </c>
      <c r="F603" s="103">
        <v>2</v>
      </c>
      <c r="G603" s="103">
        <v>13</v>
      </c>
      <c r="H603" s="53">
        <v>61</v>
      </c>
      <c r="I603" s="104">
        <v>2</v>
      </c>
      <c r="J603" s="100">
        <v>9</v>
      </c>
      <c r="K603" s="104"/>
      <c r="L603" s="104"/>
      <c r="M603" s="104">
        <v>2</v>
      </c>
      <c r="N603" s="104"/>
      <c r="O603" s="104"/>
      <c r="P603" s="104"/>
      <c r="Q603" s="64">
        <f t="shared" si="18"/>
        <v>184</v>
      </c>
      <c r="R603" s="20">
        <v>234</v>
      </c>
      <c r="S603" s="112">
        <f t="shared" si="19"/>
        <v>171</v>
      </c>
      <c r="T603" s="113"/>
    </row>
    <row r="604" spans="1:20" hidden="1" outlineLevel="1" x14ac:dyDescent="0.45">
      <c r="A604" s="110">
        <v>45068</v>
      </c>
      <c r="B604" s="103">
        <v>914</v>
      </c>
      <c r="C604" s="103">
        <v>0</v>
      </c>
      <c r="D604" s="104">
        <v>5</v>
      </c>
      <c r="E604" s="104">
        <v>0</v>
      </c>
      <c r="F604" s="103">
        <v>4</v>
      </c>
      <c r="G604" s="103">
        <v>67</v>
      </c>
      <c r="H604" s="53">
        <v>370</v>
      </c>
      <c r="I604" s="104">
        <v>10</v>
      </c>
      <c r="J604" s="100">
        <v>39</v>
      </c>
      <c r="K604" s="104"/>
      <c r="L604" s="104"/>
      <c r="M604" s="104">
        <v>20</v>
      </c>
      <c r="N604" s="104"/>
      <c r="O604" s="104">
        <v>41</v>
      </c>
      <c r="P604" s="104"/>
      <c r="Q604" s="64">
        <f t="shared" si="18"/>
        <v>1100</v>
      </c>
      <c r="R604" s="20">
        <v>767</v>
      </c>
      <c r="S604" s="112">
        <f t="shared" si="19"/>
        <v>985</v>
      </c>
      <c r="T604" s="113"/>
    </row>
    <row r="605" spans="1:20" hidden="1" outlineLevel="1" x14ac:dyDescent="0.45">
      <c r="A605" s="110">
        <v>45069</v>
      </c>
      <c r="B605" s="103">
        <v>924</v>
      </c>
      <c r="C605" s="103">
        <v>23</v>
      </c>
      <c r="D605" s="104">
        <v>5</v>
      </c>
      <c r="E605" s="104">
        <v>5</v>
      </c>
      <c r="F605" s="103">
        <v>4</v>
      </c>
      <c r="G605" s="103">
        <v>75</v>
      </c>
      <c r="H605" s="53">
        <v>365</v>
      </c>
      <c r="I605" s="104">
        <v>10</v>
      </c>
      <c r="J605" s="100">
        <v>30</v>
      </c>
      <c r="K605" s="104"/>
      <c r="L605" s="104"/>
      <c r="M605" s="104">
        <v>16</v>
      </c>
      <c r="N605" s="104"/>
      <c r="O605" s="104">
        <v>11</v>
      </c>
      <c r="P605" s="104"/>
      <c r="Q605" s="64">
        <f t="shared" si="18"/>
        <v>1103</v>
      </c>
      <c r="R605" s="20">
        <v>852</v>
      </c>
      <c r="S605" s="112">
        <f t="shared" si="19"/>
        <v>1026</v>
      </c>
      <c r="T605" s="113"/>
    </row>
    <row r="606" spans="1:20" hidden="1" outlineLevel="1" x14ac:dyDescent="0.45">
      <c r="A606" s="110">
        <v>45070</v>
      </c>
      <c r="B606" s="103">
        <v>816</v>
      </c>
      <c r="C606" s="103">
        <v>100</v>
      </c>
      <c r="D606" s="104">
        <v>5</v>
      </c>
      <c r="E606" s="104">
        <v>5</v>
      </c>
      <c r="F606" s="103">
        <v>4</v>
      </c>
      <c r="G606" s="103">
        <v>74</v>
      </c>
      <c r="H606" s="53">
        <v>419</v>
      </c>
      <c r="I606" s="104">
        <v>19</v>
      </c>
      <c r="J606" s="100">
        <v>26</v>
      </c>
      <c r="K606" s="104"/>
      <c r="L606" s="104"/>
      <c r="M606" s="104">
        <v>10</v>
      </c>
      <c r="N606" s="104"/>
      <c r="O606" s="104">
        <v>14</v>
      </c>
      <c r="P606" s="104"/>
      <c r="Q606" s="64">
        <f t="shared" si="18"/>
        <v>1073</v>
      </c>
      <c r="R606" s="20">
        <v>750</v>
      </c>
      <c r="S606" s="112">
        <f t="shared" si="19"/>
        <v>994</v>
      </c>
      <c r="T606" s="113"/>
    </row>
    <row r="607" spans="1:20" hidden="1" outlineLevel="1" x14ac:dyDescent="0.45">
      <c r="A607" s="110">
        <v>45071</v>
      </c>
      <c r="B607" s="103">
        <v>860</v>
      </c>
      <c r="C607" s="103">
        <v>59</v>
      </c>
      <c r="D607" s="104">
        <v>5</v>
      </c>
      <c r="E607" s="104">
        <v>4</v>
      </c>
      <c r="F607" s="103">
        <v>5</v>
      </c>
      <c r="G607" s="103">
        <v>77</v>
      </c>
      <c r="H607" s="53">
        <v>431</v>
      </c>
      <c r="I607" s="104">
        <v>31</v>
      </c>
      <c r="J607" s="100">
        <v>33</v>
      </c>
      <c r="K607" s="104"/>
      <c r="L607" s="104"/>
      <c r="M607" s="104">
        <v>16</v>
      </c>
      <c r="N607" s="104"/>
      <c r="O607" s="104">
        <v>38</v>
      </c>
      <c r="P607" s="104"/>
      <c r="Q607" s="64">
        <f t="shared" si="18"/>
        <v>1128</v>
      </c>
      <c r="R607" s="20">
        <v>836</v>
      </c>
      <c r="S607" s="112">
        <f t="shared" si="19"/>
        <v>1001</v>
      </c>
      <c r="T607" s="113"/>
    </row>
    <row r="608" spans="1:20" hidden="1" outlineLevel="1" x14ac:dyDescent="0.45">
      <c r="A608" s="110">
        <v>45072</v>
      </c>
      <c r="B608" s="103">
        <v>480</v>
      </c>
      <c r="C608" s="103">
        <v>36</v>
      </c>
      <c r="D608" s="104">
        <v>5</v>
      </c>
      <c r="E608" s="104">
        <v>0</v>
      </c>
      <c r="F608" s="103">
        <v>0</v>
      </c>
      <c r="G608" s="103">
        <v>57</v>
      </c>
      <c r="H608" s="53">
        <v>129</v>
      </c>
      <c r="I608" s="104">
        <v>17</v>
      </c>
      <c r="J608" s="100">
        <v>24</v>
      </c>
      <c r="K608" s="104"/>
      <c r="L608" s="104"/>
      <c r="M608" s="104">
        <v>7</v>
      </c>
      <c r="N608" s="104"/>
      <c r="O608" s="104">
        <v>9</v>
      </c>
      <c r="P608" s="104"/>
      <c r="Q608" s="64">
        <f t="shared" si="18"/>
        <v>635</v>
      </c>
      <c r="R608" s="20">
        <v>596</v>
      </c>
      <c r="S608" s="112">
        <f t="shared" si="19"/>
        <v>573</v>
      </c>
      <c r="T608" s="113"/>
    </row>
    <row r="609" spans="1:20" hidden="1" outlineLevel="1" x14ac:dyDescent="0.45">
      <c r="A609" s="110">
        <v>45076</v>
      </c>
      <c r="B609" s="103">
        <v>921</v>
      </c>
      <c r="C609" s="103"/>
      <c r="D609" s="104">
        <v>5</v>
      </c>
      <c r="E609" s="104">
        <v>3</v>
      </c>
      <c r="F609" s="103">
        <v>2</v>
      </c>
      <c r="G609" s="103">
        <v>100</v>
      </c>
      <c r="H609" s="53">
        <v>350</v>
      </c>
      <c r="I609" s="104">
        <v>18</v>
      </c>
      <c r="J609" s="100">
        <v>33</v>
      </c>
      <c r="K609" s="104"/>
      <c r="L609" s="104"/>
      <c r="M609" s="104">
        <v>18</v>
      </c>
      <c r="N609" s="104"/>
      <c r="O609" s="104">
        <v>21</v>
      </c>
      <c r="P609" s="104"/>
      <c r="Q609" s="64">
        <f t="shared" si="18"/>
        <v>1121</v>
      </c>
      <c r="R609" s="20">
        <v>875</v>
      </c>
      <c r="S609" s="112">
        <f t="shared" si="19"/>
        <v>1023</v>
      </c>
      <c r="T609" s="113"/>
    </row>
    <row r="610" spans="1:20" hidden="1" outlineLevel="1" x14ac:dyDescent="0.45">
      <c r="A610" s="110">
        <v>45077</v>
      </c>
      <c r="B610" s="103">
        <v>822</v>
      </c>
      <c r="C610" s="103"/>
      <c r="D610" s="104">
        <v>5</v>
      </c>
      <c r="E610" s="104">
        <v>1</v>
      </c>
      <c r="F610" s="103">
        <v>3</v>
      </c>
      <c r="G610" s="103">
        <v>86</v>
      </c>
      <c r="H610" s="53">
        <v>296</v>
      </c>
      <c r="I610" s="104">
        <v>21</v>
      </c>
      <c r="J610" s="100">
        <v>34</v>
      </c>
      <c r="K610" s="104"/>
      <c r="L610" s="104"/>
      <c r="M610" s="104">
        <v>14</v>
      </c>
      <c r="N610" s="104"/>
      <c r="O610" s="104">
        <v>10</v>
      </c>
      <c r="P610" s="104"/>
      <c r="Q610" s="64">
        <f t="shared" si="18"/>
        <v>996</v>
      </c>
      <c r="R610" s="20">
        <v>805</v>
      </c>
      <c r="S610" s="112">
        <f t="shared" si="19"/>
        <v>911</v>
      </c>
      <c r="T610" s="113">
        <f>AVERAGE($S$592:S610)</f>
        <v>845.15789473684208</v>
      </c>
    </row>
    <row r="611" spans="1:20" s="1" customFormat="1" hidden="1" x14ac:dyDescent="0.45">
      <c r="A611" s="19">
        <v>45078</v>
      </c>
      <c r="B611" s="97">
        <v>856</v>
      </c>
      <c r="C611" s="97">
        <v>29</v>
      </c>
      <c r="D611" s="20">
        <v>5</v>
      </c>
      <c r="E611" s="20">
        <v>3</v>
      </c>
      <c r="F611" s="97">
        <v>7</v>
      </c>
      <c r="G611" s="97">
        <v>91</v>
      </c>
      <c r="H611" s="53">
        <v>342</v>
      </c>
      <c r="I611" s="20">
        <v>17</v>
      </c>
      <c r="J611" s="100">
        <v>30</v>
      </c>
      <c r="K611" s="20"/>
      <c r="L611" s="20"/>
      <c r="M611" s="20">
        <v>30</v>
      </c>
      <c r="N611" s="20"/>
      <c r="O611" s="20">
        <v>6</v>
      </c>
      <c r="P611" s="20"/>
      <c r="Q611" s="64">
        <f t="shared" si="18"/>
        <v>1074</v>
      </c>
      <c r="R611" s="20">
        <v>847</v>
      </c>
      <c r="S611" s="98">
        <f t="shared" si="19"/>
        <v>983</v>
      </c>
      <c r="T611" s="127"/>
    </row>
    <row r="612" spans="1:20" s="1" customFormat="1" hidden="1" x14ac:dyDescent="0.45">
      <c r="A612" s="19">
        <v>45079</v>
      </c>
      <c r="B612" s="97">
        <v>592</v>
      </c>
      <c r="C612" s="97"/>
      <c r="D612" s="20">
        <v>5</v>
      </c>
      <c r="E612" s="20">
        <v>2</v>
      </c>
      <c r="F612" s="97">
        <v>4</v>
      </c>
      <c r="G612" s="97">
        <v>59</v>
      </c>
      <c r="H612" s="53">
        <v>190</v>
      </c>
      <c r="I612" s="20">
        <v>14</v>
      </c>
      <c r="J612" s="100">
        <v>31</v>
      </c>
      <c r="K612" s="20"/>
      <c r="L612" s="20"/>
      <c r="M612" s="20">
        <v>23</v>
      </c>
      <c r="N612" s="20"/>
      <c r="O612" s="20">
        <v>6</v>
      </c>
      <c r="P612" s="20"/>
      <c r="Q612" s="64">
        <f t="shared" si="18"/>
        <v>736</v>
      </c>
      <c r="R612" s="20">
        <v>652</v>
      </c>
      <c r="S612" s="98">
        <f t="shared" si="19"/>
        <v>655</v>
      </c>
      <c r="T612" s="127"/>
    </row>
    <row r="613" spans="1:20" s="1" customFormat="1" hidden="1" x14ac:dyDescent="0.45">
      <c r="A613" s="19">
        <v>45082</v>
      </c>
      <c r="B613" s="97">
        <v>901</v>
      </c>
      <c r="C613" s="97">
        <v>40</v>
      </c>
      <c r="D613" s="20">
        <v>5</v>
      </c>
      <c r="E613" s="20">
        <v>2</v>
      </c>
      <c r="F613" s="97">
        <v>1</v>
      </c>
      <c r="G613" s="97">
        <v>92</v>
      </c>
      <c r="H613" s="53">
        <v>274</v>
      </c>
      <c r="I613" s="20">
        <v>14</v>
      </c>
      <c r="J613" s="100">
        <v>32</v>
      </c>
      <c r="K613" s="20"/>
      <c r="L613" s="20"/>
      <c r="M613" s="20">
        <v>11</v>
      </c>
      <c r="N613" s="20"/>
      <c r="O613" s="20">
        <v>7</v>
      </c>
      <c r="P613" s="20"/>
      <c r="Q613" s="64">
        <f t="shared" si="18"/>
        <v>1105</v>
      </c>
      <c r="R613" s="20">
        <v>844</v>
      </c>
      <c r="S613" s="98">
        <f t="shared" si="19"/>
        <v>1034</v>
      </c>
      <c r="T613" s="127"/>
    </row>
    <row r="614" spans="1:20" s="1" customFormat="1" hidden="1" x14ac:dyDescent="0.45">
      <c r="A614" s="19">
        <v>45083</v>
      </c>
      <c r="B614" s="97">
        <v>933</v>
      </c>
      <c r="C614" s="97">
        <v>20</v>
      </c>
      <c r="D614" s="20">
        <v>5</v>
      </c>
      <c r="E614" s="20">
        <v>1</v>
      </c>
      <c r="F614" s="97">
        <v>5</v>
      </c>
      <c r="G614" s="97">
        <v>92</v>
      </c>
      <c r="H614" s="53">
        <v>292</v>
      </c>
      <c r="I614" s="20">
        <v>15</v>
      </c>
      <c r="J614" s="100">
        <v>47</v>
      </c>
      <c r="K614" s="20"/>
      <c r="L614" s="20"/>
      <c r="M614" s="20">
        <v>15</v>
      </c>
      <c r="N614" s="20"/>
      <c r="O614" s="20">
        <v>11</v>
      </c>
      <c r="P614" s="20"/>
      <c r="Q614" s="64">
        <f t="shared" si="18"/>
        <v>1144</v>
      </c>
      <c r="R614" s="20">
        <v>917</v>
      </c>
      <c r="S614" s="98">
        <f t="shared" si="19"/>
        <v>1050</v>
      </c>
      <c r="T614" s="127"/>
    </row>
    <row r="615" spans="1:20" s="1" customFormat="1" hidden="1" x14ac:dyDescent="0.45">
      <c r="A615" s="19">
        <v>45084</v>
      </c>
      <c r="B615" s="97">
        <v>806</v>
      </c>
      <c r="C615" s="97">
        <v>29</v>
      </c>
      <c r="D615" s="20">
        <v>5</v>
      </c>
      <c r="E615" s="20">
        <v>2</v>
      </c>
      <c r="F615" s="97">
        <v>5</v>
      </c>
      <c r="G615" s="97">
        <v>77</v>
      </c>
      <c r="H615" s="53">
        <v>298</v>
      </c>
      <c r="I615" s="20">
        <v>23</v>
      </c>
      <c r="J615" s="100">
        <v>40</v>
      </c>
      <c r="K615" s="20"/>
      <c r="L615" s="20"/>
      <c r="M615" s="20">
        <v>14</v>
      </c>
      <c r="N615" s="20"/>
      <c r="O615" s="20">
        <v>21</v>
      </c>
      <c r="P615" s="20"/>
      <c r="Q615" s="64">
        <f t="shared" si="18"/>
        <v>1022</v>
      </c>
      <c r="R615" s="20">
        <v>848</v>
      </c>
      <c r="S615" s="98">
        <f t="shared" si="19"/>
        <v>917</v>
      </c>
      <c r="T615" s="127"/>
    </row>
    <row r="616" spans="1:20" s="1" customFormat="1" hidden="1" x14ac:dyDescent="0.45">
      <c r="A616" s="19">
        <v>45085</v>
      </c>
      <c r="B616" s="97">
        <v>810</v>
      </c>
      <c r="C616" s="97">
        <v>76</v>
      </c>
      <c r="D616" s="20">
        <v>5</v>
      </c>
      <c r="E616" s="20">
        <v>2</v>
      </c>
      <c r="F616" s="97">
        <v>5</v>
      </c>
      <c r="G616" s="97">
        <v>101</v>
      </c>
      <c r="H616" s="53">
        <v>317</v>
      </c>
      <c r="I616" s="20">
        <v>15</v>
      </c>
      <c r="J616" s="100">
        <v>36</v>
      </c>
      <c r="K616" s="20"/>
      <c r="L616" s="20"/>
      <c r="M616" s="20">
        <v>8</v>
      </c>
      <c r="N616" s="20"/>
      <c r="O616" s="20">
        <v>11</v>
      </c>
      <c r="P616" s="20"/>
      <c r="Q616" s="64">
        <f t="shared" si="18"/>
        <v>1069</v>
      </c>
      <c r="R616" s="20">
        <v>916</v>
      </c>
      <c r="S616" s="98">
        <f t="shared" si="19"/>
        <v>992</v>
      </c>
      <c r="T616" s="127"/>
    </row>
    <row r="617" spans="1:20" s="1" customFormat="1" hidden="1" x14ac:dyDescent="0.45">
      <c r="A617" s="19">
        <v>45086</v>
      </c>
      <c r="B617" s="97">
        <v>606</v>
      </c>
      <c r="C617" s="97">
        <v>15</v>
      </c>
      <c r="D617" s="20">
        <v>5</v>
      </c>
      <c r="E617" s="20">
        <v>1</v>
      </c>
      <c r="F617" s="97">
        <v>3</v>
      </c>
      <c r="G617" s="97">
        <v>73</v>
      </c>
      <c r="H617" s="53">
        <v>197</v>
      </c>
      <c r="I617" s="20">
        <v>8</v>
      </c>
      <c r="J617" s="100">
        <v>25</v>
      </c>
      <c r="K617" s="20"/>
      <c r="L617" s="20"/>
      <c r="M617" s="20">
        <v>6</v>
      </c>
      <c r="N617" s="20"/>
      <c r="O617" s="20">
        <v>11</v>
      </c>
      <c r="P617" s="20"/>
      <c r="Q617" s="64">
        <f t="shared" si="18"/>
        <v>753</v>
      </c>
      <c r="R617" s="20">
        <v>545</v>
      </c>
      <c r="S617" s="98">
        <f t="shared" si="19"/>
        <v>697</v>
      </c>
      <c r="T617" s="127"/>
    </row>
    <row r="618" spans="1:20" s="1" customFormat="1" hidden="1" x14ac:dyDescent="0.45">
      <c r="A618" s="19">
        <v>45089</v>
      </c>
      <c r="B618" s="97">
        <v>917</v>
      </c>
      <c r="C618" s="97">
        <v>47</v>
      </c>
      <c r="D618" s="20">
        <v>5</v>
      </c>
      <c r="E618" s="20">
        <v>2</v>
      </c>
      <c r="F618" s="97">
        <v>3</v>
      </c>
      <c r="G618" s="97">
        <v>75</v>
      </c>
      <c r="H618" s="53">
        <v>332</v>
      </c>
      <c r="I618" s="20">
        <v>18</v>
      </c>
      <c r="J618" s="100">
        <v>41</v>
      </c>
      <c r="K618" s="20"/>
      <c r="L618" s="20"/>
      <c r="M618" s="20">
        <v>91</v>
      </c>
      <c r="N618" s="20"/>
      <c r="O618" s="20">
        <v>27</v>
      </c>
      <c r="P618" s="20"/>
      <c r="Q618" s="64">
        <f t="shared" si="18"/>
        <v>1226</v>
      </c>
      <c r="R618" s="20">
        <v>879</v>
      </c>
      <c r="S618" s="98">
        <f t="shared" si="19"/>
        <v>1042</v>
      </c>
      <c r="T618" s="127"/>
    </row>
    <row r="619" spans="1:20" s="1" customFormat="1" hidden="1" x14ac:dyDescent="0.45">
      <c r="A619" s="19">
        <v>45090</v>
      </c>
      <c r="B619" s="97">
        <v>980</v>
      </c>
      <c r="C619" s="97">
        <v>7</v>
      </c>
      <c r="D619" s="20">
        <v>5</v>
      </c>
      <c r="E619" s="20">
        <v>1</v>
      </c>
      <c r="F619" s="97">
        <v>2</v>
      </c>
      <c r="G619" s="97">
        <v>113</v>
      </c>
      <c r="H619" s="53">
        <v>384</v>
      </c>
      <c r="I619" s="20">
        <v>15</v>
      </c>
      <c r="J619" s="100">
        <v>46</v>
      </c>
      <c r="K619" s="20"/>
      <c r="L619" s="20"/>
      <c r="M619" s="20">
        <v>8</v>
      </c>
      <c r="N619" s="20"/>
      <c r="O619" s="20">
        <v>29</v>
      </c>
      <c r="P619" s="20"/>
      <c r="Q619" s="64">
        <f t="shared" si="18"/>
        <v>1206</v>
      </c>
      <c r="R619" s="20">
        <v>970</v>
      </c>
      <c r="S619" s="98">
        <f t="shared" si="19"/>
        <v>1102</v>
      </c>
      <c r="T619" s="127"/>
    </row>
    <row r="620" spans="1:20" s="1" customFormat="1" hidden="1" x14ac:dyDescent="0.45">
      <c r="A620" s="19">
        <v>45091</v>
      </c>
      <c r="B620" s="97">
        <v>773</v>
      </c>
      <c r="C620" s="97">
        <v>127</v>
      </c>
      <c r="D620" s="20">
        <v>5</v>
      </c>
      <c r="E620" s="20">
        <v>5</v>
      </c>
      <c r="F620" s="97">
        <v>5</v>
      </c>
      <c r="G620" s="97">
        <v>79</v>
      </c>
      <c r="H620" s="53">
        <v>312</v>
      </c>
      <c r="I620" s="20">
        <v>19</v>
      </c>
      <c r="J620" s="100">
        <v>29</v>
      </c>
      <c r="K620" s="20"/>
      <c r="L620" s="20"/>
      <c r="M620" s="20">
        <v>15</v>
      </c>
      <c r="N620" s="20"/>
      <c r="O620" s="20">
        <v>6</v>
      </c>
      <c r="P620" s="20"/>
      <c r="Q620" s="64">
        <f t="shared" si="18"/>
        <v>1063</v>
      </c>
      <c r="R620" s="20">
        <v>838</v>
      </c>
      <c r="S620" s="98">
        <f t="shared" si="19"/>
        <v>984</v>
      </c>
      <c r="T620" s="127"/>
    </row>
    <row r="621" spans="1:20" s="1" customFormat="1" hidden="1" x14ac:dyDescent="0.45">
      <c r="A621" s="19">
        <v>45092</v>
      </c>
      <c r="B621" s="97">
        <v>886</v>
      </c>
      <c r="C621" s="97">
        <v>47</v>
      </c>
      <c r="D621" s="20">
        <v>5</v>
      </c>
      <c r="E621" s="20">
        <v>1</v>
      </c>
      <c r="F621" s="97">
        <v>3</v>
      </c>
      <c r="G621" s="97">
        <v>109</v>
      </c>
      <c r="H621" s="53">
        <v>404</v>
      </c>
      <c r="I621" s="20">
        <v>14</v>
      </c>
      <c r="J621" s="100">
        <v>38</v>
      </c>
      <c r="K621" s="20"/>
      <c r="L621" s="20"/>
      <c r="M621" s="20">
        <v>25</v>
      </c>
      <c r="N621" s="20"/>
      <c r="O621" s="20">
        <v>32</v>
      </c>
      <c r="P621" s="20"/>
      <c r="Q621" s="64">
        <f t="shared" si="18"/>
        <v>1160</v>
      </c>
      <c r="R621" s="20">
        <v>890</v>
      </c>
      <c r="S621" s="98">
        <f t="shared" si="19"/>
        <v>1045</v>
      </c>
      <c r="T621" s="127"/>
    </row>
    <row r="622" spans="1:20" s="1" customFormat="1" hidden="1" x14ac:dyDescent="0.45">
      <c r="A622" s="19">
        <v>45093</v>
      </c>
      <c r="B622" s="97">
        <v>549</v>
      </c>
      <c r="C622" s="97">
        <v>17</v>
      </c>
      <c r="D622" s="20">
        <v>5</v>
      </c>
      <c r="E622" s="20">
        <v>4</v>
      </c>
      <c r="F622" s="97">
        <v>1</v>
      </c>
      <c r="G622" s="97">
        <v>54</v>
      </c>
      <c r="H622" s="53">
        <v>197</v>
      </c>
      <c r="I622" s="20">
        <v>8</v>
      </c>
      <c r="J622" s="100">
        <v>28</v>
      </c>
      <c r="K622" s="20"/>
      <c r="L622" s="20"/>
      <c r="M622" s="20">
        <v>18</v>
      </c>
      <c r="N622" s="20"/>
      <c r="O622" s="20">
        <v>42</v>
      </c>
      <c r="P622" s="20"/>
      <c r="Q622" s="64">
        <f t="shared" si="18"/>
        <v>726</v>
      </c>
      <c r="R622" s="20">
        <v>612</v>
      </c>
      <c r="S622" s="98">
        <f t="shared" si="19"/>
        <v>621</v>
      </c>
      <c r="T622" s="127"/>
    </row>
    <row r="623" spans="1:20" s="1" customFormat="1" hidden="1" x14ac:dyDescent="0.45">
      <c r="A623" s="19">
        <v>45096</v>
      </c>
      <c r="B623" s="97">
        <v>845</v>
      </c>
      <c r="C623" s="97">
        <v>38</v>
      </c>
      <c r="D623" s="20">
        <v>5</v>
      </c>
      <c r="E623" s="20">
        <v>4</v>
      </c>
      <c r="F623" s="97">
        <v>8</v>
      </c>
      <c r="G623" s="97">
        <v>64</v>
      </c>
      <c r="H623" s="53">
        <v>354</v>
      </c>
      <c r="I623" s="20">
        <v>16</v>
      </c>
      <c r="J623" s="100">
        <v>30</v>
      </c>
      <c r="K623" s="20"/>
      <c r="L623" s="20"/>
      <c r="M623" s="20">
        <v>15</v>
      </c>
      <c r="N623" s="20"/>
      <c r="O623" s="20">
        <v>17</v>
      </c>
      <c r="P623" s="20"/>
      <c r="Q623" s="64">
        <f t="shared" si="18"/>
        <v>1042</v>
      </c>
      <c r="R623" s="20">
        <v>759</v>
      </c>
      <c r="S623" s="98">
        <f t="shared" si="19"/>
        <v>955</v>
      </c>
      <c r="T623" s="127"/>
    </row>
    <row r="624" spans="1:20" s="1" customFormat="1" hidden="1" x14ac:dyDescent="0.45">
      <c r="A624" s="19">
        <v>45097</v>
      </c>
      <c r="B624" s="97">
        <v>933</v>
      </c>
      <c r="C624" s="97">
        <v>97</v>
      </c>
      <c r="D624" s="20">
        <v>5</v>
      </c>
      <c r="E624" s="20">
        <v>3</v>
      </c>
      <c r="F624" s="97">
        <v>9</v>
      </c>
      <c r="G624" s="97">
        <v>78</v>
      </c>
      <c r="H624" s="53">
        <v>452</v>
      </c>
      <c r="I624" s="20">
        <v>55</v>
      </c>
      <c r="J624" s="100">
        <v>30</v>
      </c>
      <c r="K624" s="20"/>
      <c r="L624" s="20"/>
      <c r="M624" s="20">
        <v>18</v>
      </c>
      <c r="N624" s="20"/>
      <c r="O624" s="20">
        <v>8</v>
      </c>
      <c r="P624" s="20"/>
      <c r="Q624" s="64">
        <f t="shared" si="18"/>
        <v>1236</v>
      </c>
      <c r="R624" s="20">
        <v>918</v>
      </c>
      <c r="S624" s="98">
        <f t="shared" si="19"/>
        <v>1117</v>
      </c>
      <c r="T624" s="127"/>
    </row>
    <row r="625" spans="1:20" s="1" customFormat="1" hidden="1" x14ac:dyDescent="0.45">
      <c r="A625" s="19">
        <v>45098</v>
      </c>
      <c r="B625" s="97">
        <v>658</v>
      </c>
      <c r="C625" s="97">
        <v>162</v>
      </c>
      <c r="D625" s="20">
        <v>5</v>
      </c>
      <c r="E625" s="20">
        <v>3</v>
      </c>
      <c r="F625" s="97">
        <v>1</v>
      </c>
      <c r="G625" s="97">
        <v>81</v>
      </c>
      <c r="H625" s="53">
        <v>303</v>
      </c>
      <c r="I625" s="20">
        <v>48</v>
      </c>
      <c r="J625" s="100">
        <v>22</v>
      </c>
      <c r="K625" s="20"/>
      <c r="L625" s="20"/>
      <c r="M625" s="20">
        <v>21</v>
      </c>
      <c r="N625" s="20"/>
      <c r="O625" s="20">
        <v>15</v>
      </c>
      <c r="P625" s="20"/>
      <c r="Q625" s="64">
        <f t="shared" si="18"/>
        <v>1016</v>
      </c>
      <c r="R625" s="20">
        <v>879</v>
      </c>
      <c r="S625" s="98">
        <f t="shared" si="19"/>
        <v>902</v>
      </c>
      <c r="T625" s="127"/>
    </row>
    <row r="626" spans="1:20" s="1" customFormat="1" hidden="1" x14ac:dyDescent="0.45">
      <c r="A626" s="19">
        <v>45099</v>
      </c>
      <c r="B626" s="97">
        <v>838</v>
      </c>
      <c r="C626" s="97">
        <v>4</v>
      </c>
      <c r="D626" s="20">
        <v>5</v>
      </c>
      <c r="E626" s="20">
        <v>2</v>
      </c>
      <c r="F626" s="97">
        <v>9</v>
      </c>
      <c r="G626" s="97">
        <v>67</v>
      </c>
      <c r="H626" s="53">
        <v>372</v>
      </c>
      <c r="I626" s="20">
        <v>22</v>
      </c>
      <c r="J626" s="100">
        <v>27</v>
      </c>
      <c r="K626" s="20"/>
      <c r="L626" s="20"/>
      <c r="M626" s="20">
        <v>24</v>
      </c>
      <c r="N626" s="20"/>
      <c r="O626" s="20">
        <v>31</v>
      </c>
      <c r="P626" s="20"/>
      <c r="Q626" s="64">
        <f t="shared" si="18"/>
        <v>1029</v>
      </c>
      <c r="R626" s="20">
        <v>868</v>
      </c>
      <c r="S626" s="98">
        <f t="shared" si="19"/>
        <v>918</v>
      </c>
      <c r="T626" s="127"/>
    </row>
    <row r="627" spans="1:20" s="1" customFormat="1" hidden="1" x14ac:dyDescent="0.45">
      <c r="A627" s="19">
        <v>45100</v>
      </c>
      <c r="B627" s="97">
        <v>539</v>
      </c>
      <c r="C627" s="97">
        <v>6</v>
      </c>
      <c r="D627" s="20">
        <v>5</v>
      </c>
      <c r="E627" s="20">
        <v>5</v>
      </c>
      <c r="F627" s="97">
        <v>3</v>
      </c>
      <c r="G627" s="97">
        <v>60</v>
      </c>
      <c r="H627" s="53">
        <v>214</v>
      </c>
      <c r="I627" s="20">
        <v>15</v>
      </c>
      <c r="J627" s="100">
        <v>20</v>
      </c>
      <c r="K627" s="20"/>
      <c r="L627" s="20"/>
      <c r="M627" s="20">
        <v>8</v>
      </c>
      <c r="N627" s="20"/>
      <c r="O627" s="20">
        <v>10</v>
      </c>
      <c r="P627" s="20"/>
      <c r="Q627" s="64">
        <f t="shared" si="18"/>
        <v>671</v>
      </c>
      <c r="R627" s="20">
        <v>653</v>
      </c>
      <c r="S627" s="98">
        <f t="shared" si="19"/>
        <v>608</v>
      </c>
      <c r="T627" s="127"/>
    </row>
    <row r="628" spans="1:20" s="1" customFormat="1" hidden="1" x14ac:dyDescent="0.45">
      <c r="A628" s="19">
        <v>45103</v>
      </c>
      <c r="B628" s="97">
        <v>837</v>
      </c>
      <c r="C628" s="97">
        <v>12</v>
      </c>
      <c r="D628" s="20">
        <v>5</v>
      </c>
      <c r="E628" s="20">
        <v>2</v>
      </c>
      <c r="F628" s="97">
        <v>4</v>
      </c>
      <c r="G628" s="97">
        <v>85</v>
      </c>
      <c r="H628" s="53">
        <v>332</v>
      </c>
      <c r="I628" s="20">
        <v>19</v>
      </c>
      <c r="J628" s="100">
        <v>41</v>
      </c>
      <c r="K628" s="20"/>
      <c r="L628" s="20"/>
      <c r="M628" s="20">
        <v>18</v>
      </c>
      <c r="N628" s="20"/>
      <c r="O628" s="20">
        <v>12</v>
      </c>
      <c r="P628" s="20"/>
      <c r="Q628" s="64">
        <f t="shared" si="18"/>
        <v>1035</v>
      </c>
      <c r="R628" s="20">
        <v>869</v>
      </c>
      <c r="S628" s="98">
        <f t="shared" si="19"/>
        <v>938</v>
      </c>
      <c r="T628" s="127"/>
    </row>
    <row r="629" spans="1:20" s="1" customFormat="1" hidden="1" x14ac:dyDescent="0.45">
      <c r="A629" s="19">
        <v>45104</v>
      </c>
      <c r="B629" s="97">
        <v>943</v>
      </c>
      <c r="C629" s="97">
        <v>20</v>
      </c>
      <c r="D629" s="20">
        <v>5</v>
      </c>
      <c r="E629" s="20">
        <v>5</v>
      </c>
      <c r="F629" s="97">
        <v>5</v>
      </c>
      <c r="G629" s="97">
        <v>74</v>
      </c>
      <c r="H629" s="53">
        <v>430</v>
      </c>
      <c r="I629" s="20">
        <v>81</v>
      </c>
      <c r="J629" s="100">
        <v>39</v>
      </c>
      <c r="K629" s="20"/>
      <c r="L629" s="20"/>
      <c r="M629" s="20">
        <v>13</v>
      </c>
      <c r="N629" s="20"/>
      <c r="O629" s="20">
        <v>23</v>
      </c>
      <c r="P629" s="20"/>
      <c r="Q629" s="64">
        <f t="shared" si="18"/>
        <v>1208</v>
      </c>
      <c r="R629" s="20">
        <v>972</v>
      </c>
      <c r="S629" s="98">
        <f t="shared" si="19"/>
        <v>1042</v>
      </c>
      <c r="T629" s="127"/>
    </row>
    <row r="630" spans="1:20" s="1" customFormat="1" hidden="1" x14ac:dyDescent="0.45">
      <c r="A630" s="19">
        <v>45105</v>
      </c>
      <c r="B630" s="97">
        <v>715</v>
      </c>
      <c r="C630" s="97">
        <v>27</v>
      </c>
      <c r="D630" s="20">
        <v>5</v>
      </c>
      <c r="E630" s="20">
        <v>4</v>
      </c>
      <c r="F630" s="97">
        <v>12</v>
      </c>
      <c r="G630" s="97">
        <v>55</v>
      </c>
      <c r="H630" s="53">
        <v>299</v>
      </c>
      <c r="I630" s="20">
        <v>33</v>
      </c>
      <c r="J630" s="100">
        <v>29</v>
      </c>
      <c r="K630" s="20"/>
      <c r="L630" s="20"/>
      <c r="M630" s="20">
        <v>22</v>
      </c>
      <c r="N630" s="20"/>
      <c r="O630" s="20">
        <v>2</v>
      </c>
      <c r="P630" s="20"/>
      <c r="Q630" s="64">
        <f t="shared" si="18"/>
        <v>904</v>
      </c>
      <c r="R630" s="20">
        <v>804</v>
      </c>
      <c r="S630" s="98">
        <f t="shared" si="19"/>
        <v>809</v>
      </c>
      <c r="T630" s="127"/>
    </row>
    <row r="631" spans="1:20" s="1" customFormat="1" hidden="1" x14ac:dyDescent="0.45">
      <c r="A631" s="19">
        <v>45106</v>
      </c>
      <c r="B631" s="97">
        <v>712</v>
      </c>
      <c r="C631" s="97">
        <v>39</v>
      </c>
      <c r="D631" s="20">
        <v>5</v>
      </c>
      <c r="E631" s="20">
        <v>2</v>
      </c>
      <c r="F631" s="97">
        <v>5</v>
      </c>
      <c r="G631" s="97">
        <v>71</v>
      </c>
      <c r="H631" s="53">
        <v>357</v>
      </c>
      <c r="I631" s="20">
        <v>57</v>
      </c>
      <c r="J631" s="100">
        <v>24</v>
      </c>
      <c r="K631" s="20"/>
      <c r="L631" s="20"/>
      <c r="M631" s="20">
        <v>53</v>
      </c>
      <c r="N631" s="20"/>
      <c r="O631" s="20">
        <v>6</v>
      </c>
      <c r="P631" s="20"/>
      <c r="Q631" s="64">
        <f t="shared" si="18"/>
        <v>974</v>
      </c>
      <c r="R631" s="20">
        <v>882</v>
      </c>
      <c r="S631" s="98">
        <f t="shared" si="19"/>
        <v>827</v>
      </c>
      <c r="T631" s="127"/>
    </row>
    <row r="632" spans="1:20" s="1" customFormat="1" hidden="1" x14ac:dyDescent="0.45">
      <c r="A632" s="19">
        <v>45107</v>
      </c>
      <c r="B632" s="97">
        <v>432</v>
      </c>
      <c r="C632" s="97">
        <v>12</v>
      </c>
      <c r="D632" s="20">
        <v>5</v>
      </c>
      <c r="E632" s="20">
        <v>1</v>
      </c>
      <c r="F632" s="97">
        <v>4</v>
      </c>
      <c r="G632" s="97">
        <v>67</v>
      </c>
      <c r="H632" s="53">
        <v>177</v>
      </c>
      <c r="I632" s="20">
        <v>19</v>
      </c>
      <c r="J632" s="100">
        <v>22</v>
      </c>
      <c r="K632" s="20"/>
      <c r="L632" s="20"/>
      <c r="M632" s="20">
        <v>7</v>
      </c>
      <c r="N632" s="20"/>
      <c r="O632" s="20">
        <v>31</v>
      </c>
      <c r="P632" s="20"/>
      <c r="Q632" s="64">
        <f t="shared" si="18"/>
        <v>600</v>
      </c>
      <c r="R632" s="20">
        <v>586</v>
      </c>
      <c r="S632" s="98">
        <f t="shared" si="19"/>
        <v>515</v>
      </c>
      <c r="T632" s="127">
        <f>AVERAGE($S$611:S632)</f>
        <v>897.86363636363637</v>
      </c>
    </row>
    <row r="633" spans="1:20" s="1" customFormat="1" hidden="1" x14ac:dyDescent="0.45">
      <c r="A633" s="19">
        <v>45110</v>
      </c>
      <c r="B633" s="95">
        <v>900</v>
      </c>
      <c r="C633" s="95">
        <v>14</v>
      </c>
      <c r="D633" s="20">
        <v>5</v>
      </c>
      <c r="E633" s="20">
        <v>1</v>
      </c>
      <c r="F633" s="95">
        <v>5</v>
      </c>
      <c r="G633" s="95">
        <v>65</v>
      </c>
      <c r="H633" s="53">
        <v>344</v>
      </c>
      <c r="I633" s="20">
        <v>17</v>
      </c>
      <c r="J633" s="100">
        <v>30</v>
      </c>
      <c r="K633" s="20"/>
      <c r="L633" s="20"/>
      <c r="M633" s="20">
        <v>18</v>
      </c>
      <c r="N633" s="20"/>
      <c r="O633" s="20">
        <v>26</v>
      </c>
      <c r="P633" s="20"/>
      <c r="Q633" s="64">
        <f t="shared" si="18"/>
        <v>1081</v>
      </c>
      <c r="R633" s="20">
        <v>839</v>
      </c>
      <c r="S633" s="96">
        <f t="shared" si="19"/>
        <v>984</v>
      </c>
      <c r="T633" s="108"/>
    </row>
    <row r="634" spans="1:20" s="1" customFormat="1" hidden="1" x14ac:dyDescent="0.45">
      <c r="A634" s="19">
        <v>45111</v>
      </c>
      <c r="B634" s="95">
        <v>950</v>
      </c>
      <c r="C634" s="95">
        <v>36</v>
      </c>
      <c r="D634" s="20">
        <v>5</v>
      </c>
      <c r="E634" s="20">
        <v>1</v>
      </c>
      <c r="F634" s="95">
        <v>3</v>
      </c>
      <c r="G634" s="95">
        <v>59</v>
      </c>
      <c r="H634" s="53">
        <v>468</v>
      </c>
      <c r="I634" s="20">
        <v>73</v>
      </c>
      <c r="J634" s="100">
        <v>35</v>
      </c>
      <c r="K634" s="20"/>
      <c r="L634" s="20"/>
      <c r="M634" s="20">
        <v>30</v>
      </c>
      <c r="N634" s="20"/>
      <c r="O634" s="20">
        <v>50</v>
      </c>
      <c r="P634" s="20"/>
      <c r="Q634" s="64">
        <f t="shared" si="18"/>
        <v>1242</v>
      </c>
      <c r="R634" s="20">
        <v>906</v>
      </c>
      <c r="S634" s="96">
        <f t="shared" si="19"/>
        <v>1048</v>
      </c>
      <c r="T634" s="108"/>
    </row>
    <row r="635" spans="1:20" s="1" customFormat="1" hidden="1" x14ac:dyDescent="0.45">
      <c r="A635" s="19">
        <v>45112</v>
      </c>
      <c r="B635" s="95">
        <v>764</v>
      </c>
      <c r="C635" s="95">
        <v>41</v>
      </c>
      <c r="D635" s="20">
        <v>5</v>
      </c>
      <c r="E635" s="20">
        <v>1</v>
      </c>
      <c r="F635" s="95">
        <v>5</v>
      </c>
      <c r="G635" s="95">
        <v>58</v>
      </c>
      <c r="H635" s="53">
        <v>329</v>
      </c>
      <c r="I635" s="20">
        <v>47</v>
      </c>
      <c r="J635" s="100">
        <v>26</v>
      </c>
      <c r="K635" s="20"/>
      <c r="L635" s="20"/>
      <c r="M635" s="20">
        <v>12</v>
      </c>
      <c r="N635" s="20"/>
      <c r="O635" s="20">
        <v>12</v>
      </c>
      <c r="P635" s="20"/>
      <c r="Q635" s="64">
        <f t="shared" si="18"/>
        <v>971</v>
      </c>
      <c r="R635" s="20">
        <v>782</v>
      </c>
      <c r="S635" s="96">
        <f t="shared" si="19"/>
        <v>868</v>
      </c>
      <c r="T635" s="108"/>
    </row>
    <row r="636" spans="1:20" s="1" customFormat="1" hidden="1" x14ac:dyDescent="0.45">
      <c r="A636" s="19">
        <v>45113</v>
      </c>
      <c r="B636" s="95">
        <v>862</v>
      </c>
      <c r="C636" s="95">
        <v>10</v>
      </c>
      <c r="D636" s="20">
        <v>5</v>
      </c>
      <c r="E636" s="20">
        <v>0</v>
      </c>
      <c r="F636" s="95">
        <v>2</v>
      </c>
      <c r="G636" s="95">
        <v>77</v>
      </c>
      <c r="H636" s="53">
        <v>410</v>
      </c>
      <c r="I636" s="20">
        <v>15</v>
      </c>
      <c r="J636" s="100">
        <v>32</v>
      </c>
      <c r="K636" s="20"/>
      <c r="L636" s="20"/>
      <c r="M636" s="20">
        <v>37</v>
      </c>
      <c r="N636" s="20"/>
      <c r="O636" s="20">
        <v>32</v>
      </c>
      <c r="P636" s="20"/>
      <c r="Q636" s="64">
        <f t="shared" si="18"/>
        <v>1072</v>
      </c>
      <c r="R636" s="20">
        <v>806</v>
      </c>
      <c r="S636" s="96">
        <f t="shared" si="19"/>
        <v>951</v>
      </c>
      <c r="T636" s="108"/>
    </row>
    <row r="637" spans="1:20" s="1" customFormat="1" hidden="1" x14ac:dyDescent="0.45">
      <c r="A637" s="19">
        <v>45114</v>
      </c>
      <c r="B637" s="95">
        <v>565</v>
      </c>
      <c r="C637" s="95"/>
      <c r="D637" s="20">
        <v>5</v>
      </c>
      <c r="E637" s="20">
        <v>2</v>
      </c>
      <c r="F637" s="95">
        <v>4</v>
      </c>
      <c r="G637" s="95">
        <v>51</v>
      </c>
      <c r="H637" s="53">
        <v>198</v>
      </c>
      <c r="I637" s="20">
        <v>10</v>
      </c>
      <c r="J637" s="100">
        <v>21</v>
      </c>
      <c r="K637" s="20"/>
      <c r="L637" s="20"/>
      <c r="M637" s="20">
        <v>7</v>
      </c>
      <c r="N637" s="20"/>
      <c r="O637" s="20">
        <v>2</v>
      </c>
      <c r="P637" s="20"/>
      <c r="Q637" s="64">
        <f t="shared" si="18"/>
        <v>667</v>
      </c>
      <c r="R637" s="20">
        <v>578</v>
      </c>
      <c r="S637" s="96">
        <f t="shared" si="19"/>
        <v>620</v>
      </c>
      <c r="T637" s="108"/>
    </row>
    <row r="638" spans="1:20" s="1" customFormat="1" hidden="1" x14ac:dyDescent="0.45">
      <c r="A638" s="19">
        <v>45117</v>
      </c>
      <c r="B638" s="95">
        <v>787</v>
      </c>
      <c r="C638" s="95">
        <v>0</v>
      </c>
      <c r="D638" s="20">
        <v>5</v>
      </c>
      <c r="E638" s="20">
        <v>0</v>
      </c>
      <c r="F638" s="95">
        <v>12</v>
      </c>
      <c r="G638" s="95">
        <v>54</v>
      </c>
      <c r="H638" s="53">
        <v>285</v>
      </c>
      <c r="I638" s="20">
        <v>45</v>
      </c>
      <c r="J638" s="100">
        <v>43</v>
      </c>
      <c r="K638" s="20"/>
      <c r="L638" s="20"/>
      <c r="M638" s="20">
        <v>13</v>
      </c>
      <c r="N638" s="20"/>
      <c r="O638" s="20">
        <v>20</v>
      </c>
      <c r="P638" s="20"/>
      <c r="Q638" s="64">
        <f t="shared" si="18"/>
        <v>979</v>
      </c>
      <c r="R638" s="20">
        <v>745</v>
      </c>
      <c r="S638" s="96">
        <f t="shared" si="19"/>
        <v>853</v>
      </c>
      <c r="T638" s="108"/>
    </row>
    <row r="639" spans="1:20" s="1" customFormat="1" hidden="1" x14ac:dyDescent="0.45">
      <c r="A639" s="19">
        <v>45118</v>
      </c>
      <c r="B639" s="95">
        <v>855</v>
      </c>
      <c r="C639" s="95">
        <v>9</v>
      </c>
      <c r="D639" s="20">
        <v>5</v>
      </c>
      <c r="E639" s="20">
        <v>0</v>
      </c>
      <c r="F639" s="95">
        <v>2</v>
      </c>
      <c r="G639" s="95">
        <v>58</v>
      </c>
      <c r="H639" s="53">
        <v>400</v>
      </c>
      <c r="I639" s="20">
        <v>50</v>
      </c>
      <c r="J639" s="100">
        <v>37</v>
      </c>
      <c r="K639" s="20"/>
      <c r="L639" s="20"/>
      <c r="M639" s="20">
        <v>45</v>
      </c>
      <c r="N639" s="20"/>
      <c r="O639" s="20">
        <v>71</v>
      </c>
      <c r="P639" s="20"/>
      <c r="Q639" s="64">
        <f t="shared" si="18"/>
        <v>1132</v>
      </c>
      <c r="R639" s="20">
        <v>818</v>
      </c>
      <c r="S639" s="96">
        <f t="shared" si="19"/>
        <v>924</v>
      </c>
      <c r="T639" s="108"/>
    </row>
    <row r="640" spans="1:20" s="1" customFormat="1" hidden="1" x14ac:dyDescent="0.45">
      <c r="A640" s="19">
        <v>45119</v>
      </c>
      <c r="B640" s="95">
        <v>728</v>
      </c>
      <c r="C640" s="95">
        <v>3</v>
      </c>
      <c r="D640" s="20">
        <v>5</v>
      </c>
      <c r="E640" s="20">
        <v>0</v>
      </c>
      <c r="F640" s="95">
        <v>1</v>
      </c>
      <c r="G640" s="95">
        <v>46</v>
      </c>
      <c r="H640" s="53">
        <v>320</v>
      </c>
      <c r="I640" s="20">
        <v>28</v>
      </c>
      <c r="J640" s="100">
        <v>24</v>
      </c>
      <c r="K640" s="20"/>
      <c r="L640" s="20"/>
      <c r="M640" s="20">
        <v>27</v>
      </c>
      <c r="N640" s="20"/>
      <c r="O640" s="20">
        <v>13</v>
      </c>
      <c r="P640" s="20"/>
      <c r="Q640" s="64">
        <f t="shared" si="18"/>
        <v>875</v>
      </c>
      <c r="R640" s="20">
        <v>681</v>
      </c>
      <c r="S640" s="96">
        <f t="shared" si="19"/>
        <v>778</v>
      </c>
      <c r="T640" s="108"/>
    </row>
    <row r="641" spans="1:20" s="1" customFormat="1" hidden="1" x14ac:dyDescent="0.45">
      <c r="A641" s="19">
        <v>45120</v>
      </c>
      <c r="B641" s="95">
        <v>696</v>
      </c>
      <c r="C641" s="95">
        <v>0</v>
      </c>
      <c r="D641" s="20">
        <v>5</v>
      </c>
      <c r="E641" s="20">
        <v>0</v>
      </c>
      <c r="F641" s="95">
        <v>0</v>
      </c>
      <c r="G641" s="95">
        <v>64</v>
      </c>
      <c r="H641" s="53">
        <v>287</v>
      </c>
      <c r="I641" s="20">
        <v>17</v>
      </c>
      <c r="J641" s="100">
        <v>33</v>
      </c>
      <c r="K641" s="20"/>
      <c r="L641" s="20"/>
      <c r="M641" s="20">
        <v>10</v>
      </c>
      <c r="N641" s="20"/>
      <c r="O641" s="20">
        <v>11</v>
      </c>
      <c r="P641" s="20"/>
      <c r="Q641" s="64">
        <f t="shared" si="18"/>
        <v>836</v>
      </c>
      <c r="R641" s="20">
        <v>663</v>
      </c>
      <c r="S641" s="96">
        <f t="shared" si="19"/>
        <v>760</v>
      </c>
      <c r="T641" s="108"/>
    </row>
    <row r="642" spans="1:20" s="1" customFormat="1" hidden="1" x14ac:dyDescent="0.45">
      <c r="A642" s="19">
        <v>45124</v>
      </c>
      <c r="B642" s="95">
        <v>681</v>
      </c>
      <c r="C642" s="95">
        <v>0</v>
      </c>
      <c r="D642" s="20">
        <v>5</v>
      </c>
      <c r="E642" s="20">
        <v>3</v>
      </c>
      <c r="F642" s="95">
        <v>2</v>
      </c>
      <c r="G642" s="95">
        <v>48</v>
      </c>
      <c r="H642" s="53">
        <v>218</v>
      </c>
      <c r="I642" s="20">
        <v>22</v>
      </c>
      <c r="J642" s="100">
        <v>45</v>
      </c>
      <c r="K642" s="20"/>
      <c r="L642" s="20"/>
      <c r="M642" s="20">
        <v>12</v>
      </c>
      <c r="N642" s="20"/>
      <c r="O642" s="20">
        <v>8</v>
      </c>
      <c r="P642" s="20"/>
      <c r="Q642" s="64">
        <f t="shared" ref="Q642:Q705" si="20">SUM(B642:P642)-H642</f>
        <v>826</v>
      </c>
      <c r="R642" s="20">
        <v>693</v>
      </c>
      <c r="S642" s="96">
        <f t="shared" ref="S642:S705" si="21">B642+C642+F642+G642</f>
        <v>731</v>
      </c>
      <c r="T642" s="108"/>
    </row>
    <row r="643" spans="1:20" s="1" customFormat="1" hidden="1" x14ac:dyDescent="0.45">
      <c r="A643" s="19">
        <v>45125</v>
      </c>
      <c r="B643" s="95">
        <v>837</v>
      </c>
      <c r="C643" s="95">
        <v>0</v>
      </c>
      <c r="D643" s="20">
        <v>5</v>
      </c>
      <c r="E643" s="20">
        <v>1</v>
      </c>
      <c r="F643" s="95">
        <v>3</v>
      </c>
      <c r="G643" s="95">
        <v>44</v>
      </c>
      <c r="H643" s="53">
        <v>284</v>
      </c>
      <c r="I643" s="20">
        <v>40</v>
      </c>
      <c r="J643" s="100">
        <v>34</v>
      </c>
      <c r="K643" s="20"/>
      <c r="L643" s="20"/>
      <c r="M643" s="20">
        <v>7</v>
      </c>
      <c r="N643" s="20"/>
      <c r="O643" s="20">
        <v>23</v>
      </c>
      <c r="P643" s="20"/>
      <c r="Q643" s="64">
        <f t="shared" si="20"/>
        <v>994</v>
      </c>
      <c r="R643" s="20">
        <v>816</v>
      </c>
      <c r="S643" s="96">
        <f t="shared" si="21"/>
        <v>884</v>
      </c>
      <c r="T643" s="108"/>
    </row>
    <row r="644" spans="1:20" s="1" customFormat="1" hidden="1" x14ac:dyDescent="0.45">
      <c r="A644" s="19">
        <v>45126</v>
      </c>
      <c r="B644" s="95">
        <v>678</v>
      </c>
      <c r="C644" s="95">
        <v>0</v>
      </c>
      <c r="D644" s="20">
        <v>5</v>
      </c>
      <c r="E644" s="20">
        <v>1</v>
      </c>
      <c r="F644" s="95">
        <v>3</v>
      </c>
      <c r="G644" s="95">
        <v>33</v>
      </c>
      <c r="H644" s="53">
        <v>200</v>
      </c>
      <c r="I644" s="20">
        <v>33</v>
      </c>
      <c r="J644" s="100">
        <v>26</v>
      </c>
      <c r="K644" s="20"/>
      <c r="L644" s="20"/>
      <c r="M644" s="20">
        <v>14</v>
      </c>
      <c r="N644" s="20"/>
      <c r="O644" s="20">
        <v>14</v>
      </c>
      <c r="P644" s="20"/>
      <c r="Q644" s="64">
        <f t="shared" si="20"/>
        <v>807</v>
      </c>
      <c r="R644" s="20">
        <v>712</v>
      </c>
      <c r="S644" s="96">
        <f t="shared" si="21"/>
        <v>714</v>
      </c>
      <c r="T644" s="108"/>
    </row>
    <row r="645" spans="1:20" s="1" customFormat="1" hidden="1" x14ac:dyDescent="0.45">
      <c r="A645" s="19">
        <v>45127</v>
      </c>
      <c r="B645" s="95">
        <v>746</v>
      </c>
      <c r="C645" s="95">
        <v>0</v>
      </c>
      <c r="D645" s="20">
        <v>5</v>
      </c>
      <c r="E645" s="20">
        <v>2</v>
      </c>
      <c r="F645" s="95">
        <v>1</v>
      </c>
      <c r="G645" s="95">
        <v>64</v>
      </c>
      <c r="H645" s="53">
        <v>267</v>
      </c>
      <c r="I645" s="20">
        <v>13</v>
      </c>
      <c r="J645" s="100">
        <v>34</v>
      </c>
      <c r="K645" s="20"/>
      <c r="L645" s="20"/>
      <c r="M645" s="20">
        <v>20</v>
      </c>
      <c r="N645" s="20"/>
      <c r="O645" s="20">
        <v>4</v>
      </c>
      <c r="P645" s="20"/>
      <c r="Q645" s="64">
        <f t="shared" si="20"/>
        <v>889</v>
      </c>
      <c r="R645" s="20">
        <v>756</v>
      </c>
      <c r="S645" s="96">
        <f t="shared" si="21"/>
        <v>811</v>
      </c>
      <c r="T645" s="108"/>
    </row>
    <row r="646" spans="1:20" s="1" customFormat="1" hidden="1" x14ac:dyDescent="0.45">
      <c r="A646" s="19">
        <v>45128</v>
      </c>
      <c r="B646" s="95">
        <v>466</v>
      </c>
      <c r="C646" s="95">
        <v>0</v>
      </c>
      <c r="D646" s="20">
        <v>5</v>
      </c>
      <c r="E646" s="20">
        <v>3</v>
      </c>
      <c r="F646" s="95">
        <v>0</v>
      </c>
      <c r="G646" s="95">
        <v>46</v>
      </c>
      <c r="H646" s="53">
        <v>184</v>
      </c>
      <c r="I646" s="20">
        <v>10</v>
      </c>
      <c r="J646" s="100">
        <v>19</v>
      </c>
      <c r="K646" s="20"/>
      <c r="L646" s="20"/>
      <c r="M646" s="20">
        <v>18</v>
      </c>
      <c r="N646" s="20"/>
      <c r="O646" s="20">
        <v>26</v>
      </c>
      <c r="P646" s="20"/>
      <c r="Q646" s="64">
        <f t="shared" si="20"/>
        <v>593</v>
      </c>
      <c r="R646" s="20">
        <v>528</v>
      </c>
      <c r="S646" s="96">
        <f t="shared" si="21"/>
        <v>512</v>
      </c>
      <c r="T646" s="108"/>
    </row>
    <row r="647" spans="1:20" s="1" customFormat="1" hidden="1" x14ac:dyDescent="0.45">
      <c r="A647" s="19">
        <v>45131</v>
      </c>
      <c r="B647" s="95">
        <v>708</v>
      </c>
      <c r="C647" s="95">
        <v>0</v>
      </c>
      <c r="D647" s="20">
        <v>5</v>
      </c>
      <c r="E647" s="20">
        <v>5</v>
      </c>
      <c r="F647" s="95">
        <v>0</v>
      </c>
      <c r="G647" s="95">
        <v>36</v>
      </c>
      <c r="H647" s="53">
        <v>221</v>
      </c>
      <c r="I647" s="20">
        <v>27</v>
      </c>
      <c r="J647" s="100">
        <v>39</v>
      </c>
      <c r="K647" s="20"/>
      <c r="L647" s="20"/>
      <c r="M647" s="20">
        <v>11</v>
      </c>
      <c r="N647" s="20"/>
      <c r="O647" s="20">
        <v>9</v>
      </c>
      <c r="P647" s="20"/>
      <c r="Q647" s="64">
        <f t="shared" si="20"/>
        <v>840</v>
      </c>
      <c r="R647" s="20">
        <v>684</v>
      </c>
      <c r="S647" s="96">
        <f t="shared" si="21"/>
        <v>744</v>
      </c>
      <c r="T647" s="108"/>
    </row>
    <row r="648" spans="1:20" s="1" customFormat="1" hidden="1" x14ac:dyDescent="0.45">
      <c r="A648" s="19">
        <v>45132</v>
      </c>
      <c r="B648" s="95">
        <v>794</v>
      </c>
      <c r="C648" s="95">
        <v>0</v>
      </c>
      <c r="D648" s="20">
        <v>5</v>
      </c>
      <c r="E648" s="20">
        <v>2</v>
      </c>
      <c r="F648" s="95">
        <v>3</v>
      </c>
      <c r="G648" s="95">
        <v>36</v>
      </c>
      <c r="H648" s="53">
        <v>326</v>
      </c>
      <c r="I648" s="20">
        <v>47</v>
      </c>
      <c r="J648" s="100">
        <v>33</v>
      </c>
      <c r="K648" s="20"/>
      <c r="L648" s="20"/>
      <c r="M648" s="20">
        <v>6</v>
      </c>
      <c r="N648" s="20"/>
      <c r="O648" s="20">
        <v>11</v>
      </c>
      <c r="P648" s="20"/>
      <c r="Q648" s="64">
        <f t="shared" si="20"/>
        <v>937</v>
      </c>
      <c r="R648" s="20">
        <v>770</v>
      </c>
      <c r="S648" s="96">
        <f t="shared" si="21"/>
        <v>833</v>
      </c>
      <c r="T648" s="108"/>
    </row>
    <row r="649" spans="1:20" s="1" customFormat="1" hidden="1" x14ac:dyDescent="0.45">
      <c r="A649" s="19">
        <v>45133</v>
      </c>
      <c r="B649" s="95">
        <v>613</v>
      </c>
      <c r="C649" s="95">
        <v>0</v>
      </c>
      <c r="D649" s="20">
        <v>5</v>
      </c>
      <c r="E649" s="20">
        <v>2</v>
      </c>
      <c r="F649" s="95">
        <v>0</v>
      </c>
      <c r="G649" s="95">
        <v>51</v>
      </c>
      <c r="H649" s="53">
        <v>248</v>
      </c>
      <c r="I649" s="20">
        <v>32</v>
      </c>
      <c r="J649" s="100">
        <v>23</v>
      </c>
      <c r="K649" s="20"/>
      <c r="L649" s="20"/>
      <c r="M649" s="20">
        <v>6</v>
      </c>
      <c r="N649" s="20"/>
      <c r="O649" s="20">
        <v>10</v>
      </c>
      <c r="P649" s="20"/>
      <c r="Q649" s="64">
        <f t="shared" si="20"/>
        <v>742</v>
      </c>
      <c r="R649" s="20">
        <v>639</v>
      </c>
      <c r="S649" s="96">
        <f t="shared" si="21"/>
        <v>664</v>
      </c>
      <c r="T649" s="108"/>
    </row>
    <row r="650" spans="1:20" s="1" customFormat="1" hidden="1" x14ac:dyDescent="0.45">
      <c r="A650" s="19">
        <v>45134</v>
      </c>
      <c r="B650" s="95">
        <v>649</v>
      </c>
      <c r="C650" s="95">
        <v>0</v>
      </c>
      <c r="D650" s="20">
        <v>5</v>
      </c>
      <c r="E650" s="20">
        <v>5</v>
      </c>
      <c r="F650" s="95">
        <v>1</v>
      </c>
      <c r="G650" s="95">
        <v>44</v>
      </c>
      <c r="H650" s="53">
        <v>243</v>
      </c>
      <c r="I650" s="20">
        <v>14</v>
      </c>
      <c r="J650" s="100">
        <v>32</v>
      </c>
      <c r="K650" s="20"/>
      <c r="L650" s="20"/>
      <c r="M650" s="20">
        <v>13</v>
      </c>
      <c r="N650" s="20"/>
      <c r="O650" s="20">
        <v>2</v>
      </c>
      <c r="P650" s="20"/>
      <c r="Q650" s="64">
        <f t="shared" si="20"/>
        <v>765</v>
      </c>
      <c r="R650" s="20">
        <v>709</v>
      </c>
      <c r="S650" s="96">
        <f t="shared" si="21"/>
        <v>694</v>
      </c>
      <c r="T650" s="108"/>
    </row>
    <row r="651" spans="1:20" s="1" customFormat="1" hidden="1" x14ac:dyDescent="0.45">
      <c r="A651" s="19">
        <v>45135</v>
      </c>
      <c r="B651" s="95">
        <v>427</v>
      </c>
      <c r="C651" s="95">
        <v>0</v>
      </c>
      <c r="D651" s="20">
        <v>5</v>
      </c>
      <c r="E651" s="20">
        <v>1</v>
      </c>
      <c r="F651" s="95">
        <v>3</v>
      </c>
      <c r="G651" s="95">
        <v>33</v>
      </c>
      <c r="H651" s="53">
        <v>120</v>
      </c>
      <c r="I651" s="20">
        <v>7</v>
      </c>
      <c r="J651" s="100">
        <v>23</v>
      </c>
      <c r="K651" s="20"/>
      <c r="L651" s="20"/>
      <c r="M651" s="20">
        <v>8</v>
      </c>
      <c r="N651" s="20"/>
      <c r="O651" s="20">
        <v>5</v>
      </c>
      <c r="P651" s="20"/>
      <c r="Q651" s="64">
        <f t="shared" si="20"/>
        <v>512</v>
      </c>
      <c r="R651" s="20">
        <v>496</v>
      </c>
      <c r="S651" s="96">
        <f t="shared" si="21"/>
        <v>463</v>
      </c>
      <c r="T651" s="108"/>
    </row>
    <row r="652" spans="1:20" s="1" customFormat="1" hidden="1" x14ac:dyDescent="0.45">
      <c r="A652" s="19">
        <v>45138</v>
      </c>
      <c r="B652" s="95">
        <v>601</v>
      </c>
      <c r="C652" s="95">
        <v>0</v>
      </c>
      <c r="D652" s="20">
        <v>0</v>
      </c>
      <c r="E652" s="20">
        <v>0</v>
      </c>
      <c r="F652" s="95">
        <v>2</v>
      </c>
      <c r="G652" s="95">
        <v>29</v>
      </c>
      <c r="H652" s="53">
        <v>251</v>
      </c>
      <c r="I652" s="20">
        <v>26</v>
      </c>
      <c r="J652" s="100">
        <v>31</v>
      </c>
      <c r="K652" s="20"/>
      <c r="L652" s="20"/>
      <c r="M652" s="20">
        <v>2</v>
      </c>
      <c r="N652" s="20"/>
      <c r="O652" s="20">
        <v>3</v>
      </c>
      <c r="P652" s="20"/>
      <c r="Q652" s="64">
        <f t="shared" si="20"/>
        <v>694</v>
      </c>
      <c r="R652" s="20">
        <v>511</v>
      </c>
      <c r="S652" s="96">
        <f t="shared" si="21"/>
        <v>632</v>
      </c>
      <c r="T652" s="108">
        <f>AVERAGE($S$633:S652)</f>
        <v>773.4</v>
      </c>
    </row>
    <row r="653" spans="1:20" s="1" customFormat="1" hidden="1" x14ac:dyDescent="0.45">
      <c r="A653" s="19">
        <v>45139</v>
      </c>
      <c r="B653" s="97">
        <v>660</v>
      </c>
      <c r="C653" s="97">
        <v>0</v>
      </c>
      <c r="D653" s="20">
        <v>0</v>
      </c>
      <c r="E653" s="20">
        <v>0</v>
      </c>
      <c r="F653" s="97">
        <v>3</v>
      </c>
      <c r="G653" s="97">
        <v>35</v>
      </c>
      <c r="H653" s="53">
        <v>266</v>
      </c>
      <c r="I653" s="20">
        <v>31</v>
      </c>
      <c r="J653" s="100">
        <v>21</v>
      </c>
      <c r="K653" s="20"/>
      <c r="L653" s="20"/>
      <c r="M653" s="20">
        <v>1</v>
      </c>
      <c r="N653" s="20"/>
      <c r="O653" s="20"/>
      <c r="P653" s="20"/>
      <c r="Q653" s="64">
        <f t="shared" si="20"/>
        <v>751</v>
      </c>
      <c r="R653" s="20">
        <v>581</v>
      </c>
      <c r="S653" s="98">
        <f t="shared" si="21"/>
        <v>698</v>
      </c>
      <c r="T653" s="127"/>
    </row>
    <row r="654" spans="1:20" s="1" customFormat="1" hidden="1" x14ac:dyDescent="0.45">
      <c r="A654" s="19">
        <v>45140</v>
      </c>
      <c r="B654" s="97">
        <v>550</v>
      </c>
      <c r="C654" s="97">
        <v>0</v>
      </c>
      <c r="D654" s="20">
        <v>0</v>
      </c>
      <c r="E654" s="20">
        <v>0</v>
      </c>
      <c r="F654" s="97">
        <v>2</v>
      </c>
      <c r="G654" s="97">
        <v>35</v>
      </c>
      <c r="H654" s="53">
        <v>210</v>
      </c>
      <c r="I654" s="20">
        <v>29</v>
      </c>
      <c r="J654" s="100">
        <v>21</v>
      </c>
      <c r="K654" s="20"/>
      <c r="L654" s="20"/>
      <c r="M654" s="20">
        <v>1</v>
      </c>
      <c r="N654" s="20"/>
      <c r="O654" s="20"/>
      <c r="P654" s="20"/>
      <c r="Q654" s="64">
        <f t="shared" si="20"/>
        <v>638</v>
      </c>
      <c r="R654" s="20">
        <v>499</v>
      </c>
      <c r="S654" s="98">
        <f t="shared" si="21"/>
        <v>587</v>
      </c>
      <c r="T654" s="127"/>
    </row>
    <row r="655" spans="1:20" s="1" customFormat="1" hidden="1" x14ac:dyDescent="0.45">
      <c r="A655" s="19">
        <v>45141</v>
      </c>
      <c r="B655" s="97">
        <v>618</v>
      </c>
      <c r="C655" s="97">
        <v>0</v>
      </c>
      <c r="D655" s="20">
        <v>0</v>
      </c>
      <c r="E655" s="20">
        <v>0</v>
      </c>
      <c r="F655" s="97">
        <v>1</v>
      </c>
      <c r="G655" s="97">
        <v>53</v>
      </c>
      <c r="H655" s="53">
        <v>272</v>
      </c>
      <c r="I655" s="20">
        <v>8</v>
      </c>
      <c r="J655" s="100">
        <v>21</v>
      </c>
      <c r="K655" s="20"/>
      <c r="L655" s="20"/>
      <c r="M655" s="20"/>
      <c r="N655" s="20"/>
      <c r="O655" s="20"/>
      <c r="P655" s="20"/>
      <c r="Q655" s="64">
        <f t="shared" si="20"/>
        <v>701</v>
      </c>
      <c r="R655" s="20">
        <v>558</v>
      </c>
      <c r="S655" s="98">
        <f t="shared" si="21"/>
        <v>672</v>
      </c>
      <c r="T655" s="127"/>
    </row>
    <row r="656" spans="1:20" s="1" customFormat="1" hidden="1" x14ac:dyDescent="0.45">
      <c r="A656" s="19">
        <v>45142</v>
      </c>
      <c r="B656" s="97">
        <v>411</v>
      </c>
      <c r="C656" s="97">
        <v>0</v>
      </c>
      <c r="D656" s="20">
        <v>0</v>
      </c>
      <c r="E656" s="20">
        <v>0</v>
      </c>
      <c r="F656" s="97">
        <v>3</v>
      </c>
      <c r="G656" s="97">
        <v>36</v>
      </c>
      <c r="H656" s="53">
        <v>77</v>
      </c>
      <c r="I656" s="20">
        <v>10</v>
      </c>
      <c r="J656" s="100">
        <v>15</v>
      </c>
      <c r="K656" s="20"/>
      <c r="L656" s="20"/>
      <c r="M656" s="20"/>
      <c r="N656" s="20"/>
      <c r="O656" s="20"/>
      <c r="P656" s="20"/>
      <c r="Q656" s="64">
        <f t="shared" si="20"/>
        <v>475</v>
      </c>
      <c r="R656" s="20">
        <v>446</v>
      </c>
      <c r="S656" s="98">
        <f t="shared" si="21"/>
        <v>450</v>
      </c>
      <c r="T656" s="127"/>
    </row>
    <row r="657" spans="1:20" s="1" customFormat="1" hidden="1" x14ac:dyDescent="0.45">
      <c r="A657" s="19">
        <v>45145</v>
      </c>
      <c r="B657" s="97">
        <v>514</v>
      </c>
      <c r="C657" s="97">
        <v>0</v>
      </c>
      <c r="D657" s="20">
        <v>0</v>
      </c>
      <c r="E657" s="20">
        <v>0</v>
      </c>
      <c r="F657" s="97">
        <v>4</v>
      </c>
      <c r="G657" s="97">
        <v>36</v>
      </c>
      <c r="H657" s="53">
        <v>168</v>
      </c>
      <c r="I657" s="20">
        <v>7</v>
      </c>
      <c r="J657" s="100">
        <v>17</v>
      </c>
      <c r="K657" s="20"/>
      <c r="L657" s="20"/>
      <c r="M657" s="20"/>
      <c r="N657" s="20"/>
      <c r="O657" s="20"/>
      <c r="P657" s="20"/>
      <c r="Q657" s="64">
        <f t="shared" si="20"/>
        <v>578</v>
      </c>
      <c r="R657" s="20">
        <v>469</v>
      </c>
      <c r="S657" s="98">
        <f t="shared" si="21"/>
        <v>554</v>
      </c>
      <c r="T657" s="127"/>
    </row>
    <row r="658" spans="1:20" s="1" customFormat="1" hidden="1" x14ac:dyDescent="0.45">
      <c r="A658" s="19">
        <v>45146</v>
      </c>
      <c r="B658" s="97">
        <v>581</v>
      </c>
      <c r="C658" s="97">
        <v>0</v>
      </c>
      <c r="D658" s="20">
        <v>0</v>
      </c>
      <c r="E658" s="20">
        <v>0</v>
      </c>
      <c r="F658" s="97">
        <v>2</v>
      </c>
      <c r="G658" s="97">
        <v>43</v>
      </c>
      <c r="H658" s="53">
        <v>202</v>
      </c>
      <c r="I658" s="20">
        <v>13</v>
      </c>
      <c r="J658" s="100">
        <v>16</v>
      </c>
      <c r="K658" s="20"/>
      <c r="L658" s="20"/>
      <c r="M658" s="20"/>
      <c r="N658" s="20"/>
      <c r="O658" s="20"/>
      <c r="P658" s="20"/>
      <c r="Q658" s="64">
        <f t="shared" si="20"/>
        <v>655</v>
      </c>
      <c r="R658" s="20">
        <v>528</v>
      </c>
      <c r="S658" s="98">
        <f t="shared" si="21"/>
        <v>626</v>
      </c>
      <c r="T658" s="127"/>
    </row>
    <row r="659" spans="1:20" s="1" customFormat="1" hidden="1" x14ac:dyDescent="0.45">
      <c r="A659" s="19">
        <v>45147</v>
      </c>
      <c r="B659" s="97">
        <v>482</v>
      </c>
      <c r="C659" s="97">
        <v>0</v>
      </c>
      <c r="D659" s="20">
        <v>0</v>
      </c>
      <c r="E659" s="20">
        <v>0</v>
      </c>
      <c r="F659" s="97">
        <v>2</v>
      </c>
      <c r="G659" s="97">
        <v>26</v>
      </c>
      <c r="H659" s="53">
        <v>163</v>
      </c>
      <c r="I659" s="20">
        <v>5</v>
      </c>
      <c r="J659" s="100">
        <v>0</v>
      </c>
      <c r="K659" s="20"/>
      <c r="L659" s="20"/>
      <c r="M659" s="20"/>
      <c r="N659" s="20"/>
      <c r="O659" s="20"/>
      <c r="P659" s="20"/>
      <c r="Q659" s="64">
        <f t="shared" si="20"/>
        <v>515</v>
      </c>
      <c r="R659" s="20">
        <v>438</v>
      </c>
      <c r="S659" s="98">
        <f t="shared" si="21"/>
        <v>510</v>
      </c>
      <c r="T659" s="127"/>
    </row>
    <row r="660" spans="1:20" s="1" customFormat="1" hidden="1" x14ac:dyDescent="0.45">
      <c r="A660" s="19">
        <v>45148</v>
      </c>
      <c r="B660" s="97">
        <v>475</v>
      </c>
      <c r="C660" s="97">
        <v>0</v>
      </c>
      <c r="D660" s="20">
        <v>0</v>
      </c>
      <c r="E660" s="20">
        <v>0</v>
      </c>
      <c r="F660" s="97">
        <v>2</v>
      </c>
      <c r="G660" s="97">
        <v>43</v>
      </c>
      <c r="H660" s="53">
        <v>192</v>
      </c>
      <c r="I660" s="20">
        <v>12</v>
      </c>
      <c r="J660" s="100">
        <v>14</v>
      </c>
      <c r="K660" s="20"/>
      <c r="L660" s="20"/>
      <c r="M660" s="20"/>
      <c r="N660" s="20"/>
      <c r="O660" s="20"/>
      <c r="P660" s="20"/>
      <c r="Q660" s="64">
        <f t="shared" si="20"/>
        <v>546</v>
      </c>
      <c r="R660" s="20">
        <v>418</v>
      </c>
      <c r="S660" s="98">
        <f t="shared" si="21"/>
        <v>520</v>
      </c>
      <c r="T660" s="127"/>
    </row>
    <row r="661" spans="1:20" s="1" customFormat="1" hidden="1" x14ac:dyDescent="0.45">
      <c r="A661" s="19">
        <v>45149</v>
      </c>
      <c r="B661" s="97">
        <v>299</v>
      </c>
      <c r="C661" s="97">
        <v>0</v>
      </c>
      <c r="D661" s="20">
        <v>0</v>
      </c>
      <c r="E661" s="20">
        <v>0</v>
      </c>
      <c r="F661" s="97">
        <v>0</v>
      </c>
      <c r="G661" s="97">
        <v>24</v>
      </c>
      <c r="H661" s="53">
        <v>101</v>
      </c>
      <c r="I661" s="20">
        <v>6</v>
      </c>
      <c r="J661" s="100">
        <v>5</v>
      </c>
      <c r="K661" s="20"/>
      <c r="L661" s="20"/>
      <c r="M661" s="20"/>
      <c r="N661" s="20"/>
      <c r="O661" s="20"/>
      <c r="P661" s="20"/>
      <c r="Q661" s="64">
        <f t="shared" si="20"/>
        <v>334</v>
      </c>
      <c r="R661" s="20">
        <v>329</v>
      </c>
      <c r="S661" s="98">
        <f t="shared" si="21"/>
        <v>323</v>
      </c>
      <c r="T661" s="127"/>
    </row>
    <row r="662" spans="1:20" s="1" customFormat="1" hidden="1" x14ac:dyDescent="0.45">
      <c r="A662" s="19">
        <v>45152</v>
      </c>
      <c r="B662" s="97">
        <v>148</v>
      </c>
      <c r="C662" s="97">
        <v>0</v>
      </c>
      <c r="D662" s="20">
        <v>0</v>
      </c>
      <c r="E662" s="20">
        <v>0</v>
      </c>
      <c r="F662" s="97">
        <v>0</v>
      </c>
      <c r="G662" s="97">
        <v>14</v>
      </c>
      <c r="H662" s="53">
        <v>47</v>
      </c>
      <c r="I662" s="20">
        <v>0</v>
      </c>
      <c r="J662" s="100">
        <v>7</v>
      </c>
      <c r="K662" s="20"/>
      <c r="L662" s="20"/>
      <c r="M662" s="20"/>
      <c r="N662" s="20"/>
      <c r="O662" s="20"/>
      <c r="P662" s="20"/>
      <c r="Q662" s="64">
        <f t="shared" si="20"/>
        <v>169</v>
      </c>
      <c r="R662" s="20">
        <v>196</v>
      </c>
      <c r="S662" s="98">
        <f t="shared" si="21"/>
        <v>162</v>
      </c>
      <c r="T662" s="127"/>
    </row>
    <row r="663" spans="1:20" s="1" customFormat="1" hidden="1" x14ac:dyDescent="0.45">
      <c r="A663" s="19">
        <v>45154</v>
      </c>
      <c r="B663" s="97">
        <v>397</v>
      </c>
      <c r="C663" s="97">
        <v>0</v>
      </c>
      <c r="D663" s="20">
        <v>0</v>
      </c>
      <c r="E663" s="20">
        <v>0</v>
      </c>
      <c r="F663" s="97">
        <v>3</v>
      </c>
      <c r="G663" s="97">
        <v>26</v>
      </c>
      <c r="H663" s="53">
        <v>130</v>
      </c>
      <c r="I663" s="20">
        <v>12</v>
      </c>
      <c r="J663" s="100">
        <v>9</v>
      </c>
      <c r="K663" s="20"/>
      <c r="L663" s="20"/>
      <c r="M663" s="20"/>
      <c r="N663" s="20"/>
      <c r="O663" s="20"/>
      <c r="P663" s="20"/>
      <c r="Q663" s="64">
        <f t="shared" si="20"/>
        <v>447</v>
      </c>
      <c r="R663" s="20">
        <v>379</v>
      </c>
      <c r="S663" s="98">
        <f t="shared" si="21"/>
        <v>426</v>
      </c>
      <c r="T663" s="127"/>
    </row>
    <row r="664" spans="1:20" s="1" customFormat="1" hidden="1" x14ac:dyDescent="0.45">
      <c r="A664" s="19">
        <v>45155</v>
      </c>
      <c r="B664" s="97">
        <v>447</v>
      </c>
      <c r="C664" s="97">
        <v>0</v>
      </c>
      <c r="D664" s="20">
        <v>0</v>
      </c>
      <c r="E664" s="20">
        <v>0</v>
      </c>
      <c r="F664" s="97">
        <v>0</v>
      </c>
      <c r="G664" s="97">
        <v>39</v>
      </c>
      <c r="H664" s="53">
        <v>172</v>
      </c>
      <c r="I664" s="20">
        <v>6</v>
      </c>
      <c r="J664" s="100">
        <v>16</v>
      </c>
      <c r="K664" s="20"/>
      <c r="L664" s="20"/>
      <c r="M664" s="20"/>
      <c r="N664" s="20"/>
      <c r="O664" s="20"/>
      <c r="P664" s="20"/>
      <c r="Q664" s="64">
        <f t="shared" si="20"/>
        <v>508</v>
      </c>
      <c r="R664" s="20">
        <v>428</v>
      </c>
      <c r="S664" s="98">
        <f t="shared" si="21"/>
        <v>486</v>
      </c>
      <c r="T664" s="127"/>
    </row>
    <row r="665" spans="1:20" s="1" customFormat="1" hidden="1" x14ac:dyDescent="0.45">
      <c r="A665" s="19">
        <v>45156</v>
      </c>
      <c r="B665" s="97">
        <v>305</v>
      </c>
      <c r="C665" s="97">
        <v>0</v>
      </c>
      <c r="D665" s="20">
        <v>0</v>
      </c>
      <c r="E665" s="20">
        <v>0</v>
      </c>
      <c r="F665" s="97">
        <v>1</v>
      </c>
      <c r="G665" s="97">
        <v>29</v>
      </c>
      <c r="H665" s="53">
        <v>103</v>
      </c>
      <c r="I665" s="20">
        <v>9</v>
      </c>
      <c r="J665" s="100">
        <v>6</v>
      </c>
      <c r="K665" s="20"/>
      <c r="L665" s="20"/>
      <c r="M665" s="20"/>
      <c r="N665" s="20"/>
      <c r="O665" s="20"/>
      <c r="P665" s="20"/>
      <c r="Q665" s="64">
        <f t="shared" si="20"/>
        <v>350</v>
      </c>
      <c r="R665" s="20">
        <v>310</v>
      </c>
      <c r="S665" s="98">
        <f t="shared" si="21"/>
        <v>335</v>
      </c>
      <c r="T665" s="127"/>
    </row>
    <row r="666" spans="1:20" s="1" customFormat="1" hidden="1" x14ac:dyDescent="0.45">
      <c r="A666" s="19">
        <v>45159</v>
      </c>
      <c r="B666" s="97">
        <v>594</v>
      </c>
      <c r="C666" s="97">
        <v>0</v>
      </c>
      <c r="D666" s="20">
        <v>0</v>
      </c>
      <c r="E666" s="20">
        <v>0</v>
      </c>
      <c r="F666" s="97">
        <v>0</v>
      </c>
      <c r="G666" s="97">
        <v>38</v>
      </c>
      <c r="H666" s="53">
        <v>167</v>
      </c>
      <c r="I666" s="20">
        <v>5</v>
      </c>
      <c r="J666" s="100">
        <v>20</v>
      </c>
      <c r="K666" s="20"/>
      <c r="L666" s="20"/>
      <c r="M666" s="20">
        <v>5</v>
      </c>
      <c r="N666" s="20"/>
      <c r="O666" s="20">
        <v>4</v>
      </c>
      <c r="P666" s="20"/>
      <c r="Q666" s="64">
        <f t="shared" si="20"/>
        <v>666</v>
      </c>
      <c r="R666" s="20">
        <v>578</v>
      </c>
      <c r="S666" s="98">
        <f t="shared" si="21"/>
        <v>632</v>
      </c>
      <c r="T666" s="127"/>
    </row>
    <row r="667" spans="1:20" s="1" customFormat="1" hidden="1" x14ac:dyDescent="0.45">
      <c r="A667" s="19">
        <v>45160</v>
      </c>
      <c r="B667" s="97">
        <v>645</v>
      </c>
      <c r="C667" s="97">
        <v>2</v>
      </c>
      <c r="D667" s="20">
        <v>3</v>
      </c>
      <c r="E667" s="20">
        <v>1</v>
      </c>
      <c r="F667" s="97">
        <v>0</v>
      </c>
      <c r="G667" s="97">
        <v>51</v>
      </c>
      <c r="H667" s="53">
        <v>214</v>
      </c>
      <c r="I667" s="20">
        <v>9</v>
      </c>
      <c r="J667" s="100">
        <v>28</v>
      </c>
      <c r="K667" s="20"/>
      <c r="L667" s="20"/>
      <c r="M667" s="20">
        <v>8</v>
      </c>
      <c r="N667" s="20"/>
      <c r="O667" s="20">
        <v>4</v>
      </c>
      <c r="P667" s="20"/>
      <c r="Q667" s="64">
        <f t="shared" si="20"/>
        <v>751</v>
      </c>
      <c r="R667" s="20">
        <v>651</v>
      </c>
      <c r="S667" s="98">
        <f t="shared" si="21"/>
        <v>698</v>
      </c>
      <c r="T667" s="127"/>
    </row>
    <row r="668" spans="1:20" s="1" customFormat="1" hidden="1" x14ac:dyDescent="0.45">
      <c r="A668" s="19">
        <v>45161</v>
      </c>
      <c r="B668" s="97">
        <v>551</v>
      </c>
      <c r="C668" s="97">
        <v>0</v>
      </c>
      <c r="D668" s="20">
        <v>3</v>
      </c>
      <c r="E668" s="20">
        <v>3</v>
      </c>
      <c r="F668" s="97">
        <v>0</v>
      </c>
      <c r="G668" s="97">
        <v>35</v>
      </c>
      <c r="H668" s="53">
        <v>194</v>
      </c>
      <c r="I668" s="20">
        <v>16</v>
      </c>
      <c r="J668" s="100">
        <v>19</v>
      </c>
      <c r="K668" s="20"/>
      <c r="L668" s="20"/>
      <c r="M668" s="20">
        <v>12</v>
      </c>
      <c r="N668" s="20"/>
      <c r="O668" s="20">
        <v>4</v>
      </c>
      <c r="P668" s="20"/>
      <c r="Q668" s="64">
        <f t="shared" si="20"/>
        <v>643</v>
      </c>
      <c r="R668" s="20">
        <v>567</v>
      </c>
      <c r="S668" s="98">
        <f t="shared" si="21"/>
        <v>586</v>
      </c>
      <c r="T668" s="127"/>
    </row>
    <row r="669" spans="1:20" s="1" customFormat="1" hidden="1" x14ac:dyDescent="0.45">
      <c r="A669" s="19">
        <v>45162</v>
      </c>
      <c r="B669" s="97">
        <v>644</v>
      </c>
      <c r="C669" s="97">
        <v>0</v>
      </c>
      <c r="D669" s="20">
        <v>3</v>
      </c>
      <c r="E669" s="20">
        <v>3</v>
      </c>
      <c r="F669" s="97">
        <v>1</v>
      </c>
      <c r="G669" s="97">
        <v>47</v>
      </c>
      <c r="H669" s="53">
        <v>183</v>
      </c>
      <c r="I669" s="20">
        <v>6</v>
      </c>
      <c r="J669" s="100">
        <v>20</v>
      </c>
      <c r="K669" s="20"/>
      <c r="L669" s="20"/>
      <c r="M669" s="20">
        <v>5</v>
      </c>
      <c r="N669" s="20">
        <v>3</v>
      </c>
      <c r="O669" s="20"/>
      <c r="P669" s="20"/>
      <c r="Q669" s="64">
        <f t="shared" si="20"/>
        <v>732</v>
      </c>
      <c r="R669" s="20">
        <v>642</v>
      </c>
      <c r="S669" s="98">
        <f t="shared" si="21"/>
        <v>692</v>
      </c>
      <c r="T669" s="127"/>
    </row>
    <row r="670" spans="1:20" s="1" customFormat="1" hidden="1" x14ac:dyDescent="0.45">
      <c r="A670" s="19">
        <v>45163</v>
      </c>
      <c r="B670" s="97">
        <v>381</v>
      </c>
      <c r="C670" s="97">
        <v>0</v>
      </c>
      <c r="D670" s="20">
        <v>3</v>
      </c>
      <c r="E670" s="20">
        <v>3</v>
      </c>
      <c r="F670" s="97">
        <v>0</v>
      </c>
      <c r="G670" s="97">
        <v>27</v>
      </c>
      <c r="H670" s="53">
        <v>98</v>
      </c>
      <c r="I670" s="20">
        <v>9</v>
      </c>
      <c r="J670" s="100">
        <v>16</v>
      </c>
      <c r="K670" s="20"/>
      <c r="L670" s="20"/>
      <c r="M670" s="20">
        <v>7</v>
      </c>
      <c r="N670" s="20"/>
      <c r="O670" s="20">
        <v>2</v>
      </c>
      <c r="P670" s="20"/>
      <c r="Q670" s="64">
        <f t="shared" si="20"/>
        <v>448</v>
      </c>
      <c r="R670" s="20">
        <v>432</v>
      </c>
      <c r="S670" s="98">
        <f t="shared" si="21"/>
        <v>408</v>
      </c>
      <c r="T670" s="127"/>
    </row>
    <row r="671" spans="1:20" s="1" customFormat="1" hidden="1" x14ac:dyDescent="0.45">
      <c r="A671" s="19">
        <v>45166</v>
      </c>
      <c r="B671" s="97">
        <v>753</v>
      </c>
      <c r="C671" s="97">
        <v>0</v>
      </c>
      <c r="D671" s="20">
        <v>3</v>
      </c>
      <c r="E671" s="20">
        <v>3</v>
      </c>
      <c r="F671" s="97">
        <v>0</v>
      </c>
      <c r="G671" s="97">
        <v>35</v>
      </c>
      <c r="H671" s="53">
        <v>189</v>
      </c>
      <c r="I671" s="20">
        <v>19</v>
      </c>
      <c r="J671" s="100">
        <v>34</v>
      </c>
      <c r="K671" s="20"/>
      <c r="L671" s="20"/>
      <c r="M671" s="20">
        <v>13</v>
      </c>
      <c r="N671" s="20"/>
      <c r="O671" s="20">
        <v>4</v>
      </c>
      <c r="P671" s="20"/>
      <c r="Q671" s="64">
        <f t="shared" si="20"/>
        <v>864</v>
      </c>
      <c r="R671" s="20">
        <v>639</v>
      </c>
      <c r="S671" s="98">
        <f t="shared" si="21"/>
        <v>788</v>
      </c>
      <c r="T671" s="127"/>
    </row>
    <row r="672" spans="1:20" s="1" customFormat="1" hidden="1" x14ac:dyDescent="0.45">
      <c r="A672" s="19">
        <v>45167</v>
      </c>
      <c r="B672" s="97">
        <v>830</v>
      </c>
      <c r="C672" s="97">
        <v>0</v>
      </c>
      <c r="D672" s="20">
        <v>3</v>
      </c>
      <c r="E672" s="20">
        <v>3</v>
      </c>
      <c r="F672" s="97">
        <v>4</v>
      </c>
      <c r="G672" s="97">
        <v>52</v>
      </c>
      <c r="H672" s="53">
        <v>203</v>
      </c>
      <c r="I672" s="20">
        <v>31</v>
      </c>
      <c r="J672" s="100">
        <v>38</v>
      </c>
      <c r="K672" s="20"/>
      <c r="L672" s="20"/>
      <c r="M672" s="20">
        <v>15</v>
      </c>
      <c r="N672" s="20"/>
      <c r="O672" s="20">
        <v>10</v>
      </c>
      <c r="P672" s="20"/>
      <c r="Q672" s="64">
        <f t="shared" si="20"/>
        <v>986</v>
      </c>
      <c r="R672" s="20">
        <v>752</v>
      </c>
      <c r="S672" s="98">
        <f t="shared" si="21"/>
        <v>886</v>
      </c>
      <c r="T672" s="127"/>
    </row>
    <row r="673" spans="1:20" s="1" customFormat="1" hidden="1" x14ac:dyDescent="0.45">
      <c r="A673" s="19">
        <v>45168</v>
      </c>
      <c r="B673" s="97">
        <v>711</v>
      </c>
      <c r="C673" s="97">
        <v>0</v>
      </c>
      <c r="D673" s="20">
        <v>5</v>
      </c>
      <c r="E673" s="20">
        <v>5</v>
      </c>
      <c r="F673" s="97">
        <v>2</v>
      </c>
      <c r="G673" s="97">
        <v>45</v>
      </c>
      <c r="H673" s="53">
        <v>210</v>
      </c>
      <c r="I673" s="20">
        <v>11</v>
      </c>
      <c r="J673" s="100">
        <v>24</v>
      </c>
      <c r="K673" s="20"/>
      <c r="L673" s="20"/>
      <c r="M673" s="20">
        <v>1</v>
      </c>
      <c r="N673" s="20"/>
      <c r="O673" s="20">
        <v>14</v>
      </c>
      <c r="P673" s="20"/>
      <c r="Q673" s="64">
        <f t="shared" si="20"/>
        <v>818</v>
      </c>
      <c r="R673" s="20">
        <v>677</v>
      </c>
      <c r="S673" s="98">
        <f t="shared" si="21"/>
        <v>758</v>
      </c>
      <c r="T673" s="127"/>
    </row>
    <row r="674" spans="1:20" s="1" customFormat="1" hidden="1" x14ac:dyDescent="0.45">
      <c r="A674" s="19">
        <v>45169</v>
      </c>
      <c r="B674" s="97">
        <v>762</v>
      </c>
      <c r="C674" s="97">
        <v>0</v>
      </c>
      <c r="D674" s="20">
        <v>5</v>
      </c>
      <c r="E674" s="20">
        <v>5</v>
      </c>
      <c r="F674" s="97">
        <v>2</v>
      </c>
      <c r="G674" s="97">
        <v>50</v>
      </c>
      <c r="H674" s="53">
        <v>205</v>
      </c>
      <c r="I674" s="20">
        <v>7</v>
      </c>
      <c r="J674" s="100">
        <v>23</v>
      </c>
      <c r="K674" s="20"/>
      <c r="L674" s="20"/>
      <c r="M674" s="20">
        <v>16</v>
      </c>
      <c r="N674" s="20"/>
      <c r="O674" s="20">
        <v>0</v>
      </c>
      <c r="P674" s="20"/>
      <c r="Q674" s="64">
        <f t="shared" si="20"/>
        <v>870</v>
      </c>
      <c r="R674" s="20">
        <v>723</v>
      </c>
      <c r="S674" s="98">
        <f t="shared" si="21"/>
        <v>814</v>
      </c>
      <c r="T674" s="127">
        <f>AVERAGE($S$653:S674)</f>
        <v>573.22727272727275</v>
      </c>
    </row>
    <row r="675" spans="1:20" s="1" customFormat="1" hidden="1" x14ac:dyDescent="0.45">
      <c r="A675" s="19">
        <v>45170</v>
      </c>
      <c r="B675" s="95">
        <v>516</v>
      </c>
      <c r="C675" s="95">
        <v>0</v>
      </c>
      <c r="D675" s="20">
        <v>5</v>
      </c>
      <c r="E675" s="20">
        <v>3</v>
      </c>
      <c r="F675" s="95">
        <v>2</v>
      </c>
      <c r="G675" s="95">
        <v>46</v>
      </c>
      <c r="H675" s="53">
        <v>125</v>
      </c>
      <c r="I675" s="20">
        <v>7</v>
      </c>
      <c r="J675" s="100">
        <v>19</v>
      </c>
      <c r="K675" s="20"/>
      <c r="L675" s="20"/>
      <c r="M675" s="20">
        <v>11</v>
      </c>
      <c r="N675" s="20"/>
      <c r="O675" s="20">
        <v>0</v>
      </c>
      <c r="P675" s="20"/>
      <c r="Q675" s="64">
        <f t="shared" si="20"/>
        <v>609</v>
      </c>
      <c r="R675" s="20">
        <v>526</v>
      </c>
      <c r="S675" s="96">
        <f t="shared" si="21"/>
        <v>564</v>
      </c>
      <c r="T675" s="108"/>
    </row>
    <row r="676" spans="1:20" s="1" customFormat="1" hidden="1" x14ac:dyDescent="0.45">
      <c r="A676" s="19">
        <v>45173</v>
      </c>
      <c r="B676" s="95">
        <v>788</v>
      </c>
      <c r="C676" s="95">
        <v>0</v>
      </c>
      <c r="D676" s="20">
        <v>5</v>
      </c>
      <c r="E676" s="20">
        <v>1</v>
      </c>
      <c r="F676" s="95">
        <v>3</v>
      </c>
      <c r="G676" s="95">
        <v>63</v>
      </c>
      <c r="H676" s="53">
        <v>201</v>
      </c>
      <c r="I676" s="20">
        <v>26</v>
      </c>
      <c r="J676" s="100">
        <v>32</v>
      </c>
      <c r="K676" s="20"/>
      <c r="L676" s="20"/>
      <c r="M676" s="20">
        <v>16</v>
      </c>
      <c r="N676" s="20"/>
      <c r="O676" s="20">
        <v>11</v>
      </c>
      <c r="P676" s="20"/>
      <c r="Q676" s="64">
        <f t="shared" si="20"/>
        <v>945</v>
      </c>
      <c r="R676" s="20">
        <v>711</v>
      </c>
      <c r="S676" s="96">
        <f t="shared" si="21"/>
        <v>854</v>
      </c>
      <c r="T676" s="108"/>
    </row>
    <row r="677" spans="1:20" s="1" customFormat="1" hidden="1" x14ac:dyDescent="0.45">
      <c r="A677" s="19">
        <v>45174</v>
      </c>
      <c r="B677" s="95">
        <v>934</v>
      </c>
      <c r="C677" s="95">
        <v>0</v>
      </c>
      <c r="D677" s="20">
        <v>5</v>
      </c>
      <c r="E677" s="20">
        <v>1</v>
      </c>
      <c r="F677" s="95">
        <v>16</v>
      </c>
      <c r="G677" s="95">
        <v>72</v>
      </c>
      <c r="H677" s="53">
        <v>278</v>
      </c>
      <c r="I677" s="20">
        <v>45</v>
      </c>
      <c r="J677" s="100">
        <v>35</v>
      </c>
      <c r="K677" s="20"/>
      <c r="L677" s="20"/>
      <c r="M677" s="20">
        <v>13</v>
      </c>
      <c r="N677" s="20"/>
      <c r="O677" s="20">
        <v>15</v>
      </c>
      <c r="P677" s="20"/>
      <c r="Q677" s="64">
        <f t="shared" si="20"/>
        <v>1136</v>
      </c>
      <c r="R677" s="20">
        <v>864</v>
      </c>
      <c r="S677" s="96">
        <f t="shared" si="21"/>
        <v>1022</v>
      </c>
      <c r="T677" s="108"/>
    </row>
    <row r="678" spans="1:20" s="1" customFormat="1" hidden="1" x14ac:dyDescent="0.45">
      <c r="A678" s="19">
        <v>45175</v>
      </c>
      <c r="B678" s="95">
        <v>806</v>
      </c>
      <c r="C678" s="95">
        <v>0</v>
      </c>
      <c r="D678" s="20">
        <v>5</v>
      </c>
      <c r="E678" s="20">
        <v>1</v>
      </c>
      <c r="F678" s="95">
        <v>5</v>
      </c>
      <c r="G678" s="95">
        <v>64</v>
      </c>
      <c r="H678" s="53">
        <v>247</v>
      </c>
      <c r="I678" s="20">
        <v>26</v>
      </c>
      <c r="J678" s="100">
        <v>34</v>
      </c>
      <c r="K678" s="20"/>
      <c r="L678" s="20"/>
      <c r="M678" s="20">
        <v>14</v>
      </c>
      <c r="N678" s="20"/>
      <c r="O678" s="20">
        <v>13</v>
      </c>
      <c r="P678" s="20"/>
      <c r="Q678" s="64">
        <f t="shared" si="20"/>
        <v>968</v>
      </c>
      <c r="R678" s="20">
        <v>793</v>
      </c>
      <c r="S678" s="96">
        <f t="shared" si="21"/>
        <v>875</v>
      </c>
      <c r="T678" s="108"/>
    </row>
    <row r="679" spans="1:20" s="1" customFormat="1" hidden="1" x14ac:dyDescent="0.45">
      <c r="A679" s="19">
        <v>45176</v>
      </c>
      <c r="B679" s="95">
        <v>896</v>
      </c>
      <c r="C679" s="95">
        <v>12</v>
      </c>
      <c r="D679" s="20">
        <v>5</v>
      </c>
      <c r="E679" s="20">
        <v>4</v>
      </c>
      <c r="F679" s="95">
        <v>4</v>
      </c>
      <c r="G679" s="95">
        <v>83</v>
      </c>
      <c r="H679" s="53">
        <v>311</v>
      </c>
      <c r="I679" s="20">
        <v>16</v>
      </c>
      <c r="J679" s="100">
        <v>32</v>
      </c>
      <c r="K679" s="20"/>
      <c r="L679" s="20"/>
      <c r="M679" s="20">
        <v>15</v>
      </c>
      <c r="N679" s="20"/>
      <c r="O679" s="20">
        <v>6</v>
      </c>
      <c r="P679" s="20"/>
      <c r="Q679" s="64">
        <f t="shared" si="20"/>
        <v>1073</v>
      </c>
      <c r="R679" s="20">
        <v>819</v>
      </c>
      <c r="S679" s="96">
        <f t="shared" si="21"/>
        <v>995</v>
      </c>
      <c r="T679" s="108"/>
    </row>
    <row r="680" spans="1:20" s="1" customFormat="1" hidden="1" x14ac:dyDescent="0.45">
      <c r="A680" s="19">
        <v>45177</v>
      </c>
      <c r="B680" s="95">
        <v>620</v>
      </c>
      <c r="C680" s="95">
        <v>2</v>
      </c>
      <c r="D680" s="20">
        <v>5</v>
      </c>
      <c r="E680" s="20">
        <v>3</v>
      </c>
      <c r="F680" s="95">
        <v>0</v>
      </c>
      <c r="G680" s="95">
        <v>46</v>
      </c>
      <c r="H680" s="53">
        <v>172</v>
      </c>
      <c r="I680" s="20">
        <v>17</v>
      </c>
      <c r="J680" s="100">
        <v>32</v>
      </c>
      <c r="K680" s="20"/>
      <c r="L680" s="20"/>
      <c r="M680" s="20">
        <v>14</v>
      </c>
      <c r="N680" s="20"/>
      <c r="O680" s="20">
        <v>9</v>
      </c>
      <c r="P680" s="20"/>
      <c r="Q680" s="64">
        <f t="shared" si="20"/>
        <v>748</v>
      </c>
      <c r="R680" s="20">
        <v>583</v>
      </c>
      <c r="S680" s="96">
        <f t="shared" si="21"/>
        <v>668</v>
      </c>
      <c r="T680" s="108"/>
    </row>
    <row r="681" spans="1:20" s="1" customFormat="1" hidden="1" x14ac:dyDescent="0.45">
      <c r="A681" s="19">
        <v>45180</v>
      </c>
      <c r="B681" s="95">
        <v>900</v>
      </c>
      <c r="C681" s="95">
        <v>13</v>
      </c>
      <c r="D681" s="20">
        <v>5</v>
      </c>
      <c r="E681" s="20">
        <v>0</v>
      </c>
      <c r="F681" s="95">
        <v>3</v>
      </c>
      <c r="G681" s="95">
        <v>74</v>
      </c>
      <c r="H681" s="53">
        <v>276</v>
      </c>
      <c r="I681" s="20">
        <v>15</v>
      </c>
      <c r="J681" s="100">
        <v>51</v>
      </c>
      <c r="K681" s="20"/>
      <c r="L681" s="20"/>
      <c r="M681" s="20">
        <v>15</v>
      </c>
      <c r="N681" s="20"/>
      <c r="O681" s="20">
        <v>13</v>
      </c>
      <c r="P681" s="20"/>
      <c r="Q681" s="64">
        <f t="shared" si="20"/>
        <v>1089</v>
      </c>
      <c r="R681" s="20">
        <v>782</v>
      </c>
      <c r="S681" s="96">
        <f t="shared" si="21"/>
        <v>990</v>
      </c>
      <c r="T681" s="108"/>
    </row>
    <row r="682" spans="1:20" s="1" customFormat="1" hidden="1" x14ac:dyDescent="0.45">
      <c r="A682" s="19">
        <v>45181</v>
      </c>
      <c r="B682" s="95">
        <v>1019</v>
      </c>
      <c r="C682" s="95">
        <v>16</v>
      </c>
      <c r="D682" s="20">
        <v>5</v>
      </c>
      <c r="E682" s="20">
        <v>3</v>
      </c>
      <c r="F682" s="95">
        <v>7</v>
      </c>
      <c r="G682" s="95">
        <v>82</v>
      </c>
      <c r="H682" s="53">
        <v>412</v>
      </c>
      <c r="I682" s="20">
        <v>46</v>
      </c>
      <c r="J682" s="100">
        <v>39</v>
      </c>
      <c r="K682" s="20"/>
      <c r="L682" s="20"/>
      <c r="M682" s="20">
        <v>19</v>
      </c>
      <c r="N682" s="20"/>
      <c r="O682" s="20">
        <v>11</v>
      </c>
      <c r="P682" s="20"/>
      <c r="Q682" s="64">
        <f t="shared" si="20"/>
        <v>1247</v>
      </c>
      <c r="R682" s="20">
        <v>944</v>
      </c>
      <c r="S682" s="96">
        <f t="shared" si="21"/>
        <v>1124</v>
      </c>
      <c r="T682" s="108"/>
    </row>
    <row r="683" spans="1:20" s="1" customFormat="1" hidden="1" x14ac:dyDescent="0.45">
      <c r="A683" s="19">
        <v>45182</v>
      </c>
      <c r="B683" s="95">
        <v>812</v>
      </c>
      <c r="C683" s="95">
        <v>0</v>
      </c>
      <c r="D683" s="20">
        <v>5</v>
      </c>
      <c r="E683" s="20">
        <v>3</v>
      </c>
      <c r="F683" s="95">
        <v>9</v>
      </c>
      <c r="G683" s="95">
        <v>61</v>
      </c>
      <c r="H683" s="53">
        <v>259</v>
      </c>
      <c r="I683" s="20">
        <v>27</v>
      </c>
      <c r="J683" s="100">
        <v>30</v>
      </c>
      <c r="K683" s="20"/>
      <c r="L683" s="20"/>
      <c r="M683" s="20">
        <v>14</v>
      </c>
      <c r="N683" s="20"/>
      <c r="O683" s="20">
        <v>10</v>
      </c>
      <c r="P683" s="20"/>
      <c r="Q683" s="64">
        <f t="shared" si="20"/>
        <v>971</v>
      </c>
      <c r="R683" s="20">
        <v>818</v>
      </c>
      <c r="S683" s="96">
        <f t="shared" si="21"/>
        <v>882</v>
      </c>
      <c r="T683" s="108"/>
    </row>
    <row r="684" spans="1:20" s="1" customFormat="1" hidden="1" x14ac:dyDescent="0.45">
      <c r="A684" s="19">
        <v>45183</v>
      </c>
      <c r="B684" s="95">
        <v>835</v>
      </c>
      <c r="C684" s="95">
        <v>1</v>
      </c>
      <c r="D684" s="20">
        <v>5</v>
      </c>
      <c r="E684" s="20">
        <v>5</v>
      </c>
      <c r="F684" s="95">
        <v>2</v>
      </c>
      <c r="G684" s="95">
        <v>73</v>
      </c>
      <c r="H684" s="53">
        <v>292</v>
      </c>
      <c r="I684" s="20">
        <v>31</v>
      </c>
      <c r="J684" s="100">
        <v>34</v>
      </c>
      <c r="K684" s="20"/>
      <c r="L684" s="20"/>
      <c r="M684" s="20">
        <v>29</v>
      </c>
      <c r="N684" s="20"/>
      <c r="O684" s="20">
        <v>9</v>
      </c>
      <c r="P684" s="20"/>
      <c r="Q684" s="64">
        <f t="shared" si="20"/>
        <v>1024</v>
      </c>
      <c r="R684" s="20">
        <v>841</v>
      </c>
      <c r="S684" s="96">
        <f t="shared" si="21"/>
        <v>911</v>
      </c>
      <c r="T684" s="108"/>
    </row>
    <row r="685" spans="1:20" s="1" customFormat="1" hidden="1" x14ac:dyDescent="0.45">
      <c r="A685" s="19">
        <v>45184</v>
      </c>
      <c r="B685" s="95">
        <v>633</v>
      </c>
      <c r="C685" s="95">
        <v>3</v>
      </c>
      <c r="D685" s="20">
        <v>5</v>
      </c>
      <c r="E685" s="20">
        <v>2</v>
      </c>
      <c r="F685" s="95">
        <v>7</v>
      </c>
      <c r="G685" s="95">
        <v>58</v>
      </c>
      <c r="H685" s="53">
        <v>183</v>
      </c>
      <c r="I685" s="20">
        <v>13</v>
      </c>
      <c r="J685" s="100">
        <v>29</v>
      </c>
      <c r="K685" s="20"/>
      <c r="L685" s="20"/>
      <c r="M685" s="20">
        <v>13</v>
      </c>
      <c r="N685" s="20"/>
      <c r="O685" s="20">
        <v>9</v>
      </c>
      <c r="P685" s="20"/>
      <c r="Q685" s="64">
        <f t="shared" si="20"/>
        <v>772</v>
      </c>
      <c r="R685" s="20">
        <v>637</v>
      </c>
      <c r="S685" s="96">
        <f t="shared" si="21"/>
        <v>701</v>
      </c>
      <c r="T685" s="108"/>
    </row>
    <row r="686" spans="1:20" s="1" customFormat="1" hidden="1" x14ac:dyDescent="0.45">
      <c r="A686" s="19">
        <v>45187</v>
      </c>
      <c r="B686" s="95">
        <v>887</v>
      </c>
      <c r="C686" s="95">
        <v>10</v>
      </c>
      <c r="D686" s="20">
        <v>5</v>
      </c>
      <c r="E686" s="20">
        <v>4</v>
      </c>
      <c r="F686" s="95">
        <v>7</v>
      </c>
      <c r="G686" s="95">
        <v>53</v>
      </c>
      <c r="H686" s="53">
        <v>335</v>
      </c>
      <c r="I686" s="20">
        <v>45</v>
      </c>
      <c r="J686" s="100">
        <v>44</v>
      </c>
      <c r="K686" s="20"/>
      <c r="L686" s="20"/>
      <c r="M686" s="20">
        <v>15</v>
      </c>
      <c r="N686" s="20"/>
      <c r="O686" s="20">
        <v>13</v>
      </c>
      <c r="P686" s="20"/>
      <c r="Q686" s="64">
        <f t="shared" si="20"/>
        <v>1083</v>
      </c>
      <c r="R686" s="20">
        <v>787</v>
      </c>
      <c r="S686" s="96">
        <f t="shared" si="21"/>
        <v>957</v>
      </c>
      <c r="T686" s="108"/>
    </row>
    <row r="687" spans="1:20" s="1" customFormat="1" hidden="1" x14ac:dyDescent="0.45">
      <c r="A687" s="19">
        <v>45188</v>
      </c>
      <c r="B687" s="95">
        <v>961</v>
      </c>
      <c r="C687" s="95">
        <v>38</v>
      </c>
      <c r="D687" s="20">
        <v>5</v>
      </c>
      <c r="E687" s="20">
        <v>5</v>
      </c>
      <c r="F687" s="95">
        <v>4</v>
      </c>
      <c r="G687" s="95">
        <v>69</v>
      </c>
      <c r="H687" s="53">
        <v>440</v>
      </c>
      <c r="I687" s="20">
        <v>46</v>
      </c>
      <c r="J687" s="100">
        <v>43</v>
      </c>
      <c r="K687" s="20"/>
      <c r="L687" s="20"/>
      <c r="M687" s="20">
        <v>11</v>
      </c>
      <c r="N687" s="20"/>
      <c r="O687" s="20">
        <v>19</v>
      </c>
      <c r="P687" s="20"/>
      <c r="Q687" s="64">
        <f t="shared" si="20"/>
        <v>1201</v>
      </c>
      <c r="R687" s="20">
        <v>918</v>
      </c>
      <c r="S687" s="96">
        <f t="shared" si="21"/>
        <v>1072</v>
      </c>
      <c r="T687" s="108"/>
    </row>
    <row r="688" spans="1:20" s="1" customFormat="1" hidden="1" x14ac:dyDescent="0.45">
      <c r="A688" s="19">
        <v>45189</v>
      </c>
      <c r="B688" s="95">
        <v>750</v>
      </c>
      <c r="C688" s="95">
        <v>17</v>
      </c>
      <c r="D688" s="20">
        <v>5</v>
      </c>
      <c r="E688" s="20">
        <v>4</v>
      </c>
      <c r="F688" s="95">
        <v>4</v>
      </c>
      <c r="G688" s="95">
        <v>59</v>
      </c>
      <c r="H688" s="53">
        <v>267</v>
      </c>
      <c r="I688" s="20">
        <v>30</v>
      </c>
      <c r="J688" s="100">
        <v>36</v>
      </c>
      <c r="K688" s="20"/>
      <c r="L688" s="20"/>
      <c r="M688" s="20">
        <v>17</v>
      </c>
      <c r="N688" s="20"/>
      <c r="O688" s="20">
        <v>3</v>
      </c>
      <c r="P688" s="20"/>
      <c r="Q688" s="64">
        <f t="shared" si="20"/>
        <v>925</v>
      </c>
      <c r="R688" s="20">
        <v>758</v>
      </c>
      <c r="S688" s="96">
        <f t="shared" si="21"/>
        <v>830</v>
      </c>
      <c r="T688" s="108"/>
    </row>
    <row r="689" spans="1:20" s="1" customFormat="1" hidden="1" x14ac:dyDescent="0.45">
      <c r="A689" s="19">
        <v>45190</v>
      </c>
      <c r="B689" s="95">
        <v>986</v>
      </c>
      <c r="C689" s="95">
        <v>4</v>
      </c>
      <c r="D689" s="20">
        <v>5</v>
      </c>
      <c r="E689" s="20">
        <v>3</v>
      </c>
      <c r="F689" s="95">
        <v>15</v>
      </c>
      <c r="G689" s="95">
        <v>72</v>
      </c>
      <c r="H689" s="53">
        <v>390</v>
      </c>
      <c r="I689" s="20">
        <v>21</v>
      </c>
      <c r="J689" s="100">
        <v>43</v>
      </c>
      <c r="K689" s="20"/>
      <c r="L689" s="20"/>
      <c r="M689" s="20">
        <v>30</v>
      </c>
      <c r="N689" s="20"/>
      <c r="O689" s="20">
        <v>21</v>
      </c>
      <c r="P689" s="20"/>
      <c r="Q689" s="64">
        <f t="shared" si="20"/>
        <v>1200</v>
      </c>
      <c r="R689" s="20">
        <v>876</v>
      </c>
      <c r="S689" s="96">
        <f t="shared" si="21"/>
        <v>1077</v>
      </c>
      <c r="T689" s="108"/>
    </row>
    <row r="690" spans="1:20" s="1" customFormat="1" hidden="1" x14ac:dyDescent="0.45">
      <c r="A690" s="19">
        <v>45191</v>
      </c>
      <c r="B690" s="95">
        <v>627</v>
      </c>
      <c r="C690" s="95">
        <v>15</v>
      </c>
      <c r="D690" s="20">
        <v>5</v>
      </c>
      <c r="E690" s="20">
        <v>3</v>
      </c>
      <c r="F690" s="95">
        <v>7</v>
      </c>
      <c r="G690" s="95">
        <v>53</v>
      </c>
      <c r="H690" s="53">
        <v>241</v>
      </c>
      <c r="I690" s="20">
        <v>6</v>
      </c>
      <c r="J690" s="100">
        <v>30</v>
      </c>
      <c r="K690" s="20"/>
      <c r="L690" s="20"/>
      <c r="M690" s="20">
        <v>15</v>
      </c>
      <c r="N690" s="20"/>
      <c r="O690" s="20">
        <v>47</v>
      </c>
      <c r="P690" s="20"/>
      <c r="Q690" s="64">
        <f t="shared" si="20"/>
        <v>808</v>
      </c>
      <c r="R690" s="20">
        <v>621</v>
      </c>
      <c r="S690" s="96">
        <f t="shared" si="21"/>
        <v>702</v>
      </c>
      <c r="T690" s="108"/>
    </row>
    <row r="691" spans="1:20" s="1" customFormat="1" hidden="1" x14ac:dyDescent="0.45">
      <c r="A691" s="19">
        <v>45194</v>
      </c>
      <c r="B691" s="95">
        <v>893</v>
      </c>
      <c r="C691" s="95">
        <v>70</v>
      </c>
      <c r="D691" s="20">
        <v>5</v>
      </c>
      <c r="E691" s="20">
        <v>5</v>
      </c>
      <c r="F691" s="95">
        <v>7</v>
      </c>
      <c r="G691" s="95">
        <v>51</v>
      </c>
      <c r="H691" s="53">
        <v>332</v>
      </c>
      <c r="I691" s="20">
        <v>29</v>
      </c>
      <c r="J691" s="100">
        <v>40</v>
      </c>
      <c r="K691" s="20"/>
      <c r="L691" s="20"/>
      <c r="M691" s="20">
        <v>20</v>
      </c>
      <c r="N691" s="20"/>
      <c r="O691" s="20">
        <v>28</v>
      </c>
      <c r="P691" s="20"/>
      <c r="Q691" s="64">
        <f t="shared" si="20"/>
        <v>1148</v>
      </c>
      <c r="R691" s="20">
        <v>764</v>
      </c>
      <c r="S691" s="96">
        <f t="shared" si="21"/>
        <v>1021</v>
      </c>
      <c r="T691" s="108"/>
    </row>
    <row r="692" spans="1:20" s="1" customFormat="1" hidden="1" x14ac:dyDescent="0.45">
      <c r="A692" s="19">
        <v>45195</v>
      </c>
      <c r="B692" s="95">
        <v>1040</v>
      </c>
      <c r="C692" s="95">
        <v>7</v>
      </c>
      <c r="D692" s="20">
        <v>5</v>
      </c>
      <c r="E692" s="20">
        <v>5</v>
      </c>
      <c r="F692" s="95">
        <v>8</v>
      </c>
      <c r="G692" s="95">
        <v>68</v>
      </c>
      <c r="H692" s="53">
        <v>401</v>
      </c>
      <c r="I692" s="20">
        <v>32</v>
      </c>
      <c r="J692" s="100">
        <v>39</v>
      </c>
      <c r="K692" s="20"/>
      <c r="L692" s="20"/>
      <c r="M692" s="20">
        <v>14</v>
      </c>
      <c r="N692" s="20"/>
      <c r="O692" s="20">
        <v>5</v>
      </c>
      <c r="P692" s="20"/>
      <c r="Q692" s="64">
        <f t="shared" si="20"/>
        <v>1223</v>
      </c>
      <c r="R692" s="20">
        <v>904</v>
      </c>
      <c r="S692" s="96">
        <f t="shared" si="21"/>
        <v>1123</v>
      </c>
      <c r="T692" s="108"/>
    </row>
    <row r="693" spans="1:20" s="1" customFormat="1" hidden="1" x14ac:dyDescent="0.45">
      <c r="A693" s="19">
        <v>45196</v>
      </c>
      <c r="B693" s="95">
        <v>793</v>
      </c>
      <c r="C693" s="95">
        <v>0</v>
      </c>
      <c r="D693" s="20">
        <v>5</v>
      </c>
      <c r="E693" s="20">
        <v>5</v>
      </c>
      <c r="F693" s="95">
        <v>15</v>
      </c>
      <c r="G693" s="95">
        <v>61</v>
      </c>
      <c r="H693" s="53">
        <v>346</v>
      </c>
      <c r="I693" s="20">
        <v>30</v>
      </c>
      <c r="J693" s="100">
        <v>37</v>
      </c>
      <c r="K693" s="20"/>
      <c r="L693" s="20"/>
      <c r="M693" s="20">
        <v>13</v>
      </c>
      <c r="N693" s="20"/>
      <c r="O693" s="20">
        <v>15</v>
      </c>
      <c r="P693" s="20"/>
      <c r="Q693" s="64">
        <f t="shared" si="20"/>
        <v>974</v>
      </c>
      <c r="R693" s="20">
        <v>795</v>
      </c>
      <c r="S693" s="96">
        <f t="shared" si="21"/>
        <v>869</v>
      </c>
      <c r="T693" s="108"/>
    </row>
    <row r="694" spans="1:20" s="1" customFormat="1" hidden="1" x14ac:dyDescent="0.45">
      <c r="A694" s="19">
        <v>45197</v>
      </c>
      <c r="B694" s="95">
        <v>836</v>
      </c>
      <c r="C694" s="95">
        <v>12</v>
      </c>
      <c r="D694" s="20">
        <v>5</v>
      </c>
      <c r="E694" s="20">
        <v>5</v>
      </c>
      <c r="F694" s="95">
        <v>6</v>
      </c>
      <c r="G694" s="95">
        <v>86</v>
      </c>
      <c r="H694" s="53">
        <v>389</v>
      </c>
      <c r="I694" s="20">
        <v>7</v>
      </c>
      <c r="J694" s="100">
        <v>37</v>
      </c>
      <c r="K694" s="20"/>
      <c r="L694" s="20"/>
      <c r="M694" s="20">
        <v>20</v>
      </c>
      <c r="N694" s="20"/>
      <c r="O694" s="20">
        <v>15</v>
      </c>
      <c r="P694" s="20"/>
      <c r="Q694" s="64">
        <f t="shared" si="20"/>
        <v>1029</v>
      </c>
      <c r="R694" s="20">
        <v>815</v>
      </c>
      <c r="S694" s="96">
        <f t="shared" si="21"/>
        <v>940</v>
      </c>
      <c r="T694" s="108"/>
    </row>
    <row r="695" spans="1:20" s="1" customFormat="1" hidden="1" x14ac:dyDescent="0.45">
      <c r="A695" s="19">
        <v>45198</v>
      </c>
      <c r="B695" s="95">
        <v>583</v>
      </c>
      <c r="C695" s="95"/>
      <c r="D695" s="20">
        <v>5</v>
      </c>
      <c r="E695" s="20">
        <v>3</v>
      </c>
      <c r="F695" s="95">
        <v>20</v>
      </c>
      <c r="G695" s="95">
        <v>49</v>
      </c>
      <c r="H695" s="53">
        <v>189</v>
      </c>
      <c r="I695" s="20">
        <v>8</v>
      </c>
      <c r="J695" s="100">
        <v>23</v>
      </c>
      <c r="K695" s="20"/>
      <c r="L695" s="20"/>
      <c r="M695" s="20">
        <v>12</v>
      </c>
      <c r="N695" s="20"/>
      <c r="O695" s="20">
        <v>11</v>
      </c>
      <c r="P695" s="20"/>
      <c r="Q695" s="64">
        <f t="shared" si="20"/>
        <v>714</v>
      </c>
      <c r="R695" s="20">
        <v>552</v>
      </c>
      <c r="S695" s="96">
        <f t="shared" si="21"/>
        <v>652</v>
      </c>
      <c r="T695" s="108">
        <f>AVERAGE($S$675:S695)</f>
        <v>896.61904761904759</v>
      </c>
    </row>
    <row r="696" spans="1:20" s="1" customFormat="1" hidden="1" x14ac:dyDescent="0.45">
      <c r="A696" s="19">
        <v>45201</v>
      </c>
      <c r="B696" s="97">
        <v>899</v>
      </c>
      <c r="C696" s="97">
        <v>24</v>
      </c>
      <c r="D696" s="20">
        <v>5</v>
      </c>
      <c r="E696" s="20">
        <v>1</v>
      </c>
      <c r="F696" s="97">
        <v>3</v>
      </c>
      <c r="G696" s="97">
        <v>51</v>
      </c>
      <c r="H696" s="53">
        <v>360</v>
      </c>
      <c r="I696" s="20">
        <v>29</v>
      </c>
      <c r="J696" s="100">
        <v>36</v>
      </c>
      <c r="K696" s="20"/>
      <c r="L696" s="20"/>
      <c r="M696" s="20">
        <v>13</v>
      </c>
      <c r="N696" s="20"/>
      <c r="O696" s="20">
        <v>25</v>
      </c>
      <c r="P696" s="20"/>
      <c r="Q696" s="64">
        <f t="shared" si="20"/>
        <v>1086</v>
      </c>
      <c r="R696" s="20">
        <v>722</v>
      </c>
      <c r="S696" s="98">
        <f t="shared" si="21"/>
        <v>977</v>
      </c>
      <c r="T696" s="127"/>
    </row>
    <row r="697" spans="1:20" s="1" customFormat="1" hidden="1" x14ac:dyDescent="0.45">
      <c r="A697" s="19">
        <v>45202</v>
      </c>
      <c r="B697" s="97">
        <v>1031</v>
      </c>
      <c r="C697" s="97">
        <v>24</v>
      </c>
      <c r="D697" s="20">
        <v>5</v>
      </c>
      <c r="E697" s="20">
        <v>3</v>
      </c>
      <c r="F697" s="97">
        <v>4</v>
      </c>
      <c r="G697" s="97">
        <v>57</v>
      </c>
      <c r="H697" s="53">
        <v>418</v>
      </c>
      <c r="I697" s="20">
        <v>40</v>
      </c>
      <c r="J697" s="100">
        <v>40</v>
      </c>
      <c r="K697" s="20"/>
      <c r="L697" s="20"/>
      <c r="M697" s="20">
        <v>12</v>
      </c>
      <c r="N697" s="20"/>
      <c r="O697" s="20">
        <v>23</v>
      </c>
      <c r="P697" s="20"/>
      <c r="Q697" s="64">
        <f t="shared" si="20"/>
        <v>1239</v>
      </c>
      <c r="R697" s="20">
        <v>906</v>
      </c>
      <c r="S697" s="98">
        <f t="shared" si="21"/>
        <v>1116</v>
      </c>
      <c r="T697" s="127"/>
    </row>
    <row r="698" spans="1:20" s="1" customFormat="1" hidden="1" x14ac:dyDescent="0.45">
      <c r="A698" s="19">
        <v>45203</v>
      </c>
      <c r="B698" s="97">
        <v>783</v>
      </c>
      <c r="C698" s="97">
        <v>0</v>
      </c>
      <c r="D698" s="20">
        <v>5</v>
      </c>
      <c r="E698" s="20">
        <v>5</v>
      </c>
      <c r="F698" s="97">
        <v>33</v>
      </c>
      <c r="G698" s="97">
        <v>43</v>
      </c>
      <c r="H698" s="53">
        <v>291</v>
      </c>
      <c r="I698" s="20">
        <v>49</v>
      </c>
      <c r="J698" s="100">
        <v>33</v>
      </c>
      <c r="K698" s="20"/>
      <c r="L698" s="20"/>
      <c r="M698" s="20">
        <v>140</v>
      </c>
      <c r="N698" s="20"/>
      <c r="O698" s="20">
        <v>43</v>
      </c>
      <c r="P698" s="20"/>
      <c r="Q698" s="64">
        <f t="shared" si="20"/>
        <v>1134</v>
      </c>
      <c r="R698" s="20">
        <v>799</v>
      </c>
      <c r="S698" s="98">
        <f t="shared" si="21"/>
        <v>859</v>
      </c>
      <c r="T698" s="127"/>
    </row>
    <row r="699" spans="1:20" s="1" customFormat="1" hidden="1" x14ac:dyDescent="0.45">
      <c r="A699" s="19">
        <v>45204</v>
      </c>
      <c r="B699" s="97">
        <v>914</v>
      </c>
      <c r="C699" s="97">
        <v>24</v>
      </c>
      <c r="D699" s="20">
        <v>5</v>
      </c>
      <c r="E699" s="20">
        <v>5</v>
      </c>
      <c r="F699" s="97">
        <v>15</v>
      </c>
      <c r="G699" s="97">
        <v>56</v>
      </c>
      <c r="H699" s="53">
        <v>419</v>
      </c>
      <c r="I699" s="20">
        <v>23</v>
      </c>
      <c r="J699" s="100">
        <v>35</v>
      </c>
      <c r="K699" s="20"/>
      <c r="L699" s="20"/>
      <c r="M699" s="20">
        <v>7</v>
      </c>
      <c r="N699" s="20"/>
      <c r="O699" s="20">
        <v>13</v>
      </c>
      <c r="P699" s="20"/>
      <c r="Q699" s="64">
        <f t="shared" si="20"/>
        <v>1097</v>
      </c>
      <c r="R699" s="20">
        <v>784</v>
      </c>
      <c r="S699" s="98">
        <f t="shared" si="21"/>
        <v>1009</v>
      </c>
      <c r="T699" s="127"/>
    </row>
    <row r="700" spans="1:20" s="1" customFormat="1" hidden="1" x14ac:dyDescent="0.45">
      <c r="A700" s="19">
        <v>45205</v>
      </c>
      <c r="B700" s="97">
        <v>587</v>
      </c>
      <c r="C700" s="97">
        <v>32</v>
      </c>
      <c r="D700" s="20">
        <v>5</v>
      </c>
      <c r="E700" s="20">
        <v>2</v>
      </c>
      <c r="F700" s="97">
        <v>18</v>
      </c>
      <c r="G700" s="97">
        <v>43</v>
      </c>
      <c r="H700" s="53">
        <v>203</v>
      </c>
      <c r="I700" s="20">
        <v>10</v>
      </c>
      <c r="J700" s="100">
        <v>0</v>
      </c>
      <c r="K700" s="20"/>
      <c r="L700" s="20"/>
      <c r="M700" s="20">
        <v>11</v>
      </c>
      <c r="N700" s="20"/>
      <c r="O700" s="20">
        <v>13</v>
      </c>
      <c r="P700" s="20"/>
      <c r="Q700" s="64">
        <f t="shared" si="20"/>
        <v>721</v>
      </c>
      <c r="R700" s="20">
        <v>609</v>
      </c>
      <c r="S700" s="98">
        <f t="shared" si="21"/>
        <v>680</v>
      </c>
      <c r="T700" s="127"/>
    </row>
    <row r="701" spans="1:20" s="1" customFormat="1" hidden="1" x14ac:dyDescent="0.45">
      <c r="A701" s="19">
        <v>45208</v>
      </c>
      <c r="B701" s="97">
        <v>836</v>
      </c>
      <c r="C701" s="97">
        <v>115</v>
      </c>
      <c r="D701" s="20">
        <v>5</v>
      </c>
      <c r="E701" s="20">
        <v>4</v>
      </c>
      <c r="F701" s="97">
        <v>13</v>
      </c>
      <c r="G701" s="97">
        <v>42</v>
      </c>
      <c r="H701" s="53">
        <v>326</v>
      </c>
      <c r="I701" s="20">
        <v>46</v>
      </c>
      <c r="J701" s="100">
        <v>30</v>
      </c>
      <c r="K701" s="20"/>
      <c r="L701" s="20"/>
      <c r="M701" s="20">
        <v>12</v>
      </c>
      <c r="N701" s="20"/>
      <c r="O701" s="20">
        <v>10</v>
      </c>
      <c r="P701" s="20"/>
      <c r="Q701" s="64">
        <f t="shared" si="20"/>
        <v>1113</v>
      </c>
      <c r="R701" s="20">
        <v>763</v>
      </c>
      <c r="S701" s="98">
        <f t="shared" si="21"/>
        <v>1006</v>
      </c>
      <c r="T701" s="127"/>
    </row>
    <row r="702" spans="1:20" s="1" customFormat="1" hidden="1" x14ac:dyDescent="0.45">
      <c r="A702" s="19">
        <v>45209</v>
      </c>
      <c r="B702" s="97">
        <v>1029</v>
      </c>
      <c r="C702" s="97">
        <v>82</v>
      </c>
      <c r="D702" s="20">
        <v>5</v>
      </c>
      <c r="E702" s="20">
        <v>5</v>
      </c>
      <c r="F702" s="97">
        <v>10</v>
      </c>
      <c r="G702" s="97">
        <v>54</v>
      </c>
      <c r="H702" s="53">
        <v>436</v>
      </c>
      <c r="I702" s="20">
        <v>33</v>
      </c>
      <c r="J702" s="100">
        <v>45</v>
      </c>
      <c r="K702" s="20"/>
      <c r="L702" s="20"/>
      <c r="M702" s="20">
        <v>10</v>
      </c>
      <c r="N702" s="20"/>
      <c r="O702" s="20">
        <v>47</v>
      </c>
      <c r="P702" s="20"/>
      <c r="Q702" s="64">
        <f t="shared" si="20"/>
        <v>1320</v>
      </c>
      <c r="R702" s="20">
        <v>885</v>
      </c>
      <c r="S702" s="98">
        <f t="shared" si="21"/>
        <v>1175</v>
      </c>
      <c r="T702" s="127"/>
    </row>
    <row r="703" spans="1:20" s="1" customFormat="1" hidden="1" x14ac:dyDescent="0.45">
      <c r="A703" s="19">
        <v>45210</v>
      </c>
      <c r="B703" s="97">
        <v>766</v>
      </c>
      <c r="C703" s="97">
        <v>80</v>
      </c>
      <c r="D703" s="20">
        <v>5</v>
      </c>
      <c r="E703" s="20">
        <v>3</v>
      </c>
      <c r="F703" s="97">
        <v>4</v>
      </c>
      <c r="G703" s="97">
        <v>55</v>
      </c>
      <c r="H703" s="53">
        <v>336</v>
      </c>
      <c r="I703" s="20">
        <v>40</v>
      </c>
      <c r="J703" s="100">
        <v>25</v>
      </c>
      <c r="K703" s="20"/>
      <c r="L703" s="20"/>
      <c r="M703" s="20">
        <v>20</v>
      </c>
      <c r="N703" s="20"/>
      <c r="O703" s="20">
        <v>11</v>
      </c>
      <c r="P703" s="20"/>
      <c r="Q703" s="64">
        <f t="shared" si="20"/>
        <v>1009</v>
      </c>
      <c r="R703" s="20">
        <v>770</v>
      </c>
      <c r="S703" s="98">
        <f t="shared" si="21"/>
        <v>905</v>
      </c>
      <c r="T703" s="127"/>
    </row>
    <row r="704" spans="1:20" s="1" customFormat="1" hidden="1" x14ac:dyDescent="0.45">
      <c r="A704" s="19">
        <v>45211</v>
      </c>
      <c r="B704" s="97">
        <v>857</v>
      </c>
      <c r="C704" s="97">
        <v>90</v>
      </c>
      <c r="D704" s="20">
        <v>5</v>
      </c>
      <c r="E704" s="20">
        <v>5</v>
      </c>
      <c r="F704" s="97">
        <v>8</v>
      </c>
      <c r="G704" s="97">
        <v>92</v>
      </c>
      <c r="H704" s="53">
        <v>340</v>
      </c>
      <c r="I704" s="20">
        <v>21</v>
      </c>
      <c r="J704" s="100">
        <v>30</v>
      </c>
      <c r="K704" s="20"/>
      <c r="L704" s="20"/>
      <c r="M704" s="20">
        <v>24</v>
      </c>
      <c r="N704" s="20"/>
      <c r="O704" s="20">
        <v>4</v>
      </c>
      <c r="P704" s="20"/>
      <c r="Q704" s="64">
        <f t="shared" si="20"/>
        <v>1136</v>
      </c>
      <c r="R704" s="20">
        <v>808</v>
      </c>
      <c r="S704" s="98">
        <f t="shared" si="21"/>
        <v>1047</v>
      </c>
      <c r="T704" s="127"/>
    </row>
    <row r="705" spans="1:20" s="1" customFormat="1" hidden="1" x14ac:dyDescent="0.45">
      <c r="A705" s="19">
        <v>45212</v>
      </c>
      <c r="B705" s="97">
        <v>530</v>
      </c>
      <c r="C705" s="97">
        <v>80</v>
      </c>
      <c r="D705" s="20">
        <v>5</v>
      </c>
      <c r="E705" s="20">
        <v>3</v>
      </c>
      <c r="F705" s="97">
        <v>9</v>
      </c>
      <c r="G705" s="97">
        <v>42</v>
      </c>
      <c r="H705" s="53">
        <v>187</v>
      </c>
      <c r="I705" s="20">
        <v>9</v>
      </c>
      <c r="J705" s="100">
        <v>20</v>
      </c>
      <c r="K705" s="20"/>
      <c r="L705" s="20"/>
      <c r="M705" s="20">
        <v>13</v>
      </c>
      <c r="N705" s="20"/>
      <c r="O705" s="20">
        <v>27</v>
      </c>
      <c r="P705" s="20"/>
      <c r="Q705" s="64">
        <f t="shared" si="20"/>
        <v>738</v>
      </c>
      <c r="R705" s="20">
        <v>542</v>
      </c>
      <c r="S705" s="98">
        <f t="shared" si="21"/>
        <v>661</v>
      </c>
      <c r="T705" s="127"/>
    </row>
    <row r="706" spans="1:20" s="1" customFormat="1" hidden="1" x14ac:dyDescent="0.45">
      <c r="A706" s="19">
        <v>45215</v>
      </c>
      <c r="B706" s="97">
        <v>874</v>
      </c>
      <c r="C706" s="97">
        <v>98</v>
      </c>
      <c r="D706" s="20">
        <v>5</v>
      </c>
      <c r="E706" s="20">
        <v>2</v>
      </c>
      <c r="F706" s="97">
        <v>0</v>
      </c>
      <c r="G706" s="97">
        <v>69</v>
      </c>
      <c r="H706" s="53">
        <v>323</v>
      </c>
      <c r="I706" s="20">
        <v>36</v>
      </c>
      <c r="J706" s="100">
        <v>39</v>
      </c>
      <c r="K706" s="20"/>
      <c r="L706" s="20"/>
      <c r="M706" s="20">
        <v>7</v>
      </c>
      <c r="N706" s="20"/>
      <c r="O706" s="20">
        <v>22</v>
      </c>
      <c r="P706" s="20"/>
      <c r="Q706" s="64">
        <f t="shared" ref="Q706:Q769" si="22">SUM(B706:P706)-H706</f>
        <v>1152</v>
      </c>
      <c r="R706" s="20">
        <v>769</v>
      </c>
      <c r="S706" s="98">
        <f t="shared" ref="S706:S769" si="23">B706+C706+F706+G706</f>
        <v>1041</v>
      </c>
      <c r="T706" s="127"/>
    </row>
    <row r="707" spans="1:20" s="1" customFormat="1" hidden="1" x14ac:dyDescent="0.45">
      <c r="A707" s="19">
        <v>45216</v>
      </c>
      <c r="B707" s="97">
        <v>1036</v>
      </c>
      <c r="C707" s="97">
        <v>96</v>
      </c>
      <c r="D707" s="20">
        <v>5</v>
      </c>
      <c r="E707" s="20">
        <v>3</v>
      </c>
      <c r="F707" s="97">
        <v>4</v>
      </c>
      <c r="G707" s="97">
        <v>52</v>
      </c>
      <c r="H707" s="53">
        <v>376</v>
      </c>
      <c r="I707" s="20">
        <v>36</v>
      </c>
      <c r="J707" s="100">
        <v>37</v>
      </c>
      <c r="K707" s="20"/>
      <c r="L707" s="20"/>
      <c r="M707" s="20">
        <v>16</v>
      </c>
      <c r="N707" s="20"/>
      <c r="O707" s="20">
        <v>30</v>
      </c>
      <c r="P707" s="20"/>
      <c r="Q707" s="64">
        <f t="shared" si="22"/>
        <v>1315</v>
      </c>
      <c r="R707" s="20">
        <v>900</v>
      </c>
      <c r="S707" s="98">
        <f t="shared" si="23"/>
        <v>1188</v>
      </c>
      <c r="T707" s="127"/>
    </row>
    <row r="708" spans="1:20" s="1" customFormat="1" hidden="1" x14ac:dyDescent="0.45">
      <c r="A708" s="19">
        <v>45217</v>
      </c>
      <c r="B708" s="97">
        <v>768</v>
      </c>
      <c r="C708" s="97">
        <v>115</v>
      </c>
      <c r="D708" s="20">
        <v>5</v>
      </c>
      <c r="E708" s="20">
        <v>3</v>
      </c>
      <c r="F708" s="97">
        <v>6</v>
      </c>
      <c r="G708" s="97">
        <v>53</v>
      </c>
      <c r="H708" s="53">
        <v>328</v>
      </c>
      <c r="I708" s="20">
        <v>40</v>
      </c>
      <c r="J708" s="100">
        <v>26</v>
      </c>
      <c r="K708" s="20"/>
      <c r="L708" s="20"/>
      <c r="M708" s="20">
        <v>11</v>
      </c>
      <c r="N708" s="20"/>
      <c r="O708" s="20">
        <v>12</v>
      </c>
      <c r="P708" s="20"/>
      <c r="Q708" s="64">
        <f t="shared" si="22"/>
        <v>1039</v>
      </c>
      <c r="R708" s="20">
        <v>746</v>
      </c>
      <c r="S708" s="98">
        <f t="shared" si="23"/>
        <v>942</v>
      </c>
      <c r="T708" s="127"/>
    </row>
    <row r="709" spans="1:20" s="1" customFormat="1" hidden="1" x14ac:dyDescent="0.45">
      <c r="A709" s="19">
        <v>45218</v>
      </c>
      <c r="B709" s="97">
        <v>862</v>
      </c>
      <c r="C709" s="97">
        <v>80</v>
      </c>
      <c r="D709" s="20">
        <v>5</v>
      </c>
      <c r="E709" s="20">
        <v>2</v>
      </c>
      <c r="F709" s="97">
        <v>7</v>
      </c>
      <c r="G709" s="97">
        <v>56</v>
      </c>
      <c r="H709" s="53">
        <v>383</v>
      </c>
      <c r="I709" s="20">
        <v>13</v>
      </c>
      <c r="J709" s="100">
        <v>29</v>
      </c>
      <c r="K709" s="20"/>
      <c r="L709" s="20"/>
      <c r="M709" s="20">
        <v>46</v>
      </c>
      <c r="N709" s="20"/>
      <c r="O709" s="20">
        <v>9</v>
      </c>
      <c r="P709" s="20"/>
      <c r="Q709" s="64">
        <f t="shared" si="22"/>
        <v>1109</v>
      </c>
      <c r="R709" s="20">
        <v>774</v>
      </c>
      <c r="S709" s="98">
        <f t="shared" si="23"/>
        <v>1005</v>
      </c>
      <c r="T709" s="127"/>
    </row>
    <row r="710" spans="1:20" s="1" customFormat="1" hidden="1" x14ac:dyDescent="0.45">
      <c r="A710" s="19">
        <v>45219</v>
      </c>
      <c r="B710" s="97">
        <v>580</v>
      </c>
      <c r="C710" s="97">
        <v>91</v>
      </c>
      <c r="D710" s="20">
        <v>5</v>
      </c>
      <c r="E710" s="20">
        <v>1</v>
      </c>
      <c r="F710" s="97">
        <v>15</v>
      </c>
      <c r="G710" s="97">
        <v>61</v>
      </c>
      <c r="H710" s="53">
        <v>231</v>
      </c>
      <c r="I710" s="20">
        <v>6</v>
      </c>
      <c r="J710" s="100">
        <v>29</v>
      </c>
      <c r="K710" s="20"/>
      <c r="L710" s="20"/>
      <c r="M710" s="20">
        <v>3</v>
      </c>
      <c r="N710" s="20"/>
      <c r="O710" s="20">
        <v>9</v>
      </c>
      <c r="P710" s="20"/>
      <c r="Q710" s="64">
        <f t="shared" si="22"/>
        <v>800</v>
      </c>
      <c r="R710" s="20">
        <v>582</v>
      </c>
      <c r="S710" s="98">
        <f t="shared" si="23"/>
        <v>747</v>
      </c>
      <c r="T710" s="127"/>
    </row>
    <row r="711" spans="1:20" s="1" customFormat="1" hidden="1" x14ac:dyDescent="0.45">
      <c r="A711" s="19">
        <v>45222</v>
      </c>
      <c r="B711" s="97">
        <v>757</v>
      </c>
      <c r="C711" s="97">
        <v>94</v>
      </c>
      <c r="D711" s="20">
        <v>5</v>
      </c>
      <c r="E711" s="20">
        <v>0</v>
      </c>
      <c r="F711" s="97">
        <v>10</v>
      </c>
      <c r="G711" s="97">
        <v>49</v>
      </c>
      <c r="H711" s="53">
        <v>289</v>
      </c>
      <c r="I711" s="20">
        <v>5</v>
      </c>
      <c r="J711" s="100">
        <v>26</v>
      </c>
      <c r="K711" s="20"/>
      <c r="L711" s="20"/>
      <c r="M711" s="20">
        <v>4</v>
      </c>
      <c r="N711" s="20"/>
      <c r="O711" s="20">
        <v>2</v>
      </c>
      <c r="P711" s="20"/>
      <c r="Q711" s="64">
        <f t="shared" si="22"/>
        <v>952</v>
      </c>
      <c r="R711" s="20">
        <v>700</v>
      </c>
      <c r="S711" s="98">
        <f t="shared" si="23"/>
        <v>910</v>
      </c>
      <c r="T711" s="127"/>
    </row>
    <row r="712" spans="1:20" s="1" customFormat="1" hidden="1" x14ac:dyDescent="0.45">
      <c r="A712" s="19">
        <v>45223</v>
      </c>
      <c r="B712" s="97">
        <v>932</v>
      </c>
      <c r="C712" s="97">
        <v>28</v>
      </c>
      <c r="D712" s="20">
        <v>5</v>
      </c>
      <c r="E712" s="20">
        <v>4</v>
      </c>
      <c r="F712" s="97">
        <v>16</v>
      </c>
      <c r="G712" s="97">
        <v>59</v>
      </c>
      <c r="H712" s="53">
        <v>330</v>
      </c>
      <c r="I712" s="20">
        <v>33</v>
      </c>
      <c r="J712" s="100">
        <v>31</v>
      </c>
      <c r="K712" s="20"/>
      <c r="L712" s="20"/>
      <c r="M712" s="20">
        <v>5</v>
      </c>
      <c r="N712" s="20"/>
      <c r="O712" s="20">
        <v>5</v>
      </c>
      <c r="P712" s="20"/>
      <c r="Q712" s="64">
        <f t="shared" si="22"/>
        <v>1118</v>
      </c>
      <c r="R712" s="20">
        <v>796</v>
      </c>
      <c r="S712" s="98">
        <f t="shared" si="23"/>
        <v>1035</v>
      </c>
      <c r="T712" s="127"/>
    </row>
    <row r="713" spans="1:20" s="1" customFormat="1" hidden="1" x14ac:dyDescent="0.45">
      <c r="A713" s="19">
        <v>45224</v>
      </c>
      <c r="B713" s="97">
        <v>769</v>
      </c>
      <c r="C713" s="97">
        <v>93</v>
      </c>
      <c r="D713" s="20">
        <v>5</v>
      </c>
      <c r="E713" s="20">
        <v>5</v>
      </c>
      <c r="F713" s="97">
        <v>12</v>
      </c>
      <c r="G713" s="97">
        <v>39</v>
      </c>
      <c r="H713" s="53">
        <v>297</v>
      </c>
      <c r="I713" s="20">
        <v>16</v>
      </c>
      <c r="J713" s="100">
        <v>30</v>
      </c>
      <c r="K713" s="20"/>
      <c r="L713" s="20"/>
      <c r="M713" s="20">
        <v>4</v>
      </c>
      <c r="N713" s="20"/>
      <c r="O713" s="20">
        <v>22</v>
      </c>
      <c r="P713" s="20"/>
      <c r="Q713" s="64">
        <f t="shared" si="22"/>
        <v>995</v>
      </c>
      <c r="R713" s="20">
        <v>768</v>
      </c>
      <c r="S713" s="98">
        <f t="shared" si="23"/>
        <v>913</v>
      </c>
      <c r="T713" s="127"/>
    </row>
    <row r="714" spans="1:20" s="1" customFormat="1" hidden="1" x14ac:dyDescent="0.45">
      <c r="A714" s="19">
        <v>45225</v>
      </c>
      <c r="B714" s="97">
        <v>805</v>
      </c>
      <c r="C714" s="97">
        <v>92</v>
      </c>
      <c r="D714" s="20">
        <v>5</v>
      </c>
      <c r="E714" s="20">
        <v>5</v>
      </c>
      <c r="F714" s="97">
        <v>7</v>
      </c>
      <c r="G714" s="97">
        <v>48</v>
      </c>
      <c r="H714" s="53">
        <v>432</v>
      </c>
      <c r="I714" s="20">
        <v>13</v>
      </c>
      <c r="J714" s="100">
        <v>31</v>
      </c>
      <c r="K714" s="20"/>
      <c r="L714" s="20"/>
      <c r="M714" s="20">
        <v>0</v>
      </c>
      <c r="N714" s="20"/>
      <c r="O714" s="20">
        <v>2</v>
      </c>
      <c r="P714" s="20"/>
      <c r="Q714" s="64">
        <f t="shared" si="22"/>
        <v>1008</v>
      </c>
      <c r="R714" s="20">
        <v>678</v>
      </c>
      <c r="S714" s="98">
        <f t="shared" si="23"/>
        <v>952</v>
      </c>
      <c r="T714" s="127"/>
    </row>
    <row r="715" spans="1:20" s="1" customFormat="1" hidden="1" x14ac:dyDescent="0.45">
      <c r="A715" s="19">
        <v>45226</v>
      </c>
      <c r="B715" s="97">
        <v>472</v>
      </c>
      <c r="C715" s="97">
        <v>81</v>
      </c>
      <c r="D715" s="20">
        <v>5</v>
      </c>
      <c r="E715" s="20">
        <v>3</v>
      </c>
      <c r="F715" s="97">
        <v>11</v>
      </c>
      <c r="G715" s="97">
        <v>35</v>
      </c>
      <c r="H715" s="53">
        <v>199</v>
      </c>
      <c r="I715" s="20">
        <v>7</v>
      </c>
      <c r="J715" s="100">
        <v>22</v>
      </c>
      <c r="K715" s="20"/>
      <c r="L715" s="20"/>
      <c r="M715" s="20">
        <v>1</v>
      </c>
      <c r="N715" s="20"/>
      <c r="O715" s="20">
        <v>3</v>
      </c>
      <c r="P715" s="20"/>
      <c r="Q715" s="64">
        <f t="shared" si="22"/>
        <v>640</v>
      </c>
      <c r="R715" s="20">
        <v>549</v>
      </c>
      <c r="S715" s="98">
        <f t="shared" si="23"/>
        <v>599</v>
      </c>
      <c r="T715" s="127"/>
    </row>
    <row r="716" spans="1:20" s="1" customFormat="1" hidden="1" x14ac:dyDescent="0.45">
      <c r="A716" s="19">
        <v>45229</v>
      </c>
      <c r="B716" s="97">
        <v>652</v>
      </c>
      <c r="C716" s="97"/>
      <c r="D716" s="20">
        <v>5</v>
      </c>
      <c r="E716" s="20">
        <v>4</v>
      </c>
      <c r="F716" s="97">
        <v>1</v>
      </c>
      <c r="G716" s="97">
        <v>32</v>
      </c>
      <c r="H716" s="53">
        <v>214</v>
      </c>
      <c r="I716" s="20">
        <v>13</v>
      </c>
      <c r="J716" s="100">
        <v>26</v>
      </c>
      <c r="K716" s="20"/>
      <c r="L716" s="20"/>
      <c r="M716" s="20">
        <v>0</v>
      </c>
      <c r="N716" s="20"/>
      <c r="O716" s="20">
        <v>0</v>
      </c>
      <c r="P716" s="20"/>
      <c r="Q716" s="64">
        <f t="shared" si="22"/>
        <v>733</v>
      </c>
      <c r="R716" s="20">
        <v>602</v>
      </c>
      <c r="S716" s="98">
        <f t="shared" si="23"/>
        <v>685</v>
      </c>
      <c r="T716" s="127"/>
    </row>
    <row r="717" spans="1:20" s="1" customFormat="1" hidden="1" x14ac:dyDescent="0.45">
      <c r="A717" s="19">
        <v>45230</v>
      </c>
      <c r="B717" s="97">
        <v>699</v>
      </c>
      <c r="C717" s="97"/>
      <c r="D717" s="20">
        <v>5</v>
      </c>
      <c r="E717" s="20">
        <v>5</v>
      </c>
      <c r="F717" s="97">
        <v>5</v>
      </c>
      <c r="G717" s="97">
        <v>26</v>
      </c>
      <c r="H717" s="53">
        <v>280</v>
      </c>
      <c r="I717" s="20">
        <v>19</v>
      </c>
      <c r="J717" s="100">
        <v>32</v>
      </c>
      <c r="K717" s="20"/>
      <c r="L717" s="20"/>
      <c r="M717" s="20">
        <v>1</v>
      </c>
      <c r="N717" s="20"/>
      <c r="O717" s="20">
        <v>0</v>
      </c>
      <c r="P717" s="20"/>
      <c r="Q717" s="64">
        <f t="shared" si="22"/>
        <v>792</v>
      </c>
      <c r="R717" s="20">
        <v>632</v>
      </c>
      <c r="S717" s="98">
        <f t="shared" si="23"/>
        <v>730</v>
      </c>
      <c r="T717" s="127">
        <f>AVERAGE($S$696:S717)</f>
        <v>917.36363636363637</v>
      </c>
    </row>
    <row r="718" spans="1:20" s="1" customFormat="1" hidden="1" x14ac:dyDescent="0.45">
      <c r="A718" s="19">
        <v>45232</v>
      </c>
      <c r="B718" s="95">
        <v>584</v>
      </c>
      <c r="C718" s="95">
        <v>6</v>
      </c>
      <c r="D718" s="20">
        <v>5</v>
      </c>
      <c r="E718" s="20">
        <v>4</v>
      </c>
      <c r="F718" s="95">
        <v>2</v>
      </c>
      <c r="G718" s="95">
        <v>41</v>
      </c>
      <c r="H718" s="53">
        <v>169</v>
      </c>
      <c r="I718" s="20">
        <v>13</v>
      </c>
      <c r="J718" s="100">
        <v>29</v>
      </c>
      <c r="K718" s="20"/>
      <c r="L718" s="20"/>
      <c r="M718" s="20">
        <v>1</v>
      </c>
      <c r="N718" s="20"/>
      <c r="O718" s="20">
        <v>2</v>
      </c>
      <c r="P718" s="20"/>
      <c r="Q718" s="64">
        <f t="shared" si="22"/>
        <v>687</v>
      </c>
      <c r="R718" s="20">
        <v>530</v>
      </c>
      <c r="S718" s="96">
        <f t="shared" si="23"/>
        <v>633</v>
      </c>
      <c r="T718" s="108"/>
    </row>
    <row r="719" spans="1:20" s="1" customFormat="1" hidden="1" x14ac:dyDescent="0.45">
      <c r="A719" s="19">
        <v>45233</v>
      </c>
      <c r="B719" s="95">
        <v>399</v>
      </c>
      <c r="C719" s="95"/>
      <c r="D719" s="20">
        <v>5</v>
      </c>
      <c r="E719" s="20">
        <v>0</v>
      </c>
      <c r="F719" s="95">
        <v>2</v>
      </c>
      <c r="G719" s="95">
        <v>21</v>
      </c>
      <c r="H719" s="53">
        <v>108</v>
      </c>
      <c r="I719" s="20">
        <v>8</v>
      </c>
      <c r="J719" s="100">
        <v>12</v>
      </c>
      <c r="K719" s="20"/>
      <c r="L719" s="20"/>
      <c r="M719" s="20">
        <v>1</v>
      </c>
      <c r="N719" s="20"/>
      <c r="O719" s="20"/>
      <c r="P719" s="20"/>
      <c r="Q719" s="64">
        <f t="shared" si="22"/>
        <v>448</v>
      </c>
      <c r="R719" s="20">
        <v>464</v>
      </c>
      <c r="S719" s="96">
        <f t="shared" si="23"/>
        <v>422</v>
      </c>
      <c r="T719" s="108"/>
    </row>
    <row r="720" spans="1:20" s="1" customFormat="1" hidden="1" x14ac:dyDescent="0.45">
      <c r="A720" s="19">
        <v>45236</v>
      </c>
      <c r="B720" s="95">
        <v>891</v>
      </c>
      <c r="C720" s="95">
        <v>21</v>
      </c>
      <c r="D720" s="20">
        <v>5</v>
      </c>
      <c r="E720" s="20">
        <v>4</v>
      </c>
      <c r="F720" s="95">
        <v>13</v>
      </c>
      <c r="G720" s="95">
        <v>44</v>
      </c>
      <c r="H720" s="53">
        <v>340</v>
      </c>
      <c r="I720" s="20">
        <v>27</v>
      </c>
      <c r="J720" s="100">
        <v>29</v>
      </c>
      <c r="K720" s="20"/>
      <c r="L720" s="20"/>
      <c r="M720" s="20">
        <v>26</v>
      </c>
      <c r="N720" s="20"/>
      <c r="O720" s="20">
        <v>18</v>
      </c>
      <c r="P720" s="20"/>
      <c r="Q720" s="64">
        <f t="shared" si="22"/>
        <v>1078</v>
      </c>
      <c r="R720" s="20">
        <v>693</v>
      </c>
      <c r="S720" s="96">
        <f t="shared" si="23"/>
        <v>969</v>
      </c>
      <c r="T720" s="108"/>
    </row>
    <row r="721" spans="1:20" s="1" customFormat="1" hidden="1" x14ac:dyDescent="0.45">
      <c r="A721" s="19">
        <v>45237</v>
      </c>
      <c r="B721" s="95">
        <v>1029</v>
      </c>
      <c r="C721" s="95">
        <v>40</v>
      </c>
      <c r="D721" s="20">
        <v>5</v>
      </c>
      <c r="E721" s="20">
        <v>5</v>
      </c>
      <c r="F721" s="95">
        <v>23</v>
      </c>
      <c r="G721" s="95">
        <v>66</v>
      </c>
      <c r="H721" s="53">
        <v>483</v>
      </c>
      <c r="I721" s="20">
        <v>38</v>
      </c>
      <c r="J721" s="100">
        <v>40</v>
      </c>
      <c r="K721" s="20"/>
      <c r="L721" s="20"/>
      <c r="M721" s="20">
        <v>43</v>
      </c>
      <c r="N721" s="20"/>
      <c r="O721" s="20">
        <v>13</v>
      </c>
      <c r="P721" s="20"/>
      <c r="Q721" s="64">
        <f t="shared" si="22"/>
        <v>1302</v>
      </c>
      <c r="R721" s="20">
        <v>895</v>
      </c>
      <c r="S721" s="96">
        <f t="shared" si="23"/>
        <v>1158</v>
      </c>
      <c r="T721" s="108"/>
    </row>
    <row r="722" spans="1:20" s="1" customFormat="1" hidden="1" x14ac:dyDescent="0.45">
      <c r="A722" s="19">
        <v>45238</v>
      </c>
      <c r="B722" s="95">
        <v>850</v>
      </c>
      <c r="C722" s="95">
        <v>17</v>
      </c>
      <c r="D722" s="20">
        <v>5</v>
      </c>
      <c r="E722" s="20">
        <v>4</v>
      </c>
      <c r="F722" s="95">
        <v>21</v>
      </c>
      <c r="G722" s="95">
        <v>57</v>
      </c>
      <c r="H722" s="53">
        <v>257</v>
      </c>
      <c r="I722" s="20">
        <v>19</v>
      </c>
      <c r="J722" s="100">
        <v>22</v>
      </c>
      <c r="K722" s="20"/>
      <c r="L722" s="20"/>
      <c r="M722" s="20">
        <v>2</v>
      </c>
      <c r="N722" s="20"/>
      <c r="O722" s="20">
        <v>6</v>
      </c>
      <c r="P722" s="20"/>
      <c r="Q722" s="64">
        <f t="shared" si="22"/>
        <v>1003</v>
      </c>
      <c r="R722" s="20">
        <v>742</v>
      </c>
      <c r="S722" s="96">
        <f t="shared" si="23"/>
        <v>945</v>
      </c>
      <c r="T722" s="108"/>
    </row>
    <row r="723" spans="1:20" s="1" customFormat="1" hidden="1" x14ac:dyDescent="0.45">
      <c r="A723" s="19">
        <v>45239</v>
      </c>
      <c r="B723" s="95">
        <v>949</v>
      </c>
      <c r="C723" s="95">
        <v>33</v>
      </c>
      <c r="D723" s="20">
        <v>5</v>
      </c>
      <c r="E723" s="20">
        <v>5</v>
      </c>
      <c r="F723" s="95">
        <v>3</v>
      </c>
      <c r="G723" s="95">
        <v>60</v>
      </c>
      <c r="H723" s="53">
        <v>432</v>
      </c>
      <c r="I723" s="20">
        <v>27</v>
      </c>
      <c r="J723" s="100">
        <v>35</v>
      </c>
      <c r="K723" s="20"/>
      <c r="L723" s="20"/>
      <c r="M723" s="20">
        <v>1</v>
      </c>
      <c r="N723" s="20"/>
      <c r="O723" s="20">
        <v>2</v>
      </c>
      <c r="P723" s="20"/>
      <c r="Q723" s="64">
        <f t="shared" si="22"/>
        <v>1120</v>
      </c>
      <c r="R723" s="20">
        <v>811</v>
      </c>
      <c r="S723" s="96">
        <f t="shared" si="23"/>
        <v>1045</v>
      </c>
      <c r="T723" s="108"/>
    </row>
    <row r="724" spans="1:20" s="1" customFormat="1" hidden="1" x14ac:dyDescent="0.45">
      <c r="A724" s="19">
        <v>45240</v>
      </c>
      <c r="B724" s="95">
        <v>650</v>
      </c>
      <c r="C724" s="95">
        <v>4</v>
      </c>
      <c r="D724" s="20">
        <v>5</v>
      </c>
      <c r="E724" s="20">
        <v>3</v>
      </c>
      <c r="F724" s="95">
        <v>1</v>
      </c>
      <c r="G724" s="95">
        <v>35</v>
      </c>
      <c r="H724" s="53">
        <v>246</v>
      </c>
      <c r="I724" s="20">
        <v>18</v>
      </c>
      <c r="J724" s="100">
        <v>23</v>
      </c>
      <c r="K724" s="20"/>
      <c r="L724" s="20"/>
      <c r="M724" s="20">
        <v>0</v>
      </c>
      <c r="N724" s="20"/>
      <c r="O724" s="20">
        <v>2</v>
      </c>
      <c r="P724" s="20"/>
      <c r="Q724" s="64">
        <f t="shared" si="22"/>
        <v>741</v>
      </c>
      <c r="R724" s="20">
        <v>611</v>
      </c>
      <c r="S724" s="96">
        <f t="shared" si="23"/>
        <v>690</v>
      </c>
      <c r="T724" s="108"/>
    </row>
    <row r="725" spans="1:20" s="1" customFormat="1" hidden="1" x14ac:dyDescent="0.45">
      <c r="A725" s="19">
        <v>45243</v>
      </c>
      <c r="B725" s="95">
        <v>885</v>
      </c>
      <c r="C725" s="95">
        <v>13</v>
      </c>
      <c r="D725" s="20">
        <v>5</v>
      </c>
      <c r="E725" s="20">
        <v>5</v>
      </c>
      <c r="F725" s="95">
        <v>5</v>
      </c>
      <c r="G725" s="95">
        <v>50</v>
      </c>
      <c r="H725" s="53">
        <v>239</v>
      </c>
      <c r="I725" s="20">
        <v>40</v>
      </c>
      <c r="J725" s="100">
        <v>35</v>
      </c>
      <c r="K725" s="20"/>
      <c r="L725" s="20"/>
      <c r="M725" s="20">
        <v>1</v>
      </c>
      <c r="N725" s="20"/>
      <c r="O725" s="20">
        <v>8</v>
      </c>
      <c r="P725" s="20"/>
      <c r="Q725" s="64">
        <f t="shared" si="22"/>
        <v>1047</v>
      </c>
      <c r="R725" s="20">
        <v>713</v>
      </c>
      <c r="S725" s="96">
        <f t="shared" si="23"/>
        <v>953</v>
      </c>
      <c r="T725" s="108"/>
    </row>
    <row r="726" spans="1:20" s="1" customFormat="1" hidden="1" x14ac:dyDescent="0.45">
      <c r="A726" s="19">
        <v>45244</v>
      </c>
      <c r="B726" s="95">
        <v>1045</v>
      </c>
      <c r="C726" s="95">
        <v>44</v>
      </c>
      <c r="D726" s="20">
        <v>5</v>
      </c>
      <c r="E726" s="20">
        <v>5</v>
      </c>
      <c r="F726" s="95">
        <v>8</v>
      </c>
      <c r="G726" s="95">
        <v>58</v>
      </c>
      <c r="H726" s="53">
        <v>381</v>
      </c>
      <c r="I726" s="20">
        <v>42</v>
      </c>
      <c r="J726" s="100">
        <v>34</v>
      </c>
      <c r="K726" s="20"/>
      <c r="L726" s="20"/>
      <c r="M726" s="20">
        <v>3</v>
      </c>
      <c r="N726" s="20"/>
      <c r="O726" s="20">
        <v>7</v>
      </c>
      <c r="P726" s="20"/>
      <c r="Q726" s="64">
        <f t="shared" si="22"/>
        <v>1251</v>
      </c>
      <c r="R726" s="20">
        <v>883</v>
      </c>
      <c r="S726" s="96">
        <f t="shared" si="23"/>
        <v>1155</v>
      </c>
      <c r="T726" s="108"/>
    </row>
    <row r="727" spans="1:20" s="1" customFormat="1" hidden="1" x14ac:dyDescent="0.45">
      <c r="A727" s="19">
        <v>45245</v>
      </c>
      <c r="B727" s="95">
        <v>797</v>
      </c>
      <c r="C727" s="95">
        <v>165</v>
      </c>
      <c r="D727" s="20">
        <v>5</v>
      </c>
      <c r="E727" s="20">
        <v>5</v>
      </c>
      <c r="F727" s="95">
        <v>5</v>
      </c>
      <c r="G727" s="95">
        <v>54</v>
      </c>
      <c r="H727" s="53">
        <v>322</v>
      </c>
      <c r="I727" s="20">
        <v>16</v>
      </c>
      <c r="J727" s="100">
        <v>30</v>
      </c>
      <c r="K727" s="20"/>
      <c r="L727" s="20"/>
      <c r="M727" s="20">
        <v>3</v>
      </c>
      <c r="N727" s="20"/>
      <c r="O727" s="20">
        <v>15</v>
      </c>
      <c r="P727" s="20"/>
      <c r="Q727" s="64">
        <f t="shared" si="22"/>
        <v>1095</v>
      </c>
      <c r="R727" s="20">
        <v>751</v>
      </c>
      <c r="S727" s="96">
        <f t="shared" si="23"/>
        <v>1021</v>
      </c>
      <c r="T727" s="108"/>
    </row>
    <row r="728" spans="1:20" s="1" customFormat="1" hidden="1" x14ac:dyDescent="0.45">
      <c r="A728" s="19">
        <v>45246</v>
      </c>
      <c r="B728" s="95">
        <v>866</v>
      </c>
      <c r="C728" s="95">
        <v>32</v>
      </c>
      <c r="D728" s="20">
        <v>5</v>
      </c>
      <c r="E728" s="20">
        <v>5</v>
      </c>
      <c r="F728" s="95">
        <v>25</v>
      </c>
      <c r="G728" s="95">
        <v>72</v>
      </c>
      <c r="H728" s="53">
        <v>385</v>
      </c>
      <c r="I728" s="20">
        <v>31</v>
      </c>
      <c r="J728" s="100">
        <v>30</v>
      </c>
      <c r="K728" s="20"/>
      <c r="L728" s="20"/>
      <c r="M728" s="20">
        <v>13</v>
      </c>
      <c r="N728" s="20"/>
      <c r="O728" s="20">
        <v>28</v>
      </c>
      <c r="P728" s="20"/>
      <c r="Q728" s="64">
        <f t="shared" si="22"/>
        <v>1107</v>
      </c>
      <c r="R728" s="20">
        <v>793</v>
      </c>
      <c r="S728" s="96">
        <f t="shared" si="23"/>
        <v>995</v>
      </c>
      <c r="T728" s="108"/>
    </row>
    <row r="729" spans="1:20" s="1" customFormat="1" hidden="1" x14ac:dyDescent="0.45">
      <c r="A729" s="19">
        <v>45247</v>
      </c>
      <c r="B729" s="95">
        <v>552</v>
      </c>
      <c r="C729" s="95">
        <v>2</v>
      </c>
      <c r="D729" s="20">
        <v>5</v>
      </c>
      <c r="E729" s="20">
        <v>3</v>
      </c>
      <c r="F729" s="95">
        <v>2</v>
      </c>
      <c r="G729" s="95">
        <v>33</v>
      </c>
      <c r="H729" s="53">
        <v>181</v>
      </c>
      <c r="I729" s="20">
        <v>10</v>
      </c>
      <c r="J729" s="100">
        <v>24</v>
      </c>
      <c r="K729" s="20"/>
      <c r="L729" s="20"/>
      <c r="M729" s="20">
        <v>2</v>
      </c>
      <c r="N729" s="20"/>
      <c r="O729" s="20">
        <v>4</v>
      </c>
      <c r="P729" s="20"/>
      <c r="Q729" s="64">
        <f t="shared" si="22"/>
        <v>637</v>
      </c>
      <c r="R729" s="20">
        <v>518</v>
      </c>
      <c r="S729" s="96">
        <f t="shared" si="23"/>
        <v>589</v>
      </c>
      <c r="T729" s="108"/>
    </row>
    <row r="730" spans="1:20" s="1" customFormat="1" hidden="1" x14ac:dyDescent="0.45">
      <c r="A730" s="19">
        <v>45250</v>
      </c>
      <c r="B730" s="95">
        <v>867</v>
      </c>
      <c r="C730" s="95">
        <v>25</v>
      </c>
      <c r="D730" s="20">
        <v>5</v>
      </c>
      <c r="E730" s="20">
        <v>1</v>
      </c>
      <c r="F730" s="95">
        <v>6</v>
      </c>
      <c r="G730" s="95">
        <v>58</v>
      </c>
      <c r="H730" s="53">
        <v>268</v>
      </c>
      <c r="I730" s="20">
        <v>33</v>
      </c>
      <c r="J730" s="100">
        <v>42</v>
      </c>
      <c r="K730" s="20"/>
      <c r="L730" s="20"/>
      <c r="M730" s="20">
        <v>3</v>
      </c>
      <c r="N730" s="20"/>
      <c r="O730" s="20">
        <v>11</v>
      </c>
      <c r="P730" s="20"/>
      <c r="Q730" s="64">
        <f t="shared" si="22"/>
        <v>1051</v>
      </c>
      <c r="R730" s="20">
        <v>677</v>
      </c>
      <c r="S730" s="96">
        <f t="shared" si="23"/>
        <v>956</v>
      </c>
      <c r="T730" s="108"/>
    </row>
    <row r="731" spans="1:20" s="1" customFormat="1" hidden="1" x14ac:dyDescent="0.45">
      <c r="A731" s="19">
        <v>45251</v>
      </c>
      <c r="B731" s="95">
        <v>956</v>
      </c>
      <c r="C731" s="95">
        <v>56</v>
      </c>
      <c r="D731" s="20">
        <v>5</v>
      </c>
      <c r="E731" s="20">
        <v>5</v>
      </c>
      <c r="F731" s="95">
        <v>8</v>
      </c>
      <c r="G731" s="95">
        <v>72</v>
      </c>
      <c r="H731" s="53">
        <v>299</v>
      </c>
      <c r="I731" s="20">
        <v>57</v>
      </c>
      <c r="J731" s="100">
        <v>45</v>
      </c>
      <c r="K731" s="20"/>
      <c r="L731" s="20"/>
      <c r="M731" s="20">
        <v>6</v>
      </c>
      <c r="N731" s="20"/>
      <c r="O731" s="20">
        <v>38</v>
      </c>
      <c r="P731" s="20"/>
      <c r="Q731" s="64">
        <f t="shared" si="22"/>
        <v>1248</v>
      </c>
      <c r="R731" s="20">
        <v>874</v>
      </c>
      <c r="S731" s="96">
        <f t="shared" si="23"/>
        <v>1092</v>
      </c>
      <c r="T731" s="108"/>
    </row>
    <row r="732" spans="1:20" s="1" customFormat="1" hidden="1" x14ac:dyDescent="0.45">
      <c r="A732" s="19">
        <v>45252</v>
      </c>
      <c r="B732" s="95">
        <v>759</v>
      </c>
      <c r="C732" s="95">
        <v>58</v>
      </c>
      <c r="D732" s="20">
        <v>5</v>
      </c>
      <c r="E732" s="20">
        <v>5</v>
      </c>
      <c r="F732" s="95">
        <v>7</v>
      </c>
      <c r="G732" s="95">
        <v>45</v>
      </c>
      <c r="H732" s="53">
        <v>255</v>
      </c>
      <c r="I732" s="20">
        <v>30</v>
      </c>
      <c r="J732" s="100">
        <v>32</v>
      </c>
      <c r="K732" s="20"/>
      <c r="L732" s="20"/>
      <c r="M732" s="20">
        <v>9</v>
      </c>
      <c r="N732" s="20"/>
      <c r="O732" s="20">
        <v>4</v>
      </c>
      <c r="P732" s="20"/>
      <c r="Q732" s="64">
        <f t="shared" si="22"/>
        <v>954</v>
      </c>
      <c r="R732" s="20">
        <v>738</v>
      </c>
      <c r="S732" s="96">
        <f t="shared" si="23"/>
        <v>869</v>
      </c>
      <c r="T732" s="108"/>
    </row>
    <row r="733" spans="1:20" s="1" customFormat="1" hidden="1" x14ac:dyDescent="0.45">
      <c r="A733" s="19">
        <v>45253</v>
      </c>
      <c r="B733" s="95">
        <v>971</v>
      </c>
      <c r="C733" s="95">
        <v>34</v>
      </c>
      <c r="D733" s="20">
        <v>5</v>
      </c>
      <c r="E733" s="20">
        <v>5</v>
      </c>
      <c r="F733" s="95">
        <v>15</v>
      </c>
      <c r="G733" s="95">
        <v>47</v>
      </c>
      <c r="H733" s="53">
        <v>405</v>
      </c>
      <c r="I733" s="20">
        <v>20</v>
      </c>
      <c r="J733" s="100">
        <v>45</v>
      </c>
      <c r="K733" s="20"/>
      <c r="L733" s="20"/>
      <c r="M733" s="20">
        <v>8</v>
      </c>
      <c r="N733" s="20"/>
      <c r="O733" s="20">
        <v>6</v>
      </c>
      <c r="P733" s="20"/>
      <c r="Q733" s="64">
        <f t="shared" si="22"/>
        <v>1156</v>
      </c>
      <c r="R733" s="20">
        <v>748</v>
      </c>
      <c r="S733" s="96">
        <f t="shared" si="23"/>
        <v>1067</v>
      </c>
      <c r="T733" s="108"/>
    </row>
    <row r="734" spans="1:20" s="1" customFormat="1" hidden="1" x14ac:dyDescent="0.45">
      <c r="A734" s="19">
        <v>45254</v>
      </c>
      <c r="B734" s="95">
        <v>592</v>
      </c>
      <c r="C734" s="95">
        <v>2</v>
      </c>
      <c r="D734" s="20">
        <v>5</v>
      </c>
      <c r="E734" s="20">
        <v>4</v>
      </c>
      <c r="F734" s="95">
        <v>2</v>
      </c>
      <c r="G734" s="95">
        <v>39</v>
      </c>
      <c r="H734" s="53">
        <v>192</v>
      </c>
      <c r="I734" s="20">
        <v>11</v>
      </c>
      <c r="J734" s="100">
        <v>26</v>
      </c>
      <c r="K734" s="20"/>
      <c r="L734" s="20"/>
      <c r="M734" s="20">
        <v>1</v>
      </c>
      <c r="N734" s="20"/>
      <c r="O734" s="20">
        <v>4</v>
      </c>
      <c r="P734" s="20"/>
      <c r="Q734" s="64">
        <f t="shared" si="22"/>
        <v>686</v>
      </c>
      <c r="R734" s="20">
        <v>566</v>
      </c>
      <c r="S734" s="96">
        <f t="shared" si="23"/>
        <v>635</v>
      </c>
      <c r="T734" s="108"/>
    </row>
    <row r="735" spans="1:20" s="1" customFormat="1" hidden="1" x14ac:dyDescent="0.45">
      <c r="A735" s="19">
        <v>45257</v>
      </c>
      <c r="B735" s="95">
        <v>914</v>
      </c>
      <c r="C735" s="95">
        <v>2</v>
      </c>
      <c r="D735" s="20">
        <v>5</v>
      </c>
      <c r="E735" s="20">
        <v>5</v>
      </c>
      <c r="F735" s="95">
        <v>3</v>
      </c>
      <c r="G735" s="95">
        <v>42</v>
      </c>
      <c r="H735" s="53">
        <v>253</v>
      </c>
      <c r="I735" s="20">
        <v>33</v>
      </c>
      <c r="J735" s="100">
        <v>60</v>
      </c>
      <c r="K735" s="20"/>
      <c r="L735" s="20"/>
      <c r="M735" s="20">
        <v>8</v>
      </c>
      <c r="N735" s="20"/>
      <c r="O735" s="20">
        <v>4</v>
      </c>
      <c r="P735" s="20"/>
      <c r="Q735" s="64">
        <f t="shared" si="22"/>
        <v>1076</v>
      </c>
      <c r="R735" s="20">
        <v>781</v>
      </c>
      <c r="S735" s="96">
        <f t="shared" si="23"/>
        <v>961</v>
      </c>
      <c r="T735" s="108"/>
    </row>
    <row r="736" spans="1:20" s="1" customFormat="1" hidden="1" x14ac:dyDescent="0.45">
      <c r="A736" s="19">
        <v>45258</v>
      </c>
      <c r="B736" s="95">
        <v>1024</v>
      </c>
      <c r="C736" s="95">
        <v>30</v>
      </c>
      <c r="D736" s="20">
        <v>5</v>
      </c>
      <c r="E736" s="20">
        <v>3</v>
      </c>
      <c r="F736" s="95">
        <v>5</v>
      </c>
      <c r="G736" s="95">
        <v>53</v>
      </c>
      <c r="H736" s="53">
        <v>216</v>
      </c>
      <c r="I736" s="20">
        <v>38</v>
      </c>
      <c r="J736" s="100">
        <v>34</v>
      </c>
      <c r="K736" s="20"/>
      <c r="L736" s="20"/>
      <c r="M736" s="20">
        <v>8</v>
      </c>
      <c r="N736" s="20"/>
      <c r="O736" s="20">
        <v>25</v>
      </c>
      <c r="P736" s="20"/>
      <c r="Q736" s="64">
        <f t="shared" si="22"/>
        <v>1225</v>
      </c>
      <c r="R736" s="20">
        <v>892</v>
      </c>
      <c r="S736" s="96">
        <f t="shared" si="23"/>
        <v>1112</v>
      </c>
      <c r="T736" s="108"/>
    </row>
    <row r="737" spans="1:20" s="1" customFormat="1" hidden="1" x14ac:dyDescent="0.45">
      <c r="A737" s="19">
        <v>45259</v>
      </c>
      <c r="B737" s="95">
        <v>803</v>
      </c>
      <c r="C737" s="95">
        <v>12</v>
      </c>
      <c r="D737" s="20">
        <v>5</v>
      </c>
      <c r="E737" s="20">
        <v>5</v>
      </c>
      <c r="F737" s="95">
        <v>3</v>
      </c>
      <c r="G737" s="95">
        <v>48</v>
      </c>
      <c r="H737" s="53">
        <v>385</v>
      </c>
      <c r="I737" s="20">
        <v>31</v>
      </c>
      <c r="J737" s="100">
        <v>39</v>
      </c>
      <c r="K737" s="20"/>
      <c r="L737" s="20"/>
      <c r="M737" s="20">
        <v>3</v>
      </c>
      <c r="N737" s="20"/>
      <c r="O737" s="20">
        <v>18</v>
      </c>
      <c r="P737" s="20"/>
      <c r="Q737" s="64">
        <f t="shared" si="22"/>
        <v>967</v>
      </c>
      <c r="R737" s="20">
        <v>705</v>
      </c>
      <c r="S737" s="96">
        <f t="shared" si="23"/>
        <v>866</v>
      </c>
      <c r="T737" s="108"/>
    </row>
    <row r="738" spans="1:20" s="1" customFormat="1" hidden="1" x14ac:dyDescent="0.45">
      <c r="A738" s="19">
        <v>45260</v>
      </c>
      <c r="B738" s="95">
        <v>870</v>
      </c>
      <c r="C738" s="95">
        <v>12</v>
      </c>
      <c r="D738" s="20">
        <v>5</v>
      </c>
      <c r="E738" s="20">
        <v>5</v>
      </c>
      <c r="F738" s="95">
        <v>9</v>
      </c>
      <c r="G738" s="95">
        <v>67</v>
      </c>
      <c r="H738" s="53">
        <v>392</v>
      </c>
      <c r="I738" s="20">
        <v>33</v>
      </c>
      <c r="J738" s="100">
        <v>36</v>
      </c>
      <c r="K738" s="20"/>
      <c r="L738" s="20"/>
      <c r="M738" s="20">
        <v>12</v>
      </c>
      <c r="N738" s="20"/>
      <c r="O738" s="20">
        <v>25</v>
      </c>
      <c r="P738" s="20"/>
      <c r="Q738" s="64">
        <f t="shared" si="22"/>
        <v>1074</v>
      </c>
      <c r="R738" s="20">
        <v>739</v>
      </c>
      <c r="S738" s="96">
        <f t="shared" si="23"/>
        <v>958</v>
      </c>
      <c r="T738" s="108">
        <f>AVERAGE($S$718:S738)</f>
        <v>909.09523809523807</v>
      </c>
    </row>
    <row r="739" spans="1:20" s="1" customFormat="1" x14ac:dyDescent="0.45">
      <c r="A739" s="19">
        <v>45261</v>
      </c>
      <c r="B739" s="97">
        <v>631</v>
      </c>
      <c r="C739" s="97">
        <v>3</v>
      </c>
      <c r="D739" s="20">
        <v>5</v>
      </c>
      <c r="E739" s="20">
        <v>2</v>
      </c>
      <c r="F739" s="97">
        <v>2</v>
      </c>
      <c r="G739" s="97">
        <v>44</v>
      </c>
      <c r="H739" s="53">
        <v>190</v>
      </c>
      <c r="I739" s="20">
        <v>3</v>
      </c>
      <c r="J739" s="100">
        <v>30</v>
      </c>
      <c r="K739" s="20"/>
      <c r="L739" s="20"/>
      <c r="M739" s="20">
        <v>0</v>
      </c>
      <c r="N739" s="20"/>
      <c r="O739" s="20">
        <v>0</v>
      </c>
      <c r="P739" s="20"/>
      <c r="Q739" s="64">
        <f t="shared" si="22"/>
        <v>720</v>
      </c>
      <c r="R739" s="20">
        <v>608</v>
      </c>
      <c r="S739" s="98">
        <f t="shared" si="23"/>
        <v>680</v>
      </c>
      <c r="T739" s="127"/>
    </row>
    <row r="740" spans="1:20" s="1" customFormat="1" x14ac:dyDescent="0.45">
      <c r="A740" s="19">
        <v>45264</v>
      </c>
      <c r="B740" s="97">
        <v>893</v>
      </c>
      <c r="C740" s="97">
        <v>31</v>
      </c>
      <c r="D740" s="20">
        <v>5</v>
      </c>
      <c r="E740" s="20">
        <v>4</v>
      </c>
      <c r="F740" s="97">
        <v>7</v>
      </c>
      <c r="G740" s="97">
        <v>36</v>
      </c>
      <c r="H740" s="53">
        <v>333</v>
      </c>
      <c r="I740" s="20">
        <v>20</v>
      </c>
      <c r="J740" s="100">
        <v>35</v>
      </c>
      <c r="K740" s="20"/>
      <c r="L740" s="20"/>
      <c r="M740" s="20">
        <v>31</v>
      </c>
      <c r="N740" s="20"/>
      <c r="O740" s="20">
        <v>17</v>
      </c>
      <c r="P740" s="20"/>
      <c r="Q740" s="64">
        <f t="shared" si="22"/>
        <v>1079</v>
      </c>
      <c r="R740" s="20">
        <v>736</v>
      </c>
      <c r="S740" s="98">
        <f t="shared" si="23"/>
        <v>967</v>
      </c>
      <c r="T740" s="127"/>
    </row>
    <row r="741" spans="1:20" s="1" customFormat="1" x14ac:dyDescent="0.45">
      <c r="A741" s="19">
        <v>45265</v>
      </c>
      <c r="B741" s="97">
        <v>997</v>
      </c>
      <c r="C741" s="97">
        <v>40</v>
      </c>
      <c r="D741" s="20">
        <v>5</v>
      </c>
      <c r="E741" s="20">
        <v>3</v>
      </c>
      <c r="F741" s="97">
        <v>21</v>
      </c>
      <c r="G741" s="97">
        <v>53</v>
      </c>
      <c r="H741" s="53">
        <v>464</v>
      </c>
      <c r="I741" s="20">
        <v>34</v>
      </c>
      <c r="J741" s="100">
        <v>20</v>
      </c>
      <c r="K741" s="20"/>
      <c r="L741" s="20"/>
      <c r="M741" s="20">
        <v>5</v>
      </c>
      <c r="N741" s="20"/>
      <c r="O741" s="20">
        <v>9</v>
      </c>
      <c r="P741" s="20"/>
      <c r="Q741" s="64">
        <f t="shared" si="22"/>
        <v>1187</v>
      </c>
      <c r="R741" s="20">
        <v>826</v>
      </c>
      <c r="S741" s="98">
        <f t="shared" si="23"/>
        <v>1111</v>
      </c>
      <c r="T741" s="127"/>
    </row>
    <row r="742" spans="1:20" s="1" customFormat="1" x14ac:dyDescent="0.45">
      <c r="A742" s="19">
        <v>45266</v>
      </c>
      <c r="B742" s="97">
        <v>841</v>
      </c>
      <c r="C742" s="97">
        <v>7</v>
      </c>
      <c r="D742" s="20">
        <v>5</v>
      </c>
      <c r="E742" s="20">
        <v>5</v>
      </c>
      <c r="F742" s="97">
        <v>26</v>
      </c>
      <c r="G742" s="97">
        <v>54</v>
      </c>
      <c r="H742" s="53">
        <v>365</v>
      </c>
      <c r="I742" s="20">
        <v>28</v>
      </c>
      <c r="J742" s="100">
        <v>11</v>
      </c>
      <c r="K742" s="20"/>
      <c r="L742" s="20"/>
      <c r="M742" s="20">
        <v>7</v>
      </c>
      <c r="N742" s="20"/>
      <c r="O742" s="20">
        <v>9</v>
      </c>
      <c r="P742" s="20"/>
      <c r="Q742" s="64">
        <f t="shared" si="22"/>
        <v>993</v>
      </c>
      <c r="R742" s="20">
        <v>779</v>
      </c>
      <c r="S742" s="98">
        <f t="shared" si="23"/>
        <v>928</v>
      </c>
      <c r="T742" s="127"/>
    </row>
    <row r="743" spans="1:20" s="1" customFormat="1" x14ac:dyDescent="0.45">
      <c r="A743" s="19">
        <v>45267</v>
      </c>
      <c r="B743" s="97">
        <v>871</v>
      </c>
      <c r="C743" s="97">
        <v>64</v>
      </c>
      <c r="D743" s="20">
        <v>5</v>
      </c>
      <c r="E743" s="20">
        <v>4</v>
      </c>
      <c r="F743" s="97">
        <v>6</v>
      </c>
      <c r="G743" s="97">
        <v>64</v>
      </c>
      <c r="H743" s="53">
        <v>342</v>
      </c>
      <c r="I743" s="20">
        <v>15</v>
      </c>
      <c r="J743" s="100">
        <v>14</v>
      </c>
      <c r="K743" s="20"/>
      <c r="L743" s="20"/>
      <c r="M743" s="20">
        <v>3</v>
      </c>
      <c r="N743" s="20"/>
      <c r="O743" s="20">
        <v>15</v>
      </c>
      <c r="P743" s="20"/>
      <c r="Q743" s="64">
        <f t="shared" si="22"/>
        <v>1061</v>
      </c>
      <c r="R743" s="20">
        <v>784</v>
      </c>
      <c r="S743" s="98">
        <f t="shared" si="23"/>
        <v>1005</v>
      </c>
      <c r="T743" s="127"/>
    </row>
    <row r="744" spans="1:20" s="1" customFormat="1" x14ac:dyDescent="0.45">
      <c r="A744" s="19">
        <v>45268</v>
      </c>
      <c r="B744" s="97">
        <v>543</v>
      </c>
      <c r="C744" s="97">
        <v>26</v>
      </c>
      <c r="D744" s="20">
        <v>5</v>
      </c>
      <c r="E744" s="20">
        <v>3</v>
      </c>
      <c r="F744" s="97">
        <v>11</v>
      </c>
      <c r="G744" s="97">
        <v>42</v>
      </c>
      <c r="H744" s="53">
        <v>210</v>
      </c>
      <c r="I744" s="20">
        <v>6</v>
      </c>
      <c r="J744" s="100">
        <v>21</v>
      </c>
      <c r="K744" s="20"/>
      <c r="L744" s="20"/>
      <c r="M744" s="20">
        <v>3</v>
      </c>
      <c r="N744" s="20"/>
      <c r="O744" s="20">
        <v>52</v>
      </c>
      <c r="P744" s="20"/>
      <c r="Q744" s="64">
        <f t="shared" si="22"/>
        <v>712</v>
      </c>
      <c r="R744" s="20">
        <v>541</v>
      </c>
      <c r="S744" s="98">
        <f t="shared" si="23"/>
        <v>622</v>
      </c>
      <c r="T744" s="127"/>
    </row>
    <row r="745" spans="1:20" s="1" customFormat="1" x14ac:dyDescent="0.45">
      <c r="A745" s="19">
        <v>45271</v>
      </c>
      <c r="B745" s="97">
        <v>832</v>
      </c>
      <c r="C745" s="97">
        <v>27</v>
      </c>
      <c r="D745" s="20">
        <v>5</v>
      </c>
      <c r="E745" s="20">
        <v>5</v>
      </c>
      <c r="F745" s="97">
        <v>14</v>
      </c>
      <c r="G745" s="97">
        <v>59</v>
      </c>
      <c r="H745" s="53">
        <v>334</v>
      </c>
      <c r="I745" s="20">
        <v>29</v>
      </c>
      <c r="J745" s="100">
        <v>32</v>
      </c>
      <c r="K745" s="20"/>
      <c r="L745" s="20"/>
      <c r="M745" s="20">
        <v>0</v>
      </c>
      <c r="N745" s="20"/>
      <c r="O745" s="20">
        <v>7</v>
      </c>
      <c r="P745" s="20"/>
      <c r="Q745" s="64">
        <f t="shared" si="22"/>
        <v>1010</v>
      </c>
      <c r="R745" s="20">
        <v>785</v>
      </c>
      <c r="S745" s="98">
        <f t="shared" si="23"/>
        <v>932</v>
      </c>
      <c r="T745" s="127"/>
    </row>
    <row r="746" spans="1:20" s="1" customFormat="1" x14ac:dyDescent="0.45">
      <c r="A746" s="19">
        <v>45272</v>
      </c>
      <c r="B746" s="97">
        <v>1020</v>
      </c>
      <c r="C746" s="97">
        <v>9</v>
      </c>
      <c r="D746" s="20">
        <v>5</v>
      </c>
      <c r="E746" s="20">
        <v>4</v>
      </c>
      <c r="F746" s="97">
        <v>8</v>
      </c>
      <c r="G746" s="97">
        <v>67</v>
      </c>
      <c r="H746" s="53">
        <v>431</v>
      </c>
      <c r="I746" s="20">
        <v>43</v>
      </c>
      <c r="J746" s="100">
        <v>34</v>
      </c>
      <c r="K746" s="20"/>
      <c r="L746" s="20"/>
      <c r="M746" s="20">
        <v>12</v>
      </c>
      <c r="N746" s="20"/>
      <c r="O746" s="20">
        <v>3</v>
      </c>
      <c r="P746" s="20"/>
      <c r="Q746" s="64">
        <f t="shared" si="22"/>
        <v>1205</v>
      </c>
      <c r="R746" s="20">
        <v>836</v>
      </c>
      <c r="S746" s="98">
        <f t="shared" si="23"/>
        <v>1104</v>
      </c>
      <c r="T746" s="127"/>
    </row>
    <row r="747" spans="1:20" s="1" customFormat="1" x14ac:dyDescent="0.45">
      <c r="A747" s="19">
        <v>45273</v>
      </c>
      <c r="B747" s="97">
        <v>736</v>
      </c>
      <c r="C747" s="97">
        <v>11</v>
      </c>
      <c r="D747" s="20">
        <v>5</v>
      </c>
      <c r="E747" s="20">
        <v>5</v>
      </c>
      <c r="F747" s="97">
        <v>2</v>
      </c>
      <c r="G747" s="97">
        <v>66</v>
      </c>
      <c r="H747" s="53">
        <v>282</v>
      </c>
      <c r="I747" s="20">
        <v>19</v>
      </c>
      <c r="J747" s="100">
        <v>22</v>
      </c>
      <c r="K747" s="20"/>
      <c r="L747" s="20"/>
      <c r="M747" s="20">
        <v>4</v>
      </c>
      <c r="N747" s="20"/>
      <c r="O747" s="20">
        <v>21</v>
      </c>
      <c r="P747" s="20"/>
      <c r="Q747" s="64">
        <f t="shared" si="22"/>
        <v>891</v>
      </c>
      <c r="R747" s="20">
        <v>737</v>
      </c>
      <c r="S747" s="98">
        <f t="shared" si="23"/>
        <v>815</v>
      </c>
      <c r="T747" s="127"/>
    </row>
    <row r="748" spans="1:20" s="1" customFormat="1" x14ac:dyDescent="0.45">
      <c r="A748" s="19">
        <v>45274</v>
      </c>
      <c r="B748" s="97">
        <v>962</v>
      </c>
      <c r="C748" s="97">
        <v>1</v>
      </c>
      <c r="D748" s="20">
        <v>5</v>
      </c>
      <c r="E748" s="20">
        <v>5</v>
      </c>
      <c r="F748" s="97">
        <v>10</v>
      </c>
      <c r="G748" s="97">
        <v>50</v>
      </c>
      <c r="H748" s="53">
        <v>320</v>
      </c>
      <c r="I748" s="20">
        <v>15</v>
      </c>
      <c r="J748" s="100">
        <v>13</v>
      </c>
      <c r="K748" s="20"/>
      <c r="L748" s="20"/>
      <c r="M748" s="20">
        <v>11</v>
      </c>
      <c r="N748" s="20"/>
      <c r="O748" s="20">
        <v>4</v>
      </c>
      <c r="P748" s="20"/>
      <c r="Q748" s="64">
        <f t="shared" si="22"/>
        <v>1076</v>
      </c>
      <c r="R748" s="20">
        <v>809</v>
      </c>
      <c r="S748" s="98">
        <f t="shared" si="23"/>
        <v>1023</v>
      </c>
      <c r="T748" s="127"/>
    </row>
    <row r="749" spans="1:20" s="1" customFormat="1" x14ac:dyDescent="0.45">
      <c r="A749" s="19">
        <v>45275</v>
      </c>
      <c r="B749" s="97">
        <v>582</v>
      </c>
      <c r="C749" s="97">
        <v>12</v>
      </c>
      <c r="D749" s="20">
        <v>5</v>
      </c>
      <c r="E749" s="20"/>
      <c r="F749" s="97">
        <v>7</v>
      </c>
      <c r="G749" s="97">
        <v>32</v>
      </c>
      <c r="H749" s="53">
        <v>190</v>
      </c>
      <c r="I749" s="20">
        <v>10</v>
      </c>
      <c r="J749" s="100">
        <v>14</v>
      </c>
      <c r="K749" s="20"/>
      <c r="L749" s="20"/>
      <c r="M749" s="20">
        <v>18</v>
      </c>
      <c r="N749" s="20"/>
      <c r="O749" s="20">
        <v>13</v>
      </c>
      <c r="P749" s="20"/>
      <c r="Q749" s="64">
        <f t="shared" si="22"/>
        <v>693</v>
      </c>
      <c r="R749" s="20">
        <v>581</v>
      </c>
      <c r="S749" s="98">
        <f t="shared" si="23"/>
        <v>633</v>
      </c>
      <c r="T749" s="127"/>
    </row>
    <row r="750" spans="1:20" s="1" customFormat="1" x14ac:dyDescent="0.45">
      <c r="A750" s="19">
        <v>45278</v>
      </c>
      <c r="B750" s="97">
        <v>799</v>
      </c>
      <c r="C750" s="97">
        <v>37</v>
      </c>
      <c r="D750" s="20">
        <v>5</v>
      </c>
      <c r="E750" s="20">
        <v>5</v>
      </c>
      <c r="F750" s="97">
        <v>3</v>
      </c>
      <c r="G750" s="97">
        <v>52</v>
      </c>
      <c r="H750" s="53">
        <v>327</v>
      </c>
      <c r="I750" s="20">
        <v>27</v>
      </c>
      <c r="J750" s="100">
        <v>10</v>
      </c>
      <c r="K750" s="20"/>
      <c r="L750" s="20"/>
      <c r="M750" s="20">
        <v>3</v>
      </c>
      <c r="N750" s="20"/>
      <c r="O750" s="20">
        <v>10</v>
      </c>
      <c r="P750" s="20"/>
      <c r="Q750" s="64">
        <f t="shared" si="22"/>
        <v>951</v>
      </c>
      <c r="R750" s="20">
        <v>699</v>
      </c>
      <c r="S750" s="98">
        <f t="shared" si="23"/>
        <v>891</v>
      </c>
      <c r="T750" s="127"/>
    </row>
    <row r="751" spans="1:20" s="1" customFormat="1" x14ac:dyDescent="0.45">
      <c r="A751" s="19">
        <v>45279</v>
      </c>
      <c r="B751" s="97">
        <v>879</v>
      </c>
      <c r="C751" s="97">
        <v>9</v>
      </c>
      <c r="D751" s="20">
        <v>5</v>
      </c>
      <c r="E751" s="20">
        <v>5</v>
      </c>
      <c r="F751" s="97">
        <v>13</v>
      </c>
      <c r="G751" s="97">
        <v>60</v>
      </c>
      <c r="H751" s="53">
        <v>346</v>
      </c>
      <c r="I751" s="20">
        <v>30</v>
      </c>
      <c r="J751" s="100">
        <v>32</v>
      </c>
      <c r="K751" s="20"/>
      <c r="L751" s="20"/>
      <c r="M751" s="20">
        <v>0</v>
      </c>
      <c r="N751" s="20"/>
      <c r="O751" s="20">
        <v>13</v>
      </c>
      <c r="P751" s="20"/>
      <c r="Q751" s="64">
        <f t="shared" si="22"/>
        <v>1046</v>
      </c>
      <c r="R751" s="20">
        <v>796</v>
      </c>
      <c r="S751" s="98">
        <f t="shared" si="23"/>
        <v>961</v>
      </c>
      <c r="T751" s="127"/>
    </row>
    <row r="752" spans="1:20" s="1" customFormat="1" x14ac:dyDescent="0.45">
      <c r="A752" s="19">
        <v>45280</v>
      </c>
      <c r="B752" s="97">
        <v>680</v>
      </c>
      <c r="C752" s="97">
        <v>9</v>
      </c>
      <c r="D752" s="20">
        <v>5</v>
      </c>
      <c r="E752" s="20">
        <v>3</v>
      </c>
      <c r="F752" s="97">
        <v>2</v>
      </c>
      <c r="G752" s="97">
        <v>42</v>
      </c>
      <c r="H752" s="53">
        <v>257</v>
      </c>
      <c r="I752" s="20">
        <v>20</v>
      </c>
      <c r="J752" s="100">
        <v>26</v>
      </c>
      <c r="K752" s="20"/>
      <c r="L752" s="20"/>
      <c r="M752" s="20">
        <v>0</v>
      </c>
      <c r="N752" s="20"/>
      <c r="O752" s="20">
        <v>4</v>
      </c>
      <c r="P752" s="20"/>
      <c r="Q752" s="64">
        <f t="shared" si="22"/>
        <v>791</v>
      </c>
      <c r="R752" s="20">
        <v>630</v>
      </c>
      <c r="S752" s="98">
        <f t="shared" si="23"/>
        <v>733</v>
      </c>
      <c r="T752" s="127"/>
    </row>
    <row r="753" spans="1:20" s="1" customFormat="1" x14ac:dyDescent="0.45">
      <c r="A753" s="19">
        <v>45281</v>
      </c>
      <c r="B753" s="97">
        <v>768</v>
      </c>
      <c r="C753" s="97">
        <v>9</v>
      </c>
      <c r="D753" s="20">
        <v>5</v>
      </c>
      <c r="E753" s="20">
        <v>4</v>
      </c>
      <c r="F753" s="97">
        <v>3</v>
      </c>
      <c r="G753" s="97">
        <v>43</v>
      </c>
      <c r="H753" s="53">
        <v>266</v>
      </c>
      <c r="I753" s="20">
        <v>10</v>
      </c>
      <c r="J753" s="100">
        <v>30</v>
      </c>
      <c r="K753" s="20"/>
      <c r="L753" s="20"/>
      <c r="M753" s="20">
        <v>1</v>
      </c>
      <c r="N753" s="20"/>
      <c r="O753" s="20">
        <v>0</v>
      </c>
      <c r="P753" s="20"/>
      <c r="Q753" s="64">
        <f t="shared" si="22"/>
        <v>873</v>
      </c>
      <c r="R753" s="20">
        <v>652</v>
      </c>
      <c r="S753" s="98">
        <f t="shared" si="23"/>
        <v>823</v>
      </c>
      <c r="T753" s="127"/>
    </row>
    <row r="754" spans="1:20" s="1" customFormat="1" x14ac:dyDescent="0.45">
      <c r="A754" s="19">
        <v>45282</v>
      </c>
      <c r="B754" s="97">
        <v>384</v>
      </c>
      <c r="C754" s="97">
        <v>9</v>
      </c>
      <c r="D754" s="20">
        <v>5</v>
      </c>
      <c r="E754" s="20"/>
      <c r="F754" s="97">
        <v>2</v>
      </c>
      <c r="G754" s="97">
        <v>17</v>
      </c>
      <c r="H754" s="53">
        <v>120</v>
      </c>
      <c r="I754" s="20">
        <v>2</v>
      </c>
      <c r="J754" s="100">
        <v>20</v>
      </c>
      <c r="K754" s="20"/>
      <c r="L754" s="20"/>
      <c r="M754" s="20">
        <v>13</v>
      </c>
      <c r="N754" s="20"/>
      <c r="O754" s="20">
        <v>0</v>
      </c>
      <c r="P754" s="20"/>
      <c r="Q754" s="64">
        <f t="shared" si="22"/>
        <v>452</v>
      </c>
      <c r="R754" s="20">
        <v>367</v>
      </c>
      <c r="S754" s="98">
        <f t="shared" si="23"/>
        <v>412</v>
      </c>
      <c r="T754" s="127"/>
    </row>
    <row r="755" spans="1:20" s="1" customFormat="1" x14ac:dyDescent="0.45">
      <c r="A755" s="19">
        <v>45287</v>
      </c>
      <c r="B755" s="97">
        <v>278</v>
      </c>
      <c r="C755" s="97">
        <v>0</v>
      </c>
      <c r="D755" s="20">
        <v>5</v>
      </c>
      <c r="E755" s="20">
        <v>1</v>
      </c>
      <c r="F755" s="97">
        <v>0</v>
      </c>
      <c r="G755" s="97">
        <v>20</v>
      </c>
      <c r="H755" s="53">
        <v>95</v>
      </c>
      <c r="I755" s="20">
        <v>6</v>
      </c>
      <c r="J755" s="100">
        <v>11</v>
      </c>
      <c r="K755" s="20"/>
      <c r="L755" s="20"/>
      <c r="M755" s="20">
        <v>0</v>
      </c>
      <c r="N755" s="20"/>
      <c r="O755" s="20">
        <v>0</v>
      </c>
      <c r="P755" s="20"/>
      <c r="Q755" s="64">
        <f t="shared" si="22"/>
        <v>321</v>
      </c>
      <c r="R755" s="20">
        <v>274</v>
      </c>
      <c r="S755" s="98">
        <f t="shared" si="23"/>
        <v>298</v>
      </c>
      <c r="T755" s="127"/>
    </row>
    <row r="756" spans="1:20" s="1" customFormat="1" x14ac:dyDescent="0.45">
      <c r="A756" s="19">
        <v>45288</v>
      </c>
      <c r="B756" s="97">
        <v>313</v>
      </c>
      <c r="C756" s="97">
        <v>0</v>
      </c>
      <c r="D756" s="20">
        <v>5</v>
      </c>
      <c r="E756" s="20">
        <v>5</v>
      </c>
      <c r="F756" s="97">
        <v>0</v>
      </c>
      <c r="G756" s="97">
        <v>21</v>
      </c>
      <c r="H756" s="53">
        <v>111</v>
      </c>
      <c r="I756" s="20">
        <v>8</v>
      </c>
      <c r="J756" s="100">
        <v>14</v>
      </c>
      <c r="K756" s="20"/>
      <c r="L756" s="20"/>
      <c r="M756" s="20">
        <v>0</v>
      </c>
      <c r="N756" s="20"/>
      <c r="O756" s="20">
        <v>0</v>
      </c>
      <c r="P756" s="20"/>
      <c r="Q756" s="64">
        <f t="shared" si="22"/>
        <v>366</v>
      </c>
      <c r="R756" s="20">
        <v>297</v>
      </c>
      <c r="S756" s="98">
        <f t="shared" si="23"/>
        <v>334</v>
      </c>
      <c r="T756" s="127"/>
    </row>
    <row r="757" spans="1:20" s="1" customFormat="1" x14ac:dyDescent="0.45">
      <c r="A757" s="19">
        <v>45289</v>
      </c>
      <c r="B757" s="97">
        <v>240</v>
      </c>
      <c r="C757" s="97">
        <v>0</v>
      </c>
      <c r="D757" s="20">
        <v>5</v>
      </c>
      <c r="E757" s="20">
        <v>5</v>
      </c>
      <c r="F757" s="97">
        <v>0</v>
      </c>
      <c r="G757" s="97">
        <v>12</v>
      </c>
      <c r="H757" s="53">
        <v>57</v>
      </c>
      <c r="I757" s="20">
        <v>5</v>
      </c>
      <c r="J757" s="100">
        <v>5</v>
      </c>
      <c r="K757" s="20"/>
      <c r="L757" s="20"/>
      <c r="M757" s="20">
        <v>0</v>
      </c>
      <c r="N757" s="20"/>
      <c r="O757" s="20">
        <v>0</v>
      </c>
      <c r="P757" s="20"/>
      <c r="Q757" s="64">
        <f t="shared" si="22"/>
        <v>272</v>
      </c>
      <c r="R757" s="20">
        <v>254</v>
      </c>
      <c r="S757" s="98">
        <f t="shared" si="23"/>
        <v>252</v>
      </c>
      <c r="T757" s="127">
        <f>AVERAGE($S$739:S757)</f>
        <v>764.42105263157896</v>
      </c>
    </row>
    <row r="758" spans="1:20" s="1" customFormat="1" x14ac:dyDescent="0.45">
      <c r="A758" s="19">
        <v>45294</v>
      </c>
      <c r="B758" s="95"/>
      <c r="C758" s="95"/>
      <c r="D758" s="20"/>
      <c r="E758" s="20"/>
      <c r="F758" s="95"/>
      <c r="G758" s="95"/>
      <c r="H758" s="53"/>
      <c r="I758" s="20"/>
      <c r="J758" s="100"/>
      <c r="K758" s="100"/>
      <c r="L758" s="20"/>
      <c r="M758" s="20"/>
      <c r="N758" s="20"/>
      <c r="O758" s="20"/>
      <c r="P758" s="20"/>
      <c r="Q758" s="64">
        <f t="shared" si="22"/>
        <v>0</v>
      </c>
      <c r="R758" s="20"/>
      <c r="S758" s="96">
        <f t="shared" si="23"/>
        <v>0</v>
      </c>
      <c r="T758" s="108"/>
    </row>
    <row r="759" spans="1:20" s="1" customFormat="1" x14ac:dyDescent="0.45">
      <c r="A759" s="19">
        <v>45295</v>
      </c>
      <c r="B759" s="95"/>
      <c r="C759" s="95"/>
      <c r="D759" s="20"/>
      <c r="E759" s="20"/>
      <c r="F759" s="95"/>
      <c r="G759" s="95"/>
      <c r="H759" s="53"/>
      <c r="I759" s="20"/>
      <c r="J759" s="100"/>
      <c r="K759" s="100"/>
      <c r="L759" s="20"/>
      <c r="M759" s="20"/>
      <c r="N759" s="20"/>
      <c r="O759" s="20"/>
      <c r="P759" s="20"/>
      <c r="Q759" s="64">
        <f t="shared" si="22"/>
        <v>0</v>
      </c>
      <c r="R759" s="20"/>
      <c r="S759" s="96">
        <f t="shared" si="23"/>
        <v>0</v>
      </c>
      <c r="T759" s="108"/>
    </row>
    <row r="760" spans="1:20" s="1" customFormat="1" x14ac:dyDescent="0.45">
      <c r="A760" s="19">
        <v>45296</v>
      </c>
      <c r="B760" s="95"/>
      <c r="C760" s="95"/>
      <c r="D760" s="20"/>
      <c r="E760" s="20"/>
      <c r="F760" s="95"/>
      <c r="G760" s="95"/>
      <c r="H760" s="53"/>
      <c r="I760" s="20"/>
      <c r="J760" s="100"/>
      <c r="K760" s="100"/>
      <c r="L760" s="20"/>
      <c r="M760" s="20"/>
      <c r="N760" s="20"/>
      <c r="O760" s="20"/>
      <c r="P760" s="20"/>
      <c r="Q760" s="64">
        <f t="shared" si="22"/>
        <v>0</v>
      </c>
      <c r="R760" s="20"/>
      <c r="S760" s="96">
        <f t="shared" si="23"/>
        <v>0</v>
      </c>
      <c r="T760" s="108"/>
    </row>
    <row r="761" spans="1:20" s="1" customFormat="1" x14ac:dyDescent="0.45">
      <c r="A761" s="19">
        <v>45299</v>
      </c>
      <c r="B761" s="95"/>
      <c r="C761" s="95"/>
      <c r="D761" s="20"/>
      <c r="E761" s="20"/>
      <c r="F761" s="95"/>
      <c r="G761" s="95"/>
      <c r="H761" s="53"/>
      <c r="I761" s="20"/>
      <c r="J761" s="100"/>
      <c r="K761" s="20"/>
      <c r="L761" s="20"/>
      <c r="M761" s="20"/>
      <c r="N761" s="20"/>
      <c r="O761" s="20"/>
      <c r="P761" s="20"/>
      <c r="Q761" s="64">
        <f t="shared" si="22"/>
        <v>0</v>
      </c>
      <c r="R761" s="20"/>
      <c r="S761" s="96">
        <f t="shared" si="23"/>
        <v>0</v>
      </c>
      <c r="T761" s="108"/>
    </row>
    <row r="762" spans="1:20" s="1" customFormat="1" x14ac:dyDescent="0.45">
      <c r="A762" s="19">
        <v>45300</v>
      </c>
      <c r="B762" s="95"/>
      <c r="C762" s="95"/>
      <c r="D762" s="20"/>
      <c r="E762" s="20"/>
      <c r="F762" s="95"/>
      <c r="G762" s="95"/>
      <c r="H762" s="53"/>
      <c r="I762" s="20"/>
      <c r="J762" s="100"/>
      <c r="K762" s="20"/>
      <c r="L762" s="20"/>
      <c r="M762" s="20"/>
      <c r="N762" s="20"/>
      <c r="O762" s="20"/>
      <c r="P762" s="20"/>
      <c r="Q762" s="64">
        <f t="shared" si="22"/>
        <v>0</v>
      </c>
      <c r="R762" s="20"/>
      <c r="S762" s="96">
        <f t="shared" si="23"/>
        <v>0</v>
      </c>
      <c r="T762" s="108"/>
    </row>
    <row r="763" spans="1:20" s="1" customFormat="1" x14ac:dyDescent="0.45">
      <c r="A763" s="19">
        <v>45301</v>
      </c>
      <c r="B763" s="95"/>
      <c r="C763" s="95"/>
      <c r="D763" s="20"/>
      <c r="E763" s="20"/>
      <c r="F763" s="95"/>
      <c r="G763" s="95"/>
      <c r="H763" s="53"/>
      <c r="I763" s="20"/>
      <c r="J763" s="100"/>
      <c r="K763" s="20"/>
      <c r="L763" s="20"/>
      <c r="M763" s="20"/>
      <c r="N763" s="20"/>
      <c r="O763" s="20"/>
      <c r="P763" s="20"/>
      <c r="Q763" s="64">
        <f t="shared" si="22"/>
        <v>0</v>
      </c>
      <c r="R763" s="20"/>
      <c r="S763" s="96">
        <f t="shared" si="23"/>
        <v>0</v>
      </c>
      <c r="T763" s="108"/>
    </row>
    <row r="764" spans="1:20" s="1" customFormat="1" x14ac:dyDescent="0.45">
      <c r="A764" s="19">
        <v>45302</v>
      </c>
      <c r="B764" s="95"/>
      <c r="C764" s="95"/>
      <c r="D764" s="20"/>
      <c r="E764" s="20"/>
      <c r="F764" s="95"/>
      <c r="G764" s="95"/>
      <c r="H764" s="53"/>
      <c r="I764" s="20"/>
      <c r="J764" s="100"/>
      <c r="K764" s="20"/>
      <c r="L764" s="20"/>
      <c r="M764" s="20"/>
      <c r="N764" s="20"/>
      <c r="O764" s="20"/>
      <c r="P764" s="20"/>
      <c r="Q764" s="64">
        <f t="shared" si="22"/>
        <v>0</v>
      </c>
      <c r="R764" s="20"/>
      <c r="S764" s="96">
        <f t="shared" si="23"/>
        <v>0</v>
      </c>
      <c r="T764" s="108"/>
    </row>
    <row r="765" spans="1:20" s="1" customFormat="1" x14ac:dyDescent="0.45">
      <c r="A765" s="19">
        <v>45303</v>
      </c>
      <c r="B765" s="95"/>
      <c r="C765" s="95"/>
      <c r="D765" s="20"/>
      <c r="E765" s="20"/>
      <c r="F765" s="95"/>
      <c r="G765" s="95"/>
      <c r="H765" s="53"/>
      <c r="I765" s="20"/>
      <c r="J765" s="100"/>
      <c r="K765" s="20"/>
      <c r="L765" s="20"/>
      <c r="M765" s="20"/>
      <c r="N765" s="20"/>
      <c r="O765" s="20"/>
      <c r="P765" s="20"/>
      <c r="Q765" s="64">
        <f t="shared" si="22"/>
        <v>0</v>
      </c>
      <c r="R765" s="20"/>
      <c r="S765" s="96">
        <f t="shared" si="23"/>
        <v>0</v>
      </c>
      <c r="T765" s="108">
        <f>AVERAGE($S$758:S765)</f>
        <v>0</v>
      </c>
    </row>
    <row r="766" spans="1:20" s="1" customFormat="1" x14ac:dyDescent="0.45">
      <c r="A766" s="19">
        <v>45306</v>
      </c>
      <c r="B766" s="95"/>
      <c r="C766" s="95"/>
      <c r="D766" s="20"/>
      <c r="E766" s="20"/>
      <c r="F766" s="95"/>
      <c r="G766" s="95"/>
      <c r="H766" s="53"/>
      <c r="I766" s="20"/>
      <c r="J766" s="100"/>
      <c r="K766" s="20"/>
      <c r="L766" s="20"/>
      <c r="M766" s="20"/>
      <c r="N766" s="20"/>
      <c r="O766" s="20"/>
      <c r="P766" s="20"/>
      <c r="Q766" s="64">
        <f t="shared" si="22"/>
        <v>0</v>
      </c>
      <c r="R766" s="20"/>
      <c r="S766" s="96">
        <f t="shared" si="23"/>
        <v>0</v>
      </c>
      <c r="T766" s="108"/>
    </row>
    <row r="767" spans="1:20" s="1" customFormat="1" x14ac:dyDescent="0.45">
      <c r="A767" s="19">
        <v>45307</v>
      </c>
      <c r="B767" s="95"/>
      <c r="C767" s="95"/>
      <c r="D767" s="20"/>
      <c r="E767" s="20"/>
      <c r="F767" s="95"/>
      <c r="G767" s="95"/>
      <c r="H767" s="53"/>
      <c r="I767" s="20"/>
      <c r="J767" s="100"/>
      <c r="K767" s="20"/>
      <c r="L767" s="20"/>
      <c r="M767" s="20"/>
      <c r="N767" s="20"/>
      <c r="O767" s="20"/>
      <c r="P767" s="20"/>
      <c r="Q767" s="64">
        <f t="shared" si="22"/>
        <v>0</v>
      </c>
      <c r="R767" s="20"/>
      <c r="S767" s="96">
        <f t="shared" si="23"/>
        <v>0</v>
      </c>
      <c r="T767" s="108"/>
    </row>
    <row r="768" spans="1:20" s="1" customFormat="1" x14ac:dyDescent="0.45">
      <c r="A768" s="19">
        <v>45308</v>
      </c>
      <c r="B768" s="95"/>
      <c r="C768" s="95"/>
      <c r="D768" s="20"/>
      <c r="E768" s="20"/>
      <c r="F768" s="95"/>
      <c r="G768" s="95"/>
      <c r="H768" s="53"/>
      <c r="I768" s="20"/>
      <c r="J768" s="100"/>
      <c r="K768" s="20"/>
      <c r="L768" s="20"/>
      <c r="M768" s="20"/>
      <c r="N768" s="20"/>
      <c r="O768" s="20"/>
      <c r="P768" s="20"/>
      <c r="Q768" s="64">
        <f t="shared" si="22"/>
        <v>0</v>
      </c>
      <c r="R768" s="20"/>
      <c r="S768" s="96">
        <f t="shared" si="23"/>
        <v>0</v>
      </c>
      <c r="T768" s="108"/>
    </row>
    <row r="769" spans="1:20" s="1" customFormat="1" x14ac:dyDescent="0.45">
      <c r="A769" s="19">
        <v>45309</v>
      </c>
      <c r="B769" s="95"/>
      <c r="C769" s="95"/>
      <c r="D769" s="20"/>
      <c r="E769" s="20"/>
      <c r="F769" s="95"/>
      <c r="G769" s="95"/>
      <c r="H769" s="53"/>
      <c r="I769" s="20"/>
      <c r="J769" s="100"/>
      <c r="K769" s="20"/>
      <c r="L769" s="20"/>
      <c r="M769" s="20"/>
      <c r="N769" s="20"/>
      <c r="O769" s="20"/>
      <c r="P769" s="20"/>
      <c r="Q769" s="64">
        <f t="shared" si="22"/>
        <v>0</v>
      </c>
      <c r="R769" s="20"/>
      <c r="S769" s="96">
        <f t="shared" si="23"/>
        <v>0</v>
      </c>
      <c r="T769" s="108"/>
    </row>
    <row r="770" spans="1:20" s="1" customFormat="1" x14ac:dyDescent="0.45">
      <c r="A770" s="19">
        <v>45310</v>
      </c>
      <c r="B770" s="95"/>
      <c r="C770" s="95"/>
      <c r="D770" s="20"/>
      <c r="E770" s="20"/>
      <c r="F770" s="95"/>
      <c r="G770" s="95"/>
      <c r="H770" s="53"/>
      <c r="I770" s="20"/>
      <c r="J770" s="100"/>
      <c r="K770" s="20"/>
      <c r="L770" s="20"/>
      <c r="M770" s="20"/>
      <c r="N770" s="20"/>
      <c r="O770" s="20"/>
      <c r="P770" s="20"/>
      <c r="Q770" s="64">
        <f t="shared" ref="Q770:Q833" si="24">SUM(B770:P770)-H770</f>
        <v>0</v>
      </c>
      <c r="R770" s="20"/>
      <c r="S770" s="96">
        <f t="shared" ref="S770:S833" si="25">B770+C770+F770+G770</f>
        <v>0</v>
      </c>
      <c r="T770" s="108"/>
    </row>
    <row r="771" spans="1:20" s="1" customFormat="1" x14ac:dyDescent="0.45">
      <c r="A771" s="19">
        <v>45313</v>
      </c>
      <c r="B771" s="95"/>
      <c r="C771" s="95"/>
      <c r="D771" s="20"/>
      <c r="E771" s="20"/>
      <c r="F771" s="95"/>
      <c r="G771" s="95"/>
      <c r="H771" s="53"/>
      <c r="I771" s="20"/>
      <c r="J771" s="100"/>
      <c r="K771" s="20"/>
      <c r="L771" s="20"/>
      <c r="M771" s="20"/>
      <c r="N771" s="20"/>
      <c r="O771" s="20"/>
      <c r="P771" s="20"/>
      <c r="Q771" s="64">
        <f t="shared" si="24"/>
        <v>0</v>
      </c>
      <c r="R771" s="20"/>
      <c r="S771" s="96">
        <f t="shared" si="25"/>
        <v>0</v>
      </c>
      <c r="T771" s="108"/>
    </row>
    <row r="772" spans="1:20" s="1" customFormat="1" x14ac:dyDescent="0.45">
      <c r="A772" s="19">
        <v>45314</v>
      </c>
      <c r="B772" s="95"/>
      <c r="C772" s="95"/>
      <c r="D772" s="20"/>
      <c r="E772" s="20"/>
      <c r="F772" s="95"/>
      <c r="G772" s="95"/>
      <c r="H772" s="53"/>
      <c r="I772" s="20"/>
      <c r="J772" s="100"/>
      <c r="K772" s="20"/>
      <c r="L772" s="20"/>
      <c r="M772" s="20"/>
      <c r="N772" s="20"/>
      <c r="O772" s="20"/>
      <c r="P772" s="20"/>
      <c r="Q772" s="64">
        <f t="shared" si="24"/>
        <v>0</v>
      </c>
      <c r="R772" s="20"/>
      <c r="S772" s="96">
        <f t="shared" si="25"/>
        <v>0</v>
      </c>
      <c r="T772" s="108"/>
    </row>
    <row r="773" spans="1:20" s="1" customFormat="1" x14ac:dyDescent="0.45">
      <c r="A773" s="19">
        <v>45315</v>
      </c>
      <c r="B773" s="95"/>
      <c r="C773" s="95"/>
      <c r="D773" s="20"/>
      <c r="E773" s="20"/>
      <c r="F773" s="95"/>
      <c r="G773" s="95"/>
      <c r="H773" s="53"/>
      <c r="I773" s="20"/>
      <c r="J773" s="100"/>
      <c r="K773" s="20"/>
      <c r="L773" s="20"/>
      <c r="M773" s="20"/>
      <c r="N773" s="20"/>
      <c r="O773" s="20"/>
      <c r="P773" s="20"/>
      <c r="Q773" s="64">
        <f t="shared" si="24"/>
        <v>0</v>
      </c>
      <c r="R773" s="20"/>
      <c r="S773" s="96">
        <f t="shared" si="25"/>
        <v>0</v>
      </c>
      <c r="T773" s="108"/>
    </row>
    <row r="774" spans="1:20" s="1" customFormat="1" x14ac:dyDescent="0.45">
      <c r="A774" s="19">
        <v>45316</v>
      </c>
      <c r="B774" s="95"/>
      <c r="C774" s="95"/>
      <c r="D774" s="20"/>
      <c r="E774" s="20"/>
      <c r="F774" s="95"/>
      <c r="G774" s="95"/>
      <c r="H774" s="53"/>
      <c r="I774" s="20"/>
      <c r="J774" s="100"/>
      <c r="K774" s="20"/>
      <c r="L774" s="20"/>
      <c r="M774" s="20"/>
      <c r="N774" s="20"/>
      <c r="O774" s="20"/>
      <c r="P774" s="20"/>
      <c r="Q774" s="64">
        <f t="shared" si="24"/>
        <v>0</v>
      </c>
      <c r="R774" s="20"/>
      <c r="S774" s="96">
        <f t="shared" si="25"/>
        <v>0</v>
      </c>
      <c r="T774" s="108"/>
    </row>
    <row r="775" spans="1:20" s="1" customFormat="1" x14ac:dyDescent="0.45">
      <c r="A775" s="19">
        <v>45317</v>
      </c>
      <c r="B775" s="95"/>
      <c r="C775" s="95"/>
      <c r="D775" s="20"/>
      <c r="E775" s="20"/>
      <c r="F775" s="95"/>
      <c r="G775" s="95"/>
      <c r="H775" s="53"/>
      <c r="I775" s="20"/>
      <c r="J775" s="100"/>
      <c r="K775" s="20"/>
      <c r="L775" s="20"/>
      <c r="M775" s="20"/>
      <c r="N775" s="20"/>
      <c r="O775" s="20"/>
      <c r="P775" s="20"/>
      <c r="Q775" s="64">
        <f t="shared" si="24"/>
        <v>0</v>
      </c>
      <c r="R775" s="20"/>
      <c r="S775" s="96">
        <f t="shared" si="25"/>
        <v>0</v>
      </c>
      <c r="T775" s="108"/>
    </row>
    <row r="776" spans="1:20" s="1" customFormat="1" x14ac:dyDescent="0.45">
      <c r="A776" s="19">
        <v>45320</v>
      </c>
      <c r="B776" s="95"/>
      <c r="C776" s="95"/>
      <c r="D776" s="20"/>
      <c r="E776" s="20"/>
      <c r="F776" s="95"/>
      <c r="G776" s="95"/>
      <c r="H776" s="53"/>
      <c r="I776" s="20"/>
      <c r="J776" s="100"/>
      <c r="K776" s="20"/>
      <c r="L776" s="20"/>
      <c r="M776" s="20"/>
      <c r="N776" s="20"/>
      <c r="O776" s="20"/>
      <c r="P776" s="20"/>
      <c r="Q776" s="64">
        <f t="shared" si="24"/>
        <v>0</v>
      </c>
      <c r="R776" s="20"/>
      <c r="S776" s="96">
        <f t="shared" si="25"/>
        <v>0</v>
      </c>
      <c r="T776" s="108"/>
    </row>
    <row r="777" spans="1:20" s="1" customFormat="1" x14ac:dyDescent="0.45">
      <c r="A777" s="19">
        <v>45321</v>
      </c>
      <c r="B777" s="95"/>
      <c r="C777" s="95"/>
      <c r="D777" s="20"/>
      <c r="E777" s="20"/>
      <c r="F777" s="95"/>
      <c r="G777" s="95"/>
      <c r="H777" s="53"/>
      <c r="I777" s="20"/>
      <c r="J777" s="100"/>
      <c r="K777" s="20"/>
      <c r="L777" s="20"/>
      <c r="M777" s="20"/>
      <c r="N777" s="20"/>
      <c r="O777" s="20"/>
      <c r="P777" s="20"/>
      <c r="Q777" s="64">
        <f t="shared" si="24"/>
        <v>0</v>
      </c>
      <c r="R777" s="20"/>
      <c r="S777" s="96">
        <f t="shared" si="25"/>
        <v>0</v>
      </c>
      <c r="T777" s="108"/>
    </row>
    <row r="778" spans="1:20" s="1" customFormat="1" x14ac:dyDescent="0.45">
      <c r="A778" s="19">
        <v>45322</v>
      </c>
      <c r="B778" s="95"/>
      <c r="C778" s="95"/>
      <c r="D778" s="20"/>
      <c r="E778" s="20"/>
      <c r="F778" s="95"/>
      <c r="G778" s="95"/>
      <c r="H778" s="53"/>
      <c r="I778" s="20"/>
      <c r="J778" s="100"/>
      <c r="K778" s="20"/>
      <c r="L778" s="20"/>
      <c r="M778" s="20"/>
      <c r="N778" s="20"/>
      <c r="O778" s="20"/>
      <c r="P778" s="20"/>
      <c r="Q778" s="64">
        <f t="shared" si="24"/>
        <v>0</v>
      </c>
      <c r="R778" s="20"/>
      <c r="S778" s="96">
        <f t="shared" si="25"/>
        <v>0</v>
      </c>
      <c r="T778" s="108"/>
    </row>
    <row r="779" spans="1:20" x14ac:dyDescent="0.45">
      <c r="A779" s="19">
        <v>45323</v>
      </c>
      <c r="B779" s="97"/>
      <c r="C779" s="97"/>
      <c r="D779" s="20"/>
      <c r="E779" s="20"/>
      <c r="F779" s="97"/>
      <c r="G779" s="97"/>
      <c r="H779" s="53"/>
      <c r="I779" s="20"/>
      <c r="J779" s="100"/>
      <c r="K779" s="20"/>
      <c r="L779" s="20"/>
      <c r="M779" s="20"/>
      <c r="N779" s="20"/>
      <c r="O779" s="20"/>
      <c r="P779" s="20"/>
      <c r="Q779" s="64">
        <f t="shared" si="24"/>
        <v>0</v>
      </c>
      <c r="R779" s="20"/>
      <c r="S779" s="98">
        <f t="shared" si="25"/>
        <v>0</v>
      </c>
      <c r="T779" s="127"/>
    </row>
    <row r="780" spans="1:20" x14ac:dyDescent="0.45">
      <c r="A780" s="19">
        <v>45324</v>
      </c>
      <c r="B780" s="97"/>
      <c r="C780" s="97"/>
      <c r="D780" s="20"/>
      <c r="E780" s="20"/>
      <c r="F780" s="97"/>
      <c r="G780" s="97"/>
      <c r="H780" s="53"/>
      <c r="I780" s="20"/>
      <c r="J780" s="100"/>
      <c r="K780" s="20"/>
      <c r="L780" s="20"/>
      <c r="M780" s="20"/>
      <c r="N780" s="20"/>
      <c r="O780" s="20"/>
      <c r="P780" s="20"/>
      <c r="Q780" s="64">
        <f t="shared" si="24"/>
        <v>0</v>
      </c>
      <c r="R780" s="20"/>
      <c r="S780" s="98">
        <f t="shared" si="25"/>
        <v>0</v>
      </c>
      <c r="T780" s="127"/>
    </row>
    <row r="781" spans="1:20" x14ac:dyDescent="0.45">
      <c r="A781" s="19">
        <v>45327</v>
      </c>
      <c r="B781" s="97"/>
      <c r="C781" s="97"/>
      <c r="D781" s="20"/>
      <c r="E781" s="20"/>
      <c r="F781" s="97"/>
      <c r="G781" s="97"/>
      <c r="H781" s="53"/>
      <c r="I781" s="20"/>
      <c r="J781" s="100"/>
      <c r="K781" s="20"/>
      <c r="L781" s="20"/>
      <c r="M781" s="20"/>
      <c r="N781" s="20"/>
      <c r="O781" s="20"/>
      <c r="P781" s="20"/>
      <c r="Q781" s="64">
        <f t="shared" si="24"/>
        <v>0</v>
      </c>
      <c r="R781" s="20"/>
      <c r="S781" s="98">
        <f t="shared" si="25"/>
        <v>0</v>
      </c>
      <c r="T781" s="127"/>
    </row>
    <row r="782" spans="1:20" x14ac:dyDescent="0.45">
      <c r="A782" s="19">
        <v>45328</v>
      </c>
      <c r="B782" s="97"/>
      <c r="C782" s="97"/>
      <c r="D782" s="20"/>
      <c r="E782" s="20"/>
      <c r="F782" s="97"/>
      <c r="G782" s="97"/>
      <c r="H782" s="53"/>
      <c r="I782" s="20"/>
      <c r="J782" s="100"/>
      <c r="K782" s="20"/>
      <c r="L782" s="20"/>
      <c r="M782" s="20"/>
      <c r="N782" s="20"/>
      <c r="O782" s="20"/>
      <c r="P782" s="20"/>
      <c r="Q782" s="64">
        <f t="shared" si="24"/>
        <v>0</v>
      </c>
      <c r="R782" s="20"/>
      <c r="S782" s="98">
        <f t="shared" si="25"/>
        <v>0</v>
      </c>
      <c r="T782" s="127"/>
    </row>
    <row r="783" spans="1:20" x14ac:dyDescent="0.45">
      <c r="A783" s="19">
        <v>45329</v>
      </c>
      <c r="B783" s="97"/>
      <c r="C783" s="97"/>
      <c r="D783" s="20"/>
      <c r="E783" s="20"/>
      <c r="F783" s="97"/>
      <c r="G783" s="97"/>
      <c r="H783" s="53"/>
      <c r="I783" s="20"/>
      <c r="J783" s="100"/>
      <c r="K783" s="20"/>
      <c r="L783" s="20"/>
      <c r="M783" s="20"/>
      <c r="N783" s="20"/>
      <c r="O783" s="20"/>
      <c r="P783" s="20"/>
      <c r="Q783" s="64">
        <f t="shared" si="24"/>
        <v>0</v>
      </c>
      <c r="R783" s="20"/>
      <c r="S783" s="98">
        <f t="shared" si="25"/>
        <v>0</v>
      </c>
      <c r="T783" s="127"/>
    </row>
    <row r="784" spans="1:20" x14ac:dyDescent="0.45">
      <c r="A784" s="19">
        <v>45330</v>
      </c>
      <c r="B784" s="97"/>
      <c r="C784" s="97"/>
      <c r="D784" s="20"/>
      <c r="E784" s="20"/>
      <c r="F784" s="97"/>
      <c r="G784" s="97"/>
      <c r="H784" s="53"/>
      <c r="I784" s="20"/>
      <c r="J784" s="100"/>
      <c r="K784" s="20"/>
      <c r="L784" s="20"/>
      <c r="M784" s="20"/>
      <c r="N784" s="20"/>
      <c r="O784" s="20"/>
      <c r="P784" s="20"/>
      <c r="Q784" s="64">
        <f t="shared" si="24"/>
        <v>0</v>
      </c>
      <c r="R784" s="20"/>
      <c r="S784" s="98">
        <f t="shared" si="25"/>
        <v>0</v>
      </c>
      <c r="T784" s="127"/>
    </row>
    <row r="785" spans="1:20" x14ac:dyDescent="0.45">
      <c r="A785" s="19">
        <v>45331</v>
      </c>
      <c r="B785" s="97"/>
      <c r="C785" s="97"/>
      <c r="D785" s="20"/>
      <c r="E785" s="20"/>
      <c r="F785" s="97"/>
      <c r="G785" s="97"/>
      <c r="H785" s="53"/>
      <c r="I785" s="20"/>
      <c r="J785" s="100"/>
      <c r="K785" s="20"/>
      <c r="L785" s="20"/>
      <c r="M785" s="20"/>
      <c r="N785" s="20"/>
      <c r="O785" s="20"/>
      <c r="P785" s="20"/>
      <c r="Q785" s="64">
        <f t="shared" si="24"/>
        <v>0</v>
      </c>
      <c r="R785" s="20"/>
      <c r="S785" s="98">
        <f t="shared" si="25"/>
        <v>0</v>
      </c>
      <c r="T785" s="127"/>
    </row>
    <row r="786" spans="1:20" x14ac:dyDescent="0.45">
      <c r="A786" s="19">
        <v>45334</v>
      </c>
      <c r="B786" s="97"/>
      <c r="C786" s="97"/>
      <c r="D786" s="20"/>
      <c r="E786" s="20"/>
      <c r="F786" s="97"/>
      <c r="G786" s="97"/>
      <c r="H786" s="53"/>
      <c r="I786" s="20"/>
      <c r="J786" s="100"/>
      <c r="K786" s="20"/>
      <c r="L786" s="20"/>
      <c r="M786" s="20"/>
      <c r="N786" s="20"/>
      <c r="O786" s="20"/>
      <c r="P786" s="20"/>
      <c r="Q786" s="64">
        <f t="shared" si="24"/>
        <v>0</v>
      </c>
      <c r="R786" s="20"/>
      <c r="S786" s="98">
        <f t="shared" si="25"/>
        <v>0</v>
      </c>
      <c r="T786" s="127"/>
    </row>
    <row r="787" spans="1:20" x14ac:dyDescent="0.45">
      <c r="A787" s="19">
        <v>45335</v>
      </c>
      <c r="B787" s="97"/>
      <c r="C787" s="97"/>
      <c r="D787" s="20"/>
      <c r="E787" s="20"/>
      <c r="F787" s="97"/>
      <c r="G787" s="97"/>
      <c r="H787" s="53"/>
      <c r="I787" s="20"/>
      <c r="J787" s="100"/>
      <c r="K787" s="20"/>
      <c r="L787" s="20"/>
      <c r="M787" s="20"/>
      <c r="N787" s="20"/>
      <c r="O787" s="20"/>
      <c r="P787" s="20"/>
      <c r="Q787" s="64">
        <f t="shared" si="24"/>
        <v>0</v>
      </c>
      <c r="R787" s="20"/>
      <c r="S787" s="98">
        <f t="shared" si="25"/>
        <v>0</v>
      </c>
      <c r="T787" s="127"/>
    </row>
    <row r="788" spans="1:20" x14ac:dyDescent="0.45">
      <c r="A788" s="19">
        <v>45336</v>
      </c>
      <c r="B788" s="97"/>
      <c r="C788" s="97"/>
      <c r="D788" s="20"/>
      <c r="E788" s="20"/>
      <c r="F788" s="97"/>
      <c r="G788" s="97"/>
      <c r="H788" s="53"/>
      <c r="I788" s="20"/>
      <c r="J788" s="100"/>
      <c r="K788" s="20"/>
      <c r="L788" s="20"/>
      <c r="M788" s="20"/>
      <c r="N788" s="20"/>
      <c r="O788" s="20"/>
      <c r="P788" s="20"/>
      <c r="Q788" s="64">
        <f t="shared" si="24"/>
        <v>0</v>
      </c>
      <c r="R788" s="20"/>
      <c r="S788" s="98">
        <f t="shared" si="25"/>
        <v>0</v>
      </c>
      <c r="T788" s="127"/>
    </row>
    <row r="789" spans="1:20" x14ac:dyDescent="0.45">
      <c r="A789" s="19">
        <v>45337</v>
      </c>
      <c r="B789" s="97"/>
      <c r="C789" s="97"/>
      <c r="D789" s="20"/>
      <c r="E789" s="20"/>
      <c r="F789" s="97"/>
      <c r="G789" s="97"/>
      <c r="H789" s="53"/>
      <c r="I789" s="20"/>
      <c r="J789" s="100"/>
      <c r="K789" s="20"/>
      <c r="L789" s="20"/>
      <c r="M789" s="20"/>
      <c r="N789" s="20"/>
      <c r="O789" s="20"/>
      <c r="P789" s="20"/>
      <c r="Q789" s="64">
        <f t="shared" si="24"/>
        <v>0</v>
      </c>
      <c r="R789" s="20"/>
      <c r="S789" s="98">
        <f t="shared" si="25"/>
        <v>0</v>
      </c>
      <c r="T789" s="127"/>
    </row>
    <row r="790" spans="1:20" x14ac:dyDescent="0.45">
      <c r="A790" s="19">
        <v>45338</v>
      </c>
      <c r="B790" s="97"/>
      <c r="C790" s="97"/>
      <c r="D790" s="20"/>
      <c r="E790" s="20"/>
      <c r="F790" s="97"/>
      <c r="G790" s="97"/>
      <c r="H790" s="53"/>
      <c r="I790" s="20"/>
      <c r="J790" s="100"/>
      <c r="K790" s="20"/>
      <c r="L790" s="20"/>
      <c r="M790" s="20"/>
      <c r="N790" s="20"/>
      <c r="O790" s="20"/>
      <c r="P790" s="20"/>
      <c r="Q790" s="64">
        <f t="shared" si="24"/>
        <v>0</v>
      </c>
      <c r="R790" s="20"/>
      <c r="S790" s="98">
        <f t="shared" si="25"/>
        <v>0</v>
      </c>
      <c r="T790" s="127"/>
    </row>
    <row r="791" spans="1:20" x14ac:dyDescent="0.45">
      <c r="A791" s="19">
        <v>45341</v>
      </c>
      <c r="B791" s="97"/>
      <c r="C791" s="97"/>
      <c r="D791" s="20"/>
      <c r="E791" s="20"/>
      <c r="F791" s="97"/>
      <c r="G791" s="97"/>
      <c r="H791" s="53"/>
      <c r="I791" s="20"/>
      <c r="J791" s="100"/>
      <c r="K791" s="20"/>
      <c r="L791" s="20"/>
      <c r="M791" s="20"/>
      <c r="N791" s="20"/>
      <c r="O791" s="20"/>
      <c r="P791" s="20"/>
      <c r="Q791" s="64">
        <f t="shared" si="24"/>
        <v>0</v>
      </c>
      <c r="R791" s="20"/>
      <c r="S791" s="98">
        <f t="shared" si="25"/>
        <v>0</v>
      </c>
      <c r="T791" s="127"/>
    </row>
    <row r="792" spans="1:20" x14ac:dyDescent="0.45">
      <c r="A792" s="19">
        <v>45342</v>
      </c>
      <c r="B792" s="97"/>
      <c r="C792" s="97"/>
      <c r="D792" s="20"/>
      <c r="E792" s="20"/>
      <c r="F792" s="97"/>
      <c r="G792" s="97"/>
      <c r="H792" s="53"/>
      <c r="I792" s="20"/>
      <c r="J792" s="100"/>
      <c r="K792" s="20"/>
      <c r="L792" s="20"/>
      <c r="M792" s="20"/>
      <c r="N792" s="20"/>
      <c r="O792" s="20"/>
      <c r="P792" s="20"/>
      <c r="Q792" s="64">
        <f t="shared" si="24"/>
        <v>0</v>
      </c>
      <c r="R792" s="20"/>
      <c r="S792" s="98">
        <f t="shared" si="25"/>
        <v>0</v>
      </c>
      <c r="T792" s="127"/>
    </row>
    <row r="793" spans="1:20" x14ac:dyDescent="0.45">
      <c r="A793" s="19">
        <v>45343</v>
      </c>
      <c r="B793" s="97"/>
      <c r="C793" s="97"/>
      <c r="D793" s="20"/>
      <c r="E793" s="20"/>
      <c r="F793" s="97"/>
      <c r="G793" s="97"/>
      <c r="H793" s="53"/>
      <c r="I793" s="20"/>
      <c r="J793" s="100"/>
      <c r="K793" s="20"/>
      <c r="L793" s="20"/>
      <c r="M793" s="20"/>
      <c r="N793" s="20"/>
      <c r="O793" s="20"/>
      <c r="P793" s="20"/>
      <c r="Q793" s="64">
        <f t="shared" si="24"/>
        <v>0</v>
      </c>
      <c r="R793" s="20"/>
      <c r="S793" s="98">
        <f t="shared" si="25"/>
        <v>0</v>
      </c>
      <c r="T793" s="127"/>
    </row>
    <row r="794" spans="1:20" x14ac:dyDescent="0.45">
      <c r="A794" s="19">
        <v>45344</v>
      </c>
      <c r="B794" s="97"/>
      <c r="C794" s="97"/>
      <c r="D794" s="20"/>
      <c r="E794" s="20"/>
      <c r="F794" s="97"/>
      <c r="G794" s="97"/>
      <c r="H794" s="53"/>
      <c r="I794" s="20"/>
      <c r="J794" s="100"/>
      <c r="K794" s="20"/>
      <c r="L794" s="20"/>
      <c r="M794" s="20"/>
      <c r="N794" s="20"/>
      <c r="O794" s="20"/>
      <c r="P794" s="20"/>
      <c r="Q794" s="64">
        <f t="shared" si="24"/>
        <v>0</v>
      </c>
      <c r="R794" s="20"/>
      <c r="S794" s="98">
        <f t="shared" si="25"/>
        <v>0</v>
      </c>
      <c r="T794" s="127"/>
    </row>
    <row r="795" spans="1:20" x14ac:dyDescent="0.45">
      <c r="A795" s="19">
        <v>45345</v>
      </c>
      <c r="B795" s="97"/>
      <c r="C795" s="97"/>
      <c r="D795" s="20"/>
      <c r="E795" s="20"/>
      <c r="F795" s="97"/>
      <c r="G795" s="97"/>
      <c r="H795" s="53"/>
      <c r="I795" s="20"/>
      <c r="J795" s="100"/>
      <c r="K795" s="20"/>
      <c r="L795" s="20"/>
      <c r="M795" s="20"/>
      <c r="N795" s="20"/>
      <c r="O795" s="20"/>
      <c r="P795" s="20"/>
      <c r="Q795" s="64">
        <f t="shared" si="24"/>
        <v>0</v>
      </c>
      <c r="R795" s="20"/>
      <c r="S795" s="98">
        <f t="shared" si="25"/>
        <v>0</v>
      </c>
      <c r="T795" s="127"/>
    </row>
    <row r="796" spans="1:20" x14ac:dyDescent="0.45">
      <c r="A796" s="19">
        <v>45348</v>
      </c>
      <c r="B796" s="97"/>
      <c r="C796" s="97"/>
      <c r="D796" s="20"/>
      <c r="E796" s="20"/>
      <c r="F796" s="97"/>
      <c r="G796" s="97"/>
      <c r="H796" s="53"/>
      <c r="I796" s="20"/>
      <c r="J796" s="100"/>
      <c r="K796" s="20"/>
      <c r="L796" s="20"/>
      <c r="M796" s="20"/>
      <c r="N796" s="20"/>
      <c r="O796" s="20"/>
      <c r="P796" s="20"/>
      <c r="Q796" s="64">
        <f t="shared" si="24"/>
        <v>0</v>
      </c>
      <c r="R796" s="20"/>
      <c r="S796" s="98">
        <f t="shared" si="25"/>
        <v>0</v>
      </c>
      <c r="T796" s="127"/>
    </row>
    <row r="797" spans="1:20" x14ac:dyDescent="0.45">
      <c r="A797" s="19">
        <v>45349</v>
      </c>
      <c r="B797" s="97"/>
      <c r="C797" s="97"/>
      <c r="D797" s="20"/>
      <c r="E797" s="20"/>
      <c r="F797" s="97"/>
      <c r="G797" s="97"/>
      <c r="H797" s="53"/>
      <c r="I797" s="20"/>
      <c r="J797" s="100"/>
      <c r="K797" s="20"/>
      <c r="L797" s="20"/>
      <c r="M797" s="20"/>
      <c r="N797" s="20"/>
      <c r="O797" s="20"/>
      <c r="P797" s="20"/>
      <c r="Q797" s="64">
        <f t="shared" si="24"/>
        <v>0</v>
      </c>
      <c r="R797" s="20"/>
      <c r="S797" s="98">
        <f t="shared" si="25"/>
        <v>0</v>
      </c>
      <c r="T797" s="127"/>
    </row>
    <row r="798" spans="1:20" x14ac:dyDescent="0.45">
      <c r="A798" s="19">
        <v>45350</v>
      </c>
      <c r="B798" s="97"/>
      <c r="C798" s="97"/>
      <c r="D798" s="20"/>
      <c r="E798" s="20"/>
      <c r="F798" s="97"/>
      <c r="G798" s="97"/>
      <c r="H798" s="53"/>
      <c r="I798" s="20"/>
      <c r="J798" s="100"/>
      <c r="K798" s="20"/>
      <c r="L798" s="20"/>
      <c r="M798" s="20"/>
      <c r="N798" s="20"/>
      <c r="O798" s="20"/>
      <c r="P798" s="20"/>
      <c r="Q798" s="64">
        <f t="shared" si="24"/>
        <v>0</v>
      </c>
      <c r="R798" s="20"/>
      <c r="S798" s="98">
        <f t="shared" si="25"/>
        <v>0</v>
      </c>
      <c r="T798" s="127"/>
    </row>
    <row r="799" spans="1:20" x14ac:dyDescent="0.45">
      <c r="A799" s="19">
        <v>45351</v>
      </c>
      <c r="B799" s="97"/>
      <c r="C799" s="97"/>
      <c r="D799" s="20"/>
      <c r="E799" s="20"/>
      <c r="F799" s="97"/>
      <c r="G799" s="97"/>
      <c r="H799" s="53"/>
      <c r="I799" s="20"/>
      <c r="J799" s="100"/>
      <c r="K799" s="20"/>
      <c r="L799" s="20"/>
      <c r="M799" s="20"/>
      <c r="N799" s="20"/>
      <c r="O799" s="20"/>
      <c r="P799" s="20"/>
      <c r="Q799" s="64">
        <f t="shared" si="24"/>
        <v>0</v>
      </c>
      <c r="R799" s="20"/>
      <c r="S799" s="98">
        <f t="shared" si="25"/>
        <v>0</v>
      </c>
      <c r="T799" s="127"/>
    </row>
    <row r="800" spans="1:20" s="1" customFormat="1" x14ac:dyDescent="0.45">
      <c r="A800" s="19">
        <v>45352</v>
      </c>
      <c r="B800" s="95"/>
      <c r="C800" s="95"/>
      <c r="D800" s="20"/>
      <c r="E800" s="20"/>
      <c r="F800" s="95"/>
      <c r="G800" s="95"/>
      <c r="H800" s="53"/>
      <c r="I800" s="20"/>
      <c r="J800" s="100"/>
      <c r="K800" s="20"/>
      <c r="L800" s="20"/>
      <c r="M800" s="20"/>
      <c r="N800" s="20"/>
      <c r="O800" s="20"/>
      <c r="P800" s="20"/>
      <c r="Q800" s="64">
        <f t="shared" si="24"/>
        <v>0</v>
      </c>
      <c r="R800" s="20"/>
      <c r="S800" s="96">
        <f t="shared" si="25"/>
        <v>0</v>
      </c>
      <c r="T800" s="108"/>
    </row>
    <row r="801" spans="1:20" s="1" customFormat="1" x14ac:dyDescent="0.45">
      <c r="A801" s="19">
        <v>45355</v>
      </c>
      <c r="B801" s="95"/>
      <c r="C801" s="95"/>
      <c r="D801" s="20"/>
      <c r="E801" s="20"/>
      <c r="F801" s="95"/>
      <c r="G801" s="95"/>
      <c r="H801" s="53"/>
      <c r="I801" s="20"/>
      <c r="J801" s="100"/>
      <c r="K801" s="20"/>
      <c r="L801" s="20"/>
      <c r="M801" s="20"/>
      <c r="N801" s="20"/>
      <c r="O801" s="20"/>
      <c r="P801" s="20"/>
      <c r="Q801" s="64">
        <f t="shared" si="24"/>
        <v>0</v>
      </c>
      <c r="R801" s="20"/>
      <c r="S801" s="96">
        <f t="shared" si="25"/>
        <v>0</v>
      </c>
      <c r="T801" s="108"/>
    </row>
    <row r="802" spans="1:20" s="1" customFormat="1" x14ac:dyDescent="0.45">
      <c r="A802" s="19">
        <v>45356</v>
      </c>
      <c r="B802" s="95"/>
      <c r="C802" s="95"/>
      <c r="D802" s="20"/>
      <c r="E802" s="20"/>
      <c r="F802" s="95"/>
      <c r="G802" s="95"/>
      <c r="H802" s="53"/>
      <c r="I802" s="20"/>
      <c r="J802" s="100"/>
      <c r="K802" s="20"/>
      <c r="L802" s="20"/>
      <c r="M802" s="20"/>
      <c r="N802" s="20"/>
      <c r="O802" s="20"/>
      <c r="P802" s="20"/>
      <c r="Q802" s="64">
        <f t="shared" si="24"/>
        <v>0</v>
      </c>
      <c r="R802" s="20"/>
      <c r="S802" s="96">
        <f t="shared" si="25"/>
        <v>0</v>
      </c>
      <c r="T802" s="108"/>
    </row>
    <row r="803" spans="1:20" s="1" customFormat="1" x14ac:dyDescent="0.45">
      <c r="A803" s="19">
        <v>45357</v>
      </c>
      <c r="B803" s="95"/>
      <c r="C803" s="95"/>
      <c r="D803" s="20"/>
      <c r="E803" s="20"/>
      <c r="F803" s="95"/>
      <c r="G803" s="95"/>
      <c r="H803" s="53"/>
      <c r="I803" s="20"/>
      <c r="J803" s="100"/>
      <c r="K803" s="20"/>
      <c r="L803" s="20"/>
      <c r="M803" s="20"/>
      <c r="N803" s="20"/>
      <c r="O803" s="20"/>
      <c r="P803" s="20"/>
      <c r="Q803" s="64">
        <f t="shared" si="24"/>
        <v>0</v>
      </c>
      <c r="R803" s="20"/>
      <c r="S803" s="96">
        <f t="shared" si="25"/>
        <v>0</v>
      </c>
      <c r="T803" s="108"/>
    </row>
    <row r="804" spans="1:20" s="1" customFormat="1" x14ac:dyDescent="0.45">
      <c r="A804" s="19">
        <v>45358</v>
      </c>
      <c r="B804" s="95"/>
      <c r="C804" s="95"/>
      <c r="D804" s="20"/>
      <c r="E804" s="20"/>
      <c r="F804" s="95"/>
      <c r="G804" s="95"/>
      <c r="H804" s="53"/>
      <c r="I804" s="20"/>
      <c r="J804" s="100"/>
      <c r="K804" s="20"/>
      <c r="L804" s="20"/>
      <c r="M804" s="20"/>
      <c r="N804" s="20"/>
      <c r="O804" s="20"/>
      <c r="P804" s="20"/>
      <c r="Q804" s="64">
        <f t="shared" si="24"/>
        <v>0</v>
      </c>
      <c r="R804" s="20"/>
      <c r="S804" s="96">
        <f t="shared" si="25"/>
        <v>0</v>
      </c>
      <c r="T804" s="108"/>
    </row>
    <row r="805" spans="1:20" s="1" customFormat="1" x14ac:dyDescent="0.45">
      <c r="A805" s="19">
        <v>45359</v>
      </c>
      <c r="B805" s="95"/>
      <c r="C805" s="95"/>
      <c r="D805" s="20"/>
      <c r="E805" s="20"/>
      <c r="F805" s="95"/>
      <c r="G805" s="95"/>
      <c r="H805" s="53"/>
      <c r="I805" s="20"/>
      <c r="J805" s="100"/>
      <c r="K805" s="20"/>
      <c r="L805" s="20"/>
      <c r="M805" s="20"/>
      <c r="N805" s="20"/>
      <c r="O805" s="20"/>
      <c r="P805" s="20"/>
      <c r="Q805" s="64">
        <f t="shared" si="24"/>
        <v>0</v>
      </c>
      <c r="R805" s="20"/>
      <c r="S805" s="96">
        <f t="shared" si="25"/>
        <v>0</v>
      </c>
      <c r="T805" s="108"/>
    </row>
    <row r="806" spans="1:20" s="1" customFormat="1" x14ac:dyDescent="0.45">
      <c r="A806" s="19">
        <v>45362</v>
      </c>
      <c r="B806" s="95"/>
      <c r="C806" s="95"/>
      <c r="D806" s="20"/>
      <c r="E806" s="20"/>
      <c r="F806" s="95"/>
      <c r="G806" s="95"/>
      <c r="H806" s="53"/>
      <c r="I806" s="20"/>
      <c r="J806" s="100"/>
      <c r="K806" s="20"/>
      <c r="L806" s="20"/>
      <c r="M806" s="20"/>
      <c r="N806" s="20"/>
      <c r="O806" s="20"/>
      <c r="P806" s="20"/>
      <c r="Q806" s="64">
        <f t="shared" si="24"/>
        <v>0</v>
      </c>
      <c r="R806" s="20"/>
      <c r="S806" s="96">
        <f t="shared" si="25"/>
        <v>0</v>
      </c>
      <c r="T806" s="108"/>
    </row>
    <row r="807" spans="1:20" s="1" customFormat="1" x14ac:dyDescent="0.45">
      <c r="A807" s="19">
        <v>45363</v>
      </c>
      <c r="B807" s="95"/>
      <c r="C807" s="95"/>
      <c r="D807" s="20"/>
      <c r="E807" s="20"/>
      <c r="F807" s="95"/>
      <c r="G807" s="95"/>
      <c r="H807" s="53"/>
      <c r="I807" s="20"/>
      <c r="J807" s="100"/>
      <c r="K807" s="20"/>
      <c r="L807" s="20"/>
      <c r="M807" s="20"/>
      <c r="N807" s="20"/>
      <c r="O807" s="20"/>
      <c r="P807" s="20"/>
      <c r="Q807" s="64">
        <f t="shared" si="24"/>
        <v>0</v>
      </c>
      <c r="R807" s="20"/>
      <c r="S807" s="96">
        <f t="shared" si="25"/>
        <v>0</v>
      </c>
      <c r="T807" s="108"/>
    </row>
    <row r="808" spans="1:20" s="1" customFormat="1" x14ac:dyDescent="0.45">
      <c r="A808" s="19">
        <v>45364</v>
      </c>
      <c r="B808" s="95"/>
      <c r="C808" s="95"/>
      <c r="D808" s="20"/>
      <c r="E808" s="20"/>
      <c r="F808" s="95"/>
      <c r="G808" s="95"/>
      <c r="H808" s="53"/>
      <c r="I808" s="20"/>
      <c r="J808" s="100"/>
      <c r="K808" s="20"/>
      <c r="L808" s="20"/>
      <c r="M808" s="20"/>
      <c r="N808" s="20"/>
      <c r="O808" s="20"/>
      <c r="P808" s="20"/>
      <c r="Q808" s="64">
        <f t="shared" si="24"/>
        <v>0</v>
      </c>
      <c r="R808" s="20"/>
      <c r="S808" s="96">
        <f t="shared" si="25"/>
        <v>0</v>
      </c>
      <c r="T808" s="108"/>
    </row>
    <row r="809" spans="1:20" s="1" customFormat="1" x14ac:dyDescent="0.45">
      <c r="A809" s="19">
        <v>45365</v>
      </c>
      <c r="B809" s="95"/>
      <c r="C809" s="95"/>
      <c r="D809" s="20"/>
      <c r="E809" s="20"/>
      <c r="F809" s="95"/>
      <c r="G809" s="95"/>
      <c r="H809" s="53"/>
      <c r="I809" s="20"/>
      <c r="J809" s="100"/>
      <c r="K809" s="20"/>
      <c r="L809" s="20"/>
      <c r="M809" s="20"/>
      <c r="N809" s="20"/>
      <c r="O809" s="20"/>
      <c r="P809" s="20"/>
      <c r="Q809" s="64">
        <f t="shared" si="24"/>
        <v>0</v>
      </c>
      <c r="R809" s="20"/>
      <c r="S809" s="96">
        <f t="shared" si="25"/>
        <v>0</v>
      </c>
      <c r="T809" s="108"/>
    </row>
    <row r="810" spans="1:20" s="1" customFormat="1" x14ac:dyDescent="0.45">
      <c r="A810" s="19">
        <v>45366</v>
      </c>
      <c r="B810" s="95"/>
      <c r="C810" s="95"/>
      <c r="D810" s="20"/>
      <c r="E810" s="20"/>
      <c r="F810" s="95"/>
      <c r="G810" s="95"/>
      <c r="H810" s="53"/>
      <c r="I810" s="20"/>
      <c r="J810" s="100"/>
      <c r="K810" s="20"/>
      <c r="L810" s="20"/>
      <c r="M810" s="20"/>
      <c r="N810" s="20"/>
      <c r="O810" s="20"/>
      <c r="P810" s="20"/>
      <c r="Q810" s="64">
        <f t="shared" si="24"/>
        <v>0</v>
      </c>
      <c r="R810" s="20"/>
      <c r="S810" s="96">
        <f t="shared" si="25"/>
        <v>0</v>
      </c>
      <c r="T810" s="108"/>
    </row>
    <row r="811" spans="1:20" s="1" customFormat="1" x14ac:dyDescent="0.45">
      <c r="A811" s="19">
        <v>45369</v>
      </c>
      <c r="B811" s="95"/>
      <c r="C811" s="95"/>
      <c r="D811" s="20"/>
      <c r="E811" s="20"/>
      <c r="F811" s="95"/>
      <c r="G811" s="95"/>
      <c r="H811" s="53"/>
      <c r="I811" s="20"/>
      <c r="J811" s="100"/>
      <c r="K811" s="20"/>
      <c r="L811" s="20"/>
      <c r="M811" s="20"/>
      <c r="N811" s="20"/>
      <c r="O811" s="20"/>
      <c r="P811" s="20"/>
      <c r="Q811" s="64">
        <f t="shared" si="24"/>
        <v>0</v>
      </c>
      <c r="R811" s="20"/>
      <c r="S811" s="96">
        <f t="shared" si="25"/>
        <v>0</v>
      </c>
      <c r="T811" s="108"/>
    </row>
    <row r="812" spans="1:20" s="1" customFormat="1" x14ac:dyDescent="0.45">
      <c r="A812" s="19">
        <v>45370</v>
      </c>
      <c r="B812" s="95"/>
      <c r="C812" s="95"/>
      <c r="D812" s="20"/>
      <c r="E812" s="20"/>
      <c r="F812" s="95"/>
      <c r="G812" s="95"/>
      <c r="H812" s="53"/>
      <c r="I812" s="20"/>
      <c r="J812" s="100"/>
      <c r="K812" s="20"/>
      <c r="L812" s="20"/>
      <c r="M812" s="20"/>
      <c r="N812" s="20"/>
      <c r="O812" s="20"/>
      <c r="P812" s="20"/>
      <c r="Q812" s="64">
        <f t="shared" si="24"/>
        <v>0</v>
      </c>
      <c r="R812" s="20"/>
      <c r="S812" s="96">
        <f t="shared" si="25"/>
        <v>0</v>
      </c>
      <c r="T812" s="108"/>
    </row>
    <row r="813" spans="1:20" s="1" customFormat="1" x14ac:dyDescent="0.45">
      <c r="A813" s="19">
        <v>45371</v>
      </c>
      <c r="B813" s="95"/>
      <c r="C813" s="95"/>
      <c r="D813" s="20"/>
      <c r="E813" s="20"/>
      <c r="F813" s="95"/>
      <c r="G813" s="95"/>
      <c r="H813" s="53"/>
      <c r="I813" s="20"/>
      <c r="J813" s="100"/>
      <c r="K813" s="20"/>
      <c r="L813" s="20"/>
      <c r="M813" s="20"/>
      <c r="N813" s="20"/>
      <c r="O813" s="20"/>
      <c r="P813" s="20"/>
      <c r="Q813" s="64">
        <f t="shared" si="24"/>
        <v>0</v>
      </c>
      <c r="R813" s="20"/>
      <c r="S813" s="96">
        <f t="shared" si="25"/>
        <v>0</v>
      </c>
      <c r="T813" s="108"/>
    </row>
    <row r="814" spans="1:20" s="1" customFormat="1" x14ac:dyDescent="0.45">
      <c r="A814" s="19">
        <v>45372</v>
      </c>
      <c r="B814" s="95"/>
      <c r="C814" s="95"/>
      <c r="D814" s="20"/>
      <c r="E814" s="20"/>
      <c r="F814" s="95"/>
      <c r="G814" s="95"/>
      <c r="H814" s="53"/>
      <c r="I814" s="20"/>
      <c r="J814" s="100"/>
      <c r="K814" s="20"/>
      <c r="L814" s="20"/>
      <c r="M814" s="20"/>
      <c r="N814" s="20"/>
      <c r="O814" s="20"/>
      <c r="P814" s="20"/>
      <c r="Q814" s="64">
        <f t="shared" si="24"/>
        <v>0</v>
      </c>
      <c r="R814" s="20"/>
      <c r="S814" s="96">
        <f t="shared" si="25"/>
        <v>0</v>
      </c>
      <c r="T814" s="108"/>
    </row>
    <row r="815" spans="1:20" s="1" customFormat="1" x14ac:dyDescent="0.45">
      <c r="A815" s="19">
        <v>45373</v>
      </c>
      <c r="B815" s="95"/>
      <c r="C815" s="95"/>
      <c r="D815" s="20"/>
      <c r="E815" s="20"/>
      <c r="F815" s="95"/>
      <c r="G815" s="95"/>
      <c r="H815" s="53"/>
      <c r="I815" s="20"/>
      <c r="J815" s="100"/>
      <c r="K815" s="20"/>
      <c r="L815" s="20"/>
      <c r="M815" s="20"/>
      <c r="N815" s="20"/>
      <c r="O815" s="20"/>
      <c r="P815" s="20"/>
      <c r="Q815" s="64">
        <f t="shared" si="24"/>
        <v>0</v>
      </c>
      <c r="R815" s="20"/>
      <c r="S815" s="96">
        <f t="shared" si="25"/>
        <v>0</v>
      </c>
      <c r="T815" s="108"/>
    </row>
    <row r="816" spans="1:20" s="1" customFormat="1" x14ac:dyDescent="0.45">
      <c r="A816" s="19">
        <v>45376</v>
      </c>
      <c r="B816" s="95"/>
      <c r="C816" s="95"/>
      <c r="D816" s="20"/>
      <c r="E816" s="20"/>
      <c r="F816" s="95"/>
      <c r="G816" s="95"/>
      <c r="H816" s="53"/>
      <c r="I816" s="20"/>
      <c r="J816" s="100"/>
      <c r="K816" s="20"/>
      <c r="L816" s="20"/>
      <c r="M816" s="20"/>
      <c r="N816" s="20"/>
      <c r="O816" s="20"/>
      <c r="P816" s="20"/>
      <c r="Q816" s="64">
        <f t="shared" si="24"/>
        <v>0</v>
      </c>
      <c r="R816" s="20"/>
      <c r="S816" s="96">
        <f t="shared" si="25"/>
        <v>0</v>
      </c>
      <c r="T816" s="108"/>
    </row>
    <row r="817" spans="1:20" s="1" customFormat="1" x14ac:dyDescent="0.45">
      <c r="A817" s="19">
        <v>45377</v>
      </c>
      <c r="B817" s="95"/>
      <c r="C817" s="95"/>
      <c r="D817" s="20"/>
      <c r="E817" s="20"/>
      <c r="F817" s="95"/>
      <c r="G817" s="95"/>
      <c r="H817" s="53"/>
      <c r="I817" s="20"/>
      <c r="J817" s="100"/>
      <c r="K817" s="20"/>
      <c r="L817" s="20"/>
      <c r="M817" s="20"/>
      <c r="N817" s="20"/>
      <c r="O817" s="20"/>
      <c r="P817" s="20"/>
      <c r="Q817" s="64">
        <f t="shared" si="24"/>
        <v>0</v>
      </c>
      <c r="R817" s="20"/>
      <c r="S817" s="96">
        <f t="shared" si="25"/>
        <v>0</v>
      </c>
      <c r="T817" s="108"/>
    </row>
    <row r="818" spans="1:20" s="1" customFormat="1" x14ac:dyDescent="0.45">
      <c r="A818" s="19">
        <v>45378</v>
      </c>
      <c r="B818" s="95"/>
      <c r="C818" s="95"/>
      <c r="D818" s="20"/>
      <c r="E818" s="20"/>
      <c r="F818" s="95"/>
      <c r="G818" s="95"/>
      <c r="H818" s="53"/>
      <c r="I818" s="20"/>
      <c r="J818" s="100"/>
      <c r="K818" s="20"/>
      <c r="L818" s="20"/>
      <c r="M818" s="20"/>
      <c r="N818" s="20"/>
      <c r="O818" s="20"/>
      <c r="P818" s="20"/>
      <c r="Q818" s="64">
        <f t="shared" si="24"/>
        <v>0</v>
      </c>
      <c r="R818" s="20"/>
      <c r="S818" s="96">
        <f t="shared" si="25"/>
        <v>0</v>
      </c>
      <c r="T818" s="108"/>
    </row>
    <row r="819" spans="1:20" s="1" customFormat="1" x14ac:dyDescent="0.45">
      <c r="A819" s="19">
        <v>45379</v>
      </c>
      <c r="B819" s="95"/>
      <c r="C819" s="95"/>
      <c r="D819" s="20"/>
      <c r="E819" s="20"/>
      <c r="F819" s="95"/>
      <c r="G819" s="95"/>
      <c r="H819" s="53"/>
      <c r="I819" s="20"/>
      <c r="J819" s="100"/>
      <c r="K819" s="20"/>
      <c r="L819" s="20"/>
      <c r="M819" s="20"/>
      <c r="N819" s="20"/>
      <c r="O819" s="20"/>
      <c r="P819" s="20"/>
      <c r="Q819" s="64">
        <f t="shared" si="24"/>
        <v>0</v>
      </c>
      <c r="R819" s="20"/>
      <c r="S819" s="96">
        <f t="shared" si="25"/>
        <v>0</v>
      </c>
      <c r="T819" s="108"/>
    </row>
    <row r="820" spans="1:20" s="1" customFormat="1" x14ac:dyDescent="0.45">
      <c r="A820" s="19">
        <v>45380</v>
      </c>
      <c r="B820" s="95"/>
      <c r="C820" s="95"/>
      <c r="D820" s="20"/>
      <c r="E820" s="20"/>
      <c r="F820" s="95"/>
      <c r="G820" s="95"/>
      <c r="H820" s="53"/>
      <c r="I820" s="20"/>
      <c r="J820" s="100"/>
      <c r="K820" s="20"/>
      <c r="L820" s="20"/>
      <c r="M820" s="20"/>
      <c r="N820" s="20"/>
      <c r="O820" s="20"/>
      <c r="P820" s="20"/>
      <c r="Q820" s="64">
        <f t="shared" si="24"/>
        <v>0</v>
      </c>
      <c r="R820" s="20"/>
      <c r="S820" s="96">
        <f t="shared" si="25"/>
        <v>0</v>
      </c>
      <c r="T820" s="108"/>
    </row>
    <row r="821" spans="1:20" x14ac:dyDescent="0.45">
      <c r="A821" s="19">
        <v>45383</v>
      </c>
      <c r="B821" s="97"/>
      <c r="C821" s="97"/>
      <c r="D821" s="20"/>
      <c r="E821" s="20"/>
      <c r="F821" s="97"/>
      <c r="G821" s="97"/>
      <c r="H821" s="53"/>
      <c r="I821" s="20"/>
      <c r="J821" s="100"/>
      <c r="K821" s="20"/>
      <c r="L821" s="20"/>
      <c r="M821" s="20"/>
      <c r="N821" s="20"/>
      <c r="O821" s="20"/>
      <c r="P821" s="20"/>
      <c r="Q821" s="64">
        <f t="shared" si="24"/>
        <v>0</v>
      </c>
      <c r="R821" s="20"/>
      <c r="S821" s="98">
        <f t="shared" si="25"/>
        <v>0</v>
      </c>
      <c r="T821" s="127"/>
    </row>
    <row r="822" spans="1:20" x14ac:dyDescent="0.45">
      <c r="A822" s="19">
        <v>45384</v>
      </c>
      <c r="B822" s="97"/>
      <c r="C822" s="97"/>
      <c r="D822" s="20"/>
      <c r="E822" s="20"/>
      <c r="F822" s="97"/>
      <c r="G822" s="97"/>
      <c r="H822" s="53"/>
      <c r="I822" s="20"/>
      <c r="J822" s="100"/>
      <c r="K822" s="20"/>
      <c r="L822" s="20"/>
      <c r="M822" s="20"/>
      <c r="N822" s="20"/>
      <c r="O822" s="20"/>
      <c r="P822" s="20"/>
      <c r="Q822" s="64">
        <f t="shared" si="24"/>
        <v>0</v>
      </c>
      <c r="R822" s="20"/>
      <c r="S822" s="98">
        <f t="shared" si="25"/>
        <v>0</v>
      </c>
      <c r="T822" s="127"/>
    </row>
    <row r="823" spans="1:20" x14ac:dyDescent="0.45">
      <c r="A823" s="19">
        <v>45385</v>
      </c>
      <c r="B823" s="97"/>
      <c r="C823" s="97"/>
      <c r="D823" s="20"/>
      <c r="E823" s="20"/>
      <c r="F823" s="97"/>
      <c r="G823" s="97"/>
      <c r="H823" s="53"/>
      <c r="I823" s="20"/>
      <c r="J823" s="100"/>
      <c r="K823" s="20"/>
      <c r="L823" s="20"/>
      <c r="M823" s="20"/>
      <c r="N823" s="20"/>
      <c r="O823" s="20"/>
      <c r="P823" s="20"/>
      <c r="Q823" s="64">
        <f t="shared" si="24"/>
        <v>0</v>
      </c>
      <c r="R823" s="20"/>
      <c r="S823" s="98">
        <f t="shared" si="25"/>
        <v>0</v>
      </c>
      <c r="T823" s="127"/>
    </row>
    <row r="824" spans="1:20" x14ac:dyDescent="0.45">
      <c r="A824" s="19">
        <v>45386</v>
      </c>
      <c r="B824" s="97"/>
      <c r="C824" s="97"/>
      <c r="D824" s="20"/>
      <c r="E824" s="20"/>
      <c r="F824" s="97"/>
      <c r="G824" s="97"/>
      <c r="H824" s="53"/>
      <c r="I824" s="20"/>
      <c r="J824" s="100"/>
      <c r="K824" s="20"/>
      <c r="L824" s="20"/>
      <c r="M824" s="20"/>
      <c r="N824" s="20"/>
      <c r="O824" s="20"/>
      <c r="P824" s="20"/>
      <c r="Q824" s="64">
        <f t="shared" si="24"/>
        <v>0</v>
      </c>
      <c r="R824" s="20"/>
      <c r="S824" s="98">
        <f t="shared" si="25"/>
        <v>0</v>
      </c>
      <c r="T824" s="127"/>
    </row>
    <row r="825" spans="1:20" x14ac:dyDescent="0.45">
      <c r="A825" s="19">
        <v>45387</v>
      </c>
      <c r="B825" s="97"/>
      <c r="C825" s="97"/>
      <c r="D825" s="20"/>
      <c r="E825" s="20"/>
      <c r="F825" s="97"/>
      <c r="G825" s="97"/>
      <c r="H825" s="53"/>
      <c r="I825" s="20"/>
      <c r="J825" s="100"/>
      <c r="K825" s="20"/>
      <c r="L825" s="20"/>
      <c r="M825" s="20"/>
      <c r="N825" s="20"/>
      <c r="O825" s="20"/>
      <c r="P825" s="20"/>
      <c r="Q825" s="64">
        <f t="shared" si="24"/>
        <v>0</v>
      </c>
      <c r="R825" s="20"/>
      <c r="S825" s="98">
        <f t="shared" si="25"/>
        <v>0</v>
      </c>
      <c r="T825" s="127"/>
    </row>
    <row r="826" spans="1:20" x14ac:dyDescent="0.45">
      <c r="A826" s="19">
        <v>45390</v>
      </c>
      <c r="B826" s="97"/>
      <c r="C826" s="97"/>
      <c r="D826" s="20"/>
      <c r="E826" s="20"/>
      <c r="F826" s="97"/>
      <c r="G826" s="97"/>
      <c r="H826" s="53"/>
      <c r="I826" s="20"/>
      <c r="J826" s="100"/>
      <c r="K826" s="20"/>
      <c r="L826" s="20"/>
      <c r="M826" s="20"/>
      <c r="N826" s="20"/>
      <c r="O826" s="20"/>
      <c r="P826" s="20"/>
      <c r="Q826" s="64">
        <f t="shared" si="24"/>
        <v>0</v>
      </c>
      <c r="R826" s="20"/>
      <c r="S826" s="98">
        <f t="shared" si="25"/>
        <v>0</v>
      </c>
      <c r="T826" s="127"/>
    </row>
    <row r="827" spans="1:20" x14ac:dyDescent="0.45">
      <c r="A827" s="19">
        <v>45391</v>
      </c>
      <c r="B827" s="97"/>
      <c r="C827" s="97"/>
      <c r="D827" s="20"/>
      <c r="E827" s="20"/>
      <c r="F827" s="97"/>
      <c r="G827" s="97"/>
      <c r="H827" s="53"/>
      <c r="I827" s="20"/>
      <c r="J827" s="100"/>
      <c r="K827" s="20"/>
      <c r="L827" s="20"/>
      <c r="M827" s="20"/>
      <c r="N827" s="20"/>
      <c r="O827" s="20"/>
      <c r="P827" s="20"/>
      <c r="Q827" s="64">
        <f t="shared" si="24"/>
        <v>0</v>
      </c>
      <c r="R827" s="20"/>
      <c r="S827" s="98">
        <f t="shared" si="25"/>
        <v>0</v>
      </c>
      <c r="T827" s="127"/>
    </row>
    <row r="828" spans="1:20" x14ac:dyDescent="0.45">
      <c r="A828" s="19">
        <v>45392</v>
      </c>
      <c r="B828" s="97"/>
      <c r="C828" s="97"/>
      <c r="D828" s="20"/>
      <c r="E828" s="20"/>
      <c r="F828" s="97"/>
      <c r="G828" s="97"/>
      <c r="H828" s="53"/>
      <c r="I828" s="20"/>
      <c r="J828" s="100"/>
      <c r="K828" s="20"/>
      <c r="L828" s="20"/>
      <c r="M828" s="20"/>
      <c r="N828" s="20"/>
      <c r="O828" s="20"/>
      <c r="P828" s="20"/>
      <c r="Q828" s="64">
        <f t="shared" si="24"/>
        <v>0</v>
      </c>
      <c r="R828" s="20"/>
      <c r="S828" s="98">
        <f t="shared" si="25"/>
        <v>0</v>
      </c>
      <c r="T828" s="127"/>
    </row>
    <row r="829" spans="1:20" x14ac:dyDescent="0.45">
      <c r="A829" s="19">
        <v>45393</v>
      </c>
      <c r="B829" s="97"/>
      <c r="C829" s="97"/>
      <c r="D829" s="20"/>
      <c r="E829" s="20"/>
      <c r="F829" s="97"/>
      <c r="G829" s="97"/>
      <c r="H829" s="53"/>
      <c r="I829" s="20"/>
      <c r="J829" s="100"/>
      <c r="K829" s="20"/>
      <c r="L829" s="20"/>
      <c r="M829" s="20"/>
      <c r="N829" s="20"/>
      <c r="O829" s="20"/>
      <c r="P829" s="20"/>
      <c r="Q829" s="64">
        <f t="shared" si="24"/>
        <v>0</v>
      </c>
      <c r="R829" s="20"/>
      <c r="S829" s="98">
        <f t="shared" si="25"/>
        <v>0</v>
      </c>
      <c r="T829" s="127"/>
    </row>
    <row r="830" spans="1:20" x14ac:dyDescent="0.45">
      <c r="A830" s="19">
        <v>45394</v>
      </c>
      <c r="B830" s="97"/>
      <c r="C830" s="97"/>
      <c r="D830" s="20"/>
      <c r="E830" s="20"/>
      <c r="F830" s="97"/>
      <c r="G830" s="97"/>
      <c r="H830" s="53"/>
      <c r="I830" s="20"/>
      <c r="J830" s="100"/>
      <c r="K830" s="20"/>
      <c r="L830" s="20"/>
      <c r="M830" s="20"/>
      <c r="N830" s="20"/>
      <c r="O830" s="20"/>
      <c r="P830" s="20"/>
      <c r="Q830" s="64">
        <f t="shared" si="24"/>
        <v>0</v>
      </c>
      <c r="R830" s="20"/>
      <c r="S830" s="98">
        <f t="shared" si="25"/>
        <v>0</v>
      </c>
      <c r="T830" s="127"/>
    </row>
    <row r="831" spans="1:20" x14ac:dyDescent="0.45">
      <c r="A831" s="19">
        <v>45397</v>
      </c>
      <c r="B831" s="97"/>
      <c r="C831" s="97"/>
      <c r="D831" s="20"/>
      <c r="E831" s="20"/>
      <c r="F831" s="97"/>
      <c r="G831" s="97"/>
      <c r="H831" s="53"/>
      <c r="I831" s="20"/>
      <c r="J831" s="100"/>
      <c r="K831" s="20"/>
      <c r="L831" s="20"/>
      <c r="M831" s="20"/>
      <c r="N831" s="20"/>
      <c r="O831" s="20"/>
      <c r="P831" s="20"/>
      <c r="Q831" s="64">
        <f t="shared" si="24"/>
        <v>0</v>
      </c>
      <c r="R831" s="20"/>
      <c r="S831" s="98">
        <f t="shared" si="25"/>
        <v>0</v>
      </c>
      <c r="T831" s="127"/>
    </row>
    <row r="832" spans="1:20" x14ac:dyDescent="0.45">
      <c r="A832" s="19">
        <v>45398</v>
      </c>
      <c r="B832" s="97"/>
      <c r="C832" s="97"/>
      <c r="D832" s="20"/>
      <c r="E832" s="20"/>
      <c r="F832" s="97"/>
      <c r="G832" s="97"/>
      <c r="H832" s="53"/>
      <c r="I832" s="20"/>
      <c r="J832" s="100"/>
      <c r="K832" s="20"/>
      <c r="L832" s="20"/>
      <c r="M832" s="20"/>
      <c r="N832" s="20"/>
      <c r="O832" s="20"/>
      <c r="P832" s="20"/>
      <c r="Q832" s="64">
        <f t="shared" si="24"/>
        <v>0</v>
      </c>
      <c r="R832" s="20"/>
      <c r="S832" s="98">
        <f t="shared" si="25"/>
        <v>0</v>
      </c>
      <c r="T832" s="127"/>
    </row>
    <row r="833" spans="1:20" x14ac:dyDescent="0.45">
      <c r="A833" s="19">
        <v>45399</v>
      </c>
      <c r="B833" s="97"/>
      <c r="C833" s="97"/>
      <c r="D833" s="20"/>
      <c r="E833" s="20"/>
      <c r="F833" s="97"/>
      <c r="G833" s="97"/>
      <c r="H833" s="53"/>
      <c r="I833" s="20"/>
      <c r="J833" s="100"/>
      <c r="K833" s="20"/>
      <c r="L833" s="20"/>
      <c r="M833" s="20"/>
      <c r="N833" s="20"/>
      <c r="O833" s="20"/>
      <c r="P833" s="20"/>
      <c r="Q833" s="64">
        <f t="shared" si="24"/>
        <v>0</v>
      </c>
      <c r="R833" s="20"/>
      <c r="S833" s="98">
        <f t="shared" si="25"/>
        <v>0</v>
      </c>
      <c r="T833" s="127"/>
    </row>
    <row r="834" spans="1:20" x14ac:dyDescent="0.45">
      <c r="A834" s="19">
        <v>45400</v>
      </c>
      <c r="B834" s="97"/>
      <c r="C834" s="97"/>
      <c r="D834" s="20"/>
      <c r="E834" s="20"/>
      <c r="F834" s="97"/>
      <c r="G834" s="97"/>
      <c r="H834" s="53"/>
      <c r="I834" s="20"/>
      <c r="J834" s="100"/>
      <c r="K834" s="20"/>
      <c r="L834" s="20"/>
      <c r="M834" s="20"/>
      <c r="N834" s="20"/>
      <c r="O834" s="20"/>
      <c r="P834" s="20"/>
      <c r="Q834" s="64">
        <f t="shared" ref="Q834:Q897" si="26">SUM(B834:P834)-H834</f>
        <v>0</v>
      </c>
      <c r="R834" s="20"/>
      <c r="S834" s="98">
        <f t="shared" ref="S834:S897" si="27">B834+C834+F834+G834</f>
        <v>0</v>
      </c>
      <c r="T834" s="127"/>
    </row>
    <row r="835" spans="1:20" x14ac:dyDescent="0.45">
      <c r="A835" s="19">
        <v>45401</v>
      </c>
      <c r="B835" s="97"/>
      <c r="C835" s="97"/>
      <c r="D835" s="20"/>
      <c r="E835" s="20"/>
      <c r="F835" s="97"/>
      <c r="G835" s="97"/>
      <c r="H835" s="53"/>
      <c r="I835" s="20"/>
      <c r="J835" s="100"/>
      <c r="K835" s="20"/>
      <c r="L835" s="20"/>
      <c r="M835" s="20"/>
      <c r="N835" s="20"/>
      <c r="O835" s="20"/>
      <c r="P835" s="20"/>
      <c r="Q835" s="64">
        <f t="shared" si="26"/>
        <v>0</v>
      </c>
      <c r="R835" s="20"/>
      <c r="S835" s="98">
        <f t="shared" si="27"/>
        <v>0</v>
      </c>
      <c r="T835" s="127"/>
    </row>
    <row r="836" spans="1:20" x14ac:dyDescent="0.45">
      <c r="A836" s="19">
        <v>45404</v>
      </c>
      <c r="B836" s="97"/>
      <c r="C836" s="97"/>
      <c r="D836" s="20"/>
      <c r="E836" s="20"/>
      <c r="F836" s="97"/>
      <c r="G836" s="97"/>
      <c r="H836" s="53"/>
      <c r="I836" s="20"/>
      <c r="J836" s="100"/>
      <c r="K836" s="20"/>
      <c r="L836" s="20"/>
      <c r="M836" s="20"/>
      <c r="N836" s="20"/>
      <c r="O836" s="20"/>
      <c r="P836" s="20"/>
      <c r="Q836" s="64">
        <f t="shared" si="26"/>
        <v>0</v>
      </c>
      <c r="R836" s="20"/>
      <c r="S836" s="98">
        <f t="shared" si="27"/>
        <v>0</v>
      </c>
      <c r="T836" s="127"/>
    </row>
    <row r="837" spans="1:20" x14ac:dyDescent="0.45">
      <c r="A837" s="19">
        <v>45405</v>
      </c>
      <c r="B837" s="97"/>
      <c r="C837" s="97"/>
      <c r="D837" s="20"/>
      <c r="E837" s="20"/>
      <c r="F837" s="97"/>
      <c r="G837" s="97"/>
      <c r="H837" s="53"/>
      <c r="I837" s="20"/>
      <c r="J837" s="100"/>
      <c r="K837" s="20"/>
      <c r="L837" s="20"/>
      <c r="M837" s="20"/>
      <c r="N837" s="20"/>
      <c r="O837" s="20"/>
      <c r="P837" s="20"/>
      <c r="Q837" s="64">
        <f t="shared" si="26"/>
        <v>0</v>
      </c>
      <c r="R837" s="20"/>
      <c r="S837" s="98">
        <f t="shared" si="27"/>
        <v>0</v>
      </c>
      <c r="T837" s="127"/>
    </row>
    <row r="838" spans="1:20" x14ac:dyDescent="0.45">
      <c r="A838" s="19">
        <v>45406</v>
      </c>
      <c r="B838" s="97"/>
      <c r="C838" s="97"/>
      <c r="D838" s="20"/>
      <c r="E838" s="20"/>
      <c r="F838" s="97"/>
      <c r="G838" s="97"/>
      <c r="H838" s="53"/>
      <c r="I838" s="20"/>
      <c r="J838" s="100"/>
      <c r="K838" s="20"/>
      <c r="L838" s="20"/>
      <c r="M838" s="20"/>
      <c r="N838" s="20"/>
      <c r="O838" s="20"/>
      <c r="P838" s="20"/>
      <c r="Q838" s="64">
        <f t="shared" si="26"/>
        <v>0</v>
      </c>
      <c r="R838" s="20"/>
      <c r="S838" s="98">
        <f t="shared" si="27"/>
        <v>0</v>
      </c>
      <c r="T838" s="127"/>
    </row>
    <row r="839" spans="1:20" x14ac:dyDescent="0.45">
      <c r="A839" s="19">
        <v>45407</v>
      </c>
      <c r="B839" s="97"/>
      <c r="C839" s="97"/>
      <c r="D839" s="20"/>
      <c r="E839" s="20"/>
      <c r="F839" s="97"/>
      <c r="G839" s="97"/>
      <c r="H839" s="53"/>
      <c r="I839" s="20"/>
      <c r="J839" s="100"/>
      <c r="K839" s="20"/>
      <c r="L839" s="20"/>
      <c r="M839" s="20"/>
      <c r="N839" s="20"/>
      <c r="O839" s="20"/>
      <c r="P839" s="20"/>
      <c r="Q839" s="64">
        <f t="shared" si="26"/>
        <v>0</v>
      </c>
      <c r="R839" s="20"/>
      <c r="S839" s="98">
        <f t="shared" si="27"/>
        <v>0</v>
      </c>
      <c r="T839" s="127"/>
    </row>
    <row r="840" spans="1:20" x14ac:dyDescent="0.45">
      <c r="A840" s="19">
        <v>45408</v>
      </c>
      <c r="B840" s="97"/>
      <c r="C840" s="97"/>
      <c r="D840" s="20"/>
      <c r="E840" s="20"/>
      <c r="F840" s="97"/>
      <c r="G840" s="97"/>
      <c r="H840" s="53"/>
      <c r="I840" s="20"/>
      <c r="J840" s="100"/>
      <c r="K840" s="20"/>
      <c r="L840" s="20"/>
      <c r="M840" s="20"/>
      <c r="N840" s="20"/>
      <c r="O840" s="20"/>
      <c r="P840" s="20"/>
      <c r="Q840" s="64">
        <f t="shared" si="26"/>
        <v>0</v>
      </c>
      <c r="R840" s="20"/>
      <c r="S840" s="98">
        <f t="shared" si="27"/>
        <v>0</v>
      </c>
      <c r="T840" s="127"/>
    </row>
    <row r="841" spans="1:20" x14ac:dyDescent="0.45">
      <c r="A841" s="19">
        <v>45411</v>
      </c>
      <c r="B841" s="97"/>
      <c r="C841" s="97"/>
      <c r="D841" s="20"/>
      <c r="E841" s="20"/>
      <c r="F841" s="97"/>
      <c r="G841" s="97"/>
      <c r="H841" s="53"/>
      <c r="I841" s="20"/>
      <c r="J841" s="100"/>
      <c r="K841" s="20"/>
      <c r="L841" s="20"/>
      <c r="M841" s="20"/>
      <c r="N841" s="20"/>
      <c r="O841" s="20"/>
      <c r="P841" s="20"/>
      <c r="Q841" s="64">
        <f t="shared" si="26"/>
        <v>0</v>
      </c>
      <c r="R841" s="20"/>
      <c r="S841" s="98">
        <f t="shared" si="27"/>
        <v>0</v>
      </c>
      <c r="T841" s="127"/>
    </row>
    <row r="842" spans="1:20" x14ac:dyDescent="0.45">
      <c r="A842" s="19">
        <v>45412</v>
      </c>
      <c r="B842" s="97"/>
      <c r="C842" s="97"/>
      <c r="D842" s="20"/>
      <c r="E842" s="20"/>
      <c r="F842" s="97"/>
      <c r="G842" s="97"/>
      <c r="H842" s="53"/>
      <c r="I842" s="20"/>
      <c r="J842" s="100"/>
      <c r="K842" s="20"/>
      <c r="L842" s="20"/>
      <c r="M842" s="20"/>
      <c r="N842" s="20"/>
      <c r="O842" s="20"/>
      <c r="P842" s="20"/>
      <c r="Q842" s="64">
        <f t="shared" si="26"/>
        <v>0</v>
      </c>
      <c r="R842" s="20"/>
      <c r="S842" s="98">
        <f t="shared" si="27"/>
        <v>0</v>
      </c>
      <c r="T842" s="127"/>
    </row>
    <row r="843" spans="1:20" s="1" customFormat="1" x14ac:dyDescent="0.45">
      <c r="A843" s="19">
        <v>45414</v>
      </c>
      <c r="B843" s="95"/>
      <c r="C843" s="95"/>
      <c r="D843" s="20"/>
      <c r="E843" s="20"/>
      <c r="F843" s="95"/>
      <c r="G843" s="95"/>
      <c r="H843" s="53"/>
      <c r="I843" s="20"/>
      <c r="J843" s="100"/>
      <c r="K843" s="20"/>
      <c r="L843" s="20"/>
      <c r="M843" s="20"/>
      <c r="N843" s="20"/>
      <c r="O843" s="20"/>
      <c r="P843" s="20"/>
      <c r="Q843" s="64">
        <f t="shared" si="26"/>
        <v>0</v>
      </c>
      <c r="R843" s="20"/>
      <c r="S843" s="96">
        <f t="shared" si="27"/>
        <v>0</v>
      </c>
      <c r="T843" s="108"/>
    </row>
    <row r="844" spans="1:20" s="1" customFormat="1" x14ac:dyDescent="0.45">
      <c r="A844" s="19">
        <v>45415</v>
      </c>
      <c r="B844" s="95"/>
      <c r="C844" s="95"/>
      <c r="D844" s="20"/>
      <c r="E844" s="20"/>
      <c r="F844" s="95"/>
      <c r="G844" s="95"/>
      <c r="H844" s="53"/>
      <c r="I844" s="20"/>
      <c r="J844" s="100"/>
      <c r="K844" s="20"/>
      <c r="L844" s="20"/>
      <c r="M844" s="20"/>
      <c r="N844" s="20"/>
      <c r="O844" s="20"/>
      <c r="P844" s="20"/>
      <c r="Q844" s="64">
        <f t="shared" si="26"/>
        <v>0</v>
      </c>
      <c r="R844" s="20"/>
      <c r="S844" s="96">
        <f t="shared" si="27"/>
        <v>0</v>
      </c>
      <c r="T844" s="108"/>
    </row>
    <row r="845" spans="1:20" s="1" customFormat="1" x14ac:dyDescent="0.45">
      <c r="A845" s="19">
        <v>45418</v>
      </c>
      <c r="B845" s="95"/>
      <c r="C845" s="95"/>
      <c r="D845" s="20"/>
      <c r="E845" s="20"/>
      <c r="F845" s="95"/>
      <c r="G845" s="95"/>
      <c r="H845" s="53"/>
      <c r="I845" s="20"/>
      <c r="J845" s="100"/>
      <c r="K845" s="20"/>
      <c r="L845" s="20"/>
      <c r="M845" s="20"/>
      <c r="N845" s="20"/>
      <c r="O845" s="20"/>
      <c r="P845" s="20"/>
      <c r="Q845" s="64">
        <f t="shared" si="26"/>
        <v>0</v>
      </c>
      <c r="R845" s="20"/>
      <c r="S845" s="96">
        <f t="shared" si="27"/>
        <v>0</v>
      </c>
      <c r="T845" s="108"/>
    </row>
    <row r="846" spans="1:20" s="1" customFormat="1" x14ac:dyDescent="0.45">
      <c r="A846" s="19">
        <v>45419</v>
      </c>
      <c r="B846" s="95"/>
      <c r="C846" s="95"/>
      <c r="D846" s="20"/>
      <c r="E846" s="20"/>
      <c r="F846" s="95"/>
      <c r="G846" s="95"/>
      <c r="H846" s="53"/>
      <c r="I846" s="20"/>
      <c r="J846" s="100"/>
      <c r="K846" s="20"/>
      <c r="L846" s="20"/>
      <c r="M846" s="20"/>
      <c r="N846" s="20"/>
      <c r="O846" s="20"/>
      <c r="P846" s="20"/>
      <c r="Q846" s="64">
        <f t="shared" si="26"/>
        <v>0</v>
      </c>
      <c r="R846" s="20"/>
      <c r="S846" s="96">
        <f t="shared" si="27"/>
        <v>0</v>
      </c>
      <c r="T846" s="108"/>
    </row>
    <row r="847" spans="1:20" s="1" customFormat="1" x14ac:dyDescent="0.45">
      <c r="A847" s="19">
        <v>45422</v>
      </c>
      <c r="B847" s="95"/>
      <c r="C847" s="95"/>
      <c r="D847" s="20"/>
      <c r="E847" s="20"/>
      <c r="F847" s="95"/>
      <c r="G847" s="95"/>
      <c r="H847" s="53"/>
      <c r="I847" s="20"/>
      <c r="J847" s="100"/>
      <c r="K847" s="20"/>
      <c r="L847" s="20"/>
      <c r="M847" s="20"/>
      <c r="N847" s="20"/>
      <c r="O847" s="20"/>
      <c r="P847" s="20"/>
      <c r="Q847" s="64">
        <f t="shared" si="26"/>
        <v>0</v>
      </c>
      <c r="R847" s="20"/>
      <c r="S847" s="96">
        <f t="shared" si="27"/>
        <v>0</v>
      </c>
      <c r="T847" s="108"/>
    </row>
    <row r="848" spans="1:20" s="1" customFormat="1" x14ac:dyDescent="0.45">
      <c r="A848" s="19">
        <v>45425</v>
      </c>
      <c r="B848" s="95"/>
      <c r="C848" s="95"/>
      <c r="D848" s="20"/>
      <c r="E848" s="20"/>
      <c r="F848" s="95"/>
      <c r="G848" s="95"/>
      <c r="H848" s="53"/>
      <c r="I848" s="20"/>
      <c r="J848" s="100"/>
      <c r="K848" s="20"/>
      <c r="L848" s="20"/>
      <c r="M848" s="20"/>
      <c r="N848" s="20"/>
      <c r="O848" s="20"/>
      <c r="P848" s="20"/>
      <c r="Q848" s="64">
        <f t="shared" si="26"/>
        <v>0</v>
      </c>
      <c r="R848" s="20"/>
      <c r="S848" s="96">
        <f t="shared" si="27"/>
        <v>0</v>
      </c>
      <c r="T848" s="108"/>
    </row>
    <row r="849" spans="1:20" s="1" customFormat="1" x14ac:dyDescent="0.45">
      <c r="A849" s="19">
        <v>45426</v>
      </c>
      <c r="B849" s="95"/>
      <c r="C849" s="95"/>
      <c r="D849" s="20"/>
      <c r="E849" s="20"/>
      <c r="F849" s="95"/>
      <c r="G849" s="95"/>
      <c r="H849" s="53"/>
      <c r="I849" s="20"/>
      <c r="J849" s="100"/>
      <c r="K849" s="20"/>
      <c r="L849" s="20"/>
      <c r="M849" s="20"/>
      <c r="N849" s="20"/>
      <c r="O849" s="20"/>
      <c r="P849" s="20"/>
      <c r="Q849" s="64">
        <f t="shared" si="26"/>
        <v>0</v>
      </c>
      <c r="R849" s="20"/>
      <c r="S849" s="96">
        <f t="shared" si="27"/>
        <v>0</v>
      </c>
      <c r="T849" s="108"/>
    </row>
    <row r="850" spans="1:20" s="1" customFormat="1" x14ac:dyDescent="0.45">
      <c r="A850" s="19">
        <v>45427</v>
      </c>
      <c r="B850" s="95"/>
      <c r="C850" s="95"/>
      <c r="D850" s="20"/>
      <c r="E850" s="20"/>
      <c r="F850" s="95"/>
      <c r="G850" s="95"/>
      <c r="H850" s="53"/>
      <c r="I850" s="20"/>
      <c r="J850" s="100"/>
      <c r="K850" s="20"/>
      <c r="L850" s="20"/>
      <c r="M850" s="20"/>
      <c r="N850" s="20"/>
      <c r="O850" s="20"/>
      <c r="P850" s="20"/>
      <c r="Q850" s="64">
        <f t="shared" si="26"/>
        <v>0</v>
      </c>
      <c r="R850" s="20"/>
      <c r="S850" s="96">
        <f t="shared" si="27"/>
        <v>0</v>
      </c>
      <c r="T850" s="108"/>
    </row>
    <row r="851" spans="1:20" s="1" customFormat="1" x14ac:dyDescent="0.45">
      <c r="A851" s="19">
        <v>45428</v>
      </c>
      <c r="B851" s="95"/>
      <c r="C851" s="95"/>
      <c r="D851" s="20"/>
      <c r="E851" s="20"/>
      <c r="F851" s="95"/>
      <c r="G851" s="95"/>
      <c r="H851" s="53"/>
      <c r="I851" s="20"/>
      <c r="J851" s="100"/>
      <c r="K851" s="20"/>
      <c r="L851" s="20"/>
      <c r="M851" s="20"/>
      <c r="N851" s="20"/>
      <c r="O851" s="20"/>
      <c r="P851" s="20"/>
      <c r="Q851" s="64">
        <f t="shared" si="26"/>
        <v>0</v>
      </c>
      <c r="R851" s="20"/>
      <c r="S851" s="96">
        <f t="shared" si="27"/>
        <v>0</v>
      </c>
      <c r="T851" s="108"/>
    </row>
    <row r="852" spans="1:20" s="1" customFormat="1" x14ac:dyDescent="0.45">
      <c r="A852" s="19">
        <v>45429</v>
      </c>
      <c r="B852" s="95"/>
      <c r="C852" s="95"/>
      <c r="D852" s="20"/>
      <c r="E852" s="20"/>
      <c r="F852" s="95"/>
      <c r="G852" s="95"/>
      <c r="H852" s="53"/>
      <c r="I852" s="20"/>
      <c r="J852" s="100"/>
      <c r="K852" s="20"/>
      <c r="L852" s="20"/>
      <c r="M852" s="20"/>
      <c r="N852" s="20"/>
      <c r="O852" s="20"/>
      <c r="P852" s="20"/>
      <c r="Q852" s="64">
        <f t="shared" si="26"/>
        <v>0</v>
      </c>
      <c r="R852" s="20"/>
      <c r="S852" s="96">
        <f t="shared" si="27"/>
        <v>0</v>
      </c>
      <c r="T852" s="108"/>
    </row>
    <row r="853" spans="1:20" s="1" customFormat="1" x14ac:dyDescent="0.45">
      <c r="A853" s="19">
        <v>45433</v>
      </c>
      <c r="B853" s="95"/>
      <c r="C853" s="95"/>
      <c r="D853" s="20"/>
      <c r="E853" s="20"/>
      <c r="F853" s="95"/>
      <c r="G853" s="95"/>
      <c r="H853" s="53"/>
      <c r="I853" s="20"/>
      <c r="J853" s="100"/>
      <c r="K853" s="20"/>
      <c r="L853" s="20"/>
      <c r="M853" s="20"/>
      <c r="N853" s="20"/>
      <c r="O853" s="20"/>
      <c r="P853" s="20"/>
      <c r="Q853" s="64">
        <f t="shared" si="26"/>
        <v>0</v>
      </c>
      <c r="R853" s="20"/>
      <c r="S853" s="96">
        <f t="shared" si="27"/>
        <v>0</v>
      </c>
      <c r="T853" s="108"/>
    </row>
    <row r="854" spans="1:20" s="1" customFormat="1" x14ac:dyDescent="0.45">
      <c r="A854" s="19">
        <v>45434</v>
      </c>
      <c r="B854" s="95"/>
      <c r="C854" s="95"/>
      <c r="D854" s="20"/>
      <c r="E854" s="20"/>
      <c r="F854" s="95"/>
      <c r="G854" s="95"/>
      <c r="H854" s="53"/>
      <c r="I854" s="20"/>
      <c r="J854" s="100"/>
      <c r="K854" s="20"/>
      <c r="L854" s="20"/>
      <c r="M854" s="20"/>
      <c r="N854" s="20"/>
      <c r="O854" s="20"/>
      <c r="P854" s="20"/>
      <c r="Q854" s="64">
        <f t="shared" si="26"/>
        <v>0</v>
      </c>
      <c r="R854" s="20"/>
      <c r="S854" s="96">
        <f t="shared" si="27"/>
        <v>0</v>
      </c>
      <c r="T854" s="108"/>
    </row>
    <row r="855" spans="1:20" s="1" customFormat="1" x14ac:dyDescent="0.45">
      <c r="A855" s="19">
        <v>45435</v>
      </c>
      <c r="B855" s="95"/>
      <c r="C855" s="95"/>
      <c r="D855" s="20"/>
      <c r="E855" s="20"/>
      <c r="F855" s="95"/>
      <c r="G855" s="95"/>
      <c r="H855" s="53"/>
      <c r="I855" s="20"/>
      <c r="J855" s="100"/>
      <c r="K855" s="20"/>
      <c r="L855" s="20"/>
      <c r="M855" s="20"/>
      <c r="N855" s="20"/>
      <c r="O855" s="20"/>
      <c r="P855" s="20"/>
      <c r="Q855" s="64">
        <f t="shared" si="26"/>
        <v>0</v>
      </c>
      <c r="R855" s="20"/>
      <c r="S855" s="96">
        <f t="shared" si="27"/>
        <v>0</v>
      </c>
      <c r="T855" s="108"/>
    </row>
    <row r="856" spans="1:20" s="1" customFormat="1" x14ac:dyDescent="0.45">
      <c r="A856" s="19">
        <v>45436</v>
      </c>
      <c r="B856" s="95"/>
      <c r="C856" s="95"/>
      <c r="D856" s="20"/>
      <c r="E856" s="20"/>
      <c r="F856" s="95"/>
      <c r="G856" s="95"/>
      <c r="H856" s="53"/>
      <c r="I856" s="20"/>
      <c r="J856" s="100"/>
      <c r="K856" s="20"/>
      <c r="L856" s="20"/>
      <c r="M856" s="20"/>
      <c r="N856" s="20"/>
      <c r="O856" s="20"/>
      <c r="P856" s="20"/>
      <c r="Q856" s="64">
        <f t="shared" si="26"/>
        <v>0</v>
      </c>
      <c r="R856" s="20"/>
      <c r="S856" s="96">
        <f t="shared" si="27"/>
        <v>0</v>
      </c>
      <c r="T856" s="108"/>
    </row>
    <row r="857" spans="1:20" s="1" customFormat="1" x14ac:dyDescent="0.45">
      <c r="A857" s="19">
        <v>45439</v>
      </c>
      <c r="B857" s="95"/>
      <c r="C857" s="95"/>
      <c r="D857" s="20"/>
      <c r="E857" s="20"/>
      <c r="F857" s="95"/>
      <c r="G857" s="95"/>
      <c r="H857" s="53"/>
      <c r="I857" s="20"/>
      <c r="J857" s="100"/>
      <c r="K857" s="20"/>
      <c r="L857" s="20"/>
      <c r="M857" s="20"/>
      <c r="N857" s="20"/>
      <c r="O857" s="20"/>
      <c r="P857" s="20"/>
      <c r="Q857" s="64">
        <f t="shared" si="26"/>
        <v>0</v>
      </c>
      <c r="R857" s="20"/>
      <c r="S857" s="96">
        <f t="shared" si="27"/>
        <v>0</v>
      </c>
      <c r="T857" s="108"/>
    </row>
    <row r="858" spans="1:20" s="1" customFormat="1" x14ac:dyDescent="0.45">
      <c r="A858" s="19">
        <v>45440</v>
      </c>
      <c r="B858" s="95"/>
      <c r="C858" s="95"/>
      <c r="D858" s="20"/>
      <c r="E858" s="20"/>
      <c r="F858" s="95"/>
      <c r="G858" s="95"/>
      <c r="H858" s="53"/>
      <c r="I858" s="20"/>
      <c r="J858" s="100"/>
      <c r="K858" s="20"/>
      <c r="L858" s="20"/>
      <c r="M858" s="20"/>
      <c r="N858" s="20"/>
      <c r="O858" s="20"/>
      <c r="P858" s="20"/>
      <c r="Q858" s="64">
        <f t="shared" si="26"/>
        <v>0</v>
      </c>
      <c r="R858" s="20"/>
      <c r="S858" s="96">
        <f t="shared" si="27"/>
        <v>0</v>
      </c>
      <c r="T858" s="108"/>
    </row>
    <row r="859" spans="1:20" s="1" customFormat="1" x14ac:dyDescent="0.45">
      <c r="A859" s="19">
        <v>45441</v>
      </c>
      <c r="B859" s="95"/>
      <c r="C859" s="95"/>
      <c r="D859" s="20"/>
      <c r="E859" s="20"/>
      <c r="F859" s="95"/>
      <c r="G859" s="95"/>
      <c r="H859" s="53"/>
      <c r="I859" s="20"/>
      <c r="J859" s="100"/>
      <c r="K859" s="20"/>
      <c r="L859" s="20"/>
      <c r="M859" s="20"/>
      <c r="N859" s="20"/>
      <c r="O859" s="20"/>
      <c r="P859" s="20"/>
      <c r="Q859" s="64">
        <f t="shared" si="26"/>
        <v>0</v>
      </c>
      <c r="R859" s="20"/>
      <c r="S859" s="96">
        <f t="shared" si="27"/>
        <v>0</v>
      </c>
      <c r="T859" s="108"/>
    </row>
    <row r="860" spans="1:20" s="1" customFormat="1" x14ac:dyDescent="0.45">
      <c r="A860" s="19">
        <v>45442</v>
      </c>
      <c r="B860" s="95"/>
      <c r="C860" s="95"/>
      <c r="D860" s="20"/>
      <c r="E860" s="20"/>
      <c r="F860" s="95"/>
      <c r="G860" s="95"/>
      <c r="H860" s="53"/>
      <c r="I860" s="20"/>
      <c r="J860" s="100"/>
      <c r="K860" s="20"/>
      <c r="L860" s="20"/>
      <c r="M860" s="20"/>
      <c r="N860" s="20"/>
      <c r="O860" s="20"/>
      <c r="P860" s="20"/>
      <c r="Q860" s="64">
        <f t="shared" si="26"/>
        <v>0</v>
      </c>
      <c r="R860" s="20"/>
      <c r="S860" s="96">
        <f t="shared" si="27"/>
        <v>0</v>
      </c>
      <c r="T860" s="108"/>
    </row>
    <row r="861" spans="1:20" s="1" customFormat="1" x14ac:dyDescent="0.45">
      <c r="A861" s="19">
        <v>45443</v>
      </c>
      <c r="B861" s="95"/>
      <c r="C861" s="95"/>
      <c r="D861" s="20"/>
      <c r="E861" s="20"/>
      <c r="F861" s="95"/>
      <c r="G861" s="95"/>
      <c r="H861" s="53"/>
      <c r="I861" s="20"/>
      <c r="J861" s="100"/>
      <c r="K861" s="20"/>
      <c r="L861" s="20"/>
      <c r="M861" s="20"/>
      <c r="N861" s="20"/>
      <c r="O861" s="20"/>
      <c r="P861" s="20"/>
      <c r="Q861" s="64">
        <f t="shared" si="26"/>
        <v>0</v>
      </c>
      <c r="R861" s="20"/>
      <c r="S861" s="96">
        <f t="shared" si="27"/>
        <v>0</v>
      </c>
      <c r="T861" s="108"/>
    </row>
    <row r="862" spans="1:20" x14ac:dyDescent="0.45">
      <c r="A862" s="19">
        <v>45446</v>
      </c>
      <c r="B862" s="97"/>
      <c r="C862" s="97"/>
      <c r="D862" s="20"/>
      <c r="E862" s="20"/>
      <c r="F862" s="97"/>
      <c r="G862" s="97"/>
      <c r="H862" s="53"/>
      <c r="I862" s="20"/>
      <c r="J862" s="100"/>
      <c r="K862" s="20"/>
      <c r="L862" s="20"/>
      <c r="M862" s="20"/>
      <c r="N862" s="20"/>
      <c r="O862" s="20"/>
      <c r="P862" s="20"/>
      <c r="Q862" s="64">
        <f t="shared" si="26"/>
        <v>0</v>
      </c>
      <c r="R862" s="20"/>
      <c r="S862" s="98">
        <f t="shared" si="27"/>
        <v>0</v>
      </c>
      <c r="T862" s="127"/>
    </row>
    <row r="863" spans="1:20" x14ac:dyDescent="0.45">
      <c r="A863" s="19">
        <v>45447</v>
      </c>
      <c r="B863" s="97"/>
      <c r="C863" s="97"/>
      <c r="D863" s="20"/>
      <c r="E863" s="20"/>
      <c r="F863" s="97"/>
      <c r="G863" s="97"/>
      <c r="H863" s="53"/>
      <c r="I863" s="20"/>
      <c r="J863" s="100"/>
      <c r="K863" s="20"/>
      <c r="L863" s="20"/>
      <c r="M863" s="20"/>
      <c r="N863" s="20"/>
      <c r="O863" s="20"/>
      <c r="P863" s="20"/>
      <c r="Q863" s="64">
        <f t="shared" si="26"/>
        <v>0</v>
      </c>
      <c r="R863" s="20"/>
      <c r="S863" s="98">
        <f t="shared" si="27"/>
        <v>0</v>
      </c>
      <c r="T863" s="127"/>
    </row>
    <row r="864" spans="1:20" x14ac:dyDescent="0.45">
      <c r="A864" s="19">
        <v>45448</v>
      </c>
      <c r="B864" s="97"/>
      <c r="C864" s="97"/>
      <c r="D864" s="20"/>
      <c r="E864" s="20"/>
      <c r="F864" s="97"/>
      <c r="G864" s="97"/>
      <c r="H864" s="53"/>
      <c r="I864" s="20"/>
      <c r="J864" s="100"/>
      <c r="K864" s="20"/>
      <c r="L864" s="20"/>
      <c r="M864" s="20"/>
      <c r="N864" s="20"/>
      <c r="O864" s="20"/>
      <c r="P864" s="20"/>
      <c r="Q864" s="64">
        <f t="shared" si="26"/>
        <v>0</v>
      </c>
      <c r="R864" s="20"/>
      <c r="S864" s="98">
        <f t="shared" si="27"/>
        <v>0</v>
      </c>
      <c r="T864" s="127"/>
    </row>
    <row r="865" spans="1:20" x14ac:dyDescent="0.45">
      <c r="A865" s="19">
        <v>45449</v>
      </c>
      <c r="B865" s="97"/>
      <c r="C865" s="97"/>
      <c r="D865" s="20"/>
      <c r="E865" s="20"/>
      <c r="F865" s="97"/>
      <c r="G865" s="97"/>
      <c r="H865" s="53"/>
      <c r="I865" s="20"/>
      <c r="J865" s="100"/>
      <c r="K865" s="20"/>
      <c r="L865" s="20"/>
      <c r="M865" s="20"/>
      <c r="N865" s="20"/>
      <c r="O865" s="20"/>
      <c r="P865" s="20"/>
      <c r="Q865" s="64">
        <f t="shared" si="26"/>
        <v>0</v>
      </c>
      <c r="R865" s="20"/>
      <c r="S865" s="98">
        <f t="shared" si="27"/>
        <v>0</v>
      </c>
      <c r="T865" s="127"/>
    </row>
    <row r="866" spans="1:20" x14ac:dyDescent="0.45">
      <c r="A866" s="19">
        <v>45450</v>
      </c>
      <c r="B866" s="97"/>
      <c r="C866" s="97"/>
      <c r="D866" s="20"/>
      <c r="E866" s="20"/>
      <c r="F866" s="97"/>
      <c r="G866" s="97"/>
      <c r="H866" s="53"/>
      <c r="I866" s="20"/>
      <c r="J866" s="100"/>
      <c r="K866" s="20"/>
      <c r="L866" s="20"/>
      <c r="M866" s="20"/>
      <c r="N866" s="20"/>
      <c r="O866" s="20"/>
      <c r="P866" s="20"/>
      <c r="Q866" s="64">
        <f t="shared" si="26"/>
        <v>0</v>
      </c>
      <c r="R866" s="20"/>
      <c r="S866" s="98">
        <f t="shared" si="27"/>
        <v>0</v>
      </c>
      <c r="T866" s="127"/>
    </row>
    <row r="867" spans="1:20" x14ac:dyDescent="0.45">
      <c r="A867" s="19">
        <v>45453</v>
      </c>
      <c r="B867" s="97"/>
      <c r="C867" s="97"/>
      <c r="D867" s="20"/>
      <c r="E867" s="20"/>
      <c r="F867" s="97"/>
      <c r="G867" s="97"/>
      <c r="H867" s="53"/>
      <c r="I867" s="20"/>
      <c r="J867" s="100"/>
      <c r="K867" s="20"/>
      <c r="L867" s="20"/>
      <c r="M867" s="20"/>
      <c r="N867" s="20"/>
      <c r="O867" s="20"/>
      <c r="P867" s="20"/>
      <c r="Q867" s="64">
        <f t="shared" si="26"/>
        <v>0</v>
      </c>
      <c r="R867" s="20"/>
      <c r="S867" s="98">
        <f t="shared" si="27"/>
        <v>0</v>
      </c>
      <c r="T867" s="127"/>
    </row>
    <row r="868" spans="1:20" x14ac:dyDescent="0.45">
      <c r="A868" s="19">
        <v>45454</v>
      </c>
      <c r="B868" s="97"/>
      <c r="C868" s="97"/>
      <c r="D868" s="20"/>
      <c r="E868" s="20"/>
      <c r="F868" s="97"/>
      <c r="G868" s="97"/>
      <c r="H868" s="53"/>
      <c r="I868" s="20"/>
      <c r="J868" s="100"/>
      <c r="K868" s="20"/>
      <c r="L868" s="20"/>
      <c r="M868" s="20"/>
      <c r="N868" s="20"/>
      <c r="O868" s="20"/>
      <c r="P868" s="20"/>
      <c r="Q868" s="64">
        <f t="shared" si="26"/>
        <v>0</v>
      </c>
      <c r="R868" s="20"/>
      <c r="S868" s="98">
        <f t="shared" si="27"/>
        <v>0</v>
      </c>
      <c r="T868" s="127"/>
    </row>
    <row r="869" spans="1:20" x14ac:dyDescent="0.45">
      <c r="A869" s="19">
        <v>45455</v>
      </c>
      <c r="B869" s="97"/>
      <c r="C869" s="97"/>
      <c r="D869" s="20"/>
      <c r="E869" s="20"/>
      <c r="F869" s="97"/>
      <c r="G869" s="97"/>
      <c r="H869" s="53"/>
      <c r="I869" s="20"/>
      <c r="J869" s="100"/>
      <c r="K869" s="20"/>
      <c r="L869" s="20"/>
      <c r="M869" s="20"/>
      <c r="N869" s="20"/>
      <c r="O869" s="20"/>
      <c r="P869" s="20"/>
      <c r="Q869" s="64">
        <f t="shared" si="26"/>
        <v>0</v>
      </c>
      <c r="R869" s="20"/>
      <c r="S869" s="98">
        <f t="shared" si="27"/>
        <v>0</v>
      </c>
      <c r="T869" s="127"/>
    </row>
    <row r="870" spans="1:20" x14ac:dyDescent="0.45">
      <c r="A870" s="19">
        <v>45456</v>
      </c>
      <c r="B870" s="97"/>
      <c r="C870" s="97"/>
      <c r="D870" s="20"/>
      <c r="E870" s="20"/>
      <c r="F870" s="97"/>
      <c r="G870" s="97"/>
      <c r="H870" s="53"/>
      <c r="I870" s="20"/>
      <c r="J870" s="100"/>
      <c r="K870" s="20"/>
      <c r="L870" s="20"/>
      <c r="M870" s="20"/>
      <c r="N870" s="20"/>
      <c r="O870" s="20"/>
      <c r="P870" s="20"/>
      <c r="Q870" s="64">
        <f t="shared" si="26"/>
        <v>0</v>
      </c>
      <c r="R870" s="20"/>
      <c r="S870" s="98">
        <f t="shared" si="27"/>
        <v>0</v>
      </c>
      <c r="T870" s="127"/>
    </row>
    <row r="871" spans="1:20" x14ac:dyDescent="0.45">
      <c r="A871" s="19">
        <v>45457</v>
      </c>
      <c r="B871" s="97"/>
      <c r="C871" s="97"/>
      <c r="D871" s="20"/>
      <c r="E871" s="20"/>
      <c r="F871" s="97"/>
      <c r="G871" s="97"/>
      <c r="H871" s="53"/>
      <c r="I871" s="20"/>
      <c r="J871" s="100"/>
      <c r="K871" s="20"/>
      <c r="L871" s="20"/>
      <c r="M871" s="20"/>
      <c r="N871" s="20"/>
      <c r="O871" s="20"/>
      <c r="P871" s="20"/>
      <c r="Q871" s="64">
        <f t="shared" si="26"/>
        <v>0</v>
      </c>
      <c r="R871" s="20"/>
      <c r="S871" s="98">
        <f t="shared" si="27"/>
        <v>0</v>
      </c>
      <c r="T871" s="127"/>
    </row>
    <row r="872" spans="1:20" x14ac:dyDescent="0.45">
      <c r="A872" s="19">
        <v>45460</v>
      </c>
      <c r="B872" s="97"/>
      <c r="C872" s="97"/>
      <c r="D872" s="20"/>
      <c r="E872" s="20"/>
      <c r="F872" s="97"/>
      <c r="G872" s="97"/>
      <c r="H872" s="53"/>
      <c r="I872" s="20"/>
      <c r="J872" s="100"/>
      <c r="K872" s="20"/>
      <c r="L872" s="20"/>
      <c r="M872" s="20"/>
      <c r="N872" s="20"/>
      <c r="O872" s="20"/>
      <c r="P872" s="20"/>
      <c r="Q872" s="64">
        <f t="shared" si="26"/>
        <v>0</v>
      </c>
      <c r="R872" s="20"/>
      <c r="S872" s="98">
        <f t="shared" si="27"/>
        <v>0</v>
      </c>
      <c r="T872" s="127"/>
    </row>
    <row r="873" spans="1:20" x14ac:dyDescent="0.45">
      <c r="A873" s="19">
        <v>45461</v>
      </c>
      <c r="B873" s="97"/>
      <c r="C873" s="97"/>
      <c r="D873" s="20"/>
      <c r="E873" s="20"/>
      <c r="F873" s="97"/>
      <c r="G873" s="97"/>
      <c r="H873" s="53"/>
      <c r="I873" s="20"/>
      <c r="J873" s="100"/>
      <c r="K873" s="20"/>
      <c r="L873" s="20"/>
      <c r="M873" s="20"/>
      <c r="N873" s="20"/>
      <c r="O873" s="20"/>
      <c r="P873" s="20"/>
      <c r="Q873" s="64">
        <f t="shared" si="26"/>
        <v>0</v>
      </c>
      <c r="R873" s="20"/>
      <c r="S873" s="98">
        <f t="shared" si="27"/>
        <v>0</v>
      </c>
      <c r="T873" s="127"/>
    </row>
    <row r="874" spans="1:20" x14ac:dyDescent="0.45">
      <c r="A874" s="19">
        <v>45462</v>
      </c>
      <c r="B874" s="97"/>
      <c r="C874" s="97"/>
      <c r="D874" s="20"/>
      <c r="E874" s="20"/>
      <c r="F874" s="97"/>
      <c r="G874" s="97"/>
      <c r="H874" s="53"/>
      <c r="I874" s="20"/>
      <c r="J874" s="100"/>
      <c r="K874" s="20"/>
      <c r="L874" s="20"/>
      <c r="M874" s="20"/>
      <c r="N874" s="20"/>
      <c r="O874" s="20"/>
      <c r="P874" s="20"/>
      <c r="Q874" s="64">
        <f t="shared" si="26"/>
        <v>0</v>
      </c>
      <c r="R874" s="20"/>
      <c r="S874" s="98">
        <f t="shared" si="27"/>
        <v>0</v>
      </c>
      <c r="T874" s="127"/>
    </row>
    <row r="875" spans="1:20" x14ac:dyDescent="0.45">
      <c r="A875" s="19">
        <v>45463</v>
      </c>
      <c r="B875" s="97"/>
      <c r="C875" s="97"/>
      <c r="D875" s="20"/>
      <c r="E875" s="20"/>
      <c r="F875" s="97"/>
      <c r="G875" s="97"/>
      <c r="H875" s="53"/>
      <c r="I875" s="20"/>
      <c r="J875" s="100"/>
      <c r="K875" s="20"/>
      <c r="L875" s="20"/>
      <c r="M875" s="20"/>
      <c r="N875" s="20"/>
      <c r="O875" s="20"/>
      <c r="P875" s="20"/>
      <c r="Q875" s="64">
        <f t="shared" si="26"/>
        <v>0</v>
      </c>
      <c r="R875" s="20"/>
      <c r="S875" s="98">
        <f t="shared" si="27"/>
        <v>0</v>
      </c>
      <c r="T875" s="127"/>
    </row>
    <row r="876" spans="1:20" x14ac:dyDescent="0.45">
      <c r="A876" s="19">
        <v>45464</v>
      </c>
      <c r="B876" s="97"/>
      <c r="C876" s="97"/>
      <c r="D876" s="20"/>
      <c r="E876" s="20"/>
      <c r="F876" s="97"/>
      <c r="G876" s="97"/>
      <c r="H876" s="53"/>
      <c r="I876" s="20"/>
      <c r="J876" s="100"/>
      <c r="K876" s="20"/>
      <c r="L876" s="20"/>
      <c r="M876" s="20"/>
      <c r="N876" s="20"/>
      <c r="O876" s="20"/>
      <c r="P876" s="20"/>
      <c r="Q876" s="64">
        <f t="shared" si="26"/>
        <v>0</v>
      </c>
      <c r="R876" s="20"/>
      <c r="S876" s="98">
        <f t="shared" si="27"/>
        <v>0</v>
      </c>
      <c r="T876" s="127"/>
    </row>
    <row r="877" spans="1:20" x14ac:dyDescent="0.45">
      <c r="A877" s="19">
        <v>45467</v>
      </c>
      <c r="B877" s="97"/>
      <c r="C877" s="97"/>
      <c r="D877" s="20"/>
      <c r="E877" s="20"/>
      <c r="F877" s="97"/>
      <c r="G877" s="97"/>
      <c r="H877" s="53"/>
      <c r="I877" s="20"/>
      <c r="J877" s="100"/>
      <c r="K877" s="20"/>
      <c r="L877" s="20"/>
      <c r="M877" s="20"/>
      <c r="N877" s="20"/>
      <c r="O877" s="20"/>
      <c r="P877" s="20"/>
      <c r="Q877" s="64">
        <f t="shared" si="26"/>
        <v>0</v>
      </c>
      <c r="R877" s="20"/>
      <c r="S877" s="98">
        <f t="shared" si="27"/>
        <v>0</v>
      </c>
      <c r="T877" s="127"/>
    </row>
    <row r="878" spans="1:20" x14ac:dyDescent="0.45">
      <c r="A878" s="19">
        <v>45468</v>
      </c>
      <c r="B878" s="97"/>
      <c r="C878" s="97"/>
      <c r="D878" s="20"/>
      <c r="E878" s="20"/>
      <c r="F878" s="97"/>
      <c r="G878" s="97"/>
      <c r="H878" s="53"/>
      <c r="I878" s="20"/>
      <c r="J878" s="100"/>
      <c r="K878" s="20"/>
      <c r="L878" s="20"/>
      <c r="M878" s="20"/>
      <c r="N878" s="20"/>
      <c r="O878" s="20"/>
      <c r="P878" s="20"/>
      <c r="Q878" s="64">
        <f t="shared" si="26"/>
        <v>0</v>
      </c>
      <c r="R878" s="20"/>
      <c r="S878" s="98">
        <f t="shared" si="27"/>
        <v>0</v>
      </c>
      <c r="T878" s="127"/>
    </row>
    <row r="879" spans="1:20" x14ac:dyDescent="0.45">
      <c r="A879" s="19">
        <v>45469</v>
      </c>
      <c r="B879" s="97"/>
      <c r="C879" s="97"/>
      <c r="D879" s="20"/>
      <c r="E879" s="20"/>
      <c r="F879" s="97"/>
      <c r="G879" s="97"/>
      <c r="H879" s="53"/>
      <c r="I879" s="20"/>
      <c r="J879" s="100"/>
      <c r="K879" s="20"/>
      <c r="L879" s="20"/>
      <c r="M879" s="20"/>
      <c r="N879" s="20"/>
      <c r="O879" s="20"/>
      <c r="P879" s="20"/>
      <c r="Q879" s="64">
        <f t="shared" si="26"/>
        <v>0</v>
      </c>
      <c r="R879" s="20"/>
      <c r="S879" s="98">
        <f t="shared" si="27"/>
        <v>0</v>
      </c>
      <c r="T879" s="127"/>
    </row>
    <row r="880" spans="1:20" x14ac:dyDescent="0.45">
      <c r="A880" s="19">
        <v>45470</v>
      </c>
      <c r="B880" s="97"/>
      <c r="C880" s="97"/>
      <c r="D880" s="20"/>
      <c r="E880" s="20"/>
      <c r="F880" s="97"/>
      <c r="G880" s="97"/>
      <c r="H880" s="53"/>
      <c r="I880" s="20"/>
      <c r="J880" s="100"/>
      <c r="K880" s="20"/>
      <c r="L880" s="20"/>
      <c r="M880" s="20"/>
      <c r="N880" s="20"/>
      <c r="O880" s="20"/>
      <c r="P880" s="20"/>
      <c r="Q880" s="64">
        <f t="shared" si="26"/>
        <v>0</v>
      </c>
      <c r="R880" s="20"/>
      <c r="S880" s="98">
        <f t="shared" si="27"/>
        <v>0</v>
      </c>
      <c r="T880" s="127"/>
    </row>
    <row r="881" spans="1:20" x14ac:dyDescent="0.45">
      <c r="A881" s="19">
        <v>45471</v>
      </c>
      <c r="B881" s="97"/>
      <c r="C881" s="97"/>
      <c r="D881" s="20"/>
      <c r="E881" s="20"/>
      <c r="F881" s="97"/>
      <c r="G881" s="97"/>
      <c r="H881" s="53"/>
      <c r="I881" s="20"/>
      <c r="J881" s="100"/>
      <c r="K881" s="20"/>
      <c r="L881" s="20"/>
      <c r="M881" s="20"/>
      <c r="N881" s="20"/>
      <c r="O881" s="20"/>
      <c r="P881" s="20"/>
      <c r="Q881" s="64">
        <f t="shared" si="26"/>
        <v>0</v>
      </c>
      <c r="R881" s="20"/>
      <c r="S881" s="98">
        <f t="shared" si="27"/>
        <v>0</v>
      </c>
      <c r="T881" s="127"/>
    </row>
    <row r="882" spans="1:20" s="1" customFormat="1" x14ac:dyDescent="0.45">
      <c r="A882" s="19">
        <v>45474</v>
      </c>
      <c r="B882" s="95"/>
      <c r="C882" s="95"/>
      <c r="D882" s="20"/>
      <c r="E882" s="20"/>
      <c r="F882" s="95"/>
      <c r="G882" s="95"/>
      <c r="H882" s="53"/>
      <c r="I882" s="20"/>
      <c r="J882" s="100"/>
      <c r="K882" s="20"/>
      <c r="L882" s="20"/>
      <c r="M882" s="20"/>
      <c r="N882" s="20"/>
      <c r="O882" s="20"/>
      <c r="P882" s="20"/>
      <c r="Q882" s="64">
        <f t="shared" si="26"/>
        <v>0</v>
      </c>
      <c r="R882" s="20"/>
      <c r="S882" s="96">
        <f t="shared" si="27"/>
        <v>0</v>
      </c>
      <c r="T882" s="108"/>
    </row>
    <row r="883" spans="1:20" s="1" customFormat="1" x14ac:dyDescent="0.45">
      <c r="A883" s="19">
        <v>45475</v>
      </c>
      <c r="B883" s="95"/>
      <c r="C883" s="95"/>
      <c r="D883" s="20"/>
      <c r="E883" s="20"/>
      <c r="F883" s="95"/>
      <c r="G883" s="95"/>
      <c r="H883" s="53"/>
      <c r="I883" s="20"/>
      <c r="J883" s="100"/>
      <c r="K883" s="20"/>
      <c r="L883" s="20"/>
      <c r="M883" s="20"/>
      <c r="N883" s="20"/>
      <c r="O883" s="20"/>
      <c r="P883" s="20"/>
      <c r="Q883" s="64">
        <f t="shared" si="26"/>
        <v>0</v>
      </c>
      <c r="R883" s="20"/>
      <c r="S883" s="96">
        <f t="shared" si="27"/>
        <v>0</v>
      </c>
      <c r="T883" s="108"/>
    </row>
    <row r="884" spans="1:20" s="1" customFormat="1" x14ac:dyDescent="0.45">
      <c r="A884" s="19">
        <v>45476</v>
      </c>
      <c r="B884" s="95"/>
      <c r="C884" s="95"/>
      <c r="D884" s="20"/>
      <c r="E884" s="20"/>
      <c r="F884" s="95"/>
      <c r="G884" s="95"/>
      <c r="H884" s="53"/>
      <c r="I884" s="20"/>
      <c r="J884" s="100"/>
      <c r="K884" s="20"/>
      <c r="L884" s="20"/>
      <c r="M884" s="20"/>
      <c r="N884" s="20"/>
      <c r="O884" s="20"/>
      <c r="P884" s="20"/>
      <c r="Q884" s="64">
        <f t="shared" si="26"/>
        <v>0</v>
      </c>
      <c r="R884" s="20"/>
      <c r="S884" s="96">
        <f t="shared" si="27"/>
        <v>0</v>
      </c>
      <c r="T884" s="108"/>
    </row>
    <row r="885" spans="1:20" s="1" customFormat="1" x14ac:dyDescent="0.45">
      <c r="A885" s="19">
        <v>45477</v>
      </c>
      <c r="B885" s="95"/>
      <c r="C885" s="95"/>
      <c r="D885" s="20"/>
      <c r="E885" s="20"/>
      <c r="F885" s="95"/>
      <c r="G885" s="95"/>
      <c r="H885" s="53"/>
      <c r="I885" s="20"/>
      <c r="J885" s="100"/>
      <c r="K885" s="20"/>
      <c r="L885" s="20"/>
      <c r="M885" s="20"/>
      <c r="N885" s="20"/>
      <c r="O885" s="20"/>
      <c r="P885" s="20"/>
      <c r="Q885" s="64">
        <f t="shared" si="26"/>
        <v>0</v>
      </c>
      <c r="R885" s="20"/>
      <c r="S885" s="96">
        <f t="shared" si="27"/>
        <v>0</v>
      </c>
      <c r="T885" s="108"/>
    </row>
    <row r="886" spans="1:20" s="1" customFormat="1" x14ac:dyDescent="0.45">
      <c r="A886" s="19">
        <v>45478</v>
      </c>
      <c r="B886" s="95"/>
      <c r="C886" s="95"/>
      <c r="D886" s="20"/>
      <c r="E886" s="20"/>
      <c r="F886" s="95"/>
      <c r="G886" s="95"/>
      <c r="H886" s="53"/>
      <c r="I886" s="20"/>
      <c r="J886" s="100"/>
      <c r="K886" s="20"/>
      <c r="L886" s="20"/>
      <c r="M886" s="20"/>
      <c r="N886" s="20"/>
      <c r="O886" s="20"/>
      <c r="P886" s="20"/>
      <c r="Q886" s="64">
        <f t="shared" si="26"/>
        <v>0</v>
      </c>
      <c r="R886" s="20"/>
      <c r="S886" s="96">
        <f t="shared" si="27"/>
        <v>0</v>
      </c>
      <c r="T886" s="108"/>
    </row>
    <row r="887" spans="1:20" s="1" customFormat="1" x14ac:dyDescent="0.45">
      <c r="A887" s="19">
        <v>45481</v>
      </c>
      <c r="B887" s="95"/>
      <c r="C887" s="95"/>
      <c r="D887" s="20"/>
      <c r="E887" s="20"/>
      <c r="F887" s="95"/>
      <c r="G887" s="95"/>
      <c r="H887" s="53"/>
      <c r="I887" s="20"/>
      <c r="J887" s="100"/>
      <c r="K887" s="20"/>
      <c r="L887" s="20"/>
      <c r="M887" s="20"/>
      <c r="N887" s="20"/>
      <c r="O887" s="20"/>
      <c r="P887" s="20"/>
      <c r="Q887" s="64">
        <f t="shared" si="26"/>
        <v>0</v>
      </c>
      <c r="R887" s="20"/>
      <c r="S887" s="96">
        <f t="shared" si="27"/>
        <v>0</v>
      </c>
      <c r="T887" s="108"/>
    </row>
    <row r="888" spans="1:20" s="1" customFormat="1" x14ac:dyDescent="0.45">
      <c r="A888" s="19">
        <v>45482</v>
      </c>
      <c r="B888" s="95"/>
      <c r="C888" s="95"/>
      <c r="D888" s="20"/>
      <c r="E888" s="20"/>
      <c r="F888" s="95"/>
      <c r="G888" s="95"/>
      <c r="H888" s="53"/>
      <c r="I888" s="20"/>
      <c r="J888" s="100"/>
      <c r="K888" s="20"/>
      <c r="L888" s="20"/>
      <c r="M888" s="20"/>
      <c r="N888" s="20"/>
      <c r="O888" s="20"/>
      <c r="P888" s="20"/>
      <c r="Q888" s="64">
        <f t="shared" si="26"/>
        <v>0</v>
      </c>
      <c r="R888" s="20"/>
      <c r="S888" s="96">
        <f t="shared" si="27"/>
        <v>0</v>
      </c>
      <c r="T888" s="108"/>
    </row>
    <row r="889" spans="1:20" s="1" customFormat="1" x14ac:dyDescent="0.45">
      <c r="A889" s="19">
        <v>45483</v>
      </c>
      <c r="B889" s="95"/>
      <c r="C889" s="95"/>
      <c r="D889" s="20"/>
      <c r="E889" s="20"/>
      <c r="F889" s="95"/>
      <c r="G889" s="95"/>
      <c r="H889" s="53"/>
      <c r="I889" s="20"/>
      <c r="J889" s="100"/>
      <c r="K889" s="20"/>
      <c r="L889" s="20"/>
      <c r="M889" s="20"/>
      <c r="N889" s="20"/>
      <c r="O889" s="20"/>
      <c r="P889" s="20"/>
      <c r="Q889" s="64">
        <f t="shared" si="26"/>
        <v>0</v>
      </c>
      <c r="R889" s="20"/>
      <c r="S889" s="96">
        <f t="shared" si="27"/>
        <v>0</v>
      </c>
      <c r="T889" s="108"/>
    </row>
    <row r="890" spans="1:20" s="1" customFormat="1" x14ac:dyDescent="0.45">
      <c r="A890" s="19">
        <v>45484</v>
      </c>
      <c r="B890" s="95"/>
      <c r="C890" s="95"/>
      <c r="D890" s="20"/>
      <c r="E890" s="20"/>
      <c r="F890" s="95"/>
      <c r="G890" s="95"/>
      <c r="H890" s="53"/>
      <c r="I890" s="20"/>
      <c r="J890" s="100"/>
      <c r="K890" s="20"/>
      <c r="L890" s="20"/>
      <c r="M890" s="20"/>
      <c r="N890" s="20"/>
      <c r="O890" s="20"/>
      <c r="P890" s="20"/>
      <c r="Q890" s="64">
        <f t="shared" si="26"/>
        <v>0</v>
      </c>
      <c r="R890" s="20"/>
      <c r="S890" s="96">
        <f t="shared" si="27"/>
        <v>0</v>
      </c>
      <c r="T890" s="108"/>
    </row>
    <row r="891" spans="1:20" s="1" customFormat="1" x14ac:dyDescent="0.45">
      <c r="A891" s="19">
        <v>45485</v>
      </c>
      <c r="B891" s="95"/>
      <c r="C891" s="95"/>
      <c r="D891" s="20"/>
      <c r="E891" s="20"/>
      <c r="F891" s="95"/>
      <c r="G891" s="95"/>
      <c r="H891" s="53"/>
      <c r="I891" s="20"/>
      <c r="J891" s="100"/>
      <c r="K891" s="20"/>
      <c r="L891" s="20"/>
      <c r="M891" s="20"/>
      <c r="N891" s="20"/>
      <c r="O891" s="20"/>
      <c r="P891" s="20"/>
      <c r="Q891" s="64">
        <f t="shared" si="26"/>
        <v>0</v>
      </c>
      <c r="R891" s="20"/>
      <c r="S891" s="96">
        <f t="shared" si="27"/>
        <v>0</v>
      </c>
      <c r="T891" s="108"/>
    </row>
    <row r="892" spans="1:20" s="1" customFormat="1" x14ac:dyDescent="0.45">
      <c r="A892" s="19">
        <v>45488</v>
      </c>
      <c r="B892" s="95"/>
      <c r="C892" s="95"/>
      <c r="D892" s="20"/>
      <c r="E892" s="20"/>
      <c r="F892" s="95"/>
      <c r="G892" s="95"/>
      <c r="H892" s="53"/>
      <c r="I892" s="20"/>
      <c r="J892" s="100"/>
      <c r="K892" s="20"/>
      <c r="L892" s="20"/>
      <c r="M892" s="20"/>
      <c r="N892" s="20"/>
      <c r="O892" s="20"/>
      <c r="P892" s="20"/>
      <c r="Q892" s="64">
        <f t="shared" si="26"/>
        <v>0</v>
      </c>
      <c r="R892" s="20"/>
      <c r="S892" s="96">
        <f t="shared" si="27"/>
        <v>0</v>
      </c>
      <c r="T892" s="108"/>
    </row>
    <row r="893" spans="1:20" s="1" customFormat="1" x14ac:dyDescent="0.45">
      <c r="A893" s="19">
        <v>45489</v>
      </c>
      <c r="B893" s="95"/>
      <c r="C893" s="95"/>
      <c r="D893" s="20"/>
      <c r="E893" s="20"/>
      <c r="F893" s="95"/>
      <c r="G893" s="95"/>
      <c r="H893" s="53"/>
      <c r="I893" s="20"/>
      <c r="J893" s="100"/>
      <c r="K893" s="20"/>
      <c r="L893" s="20"/>
      <c r="M893" s="20"/>
      <c r="N893" s="20"/>
      <c r="O893" s="20"/>
      <c r="P893" s="20"/>
      <c r="Q893" s="64">
        <f t="shared" si="26"/>
        <v>0</v>
      </c>
      <c r="R893" s="20"/>
      <c r="S893" s="96">
        <f t="shared" si="27"/>
        <v>0</v>
      </c>
      <c r="T893" s="108"/>
    </row>
    <row r="894" spans="1:20" s="1" customFormat="1" x14ac:dyDescent="0.45">
      <c r="A894" s="19">
        <v>45490</v>
      </c>
      <c r="B894" s="95"/>
      <c r="C894" s="95"/>
      <c r="D894" s="20"/>
      <c r="E894" s="20"/>
      <c r="F894" s="95"/>
      <c r="G894" s="95"/>
      <c r="H894" s="53"/>
      <c r="I894" s="20"/>
      <c r="J894" s="100"/>
      <c r="K894" s="20"/>
      <c r="L894" s="20"/>
      <c r="M894" s="20"/>
      <c r="N894" s="20"/>
      <c r="O894" s="20"/>
      <c r="P894" s="20"/>
      <c r="Q894" s="64">
        <f t="shared" si="26"/>
        <v>0</v>
      </c>
      <c r="R894" s="20"/>
      <c r="S894" s="96">
        <f t="shared" si="27"/>
        <v>0</v>
      </c>
      <c r="T894" s="108"/>
    </row>
    <row r="895" spans="1:20" s="1" customFormat="1" x14ac:dyDescent="0.45">
      <c r="A895" s="19">
        <v>45491</v>
      </c>
      <c r="B895" s="95"/>
      <c r="C895" s="95"/>
      <c r="D895" s="20"/>
      <c r="E895" s="20"/>
      <c r="F895" s="95"/>
      <c r="G895" s="95"/>
      <c r="H895" s="53"/>
      <c r="I895" s="20"/>
      <c r="J895" s="100"/>
      <c r="K895" s="20"/>
      <c r="L895" s="20"/>
      <c r="M895" s="20"/>
      <c r="N895" s="20"/>
      <c r="O895" s="20"/>
      <c r="P895" s="20"/>
      <c r="Q895" s="64">
        <f t="shared" si="26"/>
        <v>0</v>
      </c>
      <c r="R895" s="20"/>
      <c r="S895" s="96">
        <f t="shared" si="27"/>
        <v>0</v>
      </c>
      <c r="T895" s="108"/>
    </row>
    <row r="896" spans="1:20" s="1" customFormat="1" x14ac:dyDescent="0.45">
      <c r="A896" s="19">
        <v>45492</v>
      </c>
      <c r="B896" s="95"/>
      <c r="C896" s="95"/>
      <c r="D896" s="20"/>
      <c r="E896" s="20"/>
      <c r="F896" s="95"/>
      <c r="G896" s="95"/>
      <c r="H896" s="53"/>
      <c r="I896" s="20"/>
      <c r="J896" s="100"/>
      <c r="K896" s="20"/>
      <c r="L896" s="20"/>
      <c r="M896" s="20"/>
      <c r="N896" s="20"/>
      <c r="O896" s="20"/>
      <c r="P896" s="20"/>
      <c r="Q896" s="64">
        <f t="shared" si="26"/>
        <v>0</v>
      </c>
      <c r="R896" s="20"/>
      <c r="S896" s="96">
        <f t="shared" si="27"/>
        <v>0</v>
      </c>
      <c r="T896" s="108"/>
    </row>
    <row r="897" spans="1:20" s="1" customFormat="1" x14ac:dyDescent="0.45">
      <c r="A897" s="19">
        <v>45495</v>
      </c>
      <c r="B897" s="95"/>
      <c r="C897" s="95"/>
      <c r="D897" s="20"/>
      <c r="E897" s="20"/>
      <c r="F897" s="95"/>
      <c r="G897" s="95"/>
      <c r="H897" s="53"/>
      <c r="I897" s="20"/>
      <c r="J897" s="100"/>
      <c r="K897" s="20"/>
      <c r="L897" s="20"/>
      <c r="M897" s="20"/>
      <c r="N897" s="20"/>
      <c r="O897" s="20"/>
      <c r="P897" s="20"/>
      <c r="Q897" s="64">
        <f t="shared" si="26"/>
        <v>0</v>
      </c>
      <c r="R897" s="20"/>
      <c r="S897" s="96">
        <f t="shared" si="27"/>
        <v>0</v>
      </c>
      <c r="T897" s="108"/>
    </row>
    <row r="898" spans="1:20" s="1" customFormat="1" x14ac:dyDescent="0.45">
      <c r="A898" s="19">
        <v>45496</v>
      </c>
      <c r="B898" s="95"/>
      <c r="C898" s="95"/>
      <c r="D898" s="20"/>
      <c r="E898" s="20"/>
      <c r="F898" s="95"/>
      <c r="G898" s="95"/>
      <c r="H898" s="53"/>
      <c r="I898" s="20"/>
      <c r="J898" s="100"/>
      <c r="K898" s="20"/>
      <c r="L898" s="20"/>
      <c r="M898" s="20"/>
      <c r="N898" s="20"/>
      <c r="O898" s="20"/>
      <c r="P898" s="20"/>
      <c r="Q898" s="64">
        <f t="shared" ref="Q898:Q961" si="28">SUM(B898:P898)-H898</f>
        <v>0</v>
      </c>
      <c r="R898" s="20"/>
      <c r="S898" s="96">
        <f t="shared" ref="S898:S961" si="29">B898+C898+F898+G898</f>
        <v>0</v>
      </c>
      <c r="T898" s="108"/>
    </row>
    <row r="899" spans="1:20" s="1" customFormat="1" x14ac:dyDescent="0.45">
      <c r="A899" s="19">
        <v>45497</v>
      </c>
      <c r="B899" s="95"/>
      <c r="C899" s="95"/>
      <c r="D899" s="20"/>
      <c r="E899" s="20"/>
      <c r="F899" s="95"/>
      <c r="G899" s="95"/>
      <c r="H899" s="53"/>
      <c r="I899" s="20"/>
      <c r="J899" s="100"/>
      <c r="K899" s="20"/>
      <c r="L899" s="20"/>
      <c r="M899" s="20"/>
      <c r="N899" s="20"/>
      <c r="O899" s="20"/>
      <c r="P899" s="20"/>
      <c r="Q899" s="64">
        <f t="shared" si="28"/>
        <v>0</v>
      </c>
      <c r="R899" s="20"/>
      <c r="S899" s="96">
        <f t="shared" si="29"/>
        <v>0</v>
      </c>
      <c r="T899" s="108"/>
    </row>
    <row r="900" spans="1:20" s="1" customFormat="1" x14ac:dyDescent="0.45">
      <c r="A900" s="19">
        <v>45498</v>
      </c>
      <c r="B900" s="95"/>
      <c r="C900" s="95"/>
      <c r="D900" s="20"/>
      <c r="E900" s="20"/>
      <c r="F900" s="95"/>
      <c r="G900" s="95"/>
      <c r="H900" s="53"/>
      <c r="I900" s="20"/>
      <c r="J900" s="100"/>
      <c r="K900" s="20"/>
      <c r="L900" s="20"/>
      <c r="M900" s="20"/>
      <c r="N900" s="20"/>
      <c r="O900" s="20"/>
      <c r="P900" s="20"/>
      <c r="Q900" s="64">
        <f t="shared" si="28"/>
        <v>0</v>
      </c>
      <c r="R900" s="20"/>
      <c r="S900" s="96">
        <f t="shared" si="29"/>
        <v>0</v>
      </c>
      <c r="T900" s="108"/>
    </row>
    <row r="901" spans="1:20" s="1" customFormat="1" x14ac:dyDescent="0.45">
      <c r="A901" s="19">
        <v>45499</v>
      </c>
      <c r="B901" s="95"/>
      <c r="C901" s="95"/>
      <c r="D901" s="20"/>
      <c r="E901" s="20"/>
      <c r="F901" s="95"/>
      <c r="G901" s="95"/>
      <c r="H901" s="53"/>
      <c r="I901" s="20"/>
      <c r="J901" s="100"/>
      <c r="K901" s="20"/>
      <c r="L901" s="20"/>
      <c r="M901" s="20"/>
      <c r="N901" s="20"/>
      <c r="O901" s="20"/>
      <c r="P901" s="20"/>
      <c r="Q901" s="64">
        <f t="shared" si="28"/>
        <v>0</v>
      </c>
      <c r="R901" s="20"/>
      <c r="S901" s="96">
        <f t="shared" si="29"/>
        <v>0</v>
      </c>
      <c r="T901" s="108"/>
    </row>
    <row r="902" spans="1:20" s="1" customFormat="1" x14ac:dyDescent="0.45">
      <c r="A902" s="19">
        <v>45502</v>
      </c>
      <c r="B902" s="95"/>
      <c r="C902" s="95"/>
      <c r="D902" s="20"/>
      <c r="E902" s="20"/>
      <c r="F902" s="95"/>
      <c r="G902" s="95"/>
      <c r="H902" s="53"/>
      <c r="I902" s="20"/>
      <c r="J902" s="100"/>
      <c r="K902" s="20"/>
      <c r="L902" s="20"/>
      <c r="M902" s="20"/>
      <c r="N902" s="20"/>
      <c r="O902" s="20"/>
      <c r="P902" s="20"/>
      <c r="Q902" s="64">
        <f t="shared" si="28"/>
        <v>0</v>
      </c>
      <c r="R902" s="20"/>
      <c r="S902" s="96">
        <f t="shared" si="29"/>
        <v>0</v>
      </c>
      <c r="T902" s="108"/>
    </row>
    <row r="903" spans="1:20" s="1" customFormat="1" x14ac:dyDescent="0.45">
      <c r="A903" s="19">
        <v>45503</v>
      </c>
      <c r="B903" s="95"/>
      <c r="C903" s="95"/>
      <c r="D903" s="20"/>
      <c r="E903" s="20"/>
      <c r="F903" s="95"/>
      <c r="G903" s="95"/>
      <c r="H903" s="53"/>
      <c r="I903" s="20"/>
      <c r="J903" s="100"/>
      <c r="K903" s="20"/>
      <c r="L903" s="20"/>
      <c r="M903" s="20"/>
      <c r="N903" s="20"/>
      <c r="O903" s="20"/>
      <c r="P903" s="20"/>
      <c r="Q903" s="64">
        <f t="shared" si="28"/>
        <v>0</v>
      </c>
      <c r="R903" s="20"/>
      <c r="S903" s="96">
        <f t="shared" si="29"/>
        <v>0</v>
      </c>
      <c r="T903" s="108"/>
    </row>
    <row r="904" spans="1:20" s="1" customFormat="1" x14ac:dyDescent="0.45">
      <c r="A904" s="19">
        <v>45504</v>
      </c>
      <c r="B904" s="95"/>
      <c r="C904" s="95"/>
      <c r="D904" s="20"/>
      <c r="E904" s="20"/>
      <c r="F904" s="95"/>
      <c r="G904" s="95"/>
      <c r="H904" s="53"/>
      <c r="I904" s="20"/>
      <c r="J904" s="100"/>
      <c r="K904" s="20"/>
      <c r="L904" s="20"/>
      <c r="M904" s="20"/>
      <c r="N904" s="20"/>
      <c r="O904" s="20"/>
      <c r="P904" s="20"/>
      <c r="Q904" s="64">
        <f t="shared" si="28"/>
        <v>0</v>
      </c>
      <c r="R904" s="20"/>
      <c r="S904" s="96">
        <f t="shared" si="29"/>
        <v>0</v>
      </c>
      <c r="T904" s="108"/>
    </row>
    <row r="905" spans="1:20" x14ac:dyDescent="0.45">
      <c r="A905" s="19">
        <v>45505</v>
      </c>
      <c r="B905" s="97"/>
      <c r="C905" s="97"/>
      <c r="D905" s="20"/>
      <c r="E905" s="20"/>
      <c r="F905" s="97"/>
      <c r="G905" s="97"/>
      <c r="H905" s="53"/>
      <c r="I905" s="20"/>
      <c r="J905" s="100"/>
      <c r="K905" s="20"/>
      <c r="L905" s="20"/>
      <c r="M905" s="20"/>
      <c r="N905" s="20"/>
      <c r="O905" s="20"/>
      <c r="P905" s="20"/>
      <c r="Q905" s="64">
        <f t="shared" si="28"/>
        <v>0</v>
      </c>
      <c r="R905" s="20"/>
      <c r="S905" s="98">
        <f t="shared" si="29"/>
        <v>0</v>
      </c>
      <c r="T905" s="127"/>
    </row>
    <row r="906" spans="1:20" x14ac:dyDescent="0.45">
      <c r="A906" s="19">
        <v>45506</v>
      </c>
      <c r="B906" s="97"/>
      <c r="C906" s="97"/>
      <c r="D906" s="20"/>
      <c r="E906" s="20"/>
      <c r="F906" s="97"/>
      <c r="G906" s="97"/>
      <c r="H906" s="53"/>
      <c r="I906" s="20"/>
      <c r="J906" s="100"/>
      <c r="K906" s="20"/>
      <c r="L906" s="20"/>
      <c r="M906" s="20"/>
      <c r="N906" s="20"/>
      <c r="O906" s="20"/>
      <c r="P906" s="20"/>
      <c r="Q906" s="64">
        <f t="shared" si="28"/>
        <v>0</v>
      </c>
      <c r="R906" s="20"/>
      <c r="S906" s="98">
        <f t="shared" si="29"/>
        <v>0</v>
      </c>
      <c r="T906" s="127"/>
    </row>
    <row r="907" spans="1:20" x14ac:dyDescent="0.45">
      <c r="A907" s="19">
        <v>45509</v>
      </c>
      <c r="B907" s="97"/>
      <c r="C907" s="97"/>
      <c r="D907" s="20"/>
      <c r="E907" s="20"/>
      <c r="F907" s="97"/>
      <c r="G907" s="97"/>
      <c r="H907" s="53"/>
      <c r="I907" s="20"/>
      <c r="J907" s="100"/>
      <c r="K907" s="20"/>
      <c r="L907" s="20"/>
      <c r="M907" s="20"/>
      <c r="N907" s="20"/>
      <c r="O907" s="20"/>
      <c r="P907" s="20"/>
      <c r="Q907" s="64">
        <f t="shared" si="28"/>
        <v>0</v>
      </c>
      <c r="R907" s="20"/>
      <c r="S907" s="98">
        <f t="shared" si="29"/>
        <v>0</v>
      </c>
      <c r="T907" s="127"/>
    </row>
    <row r="908" spans="1:20" x14ac:dyDescent="0.45">
      <c r="A908" s="19">
        <v>45510</v>
      </c>
      <c r="B908" s="97"/>
      <c r="C908" s="97"/>
      <c r="D908" s="20"/>
      <c r="E908" s="20"/>
      <c r="F908" s="97"/>
      <c r="G908" s="97"/>
      <c r="H908" s="53"/>
      <c r="I908" s="20"/>
      <c r="J908" s="100"/>
      <c r="K908" s="20"/>
      <c r="L908" s="20"/>
      <c r="M908" s="20"/>
      <c r="N908" s="20"/>
      <c r="O908" s="20"/>
      <c r="P908" s="20"/>
      <c r="Q908" s="64">
        <f t="shared" si="28"/>
        <v>0</v>
      </c>
      <c r="R908" s="20"/>
      <c r="S908" s="98">
        <f t="shared" si="29"/>
        <v>0</v>
      </c>
      <c r="T908" s="127"/>
    </row>
    <row r="909" spans="1:20" x14ac:dyDescent="0.45">
      <c r="A909" s="19">
        <v>45511</v>
      </c>
      <c r="B909" s="97"/>
      <c r="C909" s="97"/>
      <c r="D909" s="20"/>
      <c r="E909" s="20"/>
      <c r="F909" s="97"/>
      <c r="G909" s="97"/>
      <c r="H909" s="53"/>
      <c r="I909" s="20"/>
      <c r="J909" s="100"/>
      <c r="K909" s="20"/>
      <c r="L909" s="20"/>
      <c r="M909" s="20"/>
      <c r="N909" s="20"/>
      <c r="O909" s="20"/>
      <c r="P909" s="20"/>
      <c r="Q909" s="64">
        <f t="shared" si="28"/>
        <v>0</v>
      </c>
      <c r="R909" s="20"/>
      <c r="S909" s="98">
        <f t="shared" si="29"/>
        <v>0</v>
      </c>
      <c r="T909" s="127"/>
    </row>
    <row r="910" spans="1:20" x14ac:dyDescent="0.45">
      <c r="A910" s="19">
        <v>45512</v>
      </c>
      <c r="B910" s="97"/>
      <c r="C910" s="97"/>
      <c r="D910" s="20"/>
      <c r="E910" s="20"/>
      <c r="F910" s="97"/>
      <c r="G910" s="97"/>
      <c r="H910" s="53"/>
      <c r="I910" s="20"/>
      <c r="J910" s="100"/>
      <c r="K910" s="20"/>
      <c r="L910" s="20"/>
      <c r="M910" s="20"/>
      <c r="N910" s="20"/>
      <c r="O910" s="20"/>
      <c r="P910" s="20"/>
      <c r="Q910" s="64">
        <f t="shared" si="28"/>
        <v>0</v>
      </c>
      <c r="R910" s="20"/>
      <c r="S910" s="98">
        <f t="shared" si="29"/>
        <v>0</v>
      </c>
      <c r="T910" s="127"/>
    </row>
    <row r="911" spans="1:20" x14ac:dyDescent="0.45">
      <c r="A911" s="19">
        <v>45513</v>
      </c>
      <c r="B911" s="97"/>
      <c r="C911" s="97"/>
      <c r="D911" s="20"/>
      <c r="E911" s="20"/>
      <c r="F911" s="97"/>
      <c r="G911" s="97"/>
      <c r="H911" s="53"/>
      <c r="I911" s="20"/>
      <c r="J911" s="100"/>
      <c r="K911" s="20"/>
      <c r="L911" s="20"/>
      <c r="M911" s="20"/>
      <c r="N911" s="20"/>
      <c r="O911" s="20"/>
      <c r="P911" s="20"/>
      <c r="Q911" s="64">
        <f t="shared" si="28"/>
        <v>0</v>
      </c>
      <c r="R911" s="20"/>
      <c r="S911" s="98">
        <f t="shared" si="29"/>
        <v>0</v>
      </c>
      <c r="T911" s="127"/>
    </row>
    <row r="912" spans="1:20" x14ac:dyDescent="0.45">
      <c r="A912" s="19">
        <v>45516</v>
      </c>
      <c r="B912" s="97"/>
      <c r="C912" s="97"/>
      <c r="D912" s="20"/>
      <c r="E912" s="20"/>
      <c r="F912" s="97"/>
      <c r="G912" s="97"/>
      <c r="H912" s="53"/>
      <c r="I912" s="20"/>
      <c r="J912" s="100"/>
      <c r="K912" s="20"/>
      <c r="L912" s="20"/>
      <c r="M912" s="20"/>
      <c r="N912" s="20"/>
      <c r="O912" s="20"/>
      <c r="P912" s="20"/>
      <c r="Q912" s="64">
        <f t="shared" si="28"/>
        <v>0</v>
      </c>
      <c r="R912" s="20"/>
      <c r="S912" s="98">
        <f t="shared" si="29"/>
        <v>0</v>
      </c>
      <c r="T912" s="127"/>
    </row>
    <row r="913" spans="1:20" x14ac:dyDescent="0.45">
      <c r="A913" s="19">
        <v>45517</v>
      </c>
      <c r="B913" s="97"/>
      <c r="C913" s="97"/>
      <c r="D913" s="20"/>
      <c r="E913" s="20"/>
      <c r="F913" s="97"/>
      <c r="G913" s="97"/>
      <c r="H913" s="53"/>
      <c r="I913" s="20"/>
      <c r="J913" s="100"/>
      <c r="K913" s="20"/>
      <c r="L913" s="20"/>
      <c r="M913" s="20"/>
      <c r="N913" s="20"/>
      <c r="O913" s="20"/>
      <c r="P913" s="20"/>
      <c r="Q913" s="64">
        <f t="shared" si="28"/>
        <v>0</v>
      </c>
      <c r="R913" s="20"/>
      <c r="S913" s="98">
        <f t="shared" si="29"/>
        <v>0</v>
      </c>
      <c r="T913" s="127"/>
    </row>
    <row r="914" spans="1:20" x14ac:dyDescent="0.45">
      <c r="A914" s="19">
        <v>45518</v>
      </c>
      <c r="B914" s="97"/>
      <c r="C914" s="97"/>
      <c r="D914" s="20"/>
      <c r="E914" s="20"/>
      <c r="F914" s="97"/>
      <c r="G914" s="97"/>
      <c r="H914" s="53"/>
      <c r="I914" s="20"/>
      <c r="J914" s="100"/>
      <c r="K914" s="20"/>
      <c r="L914" s="20"/>
      <c r="M914" s="20"/>
      <c r="N914" s="20"/>
      <c r="O914" s="20"/>
      <c r="P914" s="20"/>
      <c r="Q914" s="64">
        <f t="shared" si="28"/>
        <v>0</v>
      </c>
      <c r="R914" s="20"/>
      <c r="S914" s="98">
        <f t="shared" si="29"/>
        <v>0</v>
      </c>
      <c r="T914" s="127"/>
    </row>
    <row r="915" spans="1:20" x14ac:dyDescent="0.45">
      <c r="A915" s="19">
        <v>45520</v>
      </c>
      <c r="B915" s="97"/>
      <c r="C915" s="97"/>
      <c r="D915" s="20"/>
      <c r="E915" s="20"/>
      <c r="F915" s="97"/>
      <c r="G915" s="97"/>
      <c r="H915" s="53"/>
      <c r="I915" s="20"/>
      <c r="J915" s="100"/>
      <c r="K915" s="20"/>
      <c r="L915" s="20"/>
      <c r="M915" s="20"/>
      <c r="N915" s="20"/>
      <c r="O915" s="20"/>
      <c r="P915" s="20"/>
      <c r="Q915" s="64">
        <f t="shared" si="28"/>
        <v>0</v>
      </c>
      <c r="R915" s="20"/>
      <c r="S915" s="98">
        <f t="shared" si="29"/>
        <v>0</v>
      </c>
      <c r="T915" s="127"/>
    </row>
    <row r="916" spans="1:20" x14ac:dyDescent="0.45">
      <c r="A916" s="19">
        <v>45523</v>
      </c>
      <c r="B916" s="97"/>
      <c r="C916" s="97"/>
      <c r="D916" s="20"/>
      <c r="E916" s="20"/>
      <c r="F916" s="97"/>
      <c r="G916" s="97"/>
      <c r="H916" s="53"/>
      <c r="I916" s="20"/>
      <c r="J916" s="100"/>
      <c r="K916" s="20"/>
      <c r="L916" s="20"/>
      <c r="M916" s="20"/>
      <c r="N916" s="20"/>
      <c r="O916" s="20"/>
      <c r="P916" s="20"/>
      <c r="Q916" s="64">
        <f t="shared" si="28"/>
        <v>0</v>
      </c>
      <c r="R916" s="20"/>
      <c r="S916" s="98">
        <f t="shared" si="29"/>
        <v>0</v>
      </c>
      <c r="T916" s="127"/>
    </row>
    <row r="917" spans="1:20" x14ac:dyDescent="0.45">
      <c r="A917" s="19">
        <v>45524</v>
      </c>
      <c r="B917" s="97"/>
      <c r="C917" s="97"/>
      <c r="D917" s="20"/>
      <c r="E917" s="20"/>
      <c r="F917" s="97"/>
      <c r="G917" s="97"/>
      <c r="H917" s="53"/>
      <c r="I917" s="20"/>
      <c r="J917" s="100"/>
      <c r="K917" s="20"/>
      <c r="L917" s="20"/>
      <c r="M917" s="20"/>
      <c r="N917" s="20"/>
      <c r="O917" s="20"/>
      <c r="P917" s="20"/>
      <c r="Q917" s="64">
        <f t="shared" si="28"/>
        <v>0</v>
      </c>
      <c r="R917" s="20"/>
      <c r="S917" s="98">
        <f t="shared" si="29"/>
        <v>0</v>
      </c>
      <c r="T917" s="127"/>
    </row>
    <row r="918" spans="1:20" x14ac:dyDescent="0.45">
      <c r="A918" s="19">
        <v>45525</v>
      </c>
      <c r="B918" s="97"/>
      <c r="C918" s="97"/>
      <c r="D918" s="20"/>
      <c r="E918" s="20"/>
      <c r="F918" s="97"/>
      <c r="G918" s="97"/>
      <c r="H918" s="53"/>
      <c r="I918" s="20"/>
      <c r="J918" s="100"/>
      <c r="K918" s="20"/>
      <c r="L918" s="20"/>
      <c r="M918" s="20"/>
      <c r="N918" s="20"/>
      <c r="O918" s="20"/>
      <c r="P918" s="20"/>
      <c r="Q918" s="64">
        <f t="shared" si="28"/>
        <v>0</v>
      </c>
      <c r="R918" s="20"/>
      <c r="S918" s="98">
        <f t="shared" si="29"/>
        <v>0</v>
      </c>
      <c r="T918" s="127"/>
    </row>
    <row r="919" spans="1:20" x14ac:dyDescent="0.45">
      <c r="A919" s="19">
        <v>45526</v>
      </c>
      <c r="B919" s="97"/>
      <c r="C919" s="97"/>
      <c r="D919" s="20"/>
      <c r="E919" s="20"/>
      <c r="F919" s="97"/>
      <c r="G919" s="97"/>
      <c r="H919" s="53"/>
      <c r="I919" s="20"/>
      <c r="J919" s="100"/>
      <c r="K919" s="20"/>
      <c r="L919" s="20"/>
      <c r="M919" s="20"/>
      <c r="N919" s="20"/>
      <c r="O919" s="20"/>
      <c r="P919" s="20"/>
      <c r="Q919" s="64">
        <f t="shared" si="28"/>
        <v>0</v>
      </c>
      <c r="R919" s="20"/>
      <c r="S919" s="98">
        <f t="shared" si="29"/>
        <v>0</v>
      </c>
      <c r="T919" s="127"/>
    </row>
    <row r="920" spans="1:20" x14ac:dyDescent="0.45">
      <c r="A920" s="19">
        <v>45527</v>
      </c>
      <c r="B920" s="97"/>
      <c r="C920" s="97"/>
      <c r="D920" s="20"/>
      <c r="E920" s="20"/>
      <c r="F920" s="97"/>
      <c r="G920" s="97"/>
      <c r="H920" s="53"/>
      <c r="I920" s="20"/>
      <c r="J920" s="100"/>
      <c r="K920" s="20"/>
      <c r="L920" s="20"/>
      <c r="M920" s="20"/>
      <c r="N920" s="20"/>
      <c r="O920" s="20"/>
      <c r="P920" s="20"/>
      <c r="Q920" s="64">
        <f t="shared" si="28"/>
        <v>0</v>
      </c>
      <c r="R920" s="20"/>
      <c r="S920" s="98">
        <f t="shared" si="29"/>
        <v>0</v>
      </c>
      <c r="T920" s="127"/>
    </row>
    <row r="921" spans="1:20" x14ac:dyDescent="0.45">
      <c r="A921" s="19">
        <v>45530</v>
      </c>
      <c r="B921" s="97"/>
      <c r="C921" s="97"/>
      <c r="D921" s="20"/>
      <c r="E921" s="20"/>
      <c r="F921" s="97"/>
      <c r="G921" s="97"/>
      <c r="H921" s="53"/>
      <c r="I921" s="20"/>
      <c r="J921" s="100"/>
      <c r="K921" s="20"/>
      <c r="L921" s="20"/>
      <c r="M921" s="20"/>
      <c r="N921" s="20"/>
      <c r="O921" s="20"/>
      <c r="P921" s="20"/>
      <c r="Q921" s="64">
        <f t="shared" si="28"/>
        <v>0</v>
      </c>
      <c r="R921" s="20"/>
      <c r="S921" s="98">
        <f t="shared" si="29"/>
        <v>0</v>
      </c>
      <c r="T921" s="127"/>
    </row>
    <row r="922" spans="1:20" x14ac:dyDescent="0.45">
      <c r="A922" s="19">
        <v>45531</v>
      </c>
      <c r="B922" s="97"/>
      <c r="C922" s="97"/>
      <c r="D922" s="20"/>
      <c r="E922" s="20"/>
      <c r="F922" s="97"/>
      <c r="G922" s="97"/>
      <c r="H922" s="53"/>
      <c r="I922" s="20"/>
      <c r="J922" s="100"/>
      <c r="K922" s="20"/>
      <c r="L922" s="20"/>
      <c r="M922" s="20"/>
      <c r="N922" s="20"/>
      <c r="O922" s="20"/>
      <c r="P922" s="20"/>
      <c r="Q922" s="64">
        <f t="shared" si="28"/>
        <v>0</v>
      </c>
      <c r="R922" s="20"/>
      <c r="S922" s="98">
        <f t="shared" si="29"/>
        <v>0</v>
      </c>
      <c r="T922" s="127"/>
    </row>
    <row r="923" spans="1:20" x14ac:dyDescent="0.45">
      <c r="A923" s="19">
        <v>45532</v>
      </c>
      <c r="B923" s="97"/>
      <c r="C923" s="97"/>
      <c r="D923" s="20"/>
      <c r="E923" s="20"/>
      <c r="F923" s="97"/>
      <c r="G923" s="97"/>
      <c r="H923" s="53"/>
      <c r="I923" s="20"/>
      <c r="J923" s="100"/>
      <c r="K923" s="20"/>
      <c r="L923" s="20"/>
      <c r="M923" s="20"/>
      <c r="N923" s="20"/>
      <c r="O923" s="20"/>
      <c r="P923" s="20"/>
      <c r="Q923" s="64">
        <f t="shared" si="28"/>
        <v>0</v>
      </c>
      <c r="R923" s="20"/>
      <c r="S923" s="98">
        <f t="shared" si="29"/>
        <v>0</v>
      </c>
      <c r="T923" s="127"/>
    </row>
    <row r="924" spans="1:20" x14ac:dyDescent="0.45">
      <c r="A924" s="19">
        <v>45533</v>
      </c>
      <c r="B924" s="97"/>
      <c r="C924" s="97"/>
      <c r="D924" s="20"/>
      <c r="E924" s="20"/>
      <c r="F924" s="97"/>
      <c r="G924" s="97"/>
      <c r="H924" s="53"/>
      <c r="I924" s="20"/>
      <c r="J924" s="100"/>
      <c r="K924" s="20"/>
      <c r="L924" s="20"/>
      <c r="M924" s="20"/>
      <c r="N924" s="20"/>
      <c r="O924" s="20"/>
      <c r="P924" s="20"/>
      <c r="Q924" s="64">
        <f t="shared" si="28"/>
        <v>0</v>
      </c>
      <c r="R924" s="20"/>
      <c r="S924" s="98">
        <f t="shared" si="29"/>
        <v>0</v>
      </c>
      <c r="T924" s="127"/>
    </row>
    <row r="925" spans="1:20" x14ac:dyDescent="0.45">
      <c r="A925" s="19">
        <v>45534</v>
      </c>
      <c r="B925" s="97"/>
      <c r="C925" s="97"/>
      <c r="D925" s="20"/>
      <c r="E925" s="20"/>
      <c r="F925" s="97"/>
      <c r="G925" s="97"/>
      <c r="H925" s="53"/>
      <c r="I925" s="20"/>
      <c r="J925" s="100"/>
      <c r="K925" s="20"/>
      <c r="L925" s="20"/>
      <c r="M925" s="20"/>
      <c r="N925" s="20"/>
      <c r="O925" s="20"/>
      <c r="P925" s="20"/>
      <c r="Q925" s="64">
        <f t="shared" si="28"/>
        <v>0</v>
      </c>
      <c r="R925" s="20"/>
      <c r="S925" s="98">
        <f t="shared" si="29"/>
        <v>0</v>
      </c>
      <c r="T925" s="127"/>
    </row>
    <row r="926" spans="1:20" s="1" customFormat="1" x14ac:dyDescent="0.45">
      <c r="A926" s="19">
        <v>45537</v>
      </c>
      <c r="B926" s="95"/>
      <c r="C926" s="95"/>
      <c r="D926" s="20"/>
      <c r="E926" s="20"/>
      <c r="F926" s="95"/>
      <c r="G926" s="95"/>
      <c r="H926" s="53"/>
      <c r="I926" s="20"/>
      <c r="J926" s="100"/>
      <c r="K926" s="20"/>
      <c r="L926" s="20"/>
      <c r="M926" s="20"/>
      <c r="N926" s="20"/>
      <c r="O926" s="20"/>
      <c r="P926" s="20"/>
      <c r="Q926" s="64">
        <f t="shared" si="28"/>
        <v>0</v>
      </c>
      <c r="R926" s="20"/>
      <c r="S926" s="96">
        <f t="shared" si="29"/>
        <v>0</v>
      </c>
      <c r="T926" s="108"/>
    </row>
    <row r="927" spans="1:20" s="1" customFormat="1" x14ac:dyDescent="0.45">
      <c r="A927" s="19">
        <v>45538</v>
      </c>
      <c r="B927" s="95"/>
      <c r="C927" s="95"/>
      <c r="D927" s="20"/>
      <c r="E927" s="20"/>
      <c r="F927" s="95"/>
      <c r="G927" s="95"/>
      <c r="H927" s="53"/>
      <c r="I927" s="20"/>
      <c r="J927" s="100"/>
      <c r="K927" s="20"/>
      <c r="L927" s="20"/>
      <c r="M927" s="20"/>
      <c r="N927" s="20"/>
      <c r="O927" s="20"/>
      <c r="P927" s="20"/>
      <c r="Q927" s="64">
        <f t="shared" si="28"/>
        <v>0</v>
      </c>
      <c r="R927" s="20"/>
      <c r="S927" s="96">
        <f t="shared" si="29"/>
        <v>0</v>
      </c>
      <c r="T927" s="108"/>
    </row>
    <row r="928" spans="1:20" s="1" customFormat="1" x14ac:dyDescent="0.45">
      <c r="A928" s="19">
        <v>45539</v>
      </c>
      <c r="B928" s="95"/>
      <c r="C928" s="95"/>
      <c r="D928" s="20"/>
      <c r="E928" s="20"/>
      <c r="F928" s="95"/>
      <c r="G928" s="95"/>
      <c r="H928" s="53"/>
      <c r="I928" s="20"/>
      <c r="J928" s="100"/>
      <c r="K928" s="20"/>
      <c r="L928" s="20"/>
      <c r="M928" s="20"/>
      <c r="N928" s="20"/>
      <c r="O928" s="20"/>
      <c r="P928" s="20"/>
      <c r="Q928" s="64">
        <f t="shared" si="28"/>
        <v>0</v>
      </c>
      <c r="R928" s="20"/>
      <c r="S928" s="96">
        <f t="shared" si="29"/>
        <v>0</v>
      </c>
      <c r="T928" s="108"/>
    </row>
    <row r="929" spans="1:20" s="1" customFormat="1" x14ac:dyDescent="0.45">
      <c r="A929" s="19">
        <v>45540</v>
      </c>
      <c r="B929" s="95"/>
      <c r="C929" s="95"/>
      <c r="D929" s="20"/>
      <c r="E929" s="20"/>
      <c r="F929" s="95"/>
      <c r="G929" s="95"/>
      <c r="H929" s="53"/>
      <c r="I929" s="20"/>
      <c r="J929" s="100"/>
      <c r="K929" s="20"/>
      <c r="L929" s="20"/>
      <c r="M929" s="20"/>
      <c r="N929" s="20"/>
      <c r="O929" s="20"/>
      <c r="P929" s="20"/>
      <c r="Q929" s="64">
        <f t="shared" si="28"/>
        <v>0</v>
      </c>
      <c r="R929" s="20"/>
      <c r="S929" s="96">
        <f t="shared" si="29"/>
        <v>0</v>
      </c>
      <c r="T929" s="108"/>
    </row>
    <row r="930" spans="1:20" s="1" customFormat="1" x14ac:dyDescent="0.45">
      <c r="A930" s="19">
        <v>45541</v>
      </c>
      <c r="B930" s="95"/>
      <c r="C930" s="95"/>
      <c r="D930" s="20"/>
      <c r="E930" s="20"/>
      <c r="F930" s="95"/>
      <c r="G930" s="95"/>
      <c r="H930" s="53"/>
      <c r="I930" s="20"/>
      <c r="J930" s="100"/>
      <c r="K930" s="20"/>
      <c r="L930" s="20"/>
      <c r="M930" s="20"/>
      <c r="N930" s="20"/>
      <c r="O930" s="20"/>
      <c r="P930" s="20"/>
      <c r="Q930" s="64">
        <f t="shared" si="28"/>
        <v>0</v>
      </c>
      <c r="R930" s="20"/>
      <c r="S930" s="96">
        <f t="shared" si="29"/>
        <v>0</v>
      </c>
      <c r="T930" s="108"/>
    </row>
    <row r="931" spans="1:20" s="1" customFormat="1" x14ac:dyDescent="0.45">
      <c r="A931" s="19">
        <v>45544</v>
      </c>
      <c r="B931" s="95"/>
      <c r="C931" s="95"/>
      <c r="D931" s="20"/>
      <c r="E931" s="20"/>
      <c r="F931" s="95"/>
      <c r="G931" s="95"/>
      <c r="H931" s="53"/>
      <c r="I931" s="20"/>
      <c r="J931" s="100"/>
      <c r="K931" s="20"/>
      <c r="L931" s="20"/>
      <c r="M931" s="20"/>
      <c r="N931" s="20"/>
      <c r="O931" s="20"/>
      <c r="P931" s="20"/>
      <c r="Q931" s="64">
        <f t="shared" si="28"/>
        <v>0</v>
      </c>
      <c r="R931" s="20"/>
      <c r="S931" s="96">
        <f t="shared" si="29"/>
        <v>0</v>
      </c>
      <c r="T931" s="108"/>
    </row>
    <row r="932" spans="1:20" s="1" customFormat="1" x14ac:dyDescent="0.45">
      <c r="A932" s="19">
        <v>45545</v>
      </c>
      <c r="B932" s="95"/>
      <c r="C932" s="95"/>
      <c r="D932" s="20"/>
      <c r="E932" s="20"/>
      <c r="F932" s="95"/>
      <c r="G932" s="95"/>
      <c r="H932" s="53"/>
      <c r="I932" s="20"/>
      <c r="J932" s="100"/>
      <c r="K932" s="20"/>
      <c r="L932" s="20"/>
      <c r="M932" s="20"/>
      <c r="N932" s="20"/>
      <c r="O932" s="20"/>
      <c r="P932" s="20"/>
      <c r="Q932" s="64">
        <f t="shared" si="28"/>
        <v>0</v>
      </c>
      <c r="R932" s="20"/>
      <c r="S932" s="96">
        <f t="shared" si="29"/>
        <v>0</v>
      </c>
      <c r="T932" s="108"/>
    </row>
    <row r="933" spans="1:20" s="1" customFormat="1" x14ac:dyDescent="0.45">
      <c r="A933" s="19">
        <v>45546</v>
      </c>
      <c r="B933" s="95"/>
      <c r="C933" s="95"/>
      <c r="D933" s="20"/>
      <c r="E933" s="20"/>
      <c r="F933" s="95"/>
      <c r="G933" s="95"/>
      <c r="H933" s="53"/>
      <c r="I933" s="20"/>
      <c r="J933" s="100"/>
      <c r="K933" s="20"/>
      <c r="L933" s="20"/>
      <c r="M933" s="20"/>
      <c r="N933" s="20"/>
      <c r="O933" s="20"/>
      <c r="P933" s="20"/>
      <c r="Q933" s="64">
        <f t="shared" si="28"/>
        <v>0</v>
      </c>
      <c r="R933" s="20"/>
      <c r="S933" s="96">
        <f t="shared" si="29"/>
        <v>0</v>
      </c>
      <c r="T933" s="108"/>
    </row>
    <row r="934" spans="1:20" s="1" customFormat="1" x14ac:dyDescent="0.45">
      <c r="A934" s="19">
        <v>45547</v>
      </c>
      <c r="B934" s="95"/>
      <c r="C934" s="95"/>
      <c r="D934" s="20"/>
      <c r="E934" s="20"/>
      <c r="F934" s="95"/>
      <c r="G934" s="95"/>
      <c r="H934" s="53"/>
      <c r="I934" s="20"/>
      <c r="J934" s="100"/>
      <c r="K934" s="20"/>
      <c r="L934" s="20"/>
      <c r="M934" s="20"/>
      <c r="N934" s="20"/>
      <c r="O934" s="20"/>
      <c r="P934" s="20"/>
      <c r="Q934" s="64">
        <f t="shared" si="28"/>
        <v>0</v>
      </c>
      <c r="R934" s="20"/>
      <c r="S934" s="96">
        <f t="shared" si="29"/>
        <v>0</v>
      </c>
      <c r="T934" s="108"/>
    </row>
    <row r="935" spans="1:20" s="1" customFormat="1" x14ac:dyDescent="0.45">
      <c r="A935" s="19">
        <v>45548</v>
      </c>
      <c r="B935" s="95"/>
      <c r="C935" s="95"/>
      <c r="D935" s="20"/>
      <c r="E935" s="20"/>
      <c r="F935" s="95"/>
      <c r="G935" s="95"/>
      <c r="H935" s="53"/>
      <c r="I935" s="20"/>
      <c r="J935" s="100"/>
      <c r="K935" s="20"/>
      <c r="L935" s="20"/>
      <c r="M935" s="20"/>
      <c r="N935" s="20"/>
      <c r="O935" s="20"/>
      <c r="P935" s="20"/>
      <c r="Q935" s="64">
        <f t="shared" si="28"/>
        <v>0</v>
      </c>
      <c r="R935" s="20"/>
      <c r="S935" s="96">
        <f t="shared" si="29"/>
        <v>0</v>
      </c>
      <c r="T935" s="108"/>
    </row>
    <row r="936" spans="1:20" s="1" customFormat="1" x14ac:dyDescent="0.45">
      <c r="A936" s="19">
        <v>45551</v>
      </c>
      <c r="B936" s="95"/>
      <c r="C936" s="95"/>
      <c r="D936" s="20"/>
      <c r="E936" s="20"/>
      <c r="F936" s="95"/>
      <c r="G936" s="95"/>
      <c r="H936" s="53"/>
      <c r="I936" s="20"/>
      <c r="J936" s="100"/>
      <c r="K936" s="20"/>
      <c r="L936" s="20"/>
      <c r="M936" s="20"/>
      <c r="N936" s="20"/>
      <c r="O936" s="20"/>
      <c r="P936" s="20"/>
      <c r="Q936" s="64">
        <f t="shared" si="28"/>
        <v>0</v>
      </c>
      <c r="R936" s="20"/>
      <c r="S936" s="96">
        <f t="shared" si="29"/>
        <v>0</v>
      </c>
      <c r="T936" s="108"/>
    </row>
    <row r="937" spans="1:20" s="1" customFormat="1" x14ac:dyDescent="0.45">
      <c r="A937" s="19">
        <v>45552</v>
      </c>
      <c r="B937" s="95"/>
      <c r="C937" s="95"/>
      <c r="D937" s="20"/>
      <c r="E937" s="20"/>
      <c r="F937" s="95"/>
      <c r="G937" s="95"/>
      <c r="H937" s="53"/>
      <c r="I937" s="20"/>
      <c r="J937" s="100"/>
      <c r="K937" s="20"/>
      <c r="L937" s="20"/>
      <c r="M937" s="20"/>
      <c r="N937" s="20"/>
      <c r="O937" s="20"/>
      <c r="P937" s="20"/>
      <c r="Q937" s="64">
        <f t="shared" si="28"/>
        <v>0</v>
      </c>
      <c r="R937" s="20"/>
      <c r="S937" s="96">
        <f t="shared" si="29"/>
        <v>0</v>
      </c>
      <c r="T937" s="108"/>
    </row>
    <row r="938" spans="1:20" s="1" customFormat="1" x14ac:dyDescent="0.45">
      <c r="A938" s="19">
        <v>45553</v>
      </c>
      <c r="B938" s="95"/>
      <c r="C938" s="95"/>
      <c r="D938" s="20"/>
      <c r="E938" s="20"/>
      <c r="F938" s="95"/>
      <c r="G938" s="95"/>
      <c r="H938" s="53"/>
      <c r="I938" s="20"/>
      <c r="J938" s="100"/>
      <c r="K938" s="20"/>
      <c r="L938" s="20"/>
      <c r="M938" s="20"/>
      <c r="N938" s="20"/>
      <c r="O938" s="20"/>
      <c r="P938" s="20"/>
      <c r="Q938" s="64">
        <f t="shared" si="28"/>
        <v>0</v>
      </c>
      <c r="R938" s="20"/>
      <c r="S938" s="96">
        <f t="shared" si="29"/>
        <v>0</v>
      </c>
      <c r="T938" s="108"/>
    </row>
    <row r="939" spans="1:20" s="1" customFormat="1" x14ac:dyDescent="0.45">
      <c r="A939" s="19">
        <v>45554</v>
      </c>
      <c r="B939" s="95"/>
      <c r="C939" s="95"/>
      <c r="D939" s="20"/>
      <c r="E939" s="20"/>
      <c r="F939" s="95"/>
      <c r="G939" s="95"/>
      <c r="H939" s="53"/>
      <c r="I939" s="20"/>
      <c r="J939" s="100"/>
      <c r="K939" s="20"/>
      <c r="L939" s="20"/>
      <c r="M939" s="20"/>
      <c r="N939" s="20"/>
      <c r="O939" s="20"/>
      <c r="P939" s="20"/>
      <c r="Q939" s="64">
        <f t="shared" si="28"/>
        <v>0</v>
      </c>
      <c r="R939" s="20"/>
      <c r="S939" s="96">
        <f t="shared" si="29"/>
        <v>0</v>
      </c>
      <c r="T939" s="108"/>
    </row>
    <row r="940" spans="1:20" s="1" customFormat="1" x14ac:dyDescent="0.45">
      <c r="A940" s="19">
        <v>45555</v>
      </c>
      <c r="B940" s="95"/>
      <c r="C940" s="95"/>
      <c r="D940" s="20"/>
      <c r="E940" s="20"/>
      <c r="F940" s="95"/>
      <c r="G940" s="95"/>
      <c r="H940" s="53"/>
      <c r="I940" s="20"/>
      <c r="J940" s="100"/>
      <c r="K940" s="20"/>
      <c r="L940" s="20"/>
      <c r="M940" s="20"/>
      <c r="N940" s="20"/>
      <c r="O940" s="20"/>
      <c r="P940" s="20"/>
      <c r="Q940" s="64">
        <f t="shared" si="28"/>
        <v>0</v>
      </c>
      <c r="R940" s="20"/>
      <c r="S940" s="96">
        <f t="shared" si="29"/>
        <v>0</v>
      </c>
      <c r="T940" s="108"/>
    </row>
    <row r="941" spans="1:20" s="1" customFormat="1" x14ac:dyDescent="0.45">
      <c r="A941" s="19">
        <v>45558</v>
      </c>
      <c r="B941" s="95"/>
      <c r="C941" s="95"/>
      <c r="D941" s="20"/>
      <c r="E941" s="20"/>
      <c r="F941" s="95"/>
      <c r="G941" s="95"/>
      <c r="H941" s="53"/>
      <c r="I941" s="20"/>
      <c r="J941" s="100"/>
      <c r="K941" s="20"/>
      <c r="L941" s="20"/>
      <c r="M941" s="20"/>
      <c r="N941" s="20"/>
      <c r="O941" s="20"/>
      <c r="P941" s="20"/>
      <c r="Q941" s="64">
        <f t="shared" si="28"/>
        <v>0</v>
      </c>
      <c r="R941" s="20"/>
      <c r="S941" s="96">
        <f t="shared" si="29"/>
        <v>0</v>
      </c>
      <c r="T941" s="108"/>
    </row>
    <row r="942" spans="1:20" s="1" customFormat="1" x14ac:dyDescent="0.45">
      <c r="A942" s="19">
        <v>45559</v>
      </c>
      <c r="B942" s="95"/>
      <c r="C942" s="95"/>
      <c r="D942" s="20"/>
      <c r="E942" s="20"/>
      <c r="F942" s="95"/>
      <c r="G942" s="95"/>
      <c r="H942" s="53"/>
      <c r="I942" s="20"/>
      <c r="J942" s="100"/>
      <c r="K942" s="20"/>
      <c r="L942" s="20"/>
      <c r="M942" s="20"/>
      <c r="N942" s="20"/>
      <c r="O942" s="20"/>
      <c r="P942" s="20"/>
      <c r="Q942" s="64">
        <f t="shared" si="28"/>
        <v>0</v>
      </c>
      <c r="R942" s="20"/>
      <c r="S942" s="96">
        <f t="shared" si="29"/>
        <v>0</v>
      </c>
      <c r="T942" s="108"/>
    </row>
    <row r="943" spans="1:20" s="1" customFormat="1" x14ac:dyDescent="0.45">
      <c r="A943" s="19">
        <v>45560</v>
      </c>
      <c r="B943" s="95"/>
      <c r="C943" s="95"/>
      <c r="D943" s="20"/>
      <c r="E943" s="20"/>
      <c r="F943" s="95"/>
      <c r="G943" s="95"/>
      <c r="H943" s="53"/>
      <c r="I943" s="20"/>
      <c r="J943" s="100"/>
      <c r="K943" s="20"/>
      <c r="L943" s="20"/>
      <c r="M943" s="20"/>
      <c r="N943" s="20"/>
      <c r="O943" s="20"/>
      <c r="P943" s="20"/>
      <c r="Q943" s="64">
        <f t="shared" si="28"/>
        <v>0</v>
      </c>
      <c r="R943" s="20"/>
      <c r="S943" s="96">
        <f t="shared" si="29"/>
        <v>0</v>
      </c>
      <c r="T943" s="108"/>
    </row>
    <row r="944" spans="1:20" s="1" customFormat="1" x14ac:dyDescent="0.45">
      <c r="A944" s="19">
        <v>45561</v>
      </c>
      <c r="B944" s="95"/>
      <c r="C944" s="95"/>
      <c r="D944" s="20"/>
      <c r="E944" s="20"/>
      <c r="F944" s="95"/>
      <c r="G944" s="95"/>
      <c r="H944" s="53"/>
      <c r="I944" s="20"/>
      <c r="J944" s="100"/>
      <c r="K944" s="20"/>
      <c r="L944" s="20"/>
      <c r="M944" s="20"/>
      <c r="N944" s="20"/>
      <c r="O944" s="20"/>
      <c r="P944" s="20"/>
      <c r="Q944" s="64">
        <f t="shared" si="28"/>
        <v>0</v>
      </c>
      <c r="R944" s="20"/>
      <c r="S944" s="96">
        <f t="shared" si="29"/>
        <v>0</v>
      </c>
      <c r="T944" s="108"/>
    </row>
    <row r="945" spans="1:20" s="1" customFormat="1" x14ac:dyDescent="0.45">
      <c r="A945" s="19">
        <v>45562</v>
      </c>
      <c r="B945" s="95"/>
      <c r="C945" s="95"/>
      <c r="D945" s="20"/>
      <c r="E945" s="20"/>
      <c r="F945" s="95"/>
      <c r="G945" s="95"/>
      <c r="H945" s="53"/>
      <c r="I945" s="20"/>
      <c r="J945" s="100"/>
      <c r="K945" s="20"/>
      <c r="L945" s="20"/>
      <c r="M945" s="20"/>
      <c r="N945" s="20"/>
      <c r="O945" s="20"/>
      <c r="P945" s="20"/>
      <c r="Q945" s="64">
        <f t="shared" si="28"/>
        <v>0</v>
      </c>
      <c r="R945" s="20"/>
      <c r="S945" s="96">
        <f t="shared" si="29"/>
        <v>0</v>
      </c>
      <c r="T945" s="108"/>
    </row>
    <row r="946" spans="1:20" s="1" customFormat="1" x14ac:dyDescent="0.45">
      <c r="A946" s="19">
        <v>45565</v>
      </c>
      <c r="B946" s="95"/>
      <c r="C946" s="95"/>
      <c r="D946" s="20"/>
      <c r="E946" s="20"/>
      <c r="F946" s="95"/>
      <c r="G946" s="95"/>
      <c r="H946" s="53"/>
      <c r="I946" s="20"/>
      <c r="J946" s="100"/>
      <c r="K946" s="20"/>
      <c r="L946" s="20"/>
      <c r="M946" s="20"/>
      <c r="N946" s="20"/>
      <c r="O946" s="20"/>
      <c r="P946" s="20"/>
      <c r="Q946" s="64">
        <f t="shared" si="28"/>
        <v>0</v>
      </c>
      <c r="R946" s="20"/>
      <c r="S946" s="96">
        <f t="shared" si="29"/>
        <v>0</v>
      </c>
      <c r="T946" s="108"/>
    </row>
    <row r="947" spans="1:20" x14ac:dyDescent="0.45">
      <c r="A947" s="19">
        <v>45566</v>
      </c>
      <c r="B947" s="97"/>
      <c r="C947" s="97"/>
      <c r="D947" s="20"/>
      <c r="E947" s="20"/>
      <c r="F947" s="97"/>
      <c r="G947" s="97"/>
      <c r="H947" s="53"/>
      <c r="I947" s="20"/>
      <c r="J947" s="100"/>
      <c r="K947" s="20"/>
      <c r="L947" s="20"/>
      <c r="M947" s="20"/>
      <c r="N947" s="20"/>
      <c r="O947" s="20"/>
      <c r="P947" s="20"/>
      <c r="Q947" s="64">
        <f t="shared" si="28"/>
        <v>0</v>
      </c>
      <c r="R947" s="20"/>
      <c r="S947" s="98">
        <f t="shared" si="29"/>
        <v>0</v>
      </c>
      <c r="T947" s="127"/>
    </row>
    <row r="948" spans="1:20" x14ac:dyDescent="0.45">
      <c r="A948" s="19">
        <v>45567</v>
      </c>
      <c r="B948" s="97"/>
      <c r="C948" s="97"/>
      <c r="D948" s="20"/>
      <c r="E948" s="20"/>
      <c r="F948" s="97"/>
      <c r="G948" s="97"/>
      <c r="H948" s="53"/>
      <c r="I948" s="20"/>
      <c r="J948" s="100"/>
      <c r="K948" s="20"/>
      <c r="L948" s="20"/>
      <c r="M948" s="20"/>
      <c r="N948" s="20"/>
      <c r="O948" s="20"/>
      <c r="P948" s="20"/>
      <c r="Q948" s="64">
        <f t="shared" si="28"/>
        <v>0</v>
      </c>
      <c r="R948" s="20"/>
      <c r="S948" s="98">
        <f t="shared" si="29"/>
        <v>0</v>
      </c>
      <c r="T948" s="127"/>
    </row>
    <row r="949" spans="1:20" x14ac:dyDescent="0.45">
      <c r="A949" s="19">
        <v>45568</v>
      </c>
      <c r="B949" s="97"/>
      <c r="C949" s="97"/>
      <c r="D949" s="20"/>
      <c r="E949" s="20"/>
      <c r="F949" s="97"/>
      <c r="G949" s="97"/>
      <c r="H949" s="53"/>
      <c r="I949" s="20"/>
      <c r="J949" s="100"/>
      <c r="K949" s="20"/>
      <c r="L949" s="20"/>
      <c r="M949" s="20"/>
      <c r="N949" s="20"/>
      <c r="O949" s="20"/>
      <c r="P949" s="20"/>
      <c r="Q949" s="64">
        <f t="shared" si="28"/>
        <v>0</v>
      </c>
      <c r="R949" s="20"/>
      <c r="S949" s="98">
        <f t="shared" si="29"/>
        <v>0</v>
      </c>
      <c r="T949" s="127"/>
    </row>
    <row r="950" spans="1:20" x14ac:dyDescent="0.45">
      <c r="A950" s="19">
        <v>45569</v>
      </c>
      <c r="B950" s="97"/>
      <c r="C950" s="97"/>
      <c r="D950" s="20"/>
      <c r="E950" s="20"/>
      <c r="F950" s="97"/>
      <c r="G950" s="97"/>
      <c r="H950" s="53"/>
      <c r="I950" s="20"/>
      <c r="J950" s="100"/>
      <c r="K950" s="20"/>
      <c r="L950" s="20"/>
      <c r="M950" s="20"/>
      <c r="N950" s="20"/>
      <c r="O950" s="20"/>
      <c r="P950" s="20"/>
      <c r="Q950" s="64">
        <f t="shared" si="28"/>
        <v>0</v>
      </c>
      <c r="R950" s="20"/>
      <c r="S950" s="98">
        <f t="shared" si="29"/>
        <v>0</v>
      </c>
      <c r="T950" s="127"/>
    </row>
    <row r="951" spans="1:20" x14ac:dyDescent="0.45">
      <c r="A951" s="19">
        <v>45572</v>
      </c>
      <c r="B951" s="97"/>
      <c r="C951" s="97"/>
      <c r="D951" s="20"/>
      <c r="E951" s="20"/>
      <c r="F951" s="97"/>
      <c r="G951" s="97"/>
      <c r="H951" s="53"/>
      <c r="I951" s="20"/>
      <c r="J951" s="100"/>
      <c r="K951" s="20"/>
      <c r="L951" s="20"/>
      <c r="M951" s="20"/>
      <c r="N951" s="20"/>
      <c r="O951" s="20"/>
      <c r="P951" s="20"/>
      <c r="Q951" s="64">
        <f t="shared" si="28"/>
        <v>0</v>
      </c>
      <c r="R951" s="20"/>
      <c r="S951" s="98">
        <f t="shared" si="29"/>
        <v>0</v>
      </c>
      <c r="T951" s="127"/>
    </row>
    <row r="952" spans="1:20" x14ac:dyDescent="0.45">
      <c r="A952" s="19">
        <v>45573</v>
      </c>
      <c r="B952" s="97"/>
      <c r="C952" s="97"/>
      <c r="D952" s="20"/>
      <c r="E952" s="20"/>
      <c r="F952" s="97"/>
      <c r="G952" s="97"/>
      <c r="H952" s="53"/>
      <c r="I952" s="20"/>
      <c r="J952" s="100"/>
      <c r="K952" s="20"/>
      <c r="L952" s="20"/>
      <c r="M952" s="20"/>
      <c r="N952" s="20"/>
      <c r="O952" s="20"/>
      <c r="P952" s="20"/>
      <c r="Q952" s="64">
        <f t="shared" si="28"/>
        <v>0</v>
      </c>
      <c r="R952" s="20"/>
      <c r="S952" s="98">
        <f t="shared" si="29"/>
        <v>0</v>
      </c>
      <c r="T952" s="127"/>
    </row>
    <row r="953" spans="1:20" x14ac:dyDescent="0.45">
      <c r="A953" s="19">
        <v>45574</v>
      </c>
      <c r="B953" s="97"/>
      <c r="C953" s="97"/>
      <c r="D953" s="20"/>
      <c r="E953" s="20"/>
      <c r="F953" s="97"/>
      <c r="G953" s="97"/>
      <c r="H953" s="53"/>
      <c r="I953" s="20"/>
      <c r="J953" s="100"/>
      <c r="K953" s="20"/>
      <c r="L953" s="20"/>
      <c r="M953" s="20"/>
      <c r="N953" s="20"/>
      <c r="O953" s="20"/>
      <c r="P953" s="20"/>
      <c r="Q953" s="64">
        <f t="shared" si="28"/>
        <v>0</v>
      </c>
      <c r="R953" s="20"/>
      <c r="S953" s="98">
        <f t="shared" si="29"/>
        <v>0</v>
      </c>
      <c r="T953" s="127"/>
    </row>
    <row r="954" spans="1:20" x14ac:dyDescent="0.45">
      <c r="A954" s="19">
        <v>45575</v>
      </c>
      <c r="B954" s="97"/>
      <c r="C954" s="97"/>
      <c r="D954" s="20"/>
      <c r="E954" s="20"/>
      <c r="F954" s="97"/>
      <c r="G954" s="97"/>
      <c r="H954" s="53"/>
      <c r="I954" s="20"/>
      <c r="J954" s="100"/>
      <c r="K954" s="20"/>
      <c r="L954" s="20"/>
      <c r="M954" s="20"/>
      <c r="N954" s="20"/>
      <c r="O954" s="20"/>
      <c r="P954" s="20"/>
      <c r="Q954" s="64">
        <f t="shared" si="28"/>
        <v>0</v>
      </c>
      <c r="R954" s="20"/>
      <c r="S954" s="98">
        <f t="shared" si="29"/>
        <v>0</v>
      </c>
      <c r="T954" s="127"/>
    </row>
    <row r="955" spans="1:20" x14ac:dyDescent="0.45">
      <c r="A955" s="19">
        <v>45576</v>
      </c>
      <c r="B955" s="97"/>
      <c r="C955" s="97"/>
      <c r="D955" s="20"/>
      <c r="E955" s="20"/>
      <c r="F955" s="97"/>
      <c r="G955" s="97"/>
      <c r="H955" s="53"/>
      <c r="I955" s="20"/>
      <c r="J955" s="100"/>
      <c r="K955" s="20"/>
      <c r="L955" s="20"/>
      <c r="M955" s="20"/>
      <c r="N955" s="20"/>
      <c r="O955" s="20"/>
      <c r="P955" s="20"/>
      <c r="Q955" s="64">
        <f t="shared" si="28"/>
        <v>0</v>
      </c>
      <c r="R955" s="20"/>
      <c r="S955" s="98">
        <f t="shared" si="29"/>
        <v>0</v>
      </c>
      <c r="T955" s="127"/>
    </row>
    <row r="956" spans="1:20" x14ac:dyDescent="0.45">
      <c r="A956" s="19">
        <v>45579</v>
      </c>
      <c r="B956" s="97"/>
      <c r="C956" s="97"/>
      <c r="D956" s="20"/>
      <c r="E956" s="20"/>
      <c r="F956" s="97"/>
      <c r="G956" s="97"/>
      <c r="H956" s="53"/>
      <c r="I956" s="20"/>
      <c r="J956" s="100"/>
      <c r="K956" s="20"/>
      <c r="L956" s="20"/>
      <c r="M956" s="20"/>
      <c r="N956" s="20"/>
      <c r="O956" s="20"/>
      <c r="P956" s="20"/>
      <c r="Q956" s="64">
        <f t="shared" si="28"/>
        <v>0</v>
      </c>
      <c r="R956" s="20"/>
      <c r="S956" s="98">
        <f t="shared" si="29"/>
        <v>0</v>
      </c>
      <c r="T956" s="127"/>
    </row>
    <row r="957" spans="1:20" x14ac:dyDescent="0.45">
      <c r="A957" s="19">
        <v>45580</v>
      </c>
      <c r="B957" s="97"/>
      <c r="C957" s="97"/>
      <c r="D957" s="20"/>
      <c r="E957" s="20"/>
      <c r="F957" s="97"/>
      <c r="G957" s="97"/>
      <c r="H957" s="53"/>
      <c r="I957" s="20"/>
      <c r="J957" s="100"/>
      <c r="K957" s="20"/>
      <c r="L957" s="20"/>
      <c r="M957" s="20"/>
      <c r="N957" s="20"/>
      <c r="O957" s="20"/>
      <c r="P957" s="20"/>
      <c r="Q957" s="64">
        <f t="shared" si="28"/>
        <v>0</v>
      </c>
      <c r="R957" s="20"/>
      <c r="S957" s="98">
        <f t="shared" si="29"/>
        <v>0</v>
      </c>
      <c r="T957" s="127"/>
    </row>
    <row r="958" spans="1:20" x14ac:dyDescent="0.45">
      <c r="A958" s="19">
        <v>45581</v>
      </c>
      <c r="B958" s="97"/>
      <c r="C958" s="97"/>
      <c r="D958" s="20"/>
      <c r="E958" s="20"/>
      <c r="F958" s="97"/>
      <c r="G958" s="97"/>
      <c r="H958" s="53"/>
      <c r="I958" s="20"/>
      <c r="J958" s="100"/>
      <c r="K958" s="20"/>
      <c r="L958" s="20"/>
      <c r="M958" s="20"/>
      <c r="N958" s="20"/>
      <c r="O958" s="20"/>
      <c r="P958" s="20"/>
      <c r="Q958" s="64">
        <f t="shared" si="28"/>
        <v>0</v>
      </c>
      <c r="R958" s="20"/>
      <c r="S958" s="98">
        <f t="shared" si="29"/>
        <v>0</v>
      </c>
      <c r="T958" s="127"/>
    </row>
    <row r="959" spans="1:20" x14ac:dyDescent="0.45">
      <c r="A959" s="19">
        <v>45582</v>
      </c>
      <c r="B959" s="97"/>
      <c r="C959" s="97"/>
      <c r="D959" s="20"/>
      <c r="E959" s="20"/>
      <c r="F959" s="97"/>
      <c r="G959" s="97"/>
      <c r="H959" s="53"/>
      <c r="I959" s="20"/>
      <c r="J959" s="100"/>
      <c r="K959" s="20"/>
      <c r="L959" s="20"/>
      <c r="M959" s="20"/>
      <c r="N959" s="20"/>
      <c r="O959" s="20"/>
      <c r="P959" s="20"/>
      <c r="Q959" s="64">
        <f t="shared" si="28"/>
        <v>0</v>
      </c>
      <c r="R959" s="20"/>
      <c r="S959" s="98">
        <f t="shared" si="29"/>
        <v>0</v>
      </c>
      <c r="T959" s="127"/>
    </row>
    <row r="960" spans="1:20" x14ac:dyDescent="0.45">
      <c r="A960" s="19">
        <v>45583</v>
      </c>
      <c r="B960" s="97"/>
      <c r="C960" s="97"/>
      <c r="D960" s="20"/>
      <c r="E960" s="20"/>
      <c r="F960" s="97"/>
      <c r="G960" s="97"/>
      <c r="H960" s="53"/>
      <c r="I960" s="20"/>
      <c r="J960" s="100"/>
      <c r="K960" s="20"/>
      <c r="L960" s="20"/>
      <c r="M960" s="20"/>
      <c r="N960" s="20"/>
      <c r="O960" s="20"/>
      <c r="P960" s="20"/>
      <c r="Q960" s="64">
        <f t="shared" si="28"/>
        <v>0</v>
      </c>
      <c r="R960" s="20"/>
      <c r="S960" s="98">
        <f t="shared" si="29"/>
        <v>0</v>
      </c>
      <c r="T960" s="127"/>
    </row>
    <row r="961" spans="1:20" x14ac:dyDescent="0.45">
      <c r="A961" s="19">
        <v>45586</v>
      </c>
      <c r="B961" s="97"/>
      <c r="C961" s="97"/>
      <c r="D961" s="20"/>
      <c r="E961" s="20"/>
      <c r="F961" s="97"/>
      <c r="G961" s="97"/>
      <c r="H961" s="53"/>
      <c r="I961" s="20"/>
      <c r="J961" s="100"/>
      <c r="K961" s="20"/>
      <c r="L961" s="20"/>
      <c r="M961" s="20"/>
      <c r="N961" s="20"/>
      <c r="O961" s="20"/>
      <c r="P961" s="20"/>
      <c r="Q961" s="64">
        <f t="shared" si="28"/>
        <v>0</v>
      </c>
      <c r="R961" s="20"/>
      <c r="S961" s="98">
        <f t="shared" si="29"/>
        <v>0</v>
      </c>
      <c r="T961" s="127"/>
    </row>
    <row r="962" spans="1:20" x14ac:dyDescent="0.45">
      <c r="A962" s="19">
        <v>45587</v>
      </c>
      <c r="B962" s="97"/>
      <c r="C962" s="97"/>
      <c r="D962" s="20"/>
      <c r="E962" s="20"/>
      <c r="F962" s="97"/>
      <c r="G962" s="97"/>
      <c r="H962" s="53"/>
      <c r="I962" s="20"/>
      <c r="J962" s="100"/>
      <c r="K962" s="20"/>
      <c r="L962" s="20"/>
      <c r="M962" s="20"/>
      <c r="N962" s="20"/>
      <c r="O962" s="20"/>
      <c r="P962" s="20"/>
      <c r="Q962" s="64">
        <f t="shared" ref="Q962:Q1009" si="30">SUM(B962:P962)-H962</f>
        <v>0</v>
      </c>
      <c r="R962" s="20"/>
      <c r="S962" s="98">
        <f t="shared" ref="S962:S1009" si="31">B962+C962+F962+G962</f>
        <v>0</v>
      </c>
      <c r="T962" s="127"/>
    </row>
    <row r="963" spans="1:20" x14ac:dyDescent="0.45">
      <c r="A963" s="19">
        <v>45588</v>
      </c>
      <c r="B963" s="97"/>
      <c r="C963" s="97"/>
      <c r="D963" s="20"/>
      <c r="E963" s="20"/>
      <c r="F963" s="97"/>
      <c r="G963" s="97"/>
      <c r="H963" s="53"/>
      <c r="I963" s="20"/>
      <c r="J963" s="100"/>
      <c r="K963" s="20"/>
      <c r="L963" s="20"/>
      <c r="M963" s="20"/>
      <c r="N963" s="20"/>
      <c r="O963" s="20"/>
      <c r="P963" s="20"/>
      <c r="Q963" s="64">
        <f t="shared" si="30"/>
        <v>0</v>
      </c>
      <c r="R963" s="20"/>
      <c r="S963" s="98">
        <f t="shared" si="31"/>
        <v>0</v>
      </c>
      <c r="T963" s="127"/>
    </row>
    <row r="964" spans="1:20" x14ac:dyDescent="0.45">
      <c r="A964" s="19">
        <v>45589</v>
      </c>
      <c r="B964" s="97"/>
      <c r="C964" s="97"/>
      <c r="D964" s="20"/>
      <c r="E964" s="20"/>
      <c r="F964" s="97"/>
      <c r="G964" s="97"/>
      <c r="H964" s="53"/>
      <c r="I964" s="20"/>
      <c r="J964" s="100"/>
      <c r="K964" s="20"/>
      <c r="L964" s="20"/>
      <c r="M964" s="20"/>
      <c r="N964" s="20"/>
      <c r="O964" s="20"/>
      <c r="P964" s="20"/>
      <c r="Q964" s="64">
        <f t="shared" si="30"/>
        <v>0</v>
      </c>
      <c r="R964" s="20"/>
      <c r="S964" s="98">
        <f t="shared" si="31"/>
        <v>0</v>
      </c>
      <c r="T964" s="127"/>
    </row>
    <row r="965" spans="1:20" x14ac:dyDescent="0.45">
      <c r="A965" s="19">
        <v>45590</v>
      </c>
      <c r="B965" s="97"/>
      <c r="C965" s="97"/>
      <c r="D965" s="20"/>
      <c r="E965" s="20"/>
      <c r="F965" s="97"/>
      <c r="G965" s="97"/>
      <c r="H965" s="53"/>
      <c r="I965" s="20"/>
      <c r="J965" s="100"/>
      <c r="K965" s="20"/>
      <c r="L965" s="20"/>
      <c r="M965" s="20"/>
      <c r="N965" s="20"/>
      <c r="O965" s="20"/>
      <c r="P965" s="20"/>
      <c r="Q965" s="64">
        <f t="shared" si="30"/>
        <v>0</v>
      </c>
      <c r="R965" s="20"/>
      <c r="S965" s="98">
        <f t="shared" si="31"/>
        <v>0</v>
      </c>
      <c r="T965" s="127"/>
    </row>
    <row r="966" spans="1:20" x14ac:dyDescent="0.45">
      <c r="A966" s="19">
        <v>45593</v>
      </c>
      <c r="B966" s="97"/>
      <c r="C966" s="97"/>
      <c r="D966" s="20"/>
      <c r="E966" s="20"/>
      <c r="F966" s="97"/>
      <c r="G966" s="97"/>
      <c r="H966" s="53"/>
      <c r="I966" s="20"/>
      <c r="J966" s="100"/>
      <c r="K966" s="20"/>
      <c r="L966" s="20"/>
      <c r="M966" s="20"/>
      <c r="N966" s="20"/>
      <c r="O966" s="20"/>
      <c r="P966" s="20"/>
      <c r="Q966" s="64">
        <f t="shared" si="30"/>
        <v>0</v>
      </c>
      <c r="R966" s="20"/>
      <c r="S966" s="98">
        <f t="shared" si="31"/>
        <v>0</v>
      </c>
      <c r="T966" s="127"/>
    </row>
    <row r="967" spans="1:20" x14ac:dyDescent="0.45">
      <c r="A967" s="19">
        <v>45594</v>
      </c>
      <c r="B967" s="97"/>
      <c r="C967" s="97"/>
      <c r="D967" s="20"/>
      <c r="E967" s="20"/>
      <c r="F967" s="97"/>
      <c r="G967" s="97"/>
      <c r="H967" s="53"/>
      <c r="I967" s="20"/>
      <c r="J967" s="100"/>
      <c r="K967" s="20"/>
      <c r="L967" s="20"/>
      <c r="M967" s="20"/>
      <c r="N967" s="20"/>
      <c r="O967" s="20"/>
      <c r="P967" s="20"/>
      <c r="Q967" s="64">
        <f t="shared" si="30"/>
        <v>0</v>
      </c>
      <c r="R967" s="20"/>
      <c r="S967" s="98">
        <f t="shared" si="31"/>
        <v>0</v>
      </c>
      <c r="T967" s="127"/>
    </row>
    <row r="968" spans="1:20" x14ac:dyDescent="0.45">
      <c r="A968" s="19">
        <v>45595</v>
      </c>
      <c r="B968" s="97"/>
      <c r="C968" s="97"/>
      <c r="D968" s="20"/>
      <c r="E968" s="20"/>
      <c r="F968" s="97"/>
      <c r="G968" s="97"/>
      <c r="H968" s="53"/>
      <c r="I968" s="20"/>
      <c r="J968" s="100"/>
      <c r="K968" s="20"/>
      <c r="L968" s="20"/>
      <c r="M968" s="20"/>
      <c r="N968" s="20"/>
      <c r="O968" s="20"/>
      <c r="P968" s="20"/>
      <c r="Q968" s="64">
        <f t="shared" si="30"/>
        <v>0</v>
      </c>
      <c r="R968" s="20"/>
      <c r="S968" s="98">
        <f t="shared" si="31"/>
        <v>0</v>
      </c>
      <c r="T968" s="127"/>
    </row>
    <row r="969" spans="1:20" x14ac:dyDescent="0.45">
      <c r="A969" s="19">
        <v>45596</v>
      </c>
      <c r="B969" s="97"/>
      <c r="C969" s="97"/>
      <c r="D969" s="20"/>
      <c r="E969" s="20"/>
      <c r="F969" s="97"/>
      <c r="G969" s="97"/>
      <c r="H969" s="53"/>
      <c r="I969" s="20"/>
      <c r="J969" s="100"/>
      <c r="K969" s="20"/>
      <c r="L969" s="20"/>
      <c r="M969" s="20"/>
      <c r="N969" s="20"/>
      <c r="O969" s="20"/>
      <c r="P969" s="20"/>
      <c r="Q969" s="64">
        <f t="shared" si="30"/>
        <v>0</v>
      </c>
      <c r="R969" s="20"/>
      <c r="S969" s="98">
        <f t="shared" si="31"/>
        <v>0</v>
      </c>
      <c r="T969" s="127"/>
    </row>
    <row r="970" spans="1:20" s="1" customFormat="1" x14ac:dyDescent="0.45">
      <c r="A970" s="19">
        <v>45600</v>
      </c>
      <c r="B970" s="95"/>
      <c r="C970" s="95"/>
      <c r="D970" s="20"/>
      <c r="E970" s="20"/>
      <c r="F970" s="95"/>
      <c r="G970" s="95"/>
      <c r="H970" s="53"/>
      <c r="I970" s="20"/>
      <c r="J970" s="100"/>
      <c r="K970" s="20"/>
      <c r="L970" s="20"/>
      <c r="M970" s="20"/>
      <c r="N970" s="20"/>
      <c r="O970" s="20"/>
      <c r="P970" s="20"/>
      <c r="Q970" s="64">
        <f t="shared" si="30"/>
        <v>0</v>
      </c>
      <c r="R970" s="20"/>
      <c r="S970" s="96">
        <f t="shared" si="31"/>
        <v>0</v>
      </c>
      <c r="T970" s="108"/>
    </row>
    <row r="971" spans="1:20" s="1" customFormat="1" x14ac:dyDescent="0.45">
      <c r="A971" s="19">
        <v>45601</v>
      </c>
      <c r="B971" s="95"/>
      <c r="C971" s="95"/>
      <c r="D971" s="20"/>
      <c r="E971" s="20"/>
      <c r="F971" s="95"/>
      <c r="G971" s="95"/>
      <c r="H971" s="53"/>
      <c r="I971" s="20"/>
      <c r="J971" s="100"/>
      <c r="K971" s="20"/>
      <c r="L971" s="20"/>
      <c r="M971" s="20"/>
      <c r="N971" s="20"/>
      <c r="O971" s="20"/>
      <c r="P971" s="20"/>
      <c r="Q971" s="64">
        <f t="shared" si="30"/>
        <v>0</v>
      </c>
      <c r="R971" s="20"/>
      <c r="S971" s="96">
        <f t="shared" si="31"/>
        <v>0</v>
      </c>
      <c r="T971" s="108"/>
    </row>
    <row r="972" spans="1:20" s="1" customFormat="1" x14ac:dyDescent="0.45">
      <c r="A972" s="19">
        <v>45602</v>
      </c>
      <c r="B972" s="95"/>
      <c r="C972" s="95"/>
      <c r="D972" s="20"/>
      <c r="E972" s="20"/>
      <c r="F972" s="95"/>
      <c r="G972" s="95"/>
      <c r="H972" s="53"/>
      <c r="I972" s="20"/>
      <c r="J972" s="100"/>
      <c r="K972" s="20"/>
      <c r="L972" s="20"/>
      <c r="M972" s="20"/>
      <c r="N972" s="20"/>
      <c r="O972" s="20"/>
      <c r="P972" s="20"/>
      <c r="Q972" s="64">
        <f t="shared" si="30"/>
        <v>0</v>
      </c>
      <c r="R972" s="20"/>
      <c r="S972" s="96">
        <f t="shared" si="31"/>
        <v>0</v>
      </c>
      <c r="T972" s="108"/>
    </row>
    <row r="973" spans="1:20" s="1" customFormat="1" x14ac:dyDescent="0.45">
      <c r="A973" s="19">
        <v>45603</v>
      </c>
      <c r="B973" s="95"/>
      <c r="C973" s="95"/>
      <c r="D973" s="20"/>
      <c r="E973" s="20"/>
      <c r="F973" s="95"/>
      <c r="G973" s="95"/>
      <c r="H973" s="53"/>
      <c r="I973" s="20"/>
      <c r="J973" s="100"/>
      <c r="K973" s="20"/>
      <c r="L973" s="20"/>
      <c r="M973" s="20"/>
      <c r="N973" s="20"/>
      <c r="O973" s="20"/>
      <c r="P973" s="20"/>
      <c r="Q973" s="64">
        <f t="shared" si="30"/>
        <v>0</v>
      </c>
      <c r="R973" s="20"/>
      <c r="S973" s="96">
        <f t="shared" si="31"/>
        <v>0</v>
      </c>
      <c r="T973" s="108"/>
    </row>
    <row r="974" spans="1:20" s="1" customFormat="1" x14ac:dyDescent="0.45">
      <c r="A974" s="19">
        <v>45604</v>
      </c>
      <c r="B974" s="95"/>
      <c r="C974" s="95"/>
      <c r="D974" s="20"/>
      <c r="E974" s="20"/>
      <c r="F974" s="95"/>
      <c r="G974" s="95"/>
      <c r="H974" s="53"/>
      <c r="I974" s="20"/>
      <c r="J974" s="100"/>
      <c r="K974" s="20"/>
      <c r="L974" s="20"/>
      <c r="M974" s="20"/>
      <c r="N974" s="20"/>
      <c r="O974" s="20"/>
      <c r="P974" s="20"/>
      <c r="Q974" s="64">
        <f t="shared" si="30"/>
        <v>0</v>
      </c>
      <c r="R974" s="20"/>
      <c r="S974" s="96">
        <f t="shared" si="31"/>
        <v>0</v>
      </c>
      <c r="T974" s="108"/>
    </row>
    <row r="975" spans="1:20" s="1" customFormat="1" x14ac:dyDescent="0.45">
      <c r="A975" s="19">
        <v>45608</v>
      </c>
      <c r="B975" s="95"/>
      <c r="C975" s="95"/>
      <c r="D975" s="20"/>
      <c r="E975" s="20"/>
      <c r="F975" s="95"/>
      <c r="G975" s="95"/>
      <c r="H975" s="53"/>
      <c r="I975" s="20"/>
      <c r="J975" s="100"/>
      <c r="K975" s="20"/>
      <c r="L975" s="20"/>
      <c r="M975" s="20"/>
      <c r="N975" s="20"/>
      <c r="O975" s="20"/>
      <c r="P975" s="20"/>
      <c r="Q975" s="64">
        <f t="shared" si="30"/>
        <v>0</v>
      </c>
      <c r="R975" s="20"/>
      <c r="S975" s="96">
        <f t="shared" si="31"/>
        <v>0</v>
      </c>
      <c r="T975" s="108"/>
    </row>
    <row r="976" spans="1:20" s="1" customFormat="1" x14ac:dyDescent="0.45">
      <c r="A976" s="19">
        <v>45609</v>
      </c>
      <c r="B976" s="95"/>
      <c r="C976" s="95"/>
      <c r="D976" s="20"/>
      <c r="E976" s="20"/>
      <c r="F976" s="95"/>
      <c r="G976" s="95"/>
      <c r="H976" s="53"/>
      <c r="I976" s="20"/>
      <c r="J976" s="100"/>
      <c r="K976" s="20"/>
      <c r="L976" s="20"/>
      <c r="M976" s="20"/>
      <c r="N976" s="20"/>
      <c r="O976" s="20"/>
      <c r="P976" s="20"/>
      <c r="Q976" s="64">
        <f t="shared" si="30"/>
        <v>0</v>
      </c>
      <c r="R976" s="20"/>
      <c r="S976" s="96">
        <f t="shared" si="31"/>
        <v>0</v>
      </c>
      <c r="T976" s="108"/>
    </row>
    <row r="977" spans="1:20" s="1" customFormat="1" x14ac:dyDescent="0.45">
      <c r="A977" s="19">
        <v>45610</v>
      </c>
      <c r="B977" s="95"/>
      <c r="C977" s="95"/>
      <c r="D977" s="20"/>
      <c r="E977" s="20"/>
      <c r="F977" s="95"/>
      <c r="G977" s="95"/>
      <c r="H977" s="53"/>
      <c r="I977" s="20"/>
      <c r="J977" s="100"/>
      <c r="K977" s="20"/>
      <c r="L977" s="20"/>
      <c r="M977" s="20"/>
      <c r="N977" s="20"/>
      <c r="O977" s="20"/>
      <c r="P977" s="20"/>
      <c r="Q977" s="64">
        <f t="shared" si="30"/>
        <v>0</v>
      </c>
      <c r="R977" s="20"/>
      <c r="S977" s="96">
        <f t="shared" si="31"/>
        <v>0</v>
      </c>
      <c r="T977" s="108"/>
    </row>
    <row r="978" spans="1:20" s="1" customFormat="1" x14ac:dyDescent="0.45">
      <c r="A978" s="19">
        <v>45611</v>
      </c>
      <c r="B978" s="95"/>
      <c r="C978" s="95"/>
      <c r="D978" s="20"/>
      <c r="E978" s="20"/>
      <c r="F978" s="95"/>
      <c r="G978" s="95"/>
      <c r="H978" s="53"/>
      <c r="I978" s="20"/>
      <c r="J978" s="100"/>
      <c r="K978" s="20"/>
      <c r="L978" s="20"/>
      <c r="M978" s="20"/>
      <c r="N978" s="20"/>
      <c r="O978" s="20"/>
      <c r="P978" s="20"/>
      <c r="Q978" s="64">
        <f t="shared" si="30"/>
        <v>0</v>
      </c>
      <c r="R978" s="20"/>
      <c r="S978" s="96">
        <f t="shared" si="31"/>
        <v>0</v>
      </c>
      <c r="T978" s="108"/>
    </row>
    <row r="979" spans="1:20" s="1" customFormat="1" x14ac:dyDescent="0.45">
      <c r="A979" s="19">
        <v>45614</v>
      </c>
      <c r="B979" s="95"/>
      <c r="C979" s="95"/>
      <c r="D979" s="20"/>
      <c r="E979" s="20"/>
      <c r="F979" s="95"/>
      <c r="G979" s="95"/>
      <c r="H979" s="53"/>
      <c r="I979" s="20"/>
      <c r="J979" s="100"/>
      <c r="K979" s="20"/>
      <c r="L979" s="20"/>
      <c r="M979" s="20"/>
      <c r="N979" s="20"/>
      <c r="O979" s="20"/>
      <c r="P979" s="20"/>
      <c r="Q979" s="64">
        <f t="shared" si="30"/>
        <v>0</v>
      </c>
      <c r="R979" s="20"/>
      <c r="S979" s="96">
        <f t="shared" si="31"/>
        <v>0</v>
      </c>
      <c r="T979" s="108"/>
    </row>
    <row r="980" spans="1:20" s="1" customFormat="1" x14ac:dyDescent="0.45">
      <c r="A980" s="19">
        <v>45615</v>
      </c>
      <c r="B980" s="95"/>
      <c r="C980" s="95"/>
      <c r="D980" s="20"/>
      <c r="E980" s="20"/>
      <c r="F980" s="95"/>
      <c r="G980" s="95"/>
      <c r="H980" s="53"/>
      <c r="I980" s="20"/>
      <c r="J980" s="100"/>
      <c r="K980" s="20"/>
      <c r="L980" s="20"/>
      <c r="M980" s="20"/>
      <c r="N980" s="20"/>
      <c r="O980" s="20"/>
      <c r="P980" s="20"/>
      <c r="Q980" s="64">
        <f t="shared" si="30"/>
        <v>0</v>
      </c>
      <c r="R980" s="20"/>
      <c r="S980" s="96">
        <f t="shared" si="31"/>
        <v>0</v>
      </c>
      <c r="T980" s="108"/>
    </row>
    <row r="981" spans="1:20" s="1" customFormat="1" x14ac:dyDescent="0.45">
      <c r="A981" s="19">
        <v>45616</v>
      </c>
      <c r="B981" s="95"/>
      <c r="C981" s="95"/>
      <c r="D981" s="20"/>
      <c r="E981" s="20"/>
      <c r="F981" s="95"/>
      <c r="G981" s="95"/>
      <c r="H981" s="53"/>
      <c r="I981" s="20"/>
      <c r="J981" s="100"/>
      <c r="K981" s="20"/>
      <c r="L981" s="20"/>
      <c r="M981" s="20"/>
      <c r="N981" s="20"/>
      <c r="O981" s="20"/>
      <c r="P981" s="20"/>
      <c r="Q981" s="64">
        <f t="shared" si="30"/>
        <v>0</v>
      </c>
      <c r="R981" s="20"/>
      <c r="S981" s="96">
        <f t="shared" si="31"/>
        <v>0</v>
      </c>
      <c r="T981" s="108"/>
    </row>
    <row r="982" spans="1:20" s="1" customFormat="1" x14ac:dyDescent="0.45">
      <c r="A982" s="19">
        <v>45617</v>
      </c>
      <c r="B982" s="95"/>
      <c r="C982" s="95"/>
      <c r="D982" s="20"/>
      <c r="E982" s="20"/>
      <c r="F982" s="95"/>
      <c r="G982" s="95"/>
      <c r="H982" s="53"/>
      <c r="I982" s="20"/>
      <c r="J982" s="100"/>
      <c r="K982" s="20"/>
      <c r="L982" s="20"/>
      <c r="M982" s="20"/>
      <c r="N982" s="20"/>
      <c r="O982" s="20"/>
      <c r="P982" s="20"/>
      <c r="Q982" s="64">
        <f t="shared" si="30"/>
        <v>0</v>
      </c>
      <c r="R982" s="20"/>
      <c r="S982" s="96">
        <f t="shared" si="31"/>
        <v>0</v>
      </c>
      <c r="T982" s="108"/>
    </row>
    <row r="983" spans="1:20" s="1" customFormat="1" x14ac:dyDescent="0.45">
      <c r="A983" s="19">
        <v>45618</v>
      </c>
      <c r="B983" s="95"/>
      <c r="C983" s="95"/>
      <c r="D983" s="20"/>
      <c r="E983" s="20"/>
      <c r="F983" s="95"/>
      <c r="G983" s="95"/>
      <c r="H983" s="53"/>
      <c r="I983" s="20"/>
      <c r="J983" s="100"/>
      <c r="K983" s="20"/>
      <c r="L983" s="20"/>
      <c r="M983" s="20"/>
      <c r="N983" s="20"/>
      <c r="O983" s="20"/>
      <c r="P983" s="20"/>
      <c r="Q983" s="64">
        <f t="shared" si="30"/>
        <v>0</v>
      </c>
      <c r="R983" s="20"/>
      <c r="S983" s="96">
        <f t="shared" si="31"/>
        <v>0</v>
      </c>
      <c r="T983" s="108"/>
    </row>
    <row r="984" spans="1:20" s="1" customFormat="1" x14ac:dyDescent="0.45">
      <c r="A984" s="19">
        <v>45621</v>
      </c>
      <c r="B984" s="95"/>
      <c r="C984" s="95"/>
      <c r="D984" s="20"/>
      <c r="E984" s="20"/>
      <c r="F984" s="95"/>
      <c r="G984" s="95"/>
      <c r="H984" s="53"/>
      <c r="I984" s="20"/>
      <c r="J984" s="100"/>
      <c r="K984" s="20"/>
      <c r="L984" s="20"/>
      <c r="M984" s="20"/>
      <c r="N984" s="20"/>
      <c r="O984" s="20"/>
      <c r="P984" s="20"/>
      <c r="Q984" s="64">
        <f t="shared" si="30"/>
        <v>0</v>
      </c>
      <c r="R984" s="20"/>
      <c r="S984" s="96">
        <f t="shared" si="31"/>
        <v>0</v>
      </c>
      <c r="T984" s="108"/>
    </row>
    <row r="985" spans="1:20" s="1" customFormat="1" x14ac:dyDescent="0.45">
      <c r="A985" s="19">
        <v>45622</v>
      </c>
      <c r="B985" s="95"/>
      <c r="C985" s="95"/>
      <c r="D985" s="20"/>
      <c r="E985" s="20"/>
      <c r="F985" s="95"/>
      <c r="G985" s="95"/>
      <c r="H985" s="53"/>
      <c r="I985" s="20"/>
      <c r="J985" s="100"/>
      <c r="K985" s="20"/>
      <c r="L985" s="20"/>
      <c r="M985" s="20"/>
      <c r="N985" s="20"/>
      <c r="O985" s="20"/>
      <c r="P985" s="20"/>
      <c r="Q985" s="64">
        <f t="shared" si="30"/>
        <v>0</v>
      </c>
      <c r="R985" s="20"/>
      <c r="S985" s="96">
        <f t="shared" si="31"/>
        <v>0</v>
      </c>
      <c r="T985" s="108"/>
    </row>
    <row r="986" spans="1:20" s="1" customFormat="1" x14ac:dyDescent="0.45">
      <c r="A986" s="19">
        <v>45623</v>
      </c>
      <c r="B986" s="95"/>
      <c r="C986" s="95"/>
      <c r="D986" s="20"/>
      <c r="E986" s="20"/>
      <c r="F986" s="95"/>
      <c r="G986" s="95"/>
      <c r="H986" s="53"/>
      <c r="I986" s="20"/>
      <c r="J986" s="100"/>
      <c r="K986" s="20"/>
      <c r="L986" s="20"/>
      <c r="M986" s="20"/>
      <c r="N986" s="20"/>
      <c r="O986" s="20"/>
      <c r="P986" s="20"/>
      <c r="Q986" s="64">
        <f t="shared" si="30"/>
        <v>0</v>
      </c>
      <c r="R986" s="20"/>
      <c r="S986" s="96">
        <f t="shared" si="31"/>
        <v>0</v>
      </c>
      <c r="T986" s="108"/>
    </row>
    <row r="987" spans="1:20" s="1" customFormat="1" x14ac:dyDescent="0.45">
      <c r="A987" s="19">
        <v>45624</v>
      </c>
      <c r="B987" s="95"/>
      <c r="C987" s="95"/>
      <c r="D987" s="20"/>
      <c r="E987" s="20"/>
      <c r="F987" s="95"/>
      <c r="G987" s="95"/>
      <c r="H987" s="53"/>
      <c r="I987" s="20"/>
      <c r="J987" s="100"/>
      <c r="K987" s="20"/>
      <c r="L987" s="20"/>
      <c r="M987" s="20"/>
      <c r="N987" s="20"/>
      <c r="O987" s="20"/>
      <c r="P987" s="20"/>
      <c r="Q987" s="64">
        <f t="shared" si="30"/>
        <v>0</v>
      </c>
      <c r="R987" s="20"/>
      <c r="S987" s="96">
        <f t="shared" si="31"/>
        <v>0</v>
      </c>
      <c r="T987" s="108"/>
    </row>
    <row r="988" spans="1:20" s="1" customFormat="1" x14ac:dyDescent="0.45">
      <c r="A988" s="19">
        <v>45625</v>
      </c>
      <c r="B988" s="95"/>
      <c r="C988" s="95"/>
      <c r="D988" s="20"/>
      <c r="E988" s="20"/>
      <c r="F988" s="95"/>
      <c r="G988" s="95"/>
      <c r="H988" s="53"/>
      <c r="I988" s="20"/>
      <c r="J988" s="100"/>
      <c r="K988" s="20"/>
      <c r="L988" s="20"/>
      <c r="M988" s="20"/>
      <c r="N988" s="20"/>
      <c r="O988" s="20"/>
      <c r="P988" s="20"/>
      <c r="Q988" s="64">
        <f t="shared" si="30"/>
        <v>0</v>
      </c>
      <c r="R988" s="20"/>
      <c r="S988" s="96">
        <f t="shared" si="31"/>
        <v>0</v>
      </c>
      <c r="T988" s="108"/>
    </row>
    <row r="989" spans="1:20" x14ac:dyDescent="0.45">
      <c r="A989" s="19">
        <v>45628</v>
      </c>
      <c r="B989" s="97"/>
      <c r="C989" s="97"/>
      <c r="D989" s="20"/>
      <c r="E989" s="20"/>
      <c r="F989" s="97"/>
      <c r="G989" s="97"/>
      <c r="H989" s="53"/>
      <c r="I989" s="20"/>
      <c r="J989" s="100"/>
      <c r="K989" s="20"/>
      <c r="L989" s="20"/>
      <c r="M989" s="20"/>
      <c r="N989" s="20"/>
      <c r="O989" s="20"/>
      <c r="P989" s="20"/>
      <c r="Q989" s="64">
        <f t="shared" si="30"/>
        <v>0</v>
      </c>
      <c r="R989" s="20"/>
      <c r="S989" s="98">
        <f t="shared" si="31"/>
        <v>0</v>
      </c>
      <c r="T989" s="127"/>
    </row>
    <row r="990" spans="1:20" x14ac:dyDescent="0.45">
      <c r="A990" s="19">
        <v>45629</v>
      </c>
      <c r="B990" s="97"/>
      <c r="C990" s="97"/>
      <c r="D990" s="20"/>
      <c r="E990" s="20"/>
      <c r="F990" s="97"/>
      <c r="G990" s="97"/>
      <c r="H990" s="53"/>
      <c r="I990" s="20"/>
      <c r="J990" s="100"/>
      <c r="K990" s="20"/>
      <c r="L990" s="20"/>
      <c r="M990" s="20"/>
      <c r="N990" s="20"/>
      <c r="O990" s="20"/>
      <c r="P990" s="20"/>
      <c r="Q990" s="64">
        <f t="shared" si="30"/>
        <v>0</v>
      </c>
      <c r="R990" s="20"/>
      <c r="S990" s="98">
        <f t="shared" si="31"/>
        <v>0</v>
      </c>
      <c r="T990" s="127"/>
    </row>
    <row r="991" spans="1:20" x14ac:dyDescent="0.45">
      <c r="A991" s="19">
        <v>45630</v>
      </c>
      <c r="B991" s="97"/>
      <c r="C991" s="97"/>
      <c r="D991" s="20"/>
      <c r="E991" s="20"/>
      <c r="F991" s="97"/>
      <c r="G991" s="97"/>
      <c r="H991" s="53"/>
      <c r="I991" s="20"/>
      <c r="J991" s="100"/>
      <c r="K991" s="20"/>
      <c r="L991" s="20"/>
      <c r="M991" s="20"/>
      <c r="N991" s="20"/>
      <c r="O991" s="20"/>
      <c r="P991" s="20"/>
      <c r="Q991" s="64">
        <f t="shared" si="30"/>
        <v>0</v>
      </c>
      <c r="R991" s="20"/>
      <c r="S991" s="98">
        <f t="shared" si="31"/>
        <v>0</v>
      </c>
      <c r="T991" s="127"/>
    </row>
    <row r="992" spans="1:20" x14ac:dyDescent="0.45">
      <c r="A992" s="19">
        <v>45631</v>
      </c>
      <c r="B992" s="97"/>
      <c r="C992" s="97"/>
      <c r="D992" s="20"/>
      <c r="E992" s="20"/>
      <c r="F992" s="97"/>
      <c r="G992" s="97"/>
      <c r="H992" s="53"/>
      <c r="I992" s="20"/>
      <c r="J992" s="100"/>
      <c r="K992" s="20"/>
      <c r="L992" s="20"/>
      <c r="M992" s="20"/>
      <c r="N992" s="20"/>
      <c r="O992" s="20"/>
      <c r="P992" s="20"/>
      <c r="Q992" s="64">
        <f t="shared" si="30"/>
        <v>0</v>
      </c>
      <c r="R992" s="20"/>
      <c r="S992" s="98">
        <f t="shared" si="31"/>
        <v>0</v>
      </c>
      <c r="T992" s="127"/>
    </row>
    <row r="993" spans="1:20" x14ac:dyDescent="0.45">
      <c r="A993" s="19">
        <v>45632</v>
      </c>
      <c r="B993" s="97"/>
      <c r="C993" s="97"/>
      <c r="D993" s="20"/>
      <c r="E993" s="20"/>
      <c r="F993" s="97"/>
      <c r="G993" s="97"/>
      <c r="H993" s="53"/>
      <c r="I993" s="20"/>
      <c r="J993" s="100"/>
      <c r="K993" s="20"/>
      <c r="L993" s="20"/>
      <c r="M993" s="20"/>
      <c r="N993" s="20"/>
      <c r="O993" s="20"/>
      <c r="P993" s="20"/>
      <c r="Q993" s="64">
        <f t="shared" si="30"/>
        <v>0</v>
      </c>
      <c r="R993" s="20"/>
      <c r="S993" s="98">
        <f t="shared" si="31"/>
        <v>0</v>
      </c>
      <c r="T993" s="127"/>
    </row>
    <row r="994" spans="1:20" x14ac:dyDescent="0.45">
      <c r="A994" s="19">
        <v>45635</v>
      </c>
      <c r="B994" s="97"/>
      <c r="C994" s="97"/>
      <c r="D994" s="20"/>
      <c r="E994" s="20"/>
      <c r="F994" s="97"/>
      <c r="G994" s="97"/>
      <c r="H994" s="53"/>
      <c r="I994" s="20"/>
      <c r="J994" s="100"/>
      <c r="K994" s="20"/>
      <c r="L994" s="20"/>
      <c r="M994" s="20"/>
      <c r="N994" s="20"/>
      <c r="O994" s="20"/>
      <c r="P994" s="20"/>
      <c r="Q994" s="64">
        <f t="shared" si="30"/>
        <v>0</v>
      </c>
      <c r="R994" s="20"/>
      <c r="S994" s="98">
        <f t="shared" si="31"/>
        <v>0</v>
      </c>
      <c r="T994" s="127"/>
    </row>
    <row r="995" spans="1:20" x14ac:dyDescent="0.45">
      <c r="A995" s="19">
        <v>45636</v>
      </c>
      <c r="B995" s="97"/>
      <c r="C995" s="97"/>
      <c r="D995" s="20"/>
      <c r="E995" s="20"/>
      <c r="F995" s="97"/>
      <c r="G995" s="97"/>
      <c r="H995" s="53"/>
      <c r="I995" s="20"/>
      <c r="J995" s="100"/>
      <c r="K995" s="20"/>
      <c r="L995" s="20"/>
      <c r="M995" s="20"/>
      <c r="N995" s="20"/>
      <c r="O995" s="20"/>
      <c r="P995" s="20"/>
      <c r="Q995" s="64">
        <f t="shared" si="30"/>
        <v>0</v>
      </c>
      <c r="R995" s="20"/>
      <c r="S995" s="98">
        <f t="shared" si="31"/>
        <v>0</v>
      </c>
      <c r="T995" s="127"/>
    </row>
    <row r="996" spans="1:20" x14ac:dyDescent="0.45">
      <c r="A996" s="19">
        <v>45637</v>
      </c>
      <c r="B996" s="97"/>
      <c r="C996" s="97"/>
      <c r="D996" s="20"/>
      <c r="E996" s="20"/>
      <c r="F996" s="97"/>
      <c r="G996" s="97"/>
      <c r="H996" s="53"/>
      <c r="I996" s="20"/>
      <c r="J996" s="100"/>
      <c r="K996" s="20"/>
      <c r="L996" s="20"/>
      <c r="M996" s="20"/>
      <c r="N996" s="20"/>
      <c r="O996" s="20"/>
      <c r="P996" s="20"/>
      <c r="Q996" s="64">
        <f t="shared" si="30"/>
        <v>0</v>
      </c>
      <c r="R996" s="20"/>
      <c r="S996" s="98">
        <f t="shared" si="31"/>
        <v>0</v>
      </c>
      <c r="T996" s="127"/>
    </row>
    <row r="997" spans="1:20" x14ac:dyDescent="0.45">
      <c r="A997" s="19">
        <v>45638</v>
      </c>
      <c r="B997" s="97"/>
      <c r="C997" s="97"/>
      <c r="D997" s="20"/>
      <c r="E997" s="20"/>
      <c r="F997" s="97"/>
      <c r="G997" s="97"/>
      <c r="H997" s="53"/>
      <c r="I997" s="20"/>
      <c r="J997" s="100"/>
      <c r="K997" s="20"/>
      <c r="L997" s="20"/>
      <c r="M997" s="20"/>
      <c r="N997" s="20"/>
      <c r="O997" s="20"/>
      <c r="P997" s="20"/>
      <c r="Q997" s="64">
        <f t="shared" si="30"/>
        <v>0</v>
      </c>
      <c r="R997" s="20"/>
      <c r="S997" s="98">
        <f t="shared" si="31"/>
        <v>0</v>
      </c>
      <c r="T997" s="127"/>
    </row>
    <row r="998" spans="1:20" x14ac:dyDescent="0.45">
      <c r="A998" s="19">
        <v>45639</v>
      </c>
      <c r="B998" s="97"/>
      <c r="C998" s="97"/>
      <c r="D998" s="20"/>
      <c r="E998" s="20"/>
      <c r="F998" s="97"/>
      <c r="G998" s="97"/>
      <c r="H998" s="53"/>
      <c r="I998" s="20"/>
      <c r="J998" s="100"/>
      <c r="K998" s="20"/>
      <c r="L998" s="20"/>
      <c r="M998" s="20"/>
      <c r="N998" s="20"/>
      <c r="O998" s="20"/>
      <c r="P998" s="20"/>
      <c r="Q998" s="64">
        <f t="shared" si="30"/>
        <v>0</v>
      </c>
      <c r="R998" s="20"/>
      <c r="S998" s="98">
        <f t="shared" si="31"/>
        <v>0</v>
      </c>
      <c r="T998" s="127"/>
    </row>
    <row r="999" spans="1:20" x14ac:dyDescent="0.45">
      <c r="A999" s="19">
        <v>45642</v>
      </c>
      <c r="B999" s="97"/>
      <c r="C999" s="97"/>
      <c r="D999" s="20"/>
      <c r="E999" s="20"/>
      <c r="F999" s="97"/>
      <c r="G999" s="97"/>
      <c r="H999" s="53"/>
      <c r="I999" s="20"/>
      <c r="J999" s="100"/>
      <c r="K999" s="20"/>
      <c r="L999" s="20"/>
      <c r="M999" s="20"/>
      <c r="N999" s="20"/>
      <c r="O999" s="20"/>
      <c r="P999" s="20"/>
      <c r="Q999" s="64">
        <f t="shared" si="30"/>
        <v>0</v>
      </c>
      <c r="R999" s="20"/>
      <c r="S999" s="98">
        <f t="shared" si="31"/>
        <v>0</v>
      </c>
      <c r="T999" s="127"/>
    </row>
    <row r="1000" spans="1:20" x14ac:dyDescent="0.45">
      <c r="A1000" s="19">
        <v>45643</v>
      </c>
      <c r="B1000" s="97"/>
      <c r="C1000" s="97"/>
      <c r="D1000" s="20"/>
      <c r="E1000" s="20"/>
      <c r="F1000" s="97"/>
      <c r="G1000" s="97"/>
      <c r="H1000" s="53"/>
      <c r="I1000" s="20"/>
      <c r="J1000" s="100"/>
      <c r="K1000" s="20"/>
      <c r="L1000" s="20"/>
      <c r="M1000" s="20"/>
      <c r="N1000" s="20"/>
      <c r="O1000" s="20"/>
      <c r="P1000" s="20"/>
      <c r="Q1000" s="64">
        <f t="shared" si="30"/>
        <v>0</v>
      </c>
      <c r="R1000" s="20"/>
      <c r="S1000" s="98">
        <f t="shared" si="31"/>
        <v>0</v>
      </c>
      <c r="T1000" s="127"/>
    </row>
    <row r="1001" spans="1:20" x14ac:dyDescent="0.45">
      <c r="A1001" s="19">
        <v>45644</v>
      </c>
      <c r="B1001" s="97"/>
      <c r="C1001" s="97"/>
      <c r="D1001" s="20"/>
      <c r="E1001" s="20"/>
      <c r="F1001" s="97"/>
      <c r="G1001" s="97"/>
      <c r="H1001" s="53"/>
      <c r="I1001" s="20"/>
      <c r="J1001" s="100"/>
      <c r="K1001" s="20"/>
      <c r="L1001" s="20"/>
      <c r="M1001" s="20"/>
      <c r="N1001" s="20"/>
      <c r="O1001" s="20"/>
      <c r="P1001" s="20"/>
      <c r="Q1001" s="64">
        <f t="shared" si="30"/>
        <v>0</v>
      </c>
      <c r="R1001" s="20"/>
      <c r="S1001" s="98">
        <f t="shared" si="31"/>
        <v>0</v>
      </c>
      <c r="T1001" s="127"/>
    </row>
    <row r="1002" spans="1:20" x14ac:dyDescent="0.45">
      <c r="A1002" s="19">
        <v>45645</v>
      </c>
      <c r="B1002" s="97"/>
      <c r="C1002" s="97"/>
      <c r="D1002" s="20"/>
      <c r="E1002" s="20"/>
      <c r="F1002" s="97"/>
      <c r="G1002" s="97"/>
      <c r="H1002" s="53"/>
      <c r="I1002" s="20"/>
      <c r="J1002" s="100"/>
      <c r="K1002" s="20"/>
      <c r="L1002" s="20"/>
      <c r="M1002" s="20"/>
      <c r="N1002" s="20"/>
      <c r="O1002" s="20"/>
      <c r="P1002" s="20"/>
      <c r="Q1002" s="64">
        <f t="shared" si="30"/>
        <v>0</v>
      </c>
      <c r="R1002" s="20"/>
      <c r="S1002" s="98">
        <f t="shared" si="31"/>
        <v>0</v>
      </c>
      <c r="T1002" s="127"/>
    </row>
    <row r="1003" spans="1:20" x14ac:dyDescent="0.45">
      <c r="A1003" s="19">
        <v>45646</v>
      </c>
      <c r="B1003" s="97"/>
      <c r="C1003" s="97"/>
      <c r="D1003" s="20"/>
      <c r="E1003" s="20"/>
      <c r="F1003" s="97"/>
      <c r="G1003" s="97"/>
      <c r="H1003" s="53"/>
      <c r="I1003" s="20"/>
      <c r="J1003" s="100"/>
      <c r="K1003" s="20"/>
      <c r="L1003" s="20"/>
      <c r="M1003" s="20"/>
      <c r="N1003" s="20"/>
      <c r="O1003" s="20"/>
      <c r="P1003" s="20"/>
      <c r="Q1003" s="64">
        <f t="shared" si="30"/>
        <v>0</v>
      </c>
      <c r="R1003" s="20"/>
      <c r="S1003" s="98">
        <f t="shared" si="31"/>
        <v>0</v>
      </c>
      <c r="T1003" s="127"/>
    </row>
    <row r="1004" spans="1:20" x14ac:dyDescent="0.45">
      <c r="A1004" s="19">
        <v>45649</v>
      </c>
      <c r="B1004" s="97"/>
      <c r="C1004" s="97"/>
      <c r="D1004" s="20"/>
      <c r="E1004" s="20"/>
      <c r="F1004" s="97"/>
      <c r="G1004" s="97"/>
      <c r="H1004" s="53"/>
      <c r="I1004" s="20"/>
      <c r="J1004" s="100"/>
      <c r="K1004" s="20"/>
      <c r="L1004" s="20"/>
      <c r="M1004" s="20"/>
      <c r="N1004" s="20"/>
      <c r="O1004" s="20"/>
      <c r="P1004" s="20"/>
      <c r="Q1004" s="64">
        <f t="shared" si="30"/>
        <v>0</v>
      </c>
      <c r="R1004" s="20"/>
      <c r="S1004" s="98">
        <f t="shared" si="31"/>
        <v>0</v>
      </c>
      <c r="T1004" s="127"/>
    </row>
    <row r="1005" spans="1:20" x14ac:dyDescent="0.45">
      <c r="A1005" s="19">
        <v>45650</v>
      </c>
      <c r="B1005" s="97"/>
      <c r="C1005" s="97"/>
      <c r="D1005" s="20"/>
      <c r="E1005" s="20"/>
      <c r="F1005" s="97"/>
      <c r="G1005" s="97"/>
      <c r="H1005" s="53"/>
      <c r="I1005" s="20"/>
      <c r="J1005" s="100"/>
      <c r="K1005" s="20"/>
      <c r="L1005" s="20"/>
      <c r="M1005" s="20"/>
      <c r="N1005" s="20"/>
      <c r="O1005" s="20"/>
      <c r="P1005" s="20"/>
      <c r="Q1005" s="64">
        <f t="shared" si="30"/>
        <v>0</v>
      </c>
      <c r="R1005" s="20"/>
      <c r="S1005" s="98">
        <f t="shared" si="31"/>
        <v>0</v>
      </c>
      <c r="T1005" s="127"/>
    </row>
    <row r="1006" spans="1:20" x14ac:dyDescent="0.45">
      <c r="A1006" s="19">
        <v>45652</v>
      </c>
      <c r="B1006" s="97"/>
      <c r="C1006" s="97"/>
      <c r="D1006" s="20"/>
      <c r="E1006" s="20"/>
      <c r="F1006" s="97"/>
      <c r="G1006" s="97"/>
      <c r="H1006" s="53"/>
      <c r="I1006" s="20"/>
      <c r="J1006" s="100"/>
      <c r="K1006" s="20"/>
      <c r="L1006" s="20"/>
      <c r="M1006" s="20"/>
      <c r="N1006" s="20"/>
      <c r="O1006" s="20"/>
      <c r="P1006" s="20"/>
      <c r="Q1006" s="64">
        <f t="shared" si="30"/>
        <v>0</v>
      </c>
      <c r="R1006" s="20"/>
      <c r="S1006" s="98">
        <f t="shared" si="31"/>
        <v>0</v>
      </c>
      <c r="T1006" s="127"/>
    </row>
    <row r="1007" spans="1:20" x14ac:dyDescent="0.45">
      <c r="A1007" s="19">
        <v>45653</v>
      </c>
      <c r="B1007" s="97"/>
      <c r="C1007" s="97"/>
      <c r="D1007" s="20"/>
      <c r="E1007" s="20"/>
      <c r="F1007" s="97"/>
      <c r="G1007" s="97"/>
      <c r="H1007" s="53"/>
      <c r="I1007" s="20"/>
      <c r="J1007" s="100"/>
      <c r="K1007" s="20"/>
      <c r="L1007" s="20"/>
      <c r="M1007" s="20"/>
      <c r="N1007" s="20"/>
      <c r="O1007" s="20"/>
      <c r="P1007" s="20"/>
      <c r="Q1007" s="64">
        <f t="shared" si="30"/>
        <v>0</v>
      </c>
      <c r="R1007" s="20"/>
      <c r="S1007" s="98">
        <f t="shared" si="31"/>
        <v>0</v>
      </c>
      <c r="T1007" s="127"/>
    </row>
    <row r="1008" spans="1:20" x14ac:dyDescent="0.45">
      <c r="A1008" s="19">
        <v>45656</v>
      </c>
      <c r="B1008" s="97"/>
      <c r="C1008" s="97"/>
      <c r="D1008" s="20"/>
      <c r="E1008" s="20"/>
      <c r="F1008" s="97"/>
      <c r="G1008" s="97"/>
      <c r="H1008" s="53"/>
      <c r="I1008" s="20"/>
      <c r="J1008" s="100"/>
      <c r="K1008" s="20"/>
      <c r="L1008" s="20"/>
      <c r="M1008" s="20"/>
      <c r="N1008" s="20"/>
      <c r="O1008" s="20"/>
      <c r="P1008" s="20"/>
      <c r="Q1008" s="64">
        <f t="shared" si="30"/>
        <v>0</v>
      </c>
      <c r="R1008" s="20"/>
      <c r="S1008" s="98">
        <f t="shared" si="31"/>
        <v>0</v>
      </c>
      <c r="T1008" s="127"/>
    </row>
    <row r="1009" spans="1:20" x14ac:dyDescent="0.45">
      <c r="A1009" s="19">
        <v>45657</v>
      </c>
      <c r="B1009" s="97"/>
      <c r="C1009" s="97"/>
      <c r="D1009" s="20"/>
      <c r="E1009" s="20"/>
      <c r="F1009" s="97"/>
      <c r="G1009" s="97"/>
      <c r="H1009" s="53"/>
      <c r="I1009" s="20"/>
      <c r="J1009" s="100"/>
      <c r="K1009" s="20"/>
      <c r="L1009" s="20"/>
      <c r="M1009" s="20"/>
      <c r="N1009" s="20"/>
      <c r="O1009" s="20"/>
      <c r="P1009" s="20"/>
      <c r="Q1009" s="64">
        <f t="shared" si="30"/>
        <v>0</v>
      </c>
      <c r="R1009" s="20"/>
      <c r="S1009" s="98">
        <f t="shared" si="31"/>
        <v>0</v>
      </c>
      <c r="T1009" s="127"/>
    </row>
  </sheetData>
  <autoFilter ref="A1:T1009">
    <filterColumn colId="0">
      <filters>
        <dateGroupItem year="2024" dateTimeGrouping="year"/>
        <dateGroupItem year="2023" month="12" dateTimeGrouping="month"/>
      </filters>
    </filterColumn>
  </autoFilter>
  <conditionalFormatting sqref="J1:J732 J739:J757 J779:J799 J821:J881 J905:J925 J947:J1048576">
    <cfRule type="notContainsBlanks" dxfId="10" priority="11">
      <formula>LEN(TRIM(J1))&gt;0</formula>
    </cfRule>
  </conditionalFormatting>
  <conditionalFormatting sqref="J733:J738">
    <cfRule type="notContainsBlanks" dxfId="9" priority="10">
      <formula>LEN(TRIM(J733))&gt;0</formula>
    </cfRule>
  </conditionalFormatting>
  <conditionalFormatting sqref="J761:J778">
    <cfRule type="notContainsBlanks" dxfId="8" priority="9">
      <formula>LEN(TRIM(J761))&gt;0</formula>
    </cfRule>
  </conditionalFormatting>
  <conditionalFormatting sqref="J800:J820">
    <cfRule type="notContainsBlanks" dxfId="7" priority="8">
      <formula>LEN(TRIM(J800))&gt;0</formula>
    </cfRule>
  </conditionalFormatting>
  <conditionalFormatting sqref="J882:J904">
    <cfRule type="notContainsBlanks" dxfId="6" priority="7">
      <formula>LEN(TRIM(J882))&gt;0</formula>
    </cfRule>
  </conditionalFormatting>
  <conditionalFormatting sqref="J926:J946">
    <cfRule type="notContainsBlanks" dxfId="5" priority="6">
      <formula>LEN(TRIM(J926))&gt;0</formula>
    </cfRule>
  </conditionalFormatting>
  <conditionalFormatting sqref="K759:K760">
    <cfRule type="notContainsBlanks" dxfId="4" priority="5">
      <formula>LEN(TRIM(K759))&gt;0</formula>
    </cfRule>
  </conditionalFormatting>
  <conditionalFormatting sqref="K758">
    <cfRule type="notContainsBlanks" dxfId="3" priority="4">
      <formula>LEN(TRIM(K758))&gt;0</formula>
    </cfRule>
  </conditionalFormatting>
  <conditionalFormatting sqref="J758">
    <cfRule type="notContainsBlanks" dxfId="2" priority="3">
      <formula>LEN(TRIM(J758))&gt;0</formula>
    </cfRule>
  </conditionalFormatting>
  <conditionalFormatting sqref="J759">
    <cfRule type="notContainsBlanks" dxfId="1" priority="2">
      <formula>LEN(TRIM(J759))&gt;0</formula>
    </cfRule>
  </conditionalFormatting>
  <conditionalFormatting sqref="J760">
    <cfRule type="notContainsBlanks" dxfId="0" priority="1">
      <formula>LEN(TRIM(J760))&gt;0</formula>
    </cfRule>
  </conditionalFormatting>
  <printOptions horizontalCentered="1" verticalCentered="1"/>
  <pageMargins left="0.23622047244094491" right="0.15748031496062992" top="0.23622047244094491" bottom="0.31496062992125984" header="0.15748031496062992" footer="0.15748031496062992"/>
  <pageSetup paperSize="8" scale="31" orientation="landscape" r:id="rId1"/>
  <headerFooter>
    <oddFooter>&amp;LFréquentation RIA SEGUR&amp;C&amp;P/&amp;N&amp;R&amp;D</oddFooter>
  </headerFooter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L421"/>
  <sheetViews>
    <sheetView showGridLines="0" workbookViewId="0">
      <pane xSplit="1" ySplit="1" topLeftCell="B408" activePane="bottomRight" state="frozen"/>
      <selection pane="topRight" activeCell="B1" sqref="B1"/>
      <selection pane="bottomLeft" activeCell="A2" sqref="A2"/>
      <selection pane="bottomRight" activeCell="E421" sqref="E421"/>
    </sheetView>
  </sheetViews>
  <sheetFormatPr baseColWidth="10" defaultRowHeight="14.5" x14ac:dyDescent="0.35"/>
  <cols>
    <col min="1" max="1" width="17.08984375" customWidth="1"/>
    <col min="2" max="2" width="18.54296875" style="3" customWidth="1"/>
    <col min="3" max="3" width="11.7265625" style="3" customWidth="1"/>
    <col min="5" max="5" width="13.7265625" style="1" bestFit="1" customWidth="1"/>
    <col min="6" max="6" width="11.7265625" style="3" customWidth="1"/>
    <col min="7" max="8" width="14.81640625" style="3" customWidth="1"/>
    <col min="9" max="9" width="7.6328125" style="3" bestFit="1" customWidth="1"/>
    <col min="10" max="10" width="10.6328125" style="3" bestFit="1" customWidth="1"/>
    <col min="11" max="11" width="6.453125" style="3" bestFit="1" customWidth="1"/>
    <col min="12" max="12" width="4.26953125" style="3" bestFit="1" customWidth="1"/>
  </cols>
  <sheetData>
    <row r="1" spans="1:3" ht="31" x14ac:dyDescent="0.35">
      <c r="A1" s="25" t="s">
        <v>73</v>
      </c>
      <c r="B1" s="25" t="s">
        <v>74</v>
      </c>
      <c r="C1" s="25" t="s">
        <v>75</v>
      </c>
    </row>
    <row r="2" spans="1:3" x14ac:dyDescent="0.35">
      <c r="A2" s="19">
        <v>44634</v>
      </c>
      <c r="B2" s="20">
        <v>3</v>
      </c>
      <c r="C2" s="20">
        <v>1</v>
      </c>
    </row>
    <row r="3" spans="1:3" x14ac:dyDescent="0.35">
      <c r="A3" s="19">
        <v>44635</v>
      </c>
      <c r="B3" s="20">
        <v>5</v>
      </c>
      <c r="C3" s="20">
        <v>4</v>
      </c>
    </row>
    <row r="4" spans="1:3" x14ac:dyDescent="0.35">
      <c r="A4" s="19">
        <v>44636</v>
      </c>
      <c r="B4" s="20">
        <v>5</v>
      </c>
      <c r="C4" s="20">
        <v>4</v>
      </c>
    </row>
    <row r="5" spans="1:3" x14ac:dyDescent="0.35">
      <c r="A5" s="19">
        <v>44637</v>
      </c>
      <c r="B5" s="20">
        <v>5</v>
      </c>
      <c r="C5" s="20">
        <v>0</v>
      </c>
    </row>
    <row r="6" spans="1:3" x14ac:dyDescent="0.35">
      <c r="A6" s="19">
        <v>44638</v>
      </c>
      <c r="B6" s="20">
        <v>5</v>
      </c>
      <c r="C6" s="20">
        <v>1</v>
      </c>
    </row>
    <row r="7" spans="1:3" x14ac:dyDescent="0.35">
      <c r="A7" s="19">
        <v>44641</v>
      </c>
      <c r="B7" s="20">
        <v>5</v>
      </c>
      <c r="C7" s="20">
        <v>3</v>
      </c>
    </row>
    <row r="8" spans="1:3" x14ac:dyDescent="0.35">
      <c r="A8" s="19">
        <v>44642</v>
      </c>
      <c r="B8" s="20">
        <v>5</v>
      </c>
      <c r="C8" s="20">
        <v>0</v>
      </c>
    </row>
    <row r="9" spans="1:3" x14ac:dyDescent="0.35">
      <c r="A9" s="19">
        <v>44643</v>
      </c>
      <c r="B9" s="20">
        <v>5</v>
      </c>
      <c r="C9" s="20">
        <v>4</v>
      </c>
    </row>
    <row r="10" spans="1:3" x14ac:dyDescent="0.35">
      <c r="A10" s="19">
        <v>44644</v>
      </c>
      <c r="B10" s="20">
        <v>5</v>
      </c>
      <c r="C10" s="20">
        <v>4</v>
      </c>
    </row>
    <row r="11" spans="1:3" x14ac:dyDescent="0.35">
      <c r="A11" s="19">
        <v>44645</v>
      </c>
      <c r="B11" s="20">
        <v>7</v>
      </c>
      <c r="C11" s="20">
        <v>7</v>
      </c>
    </row>
    <row r="12" spans="1:3" x14ac:dyDescent="0.35">
      <c r="A12" s="19">
        <v>44648</v>
      </c>
      <c r="B12" s="20">
        <v>5</v>
      </c>
      <c r="C12" s="20">
        <v>5</v>
      </c>
    </row>
    <row r="13" spans="1:3" x14ac:dyDescent="0.35">
      <c r="A13" s="19">
        <v>44649</v>
      </c>
      <c r="B13" s="20">
        <v>5</v>
      </c>
      <c r="C13" s="20">
        <v>5</v>
      </c>
    </row>
    <row r="14" spans="1:3" x14ac:dyDescent="0.35">
      <c r="A14" s="19">
        <v>44650</v>
      </c>
      <c r="B14" s="20">
        <v>5</v>
      </c>
      <c r="C14" s="20">
        <v>4</v>
      </c>
    </row>
    <row r="15" spans="1:3" x14ac:dyDescent="0.35">
      <c r="A15" s="19">
        <v>44651</v>
      </c>
      <c r="B15" s="20">
        <v>5</v>
      </c>
      <c r="C15" s="20">
        <v>5</v>
      </c>
    </row>
    <row r="16" spans="1:3" x14ac:dyDescent="0.35">
      <c r="A16" s="19">
        <v>44652</v>
      </c>
      <c r="B16" s="20">
        <v>7</v>
      </c>
      <c r="C16" s="20">
        <v>5</v>
      </c>
    </row>
    <row r="17" spans="1:3" x14ac:dyDescent="0.35">
      <c r="A17" s="19">
        <v>44655</v>
      </c>
      <c r="B17" s="20">
        <v>5</v>
      </c>
      <c r="C17" s="20">
        <v>3</v>
      </c>
    </row>
    <row r="18" spans="1:3" x14ac:dyDescent="0.35">
      <c r="A18" s="19">
        <v>44656</v>
      </c>
      <c r="B18" s="20">
        <v>5</v>
      </c>
      <c r="C18" s="20">
        <v>4</v>
      </c>
    </row>
    <row r="19" spans="1:3" x14ac:dyDescent="0.35">
      <c r="A19" s="19">
        <v>44657</v>
      </c>
      <c r="B19" s="20">
        <v>5</v>
      </c>
      <c r="C19" s="20">
        <v>1</v>
      </c>
    </row>
    <row r="20" spans="1:3" x14ac:dyDescent="0.35">
      <c r="A20" s="19">
        <v>44658</v>
      </c>
      <c r="B20" s="20">
        <v>5</v>
      </c>
      <c r="C20" s="20">
        <v>2</v>
      </c>
    </row>
    <row r="21" spans="1:3" x14ac:dyDescent="0.35">
      <c r="A21" s="19">
        <v>44659</v>
      </c>
      <c r="B21" s="20">
        <v>5</v>
      </c>
      <c r="C21" s="20">
        <v>2</v>
      </c>
    </row>
    <row r="22" spans="1:3" x14ac:dyDescent="0.35">
      <c r="A22" s="19">
        <v>44662</v>
      </c>
      <c r="B22" s="20">
        <v>5</v>
      </c>
      <c r="C22" s="20">
        <v>3</v>
      </c>
    </row>
    <row r="23" spans="1:3" x14ac:dyDescent="0.35">
      <c r="A23" s="19">
        <v>44663</v>
      </c>
      <c r="B23" s="20">
        <v>7</v>
      </c>
      <c r="C23" s="20">
        <v>6</v>
      </c>
    </row>
    <row r="24" spans="1:3" x14ac:dyDescent="0.35">
      <c r="A24" s="19">
        <v>44664</v>
      </c>
      <c r="B24" s="20">
        <v>7</v>
      </c>
      <c r="C24" s="20">
        <v>6</v>
      </c>
    </row>
    <row r="25" spans="1:3" x14ac:dyDescent="0.35">
      <c r="A25" s="19">
        <v>44665</v>
      </c>
      <c r="B25" s="20">
        <v>7</v>
      </c>
      <c r="C25" s="20">
        <v>3</v>
      </c>
    </row>
    <row r="26" spans="1:3" x14ac:dyDescent="0.35">
      <c r="A26" s="19">
        <v>44666</v>
      </c>
      <c r="B26" s="20">
        <v>5</v>
      </c>
      <c r="C26" s="20">
        <v>1</v>
      </c>
    </row>
    <row r="27" spans="1:3" x14ac:dyDescent="0.35">
      <c r="A27" s="19">
        <v>44670</v>
      </c>
      <c r="B27" s="20">
        <v>5</v>
      </c>
      <c r="C27" s="20">
        <v>2</v>
      </c>
    </row>
    <row r="28" spans="1:3" x14ac:dyDescent="0.35">
      <c r="A28" s="19">
        <v>44671</v>
      </c>
      <c r="B28" s="20">
        <v>5</v>
      </c>
      <c r="C28" s="20">
        <v>3</v>
      </c>
    </row>
    <row r="29" spans="1:3" x14ac:dyDescent="0.35">
      <c r="A29" s="19">
        <v>44672</v>
      </c>
      <c r="B29" s="20">
        <v>5</v>
      </c>
      <c r="C29" s="20">
        <v>4</v>
      </c>
    </row>
    <row r="30" spans="1:3" x14ac:dyDescent="0.35">
      <c r="A30" s="19">
        <v>44673</v>
      </c>
      <c r="B30" s="20">
        <v>6</v>
      </c>
      <c r="C30" s="20">
        <v>5</v>
      </c>
    </row>
    <row r="31" spans="1:3" x14ac:dyDescent="0.35">
      <c r="A31" s="19">
        <v>44676</v>
      </c>
      <c r="B31" s="20">
        <v>5</v>
      </c>
      <c r="C31" s="20">
        <v>4</v>
      </c>
    </row>
    <row r="32" spans="1:3" x14ac:dyDescent="0.35">
      <c r="A32" s="19">
        <v>44677</v>
      </c>
      <c r="B32" s="20">
        <v>5</v>
      </c>
      <c r="C32" s="20">
        <v>5</v>
      </c>
    </row>
    <row r="33" spans="1:3" x14ac:dyDescent="0.35">
      <c r="A33" s="19">
        <v>44678</v>
      </c>
      <c r="B33" s="20">
        <v>5</v>
      </c>
      <c r="C33" s="20">
        <v>5</v>
      </c>
    </row>
    <row r="34" spans="1:3" x14ac:dyDescent="0.35">
      <c r="A34" s="19">
        <v>44679</v>
      </c>
      <c r="B34" s="20">
        <v>5</v>
      </c>
      <c r="C34" s="20">
        <v>4</v>
      </c>
    </row>
    <row r="35" spans="1:3" x14ac:dyDescent="0.35">
      <c r="A35" s="19">
        <v>44680</v>
      </c>
      <c r="B35" s="20">
        <v>5</v>
      </c>
      <c r="C35" s="20">
        <v>1</v>
      </c>
    </row>
    <row r="36" spans="1:3" x14ac:dyDescent="0.35">
      <c r="A36" s="19">
        <v>44683</v>
      </c>
      <c r="B36" s="20">
        <v>5</v>
      </c>
      <c r="C36" s="20">
        <v>5</v>
      </c>
    </row>
    <row r="37" spans="1:3" x14ac:dyDescent="0.35">
      <c r="A37" s="19">
        <v>44684</v>
      </c>
      <c r="B37" s="20">
        <v>5</v>
      </c>
      <c r="C37" s="20">
        <v>5</v>
      </c>
    </row>
    <row r="38" spans="1:3" x14ac:dyDescent="0.35">
      <c r="A38" s="19">
        <v>44685</v>
      </c>
      <c r="B38" s="20">
        <v>5</v>
      </c>
      <c r="C38" s="20">
        <v>5</v>
      </c>
    </row>
    <row r="39" spans="1:3" x14ac:dyDescent="0.35">
      <c r="A39" s="19">
        <v>44686</v>
      </c>
      <c r="B39" s="20">
        <v>5</v>
      </c>
      <c r="C39" s="20">
        <v>3</v>
      </c>
    </row>
    <row r="40" spans="1:3" x14ac:dyDescent="0.35">
      <c r="A40" s="19">
        <v>44687</v>
      </c>
      <c r="B40" s="20">
        <v>5</v>
      </c>
      <c r="C40" s="20">
        <v>2</v>
      </c>
    </row>
    <row r="41" spans="1:3" x14ac:dyDescent="0.35">
      <c r="A41" s="19">
        <v>44690</v>
      </c>
      <c r="B41" s="20">
        <v>5</v>
      </c>
      <c r="C41" s="20">
        <v>5</v>
      </c>
    </row>
    <row r="42" spans="1:3" x14ac:dyDescent="0.35">
      <c r="A42" s="19">
        <v>44691</v>
      </c>
      <c r="B42" s="20">
        <v>7</v>
      </c>
      <c r="C42" s="20">
        <v>6</v>
      </c>
    </row>
    <row r="43" spans="1:3" x14ac:dyDescent="0.35">
      <c r="A43" s="19">
        <v>44692</v>
      </c>
      <c r="B43" s="20">
        <v>5</v>
      </c>
      <c r="C43" s="20">
        <v>3</v>
      </c>
    </row>
    <row r="44" spans="1:3" x14ac:dyDescent="0.35">
      <c r="A44" s="19">
        <v>44693</v>
      </c>
      <c r="B44" s="20">
        <v>5</v>
      </c>
      <c r="C44" s="20">
        <v>5</v>
      </c>
    </row>
    <row r="45" spans="1:3" x14ac:dyDescent="0.35">
      <c r="A45" s="19">
        <v>44694</v>
      </c>
      <c r="B45" s="20">
        <v>5</v>
      </c>
      <c r="C45" s="20">
        <v>4</v>
      </c>
    </row>
    <row r="46" spans="1:3" x14ac:dyDescent="0.35">
      <c r="A46" s="19">
        <v>44697</v>
      </c>
      <c r="B46" s="20">
        <v>7</v>
      </c>
      <c r="C46" s="20">
        <v>5</v>
      </c>
    </row>
    <row r="47" spans="1:3" x14ac:dyDescent="0.35">
      <c r="A47" s="19">
        <v>44698</v>
      </c>
      <c r="B47" s="20">
        <v>5</v>
      </c>
      <c r="C47" s="20">
        <v>1</v>
      </c>
    </row>
    <row r="48" spans="1:3" x14ac:dyDescent="0.35">
      <c r="A48" s="19">
        <v>44699</v>
      </c>
      <c r="B48" s="20">
        <v>5</v>
      </c>
      <c r="C48" s="20">
        <v>2</v>
      </c>
    </row>
    <row r="49" spans="1:3" x14ac:dyDescent="0.35">
      <c r="A49" s="19">
        <v>44700</v>
      </c>
      <c r="B49" s="20">
        <v>5</v>
      </c>
      <c r="C49" s="20">
        <v>3</v>
      </c>
    </row>
    <row r="50" spans="1:3" x14ac:dyDescent="0.35">
      <c r="A50" s="19">
        <v>44701</v>
      </c>
      <c r="B50" s="20">
        <v>5</v>
      </c>
      <c r="C50" s="20">
        <v>5</v>
      </c>
    </row>
    <row r="51" spans="1:3" x14ac:dyDescent="0.35">
      <c r="A51" s="19">
        <v>44704</v>
      </c>
      <c r="B51" s="20">
        <v>5</v>
      </c>
      <c r="C51" s="20">
        <v>4</v>
      </c>
    </row>
    <row r="52" spans="1:3" x14ac:dyDescent="0.35">
      <c r="A52" s="19">
        <v>44705</v>
      </c>
      <c r="B52" s="20">
        <v>5</v>
      </c>
      <c r="C52" s="20">
        <v>4</v>
      </c>
    </row>
    <row r="53" spans="1:3" x14ac:dyDescent="0.35">
      <c r="A53" s="19">
        <v>44706</v>
      </c>
      <c r="B53" s="20">
        <v>5</v>
      </c>
      <c r="C53" s="20">
        <v>4</v>
      </c>
    </row>
    <row r="54" spans="1:3" x14ac:dyDescent="0.35">
      <c r="A54" s="19">
        <v>44708</v>
      </c>
      <c r="B54" s="20">
        <v>5</v>
      </c>
      <c r="C54" s="20">
        <v>3</v>
      </c>
    </row>
    <row r="55" spans="1:3" x14ac:dyDescent="0.35">
      <c r="A55" s="19">
        <v>44711</v>
      </c>
      <c r="B55" s="20">
        <v>5</v>
      </c>
      <c r="C55" s="20">
        <v>4</v>
      </c>
    </row>
    <row r="56" spans="1:3" x14ac:dyDescent="0.35">
      <c r="A56" s="19">
        <v>44712</v>
      </c>
      <c r="B56" s="20">
        <v>5</v>
      </c>
      <c r="C56" s="20">
        <v>5</v>
      </c>
    </row>
    <row r="57" spans="1:3" x14ac:dyDescent="0.35">
      <c r="A57" s="19">
        <v>44713</v>
      </c>
      <c r="B57" s="20">
        <v>5</v>
      </c>
      <c r="C57" s="20">
        <v>5</v>
      </c>
    </row>
    <row r="58" spans="1:3" x14ac:dyDescent="0.35">
      <c r="A58" s="19">
        <v>44714</v>
      </c>
      <c r="B58" s="20">
        <v>5</v>
      </c>
      <c r="C58" s="20">
        <v>4</v>
      </c>
    </row>
    <row r="59" spans="1:3" x14ac:dyDescent="0.35">
      <c r="A59" s="19">
        <v>44715</v>
      </c>
      <c r="B59" s="20">
        <v>5</v>
      </c>
      <c r="C59" s="20">
        <v>5</v>
      </c>
    </row>
    <row r="60" spans="1:3" x14ac:dyDescent="0.35">
      <c r="A60" s="19">
        <v>44719</v>
      </c>
      <c r="B60" s="20">
        <v>5</v>
      </c>
      <c r="C60" s="20">
        <v>5</v>
      </c>
    </row>
    <row r="61" spans="1:3" x14ac:dyDescent="0.35">
      <c r="A61" s="19">
        <v>44720</v>
      </c>
      <c r="B61" s="20">
        <v>5</v>
      </c>
      <c r="C61" s="20">
        <v>2</v>
      </c>
    </row>
    <row r="62" spans="1:3" x14ac:dyDescent="0.35">
      <c r="A62" s="19">
        <v>44721</v>
      </c>
      <c r="B62" s="20">
        <v>5</v>
      </c>
      <c r="C62" s="20">
        <v>2</v>
      </c>
    </row>
    <row r="63" spans="1:3" x14ac:dyDescent="0.35">
      <c r="A63" s="19">
        <v>44722</v>
      </c>
      <c r="B63" s="20">
        <v>5</v>
      </c>
      <c r="C63" s="20">
        <v>1</v>
      </c>
    </row>
    <row r="64" spans="1:3" x14ac:dyDescent="0.35">
      <c r="A64" s="19">
        <v>44725</v>
      </c>
      <c r="B64" s="20">
        <v>5</v>
      </c>
      <c r="C64" s="20">
        <v>5</v>
      </c>
    </row>
    <row r="65" spans="1:12" x14ac:dyDescent="0.35">
      <c r="A65" s="19">
        <v>44726</v>
      </c>
      <c r="B65" s="20">
        <v>5</v>
      </c>
      <c r="C65" s="20">
        <v>5</v>
      </c>
    </row>
    <row r="66" spans="1:12" x14ac:dyDescent="0.35">
      <c r="A66" s="19">
        <v>44727</v>
      </c>
      <c r="B66" s="20">
        <v>5</v>
      </c>
      <c r="C66" s="20">
        <v>4</v>
      </c>
    </row>
    <row r="67" spans="1:12" x14ac:dyDescent="0.35">
      <c r="A67" s="19">
        <v>44728</v>
      </c>
      <c r="B67" s="20">
        <v>5</v>
      </c>
      <c r="C67" s="20">
        <v>1</v>
      </c>
    </row>
    <row r="68" spans="1:12" x14ac:dyDescent="0.35">
      <c r="A68" s="19">
        <v>44729</v>
      </c>
      <c r="B68" s="20">
        <v>5</v>
      </c>
      <c r="C68" s="20">
        <v>4</v>
      </c>
    </row>
    <row r="69" spans="1:12" x14ac:dyDescent="0.35">
      <c r="A69" s="19">
        <v>44732</v>
      </c>
      <c r="B69" s="20">
        <v>5</v>
      </c>
      <c r="C69" s="20">
        <v>3</v>
      </c>
    </row>
    <row r="70" spans="1:12" x14ac:dyDescent="0.35">
      <c r="A70" s="19">
        <v>44733</v>
      </c>
      <c r="B70" s="20">
        <v>5</v>
      </c>
      <c r="C70" s="20">
        <v>5</v>
      </c>
    </row>
    <row r="71" spans="1:12" x14ac:dyDescent="0.35">
      <c r="A71" s="19">
        <v>44734</v>
      </c>
      <c r="B71" s="20">
        <v>3</v>
      </c>
      <c r="C71" s="20">
        <v>5</v>
      </c>
    </row>
    <row r="72" spans="1:12" x14ac:dyDescent="0.35">
      <c r="A72" s="19">
        <v>44735</v>
      </c>
      <c r="B72" s="20">
        <v>5</v>
      </c>
      <c r="C72" s="20">
        <v>4</v>
      </c>
    </row>
    <row r="73" spans="1:12" x14ac:dyDescent="0.35">
      <c r="A73" s="19">
        <v>44736</v>
      </c>
      <c r="B73" s="20">
        <v>5</v>
      </c>
      <c r="C73" s="20">
        <v>4</v>
      </c>
    </row>
    <row r="74" spans="1:12" x14ac:dyDescent="0.35">
      <c r="A74" s="19">
        <v>44739</v>
      </c>
      <c r="B74" s="20">
        <v>5</v>
      </c>
      <c r="C74" s="20">
        <v>2</v>
      </c>
    </row>
    <row r="75" spans="1:12" x14ac:dyDescent="0.35">
      <c r="A75" s="19">
        <v>44740</v>
      </c>
      <c r="B75" s="20">
        <v>5</v>
      </c>
      <c r="C75" s="20">
        <v>0</v>
      </c>
    </row>
    <row r="76" spans="1:12" x14ac:dyDescent="0.35">
      <c r="A76" s="19">
        <v>44741</v>
      </c>
      <c r="B76" s="20">
        <v>5</v>
      </c>
      <c r="C76" s="20">
        <v>4</v>
      </c>
    </row>
    <row r="77" spans="1:12" x14ac:dyDescent="0.35">
      <c r="A77" s="19">
        <v>44742</v>
      </c>
      <c r="B77" s="20">
        <v>5</v>
      </c>
      <c r="C77" s="20">
        <v>3</v>
      </c>
    </row>
    <row r="78" spans="1:12" s="1" customFormat="1" x14ac:dyDescent="0.35">
      <c r="B78" s="3"/>
      <c r="C78" s="3"/>
      <c r="F78" s="3"/>
    </row>
    <row r="79" spans="1:12" s="1" customFormat="1" x14ac:dyDescent="0.35">
      <c r="A79" s="1">
        <f>COUNTA(A2:A77)</f>
        <v>76</v>
      </c>
      <c r="B79" s="132">
        <f>SUM(B2:B77)</f>
        <v>391</v>
      </c>
      <c r="C79" s="132">
        <f>SUM(C2:C77)</f>
        <v>272</v>
      </c>
      <c r="F79" s="3"/>
    </row>
    <row r="80" spans="1:12" s="1" customFormat="1" x14ac:dyDescent="0.35">
      <c r="B80" s="3" t="s">
        <v>75</v>
      </c>
      <c r="C80" s="133">
        <f>C79/B79</f>
        <v>0.69565217391304346</v>
      </c>
      <c r="F80" s="3"/>
      <c r="G80" s="3"/>
      <c r="H80" s="3"/>
      <c r="I80" s="3"/>
      <c r="J80" s="3"/>
      <c r="K80" s="3"/>
      <c r="L80" s="3"/>
    </row>
    <row r="81" spans="1:12" s="1" customFormat="1" x14ac:dyDescent="0.35">
      <c r="B81" s="3"/>
      <c r="C81" s="3"/>
      <c r="G81" s="3"/>
      <c r="H81" s="3"/>
      <c r="I81" s="3"/>
      <c r="J81" s="3"/>
      <c r="K81" s="3"/>
      <c r="L81" s="3"/>
    </row>
    <row r="82" spans="1:12" s="1" customFormat="1" ht="31" x14ac:dyDescent="0.35">
      <c r="A82" s="25" t="s">
        <v>73</v>
      </c>
      <c r="B82" s="25" t="s">
        <v>74</v>
      </c>
      <c r="C82" s="25" t="s">
        <v>75</v>
      </c>
      <c r="F82" s="3"/>
      <c r="G82" s="3"/>
      <c r="H82" s="3"/>
      <c r="I82" s="3"/>
      <c r="J82" s="3"/>
      <c r="K82" s="3"/>
      <c r="L82" s="3"/>
    </row>
    <row r="83" spans="1:12" x14ac:dyDescent="0.35">
      <c r="A83" s="19">
        <v>44743</v>
      </c>
      <c r="B83" s="20">
        <v>5</v>
      </c>
      <c r="C83" s="20">
        <v>3</v>
      </c>
    </row>
    <row r="84" spans="1:12" x14ac:dyDescent="0.35">
      <c r="A84" s="19">
        <v>44746</v>
      </c>
      <c r="B84" s="20">
        <v>5</v>
      </c>
      <c r="C84" s="20">
        <v>3</v>
      </c>
    </row>
    <row r="85" spans="1:12" x14ac:dyDescent="0.35">
      <c r="A85" s="19">
        <v>44747</v>
      </c>
      <c r="B85" s="20">
        <v>5</v>
      </c>
      <c r="C85" s="20">
        <v>2</v>
      </c>
    </row>
    <row r="86" spans="1:12" x14ac:dyDescent="0.35">
      <c r="A86" s="19">
        <v>44748</v>
      </c>
      <c r="B86" s="20">
        <v>5</v>
      </c>
      <c r="C86" s="20">
        <v>3</v>
      </c>
    </row>
    <row r="87" spans="1:12" x14ac:dyDescent="0.35">
      <c r="A87" s="19">
        <v>44749</v>
      </c>
      <c r="B87" s="20">
        <v>5</v>
      </c>
      <c r="C87" s="20">
        <v>1</v>
      </c>
    </row>
    <row r="88" spans="1:12" x14ac:dyDescent="0.35">
      <c r="A88" s="19">
        <v>44750</v>
      </c>
      <c r="B88" s="20">
        <v>5</v>
      </c>
      <c r="C88" s="20">
        <v>2</v>
      </c>
    </row>
    <row r="89" spans="1:12" x14ac:dyDescent="0.35">
      <c r="A89" s="19">
        <v>44753</v>
      </c>
      <c r="B89" s="20">
        <v>5</v>
      </c>
      <c r="C89" s="20">
        <v>2</v>
      </c>
    </row>
    <row r="90" spans="1:12" x14ac:dyDescent="0.35">
      <c r="A90" s="19">
        <v>44754</v>
      </c>
      <c r="B90" s="20">
        <v>5</v>
      </c>
      <c r="C90" s="20">
        <v>3</v>
      </c>
    </row>
    <row r="91" spans="1:12" x14ac:dyDescent="0.35">
      <c r="A91" s="19">
        <v>44755</v>
      </c>
      <c r="B91" s="20">
        <v>5</v>
      </c>
      <c r="C91" s="20">
        <v>1</v>
      </c>
    </row>
    <row r="92" spans="1:12" x14ac:dyDescent="0.35">
      <c r="A92" s="19">
        <v>44757</v>
      </c>
      <c r="B92" s="20">
        <v>5</v>
      </c>
      <c r="C92" s="20">
        <v>0</v>
      </c>
    </row>
    <row r="93" spans="1:12" x14ac:dyDescent="0.35">
      <c r="A93" s="19">
        <v>44760</v>
      </c>
      <c r="B93" s="20">
        <v>5</v>
      </c>
      <c r="C93" s="20">
        <v>1</v>
      </c>
    </row>
    <row r="94" spans="1:12" x14ac:dyDescent="0.35">
      <c r="A94" s="19">
        <v>44761</v>
      </c>
      <c r="B94" s="20">
        <v>5</v>
      </c>
      <c r="C94" s="20">
        <v>1</v>
      </c>
    </row>
    <row r="95" spans="1:12" x14ac:dyDescent="0.35">
      <c r="A95" s="19">
        <v>44762</v>
      </c>
      <c r="B95" s="20">
        <v>5</v>
      </c>
      <c r="C95" s="20">
        <v>1</v>
      </c>
    </row>
    <row r="96" spans="1:12" x14ac:dyDescent="0.35">
      <c r="A96" s="19">
        <v>44763</v>
      </c>
      <c r="B96" s="20">
        <v>5</v>
      </c>
      <c r="C96" s="20">
        <v>1</v>
      </c>
    </row>
    <row r="97" spans="1:3" x14ac:dyDescent="0.35">
      <c r="A97" s="19">
        <v>44764</v>
      </c>
      <c r="B97" s="20">
        <v>5</v>
      </c>
      <c r="C97" s="20">
        <v>5</v>
      </c>
    </row>
    <row r="98" spans="1:3" x14ac:dyDescent="0.35">
      <c r="A98" s="19">
        <v>44767</v>
      </c>
      <c r="B98" s="20">
        <v>5</v>
      </c>
      <c r="C98" s="20">
        <v>1</v>
      </c>
    </row>
    <row r="99" spans="1:3" x14ac:dyDescent="0.35">
      <c r="A99" s="19">
        <v>44768</v>
      </c>
      <c r="B99" s="20">
        <v>5</v>
      </c>
      <c r="C99" s="20">
        <v>5</v>
      </c>
    </row>
    <row r="100" spans="1:3" x14ac:dyDescent="0.35">
      <c r="A100" s="19">
        <v>44769</v>
      </c>
      <c r="B100" s="20">
        <v>5</v>
      </c>
      <c r="C100" s="20">
        <v>4</v>
      </c>
    </row>
    <row r="101" spans="1:3" x14ac:dyDescent="0.35">
      <c r="A101" s="19">
        <v>44770</v>
      </c>
      <c r="B101" s="20">
        <v>5</v>
      </c>
      <c r="C101" s="20">
        <v>4</v>
      </c>
    </row>
    <row r="102" spans="1:3" x14ac:dyDescent="0.35">
      <c r="A102" s="19">
        <v>44771</v>
      </c>
      <c r="B102" s="20">
        <v>5</v>
      </c>
      <c r="C102" s="20">
        <v>3</v>
      </c>
    </row>
    <row r="103" spans="1:3" x14ac:dyDescent="0.35">
      <c r="A103" s="19">
        <v>44774</v>
      </c>
      <c r="B103" s="20">
        <v>5</v>
      </c>
      <c r="C103" s="20">
        <v>3</v>
      </c>
    </row>
    <row r="104" spans="1:3" x14ac:dyDescent="0.35">
      <c r="A104" s="19">
        <v>44775</v>
      </c>
      <c r="B104" s="20">
        <v>5</v>
      </c>
      <c r="C104" s="20">
        <v>2</v>
      </c>
    </row>
    <row r="105" spans="1:3" x14ac:dyDescent="0.35">
      <c r="A105" s="19">
        <v>44776</v>
      </c>
      <c r="B105" s="20">
        <v>5</v>
      </c>
      <c r="C105" s="20">
        <v>3</v>
      </c>
    </row>
    <row r="106" spans="1:3" x14ac:dyDescent="0.35">
      <c r="A106" s="19">
        <v>44777</v>
      </c>
      <c r="B106" s="20">
        <v>5</v>
      </c>
      <c r="C106" s="20">
        <v>3</v>
      </c>
    </row>
    <row r="107" spans="1:3" x14ac:dyDescent="0.35">
      <c r="A107" s="19">
        <v>44778</v>
      </c>
      <c r="B107" s="20">
        <v>5</v>
      </c>
      <c r="C107" s="20">
        <v>2</v>
      </c>
    </row>
    <row r="108" spans="1:3" x14ac:dyDescent="0.35">
      <c r="A108" s="19">
        <v>44781</v>
      </c>
      <c r="B108" s="20">
        <v>5</v>
      </c>
      <c r="C108" s="20">
        <v>2</v>
      </c>
    </row>
    <row r="109" spans="1:3" x14ac:dyDescent="0.35">
      <c r="A109" s="19">
        <v>44782</v>
      </c>
      <c r="B109" s="20">
        <v>5</v>
      </c>
      <c r="C109" s="20">
        <v>1</v>
      </c>
    </row>
    <row r="110" spans="1:3" x14ac:dyDescent="0.35">
      <c r="A110" s="19">
        <v>44783</v>
      </c>
      <c r="B110" s="20">
        <v>5</v>
      </c>
      <c r="C110" s="20">
        <v>3</v>
      </c>
    </row>
    <row r="111" spans="1:3" x14ac:dyDescent="0.35">
      <c r="A111" s="19">
        <v>44784</v>
      </c>
      <c r="B111" s="20">
        <v>5</v>
      </c>
      <c r="C111" s="20">
        <v>1</v>
      </c>
    </row>
    <row r="112" spans="1:3" x14ac:dyDescent="0.35">
      <c r="A112" s="19">
        <v>44785</v>
      </c>
      <c r="B112" s="20">
        <v>5</v>
      </c>
      <c r="C112" s="20">
        <v>0</v>
      </c>
    </row>
    <row r="113" spans="1:3" x14ac:dyDescent="0.35">
      <c r="A113" s="19">
        <v>44789</v>
      </c>
      <c r="B113" s="20">
        <v>5</v>
      </c>
      <c r="C113" s="20">
        <v>1</v>
      </c>
    </row>
    <row r="114" spans="1:3" x14ac:dyDescent="0.35">
      <c r="A114" s="19">
        <v>44790</v>
      </c>
      <c r="B114" s="20">
        <v>5</v>
      </c>
      <c r="C114" s="20">
        <v>3</v>
      </c>
    </row>
    <row r="115" spans="1:3" x14ac:dyDescent="0.35">
      <c r="A115" s="19">
        <v>44791</v>
      </c>
      <c r="B115" s="20">
        <v>5</v>
      </c>
      <c r="C115" s="20">
        <v>1</v>
      </c>
    </row>
    <row r="116" spans="1:3" x14ac:dyDescent="0.35">
      <c r="A116" s="19">
        <v>44792</v>
      </c>
      <c r="B116" s="20">
        <v>5</v>
      </c>
      <c r="C116" s="20">
        <v>0</v>
      </c>
    </row>
    <row r="117" spans="1:3" x14ac:dyDescent="0.35">
      <c r="A117" s="19">
        <v>44795</v>
      </c>
      <c r="B117" s="20">
        <v>5</v>
      </c>
      <c r="C117" s="20">
        <v>1</v>
      </c>
    </row>
    <row r="118" spans="1:3" x14ac:dyDescent="0.35">
      <c r="A118" s="19">
        <v>44796</v>
      </c>
      <c r="B118" s="20">
        <v>5</v>
      </c>
      <c r="C118" s="20">
        <v>2</v>
      </c>
    </row>
    <row r="119" spans="1:3" x14ac:dyDescent="0.35">
      <c r="A119" s="19">
        <v>44797</v>
      </c>
      <c r="B119" s="20">
        <v>2</v>
      </c>
      <c r="C119" s="20">
        <v>2</v>
      </c>
    </row>
    <row r="120" spans="1:3" x14ac:dyDescent="0.35">
      <c r="A120" s="19">
        <v>44798</v>
      </c>
      <c r="B120" s="20">
        <v>5</v>
      </c>
      <c r="C120" s="20">
        <v>4</v>
      </c>
    </row>
    <row r="121" spans="1:3" x14ac:dyDescent="0.35">
      <c r="A121" s="19">
        <v>44799</v>
      </c>
      <c r="B121" s="20">
        <v>5</v>
      </c>
      <c r="C121" s="20">
        <v>5</v>
      </c>
    </row>
    <row r="122" spans="1:3" x14ac:dyDescent="0.35">
      <c r="A122" s="19">
        <v>44802</v>
      </c>
      <c r="B122" s="20">
        <v>5</v>
      </c>
      <c r="C122" s="20">
        <v>4</v>
      </c>
    </row>
    <row r="123" spans="1:3" x14ac:dyDescent="0.35">
      <c r="A123" s="19">
        <v>44803</v>
      </c>
      <c r="B123" s="20">
        <v>5</v>
      </c>
      <c r="C123" s="20">
        <v>2</v>
      </c>
    </row>
    <row r="124" spans="1:3" x14ac:dyDescent="0.35">
      <c r="A124" s="19">
        <v>44804</v>
      </c>
      <c r="B124" s="20">
        <v>5</v>
      </c>
      <c r="C124" s="20">
        <v>1</v>
      </c>
    </row>
    <row r="125" spans="1:3" x14ac:dyDescent="0.35">
      <c r="A125" s="19">
        <v>44805</v>
      </c>
      <c r="B125" s="20">
        <v>5</v>
      </c>
      <c r="C125" s="20">
        <v>5</v>
      </c>
    </row>
    <row r="126" spans="1:3" x14ac:dyDescent="0.35">
      <c r="A126" s="19">
        <v>44806</v>
      </c>
      <c r="B126" s="20">
        <v>5</v>
      </c>
      <c r="C126" s="20">
        <v>3</v>
      </c>
    </row>
    <row r="127" spans="1:3" x14ac:dyDescent="0.35">
      <c r="A127" s="19">
        <v>44809</v>
      </c>
      <c r="B127" s="20">
        <v>5</v>
      </c>
      <c r="C127" s="20">
        <v>4</v>
      </c>
    </row>
    <row r="128" spans="1:3" x14ac:dyDescent="0.35">
      <c r="A128" s="19">
        <v>44810</v>
      </c>
      <c r="B128" s="20">
        <v>5</v>
      </c>
      <c r="C128" s="20">
        <v>5</v>
      </c>
    </row>
    <row r="129" spans="1:3" x14ac:dyDescent="0.35">
      <c r="A129" s="19">
        <v>44811</v>
      </c>
      <c r="B129" s="20">
        <v>5</v>
      </c>
      <c r="C129" s="20">
        <v>4</v>
      </c>
    </row>
    <row r="130" spans="1:3" x14ac:dyDescent="0.35">
      <c r="A130" s="19">
        <v>44812</v>
      </c>
      <c r="B130" s="20">
        <v>5</v>
      </c>
      <c r="C130" s="20">
        <v>5</v>
      </c>
    </row>
    <row r="131" spans="1:3" x14ac:dyDescent="0.35">
      <c r="A131" s="19">
        <v>44813</v>
      </c>
      <c r="B131" s="20">
        <v>5</v>
      </c>
      <c r="C131" s="20">
        <v>4</v>
      </c>
    </row>
    <row r="132" spans="1:3" x14ac:dyDescent="0.35">
      <c r="A132" s="19">
        <v>44816</v>
      </c>
      <c r="B132" s="20">
        <v>5</v>
      </c>
      <c r="C132" s="20">
        <v>1</v>
      </c>
    </row>
    <row r="133" spans="1:3" x14ac:dyDescent="0.35">
      <c r="A133" s="19">
        <v>44817</v>
      </c>
      <c r="B133" s="20">
        <v>5</v>
      </c>
      <c r="C133" s="20">
        <v>4</v>
      </c>
    </row>
    <row r="134" spans="1:3" x14ac:dyDescent="0.35">
      <c r="A134" s="19">
        <v>44818</v>
      </c>
      <c r="B134" s="20">
        <v>5</v>
      </c>
      <c r="C134" s="20">
        <v>4</v>
      </c>
    </row>
    <row r="135" spans="1:3" x14ac:dyDescent="0.35">
      <c r="A135" s="19">
        <v>44819</v>
      </c>
      <c r="B135" s="20">
        <v>5</v>
      </c>
      <c r="C135" s="20">
        <v>4</v>
      </c>
    </row>
    <row r="136" spans="1:3" x14ac:dyDescent="0.35">
      <c r="A136" s="19">
        <v>44820</v>
      </c>
      <c r="B136" s="20">
        <v>5</v>
      </c>
      <c r="C136" s="20">
        <v>3</v>
      </c>
    </row>
    <row r="137" spans="1:3" x14ac:dyDescent="0.35">
      <c r="A137" s="19">
        <v>44823</v>
      </c>
      <c r="B137" s="20">
        <v>5</v>
      </c>
      <c r="C137" s="20">
        <v>5</v>
      </c>
    </row>
    <row r="138" spans="1:3" x14ac:dyDescent="0.35">
      <c r="A138" s="19">
        <v>44824</v>
      </c>
      <c r="B138" s="20">
        <v>5</v>
      </c>
      <c r="C138" s="20">
        <v>5</v>
      </c>
    </row>
    <row r="139" spans="1:3" x14ac:dyDescent="0.35">
      <c r="A139" s="19">
        <v>44825</v>
      </c>
      <c r="B139" s="20">
        <v>5</v>
      </c>
      <c r="C139" s="20">
        <v>5</v>
      </c>
    </row>
    <row r="140" spans="1:3" x14ac:dyDescent="0.35">
      <c r="A140" s="19">
        <v>44826</v>
      </c>
      <c r="B140" s="20">
        <v>5</v>
      </c>
      <c r="C140" s="20">
        <v>4</v>
      </c>
    </row>
    <row r="141" spans="1:3" x14ac:dyDescent="0.35">
      <c r="A141" s="19">
        <v>44827</v>
      </c>
      <c r="B141" s="20">
        <v>5</v>
      </c>
      <c r="C141" s="20">
        <v>5</v>
      </c>
    </row>
    <row r="142" spans="1:3" x14ac:dyDescent="0.35">
      <c r="A142" s="19">
        <v>44830</v>
      </c>
      <c r="B142" s="20">
        <v>7</v>
      </c>
      <c r="C142" s="20">
        <v>5</v>
      </c>
    </row>
    <row r="143" spans="1:3" x14ac:dyDescent="0.35">
      <c r="A143" s="19">
        <v>44831</v>
      </c>
      <c r="B143" s="20">
        <v>7</v>
      </c>
      <c r="C143" s="20">
        <v>7</v>
      </c>
    </row>
    <row r="144" spans="1:3" x14ac:dyDescent="0.35">
      <c r="A144" s="19">
        <v>44832</v>
      </c>
      <c r="B144" s="20">
        <v>5</v>
      </c>
      <c r="C144" s="20">
        <v>5</v>
      </c>
    </row>
    <row r="145" spans="1:3" x14ac:dyDescent="0.35">
      <c r="A145" s="19">
        <v>44833</v>
      </c>
      <c r="B145" s="20">
        <v>7</v>
      </c>
      <c r="C145" s="20">
        <v>7</v>
      </c>
    </row>
    <row r="146" spans="1:3" x14ac:dyDescent="0.35">
      <c r="A146" s="19">
        <v>44834</v>
      </c>
      <c r="B146" s="20">
        <v>5</v>
      </c>
      <c r="C146" s="20">
        <v>4</v>
      </c>
    </row>
    <row r="147" spans="1:3" x14ac:dyDescent="0.35">
      <c r="A147" s="19">
        <v>44837</v>
      </c>
      <c r="B147" s="20">
        <v>5</v>
      </c>
      <c r="C147" s="20">
        <v>2</v>
      </c>
    </row>
    <row r="148" spans="1:3" x14ac:dyDescent="0.35">
      <c r="A148" s="19">
        <v>44838</v>
      </c>
      <c r="B148" s="20">
        <v>7</v>
      </c>
      <c r="C148" s="20">
        <v>2</v>
      </c>
    </row>
    <row r="149" spans="1:3" x14ac:dyDescent="0.35">
      <c r="A149" s="19">
        <v>44839</v>
      </c>
      <c r="B149" s="20">
        <v>5</v>
      </c>
      <c r="C149" s="20">
        <v>1</v>
      </c>
    </row>
    <row r="150" spans="1:3" x14ac:dyDescent="0.35">
      <c r="A150" s="19">
        <v>44840</v>
      </c>
      <c r="B150" s="20">
        <v>5</v>
      </c>
      <c r="C150" s="20">
        <v>5</v>
      </c>
    </row>
    <row r="151" spans="1:3" x14ac:dyDescent="0.35">
      <c r="A151" s="19">
        <v>44841</v>
      </c>
      <c r="B151" s="20">
        <v>5</v>
      </c>
      <c r="C151" s="20">
        <v>3</v>
      </c>
    </row>
    <row r="152" spans="1:3" x14ac:dyDescent="0.35">
      <c r="A152" s="19">
        <v>44844</v>
      </c>
      <c r="B152" s="20">
        <v>5</v>
      </c>
      <c r="C152" s="20">
        <v>2</v>
      </c>
    </row>
    <row r="153" spans="1:3" x14ac:dyDescent="0.35">
      <c r="A153" s="19">
        <v>44845</v>
      </c>
      <c r="B153" s="20">
        <v>5</v>
      </c>
      <c r="C153" s="20">
        <v>3</v>
      </c>
    </row>
    <row r="154" spans="1:3" x14ac:dyDescent="0.35">
      <c r="A154" s="19">
        <v>44846</v>
      </c>
      <c r="B154" s="20">
        <v>5</v>
      </c>
      <c r="C154" s="20">
        <v>2</v>
      </c>
    </row>
    <row r="155" spans="1:3" x14ac:dyDescent="0.35">
      <c r="A155" s="19">
        <v>44847</v>
      </c>
      <c r="B155" s="20">
        <v>5</v>
      </c>
      <c r="C155" s="20">
        <v>5</v>
      </c>
    </row>
    <row r="156" spans="1:3" x14ac:dyDescent="0.35">
      <c r="A156" s="19">
        <v>44848</v>
      </c>
      <c r="B156" s="20">
        <v>5</v>
      </c>
      <c r="C156" s="20">
        <v>4</v>
      </c>
    </row>
    <row r="157" spans="1:3" x14ac:dyDescent="0.35">
      <c r="A157" s="19">
        <v>44851</v>
      </c>
      <c r="B157" s="20">
        <v>5</v>
      </c>
      <c r="C157" s="20">
        <v>4</v>
      </c>
    </row>
    <row r="158" spans="1:3" x14ac:dyDescent="0.35">
      <c r="A158" s="19">
        <v>44852</v>
      </c>
      <c r="B158" s="20">
        <v>5</v>
      </c>
      <c r="C158" s="20">
        <v>1</v>
      </c>
    </row>
    <row r="159" spans="1:3" x14ac:dyDescent="0.35">
      <c r="A159" s="19">
        <v>44853</v>
      </c>
      <c r="B159" s="20">
        <v>5</v>
      </c>
      <c r="C159" s="20">
        <v>3</v>
      </c>
    </row>
    <row r="160" spans="1:3" x14ac:dyDescent="0.35">
      <c r="A160" s="19">
        <v>44854</v>
      </c>
      <c r="B160" s="20">
        <v>5</v>
      </c>
      <c r="C160" s="20">
        <v>5</v>
      </c>
    </row>
    <row r="161" spans="1:3" x14ac:dyDescent="0.35">
      <c r="A161" s="19">
        <v>44855</v>
      </c>
      <c r="B161" s="20">
        <v>5</v>
      </c>
      <c r="C161" s="20">
        <v>5</v>
      </c>
    </row>
    <row r="162" spans="1:3" x14ac:dyDescent="0.35">
      <c r="A162" s="19">
        <v>44858</v>
      </c>
      <c r="B162" s="20">
        <v>5</v>
      </c>
      <c r="C162" s="20">
        <v>3</v>
      </c>
    </row>
    <row r="163" spans="1:3" x14ac:dyDescent="0.35">
      <c r="A163" s="19">
        <v>44859</v>
      </c>
      <c r="B163" s="20">
        <v>5</v>
      </c>
      <c r="C163" s="20">
        <v>3</v>
      </c>
    </row>
    <row r="164" spans="1:3" x14ac:dyDescent="0.35">
      <c r="A164" s="19">
        <v>44860</v>
      </c>
      <c r="B164" s="20">
        <v>5</v>
      </c>
      <c r="C164" s="20">
        <v>3</v>
      </c>
    </row>
    <row r="165" spans="1:3" x14ac:dyDescent="0.35">
      <c r="A165" s="19">
        <v>44861</v>
      </c>
      <c r="B165" s="20">
        <v>5</v>
      </c>
      <c r="C165" s="20">
        <v>3</v>
      </c>
    </row>
    <row r="166" spans="1:3" x14ac:dyDescent="0.35">
      <c r="A166" s="19">
        <v>44862</v>
      </c>
      <c r="B166" s="20">
        <v>5</v>
      </c>
      <c r="C166" s="20">
        <v>2</v>
      </c>
    </row>
    <row r="167" spans="1:3" x14ac:dyDescent="0.35">
      <c r="A167" s="19">
        <v>44867</v>
      </c>
      <c r="B167" s="20">
        <v>5</v>
      </c>
      <c r="C167" s="20">
        <v>1</v>
      </c>
    </row>
    <row r="168" spans="1:3" x14ac:dyDescent="0.35">
      <c r="A168" s="19">
        <v>44868</v>
      </c>
      <c r="B168" s="20">
        <v>5</v>
      </c>
      <c r="C168" s="20">
        <v>2</v>
      </c>
    </row>
    <row r="169" spans="1:3" x14ac:dyDescent="0.35">
      <c r="A169" s="19">
        <v>44869</v>
      </c>
      <c r="B169" s="20">
        <v>3</v>
      </c>
      <c r="C169" s="20">
        <v>2</v>
      </c>
    </row>
    <row r="170" spans="1:3" x14ac:dyDescent="0.35">
      <c r="A170" s="19">
        <v>44872</v>
      </c>
      <c r="B170" s="20">
        <v>5</v>
      </c>
      <c r="C170" s="20">
        <v>1</v>
      </c>
    </row>
    <row r="171" spans="1:3" x14ac:dyDescent="0.35">
      <c r="A171" s="19">
        <v>44873</v>
      </c>
      <c r="B171" s="20">
        <v>5</v>
      </c>
      <c r="C171" s="20">
        <v>1</v>
      </c>
    </row>
    <row r="172" spans="1:3" x14ac:dyDescent="0.35">
      <c r="A172" s="19">
        <v>44874</v>
      </c>
      <c r="B172" s="20">
        <v>5</v>
      </c>
      <c r="C172" s="20">
        <v>3</v>
      </c>
    </row>
    <row r="173" spans="1:3" x14ac:dyDescent="0.35">
      <c r="A173" s="19">
        <v>44875</v>
      </c>
      <c r="B173" s="20">
        <v>0</v>
      </c>
      <c r="C173" s="20">
        <v>0</v>
      </c>
    </row>
    <row r="174" spans="1:3" x14ac:dyDescent="0.35">
      <c r="A174" s="19">
        <v>44879</v>
      </c>
      <c r="B174" s="20">
        <v>5</v>
      </c>
      <c r="C174" s="20">
        <v>1</v>
      </c>
    </row>
    <row r="175" spans="1:3" x14ac:dyDescent="0.35">
      <c r="A175" s="19">
        <v>44880</v>
      </c>
      <c r="B175" s="20">
        <v>5</v>
      </c>
      <c r="C175" s="20">
        <v>5</v>
      </c>
    </row>
    <row r="176" spans="1:3" x14ac:dyDescent="0.35">
      <c r="A176" s="19">
        <v>44881</v>
      </c>
      <c r="B176" s="20">
        <v>5</v>
      </c>
      <c r="C176" s="20">
        <v>2</v>
      </c>
    </row>
    <row r="177" spans="1:3" x14ac:dyDescent="0.35">
      <c r="A177" s="19">
        <v>44882</v>
      </c>
      <c r="B177" s="20">
        <v>5</v>
      </c>
      <c r="C177" s="20">
        <v>4</v>
      </c>
    </row>
    <row r="178" spans="1:3" x14ac:dyDescent="0.35">
      <c r="A178" s="19">
        <v>44883</v>
      </c>
      <c r="B178" s="20">
        <v>5</v>
      </c>
      <c r="C178" s="20">
        <v>1</v>
      </c>
    </row>
    <row r="179" spans="1:3" x14ac:dyDescent="0.35">
      <c r="A179" s="19">
        <v>44886</v>
      </c>
      <c r="B179" s="20">
        <v>5</v>
      </c>
      <c r="C179" s="20">
        <v>3</v>
      </c>
    </row>
    <row r="180" spans="1:3" x14ac:dyDescent="0.35">
      <c r="A180" s="19">
        <v>44887</v>
      </c>
      <c r="B180" s="20">
        <v>5</v>
      </c>
      <c r="C180" s="20">
        <v>3</v>
      </c>
    </row>
    <row r="181" spans="1:3" x14ac:dyDescent="0.35">
      <c r="A181" s="19">
        <v>44888</v>
      </c>
      <c r="B181" s="20">
        <v>5</v>
      </c>
      <c r="C181" s="20">
        <v>4</v>
      </c>
    </row>
    <row r="182" spans="1:3" x14ac:dyDescent="0.35">
      <c r="A182" s="19">
        <v>44889</v>
      </c>
      <c r="B182" s="20">
        <v>5</v>
      </c>
      <c r="C182" s="20">
        <v>1</v>
      </c>
    </row>
    <row r="183" spans="1:3" x14ac:dyDescent="0.35">
      <c r="A183" s="19">
        <v>44890</v>
      </c>
      <c r="B183" s="20">
        <v>5</v>
      </c>
      <c r="C183" s="20">
        <v>3</v>
      </c>
    </row>
    <row r="184" spans="1:3" x14ac:dyDescent="0.35">
      <c r="A184" s="19">
        <v>44893</v>
      </c>
      <c r="B184" s="20">
        <v>5</v>
      </c>
      <c r="C184" s="20">
        <v>1</v>
      </c>
    </row>
    <row r="185" spans="1:3" x14ac:dyDescent="0.35">
      <c r="A185" s="19">
        <v>44894</v>
      </c>
      <c r="B185" s="20">
        <v>5</v>
      </c>
      <c r="C185" s="20">
        <v>1</v>
      </c>
    </row>
    <row r="186" spans="1:3" x14ac:dyDescent="0.35">
      <c r="A186" s="19">
        <v>44895</v>
      </c>
      <c r="B186" s="20">
        <v>5</v>
      </c>
      <c r="C186" s="20">
        <v>3</v>
      </c>
    </row>
    <row r="187" spans="1:3" x14ac:dyDescent="0.35">
      <c r="A187" s="110">
        <v>44896</v>
      </c>
      <c r="B187" s="20">
        <v>5</v>
      </c>
      <c r="C187" s="20">
        <v>3</v>
      </c>
    </row>
    <row r="188" spans="1:3" x14ac:dyDescent="0.35">
      <c r="A188" s="110">
        <v>44897</v>
      </c>
      <c r="B188" s="20">
        <v>5</v>
      </c>
      <c r="C188" s="20">
        <v>2</v>
      </c>
    </row>
    <row r="189" spans="1:3" x14ac:dyDescent="0.35">
      <c r="A189" s="110">
        <v>44900</v>
      </c>
      <c r="B189" s="20">
        <v>5</v>
      </c>
      <c r="C189" s="20">
        <v>3</v>
      </c>
    </row>
    <row r="190" spans="1:3" x14ac:dyDescent="0.35">
      <c r="A190" s="110">
        <v>44901</v>
      </c>
      <c r="B190" s="20">
        <v>5</v>
      </c>
      <c r="C190" s="20">
        <v>4</v>
      </c>
    </row>
    <row r="191" spans="1:3" x14ac:dyDescent="0.35">
      <c r="A191" s="110">
        <v>44902</v>
      </c>
      <c r="B191" s="20">
        <v>5</v>
      </c>
      <c r="C191" s="20">
        <v>1</v>
      </c>
    </row>
    <row r="192" spans="1:3" x14ac:dyDescent="0.35">
      <c r="A192" s="110">
        <v>44903</v>
      </c>
      <c r="B192" s="20">
        <v>5</v>
      </c>
      <c r="C192" s="20">
        <v>2</v>
      </c>
    </row>
    <row r="193" spans="1:3" x14ac:dyDescent="0.35">
      <c r="A193" s="110">
        <v>44904</v>
      </c>
      <c r="B193" s="20">
        <v>5</v>
      </c>
      <c r="C193" s="20">
        <v>1</v>
      </c>
    </row>
    <row r="194" spans="1:3" x14ac:dyDescent="0.35">
      <c r="A194" s="110">
        <v>44907</v>
      </c>
      <c r="B194" s="20">
        <v>5</v>
      </c>
      <c r="C194" s="20">
        <v>3</v>
      </c>
    </row>
    <row r="195" spans="1:3" x14ac:dyDescent="0.35">
      <c r="A195" s="110">
        <v>44908</v>
      </c>
      <c r="B195" s="20">
        <v>5</v>
      </c>
      <c r="C195" s="20">
        <v>1</v>
      </c>
    </row>
    <row r="196" spans="1:3" x14ac:dyDescent="0.35">
      <c r="A196" s="110">
        <v>44909</v>
      </c>
      <c r="B196" s="20">
        <v>5</v>
      </c>
      <c r="C196" s="20">
        <v>2</v>
      </c>
    </row>
    <row r="197" spans="1:3" x14ac:dyDescent="0.35">
      <c r="A197" s="110">
        <v>44910</v>
      </c>
      <c r="B197" s="20">
        <v>5</v>
      </c>
      <c r="C197" s="20">
        <v>5</v>
      </c>
    </row>
    <row r="198" spans="1:3" x14ac:dyDescent="0.35">
      <c r="A198" s="110">
        <v>44911</v>
      </c>
      <c r="B198" s="20">
        <v>5</v>
      </c>
      <c r="C198" s="20">
        <v>5</v>
      </c>
    </row>
    <row r="199" spans="1:3" x14ac:dyDescent="0.35">
      <c r="A199" s="110">
        <v>44914</v>
      </c>
      <c r="B199" s="20">
        <v>5</v>
      </c>
      <c r="C199" s="20">
        <v>4</v>
      </c>
    </row>
    <row r="200" spans="1:3" x14ac:dyDescent="0.35">
      <c r="A200" s="110">
        <v>44915</v>
      </c>
      <c r="B200" s="20">
        <v>5</v>
      </c>
      <c r="C200" s="20">
        <v>3</v>
      </c>
    </row>
    <row r="201" spans="1:3" x14ac:dyDescent="0.35">
      <c r="A201" s="110">
        <v>44916</v>
      </c>
      <c r="B201" s="20">
        <v>5</v>
      </c>
      <c r="C201" s="20">
        <v>3</v>
      </c>
    </row>
    <row r="202" spans="1:3" x14ac:dyDescent="0.35">
      <c r="A202" s="110">
        <v>44917</v>
      </c>
      <c r="B202" s="20">
        <v>5</v>
      </c>
      <c r="C202" s="20">
        <v>0</v>
      </c>
    </row>
    <row r="203" spans="1:3" x14ac:dyDescent="0.35">
      <c r="A203" s="110">
        <v>44918</v>
      </c>
      <c r="B203" s="20">
        <v>5</v>
      </c>
      <c r="C203" s="20">
        <v>3</v>
      </c>
    </row>
    <row r="204" spans="1:3" x14ac:dyDescent="0.35">
      <c r="A204" s="110">
        <v>44921</v>
      </c>
      <c r="B204" s="20">
        <v>2</v>
      </c>
      <c r="C204" s="20">
        <v>2</v>
      </c>
    </row>
    <row r="205" spans="1:3" x14ac:dyDescent="0.35">
      <c r="A205" s="110">
        <v>44922</v>
      </c>
      <c r="B205" s="20">
        <v>2</v>
      </c>
      <c r="C205" s="20">
        <v>0</v>
      </c>
    </row>
    <row r="206" spans="1:3" x14ac:dyDescent="0.35">
      <c r="A206" s="110">
        <v>44923</v>
      </c>
      <c r="B206" s="20">
        <v>2</v>
      </c>
      <c r="C206" s="20">
        <v>1</v>
      </c>
    </row>
    <row r="207" spans="1:3" x14ac:dyDescent="0.35">
      <c r="A207" s="110">
        <v>44924</v>
      </c>
      <c r="B207" s="20">
        <v>2</v>
      </c>
      <c r="C207" s="20">
        <v>1</v>
      </c>
    </row>
    <row r="208" spans="1:3" x14ac:dyDescent="0.35">
      <c r="A208" s="110">
        <v>44925</v>
      </c>
      <c r="B208" s="20">
        <v>2</v>
      </c>
      <c r="C208" s="20">
        <v>0</v>
      </c>
    </row>
    <row r="210" spans="1:7" x14ac:dyDescent="0.35">
      <c r="A210" s="1">
        <f>COUNTA(A83:A208)</f>
        <v>126</v>
      </c>
      <c r="B210" s="132">
        <f>SUM(B83:B208)</f>
        <v>613</v>
      </c>
      <c r="C210" s="132">
        <f>SUM(C83:C208)</f>
        <v>342</v>
      </c>
      <c r="F210" s="1"/>
    </row>
    <row r="211" spans="1:7" x14ac:dyDescent="0.35">
      <c r="A211" s="1"/>
      <c r="B211" s="3" t="s">
        <v>75</v>
      </c>
      <c r="C211" s="133">
        <f>C210/B210</f>
        <v>0.55791190864600326</v>
      </c>
      <c r="F211" s="1"/>
    </row>
    <row r="213" spans="1:7" ht="31" x14ac:dyDescent="0.35">
      <c r="A213" s="25" t="s">
        <v>73</v>
      </c>
      <c r="B213" s="25" t="s">
        <v>74</v>
      </c>
      <c r="C213" s="25" t="s">
        <v>75</v>
      </c>
    </row>
    <row r="214" spans="1:7" x14ac:dyDescent="0.35">
      <c r="A214" s="19">
        <v>44928</v>
      </c>
      <c r="B214" s="20">
        <v>5</v>
      </c>
      <c r="C214" s="20">
        <v>2</v>
      </c>
      <c r="F214" s="1"/>
    </row>
    <row r="215" spans="1:7" x14ac:dyDescent="0.35">
      <c r="A215" s="19">
        <v>44929</v>
      </c>
      <c r="B215" s="20">
        <v>5</v>
      </c>
      <c r="C215" s="20">
        <v>1</v>
      </c>
      <c r="F215" s="1"/>
    </row>
    <row r="216" spans="1:7" x14ac:dyDescent="0.35">
      <c r="A216" s="19">
        <v>44930</v>
      </c>
      <c r="B216" s="20">
        <v>7</v>
      </c>
      <c r="C216" s="20">
        <v>6</v>
      </c>
    </row>
    <row r="217" spans="1:7" x14ac:dyDescent="0.35">
      <c r="A217" s="19">
        <v>44931</v>
      </c>
      <c r="B217" s="20">
        <v>5</v>
      </c>
      <c r="C217" s="20">
        <v>2</v>
      </c>
      <c r="F217" s="132"/>
      <c r="G217" s="132"/>
    </row>
    <row r="218" spans="1:7" x14ac:dyDescent="0.35">
      <c r="A218" s="19">
        <v>44932</v>
      </c>
      <c r="B218" s="20">
        <v>5</v>
      </c>
      <c r="C218" s="20">
        <v>2</v>
      </c>
    </row>
    <row r="219" spans="1:7" x14ac:dyDescent="0.35">
      <c r="A219" s="19">
        <v>44935</v>
      </c>
      <c r="B219" s="20">
        <v>5</v>
      </c>
      <c r="C219" s="20">
        <v>2</v>
      </c>
      <c r="G219" s="133"/>
    </row>
    <row r="220" spans="1:7" x14ac:dyDescent="0.35">
      <c r="A220" s="19">
        <v>44936</v>
      </c>
      <c r="B220" s="20">
        <v>5</v>
      </c>
      <c r="C220" s="20">
        <v>0</v>
      </c>
    </row>
    <row r="221" spans="1:7" x14ac:dyDescent="0.35">
      <c r="A221" s="19">
        <v>44937</v>
      </c>
      <c r="B221" s="20">
        <v>5</v>
      </c>
      <c r="C221" s="20">
        <v>4</v>
      </c>
    </row>
    <row r="222" spans="1:7" x14ac:dyDescent="0.35">
      <c r="A222" s="19">
        <v>44938</v>
      </c>
      <c r="B222" s="20">
        <v>5</v>
      </c>
      <c r="C222" s="20">
        <v>2</v>
      </c>
    </row>
    <row r="223" spans="1:7" x14ac:dyDescent="0.35">
      <c r="A223" s="19">
        <v>44939</v>
      </c>
      <c r="B223" s="20">
        <v>5</v>
      </c>
      <c r="C223" s="20">
        <v>0</v>
      </c>
    </row>
    <row r="224" spans="1:7" x14ac:dyDescent="0.35">
      <c r="A224" s="19">
        <v>44942</v>
      </c>
      <c r="B224" s="20">
        <v>5</v>
      </c>
      <c r="C224" s="20">
        <v>3</v>
      </c>
    </row>
    <row r="225" spans="1:3" x14ac:dyDescent="0.35">
      <c r="A225" s="19">
        <v>44943</v>
      </c>
      <c r="B225" s="20">
        <v>5</v>
      </c>
      <c r="C225" s="20">
        <v>2</v>
      </c>
    </row>
    <row r="226" spans="1:3" x14ac:dyDescent="0.35">
      <c r="A226" s="19">
        <v>44944</v>
      </c>
      <c r="B226" s="20">
        <v>5</v>
      </c>
      <c r="C226" s="20">
        <v>3</v>
      </c>
    </row>
    <row r="227" spans="1:3" x14ac:dyDescent="0.35">
      <c r="A227" s="19">
        <v>44945</v>
      </c>
      <c r="B227" s="20">
        <v>5</v>
      </c>
      <c r="C227" s="20">
        <v>1</v>
      </c>
    </row>
    <row r="228" spans="1:3" x14ac:dyDescent="0.35">
      <c r="A228" s="19">
        <v>44946</v>
      </c>
      <c r="B228" s="20">
        <v>5</v>
      </c>
      <c r="C228" s="20">
        <v>2</v>
      </c>
    </row>
    <row r="229" spans="1:3" x14ac:dyDescent="0.35">
      <c r="A229" s="19">
        <v>44949</v>
      </c>
      <c r="B229" s="20">
        <v>5</v>
      </c>
      <c r="C229" s="20">
        <v>1</v>
      </c>
    </row>
    <row r="230" spans="1:3" x14ac:dyDescent="0.35">
      <c r="A230" s="19">
        <v>44950</v>
      </c>
      <c r="B230" s="20">
        <v>5</v>
      </c>
      <c r="C230" s="20">
        <v>0</v>
      </c>
    </row>
    <row r="231" spans="1:3" x14ac:dyDescent="0.35">
      <c r="A231" s="19">
        <v>44951</v>
      </c>
      <c r="B231" s="20">
        <v>5</v>
      </c>
      <c r="C231" s="20">
        <v>3</v>
      </c>
    </row>
    <row r="232" spans="1:3" x14ac:dyDescent="0.35">
      <c r="A232" s="19">
        <v>44952</v>
      </c>
      <c r="B232" s="20">
        <v>5</v>
      </c>
      <c r="C232" s="20">
        <v>4</v>
      </c>
    </row>
    <row r="233" spans="1:3" x14ac:dyDescent="0.35">
      <c r="A233" s="19">
        <v>44953</v>
      </c>
      <c r="B233" s="20">
        <v>5</v>
      </c>
      <c r="C233" s="20">
        <v>0</v>
      </c>
    </row>
    <row r="234" spans="1:3" x14ac:dyDescent="0.35">
      <c r="A234" s="19">
        <v>44956</v>
      </c>
      <c r="B234" s="20">
        <v>5</v>
      </c>
      <c r="C234" s="20">
        <v>1</v>
      </c>
    </row>
    <row r="235" spans="1:3" x14ac:dyDescent="0.35">
      <c r="A235" s="19">
        <v>44957</v>
      </c>
      <c r="B235" s="20">
        <v>0</v>
      </c>
      <c r="C235" s="20">
        <v>0</v>
      </c>
    </row>
    <row r="236" spans="1:3" x14ac:dyDescent="0.35">
      <c r="A236" s="19">
        <v>44958</v>
      </c>
      <c r="B236" s="20">
        <v>5</v>
      </c>
      <c r="C236" s="20">
        <v>5</v>
      </c>
    </row>
    <row r="237" spans="1:3" x14ac:dyDescent="0.35">
      <c r="A237" s="19">
        <v>44959</v>
      </c>
      <c r="B237" s="20">
        <v>5</v>
      </c>
      <c r="C237" s="20">
        <v>5</v>
      </c>
    </row>
    <row r="238" spans="1:3" x14ac:dyDescent="0.35">
      <c r="A238" s="19">
        <v>44960</v>
      </c>
      <c r="B238" s="20">
        <v>5</v>
      </c>
      <c r="C238" s="20">
        <v>3</v>
      </c>
    </row>
    <row r="239" spans="1:3" x14ac:dyDescent="0.35">
      <c r="A239" s="19">
        <v>44963</v>
      </c>
      <c r="B239" s="20">
        <v>5</v>
      </c>
      <c r="C239" s="20">
        <v>5</v>
      </c>
    </row>
    <row r="240" spans="1:3" x14ac:dyDescent="0.35">
      <c r="A240" s="19">
        <v>44964</v>
      </c>
      <c r="B240" s="20">
        <v>5</v>
      </c>
      <c r="C240" s="20">
        <v>1</v>
      </c>
    </row>
    <row r="241" spans="1:3" x14ac:dyDescent="0.35">
      <c r="A241" s="19">
        <v>44965</v>
      </c>
      <c r="B241" s="20">
        <v>5</v>
      </c>
      <c r="C241" s="20">
        <v>1</v>
      </c>
    </row>
    <row r="242" spans="1:3" x14ac:dyDescent="0.35">
      <c r="A242" s="19">
        <v>44966</v>
      </c>
      <c r="B242" s="20">
        <v>5</v>
      </c>
      <c r="C242" s="20">
        <v>2</v>
      </c>
    </row>
    <row r="243" spans="1:3" x14ac:dyDescent="0.35">
      <c r="A243" s="19">
        <v>44967</v>
      </c>
      <c r="B243" s="20">
        <v>5</v>
      </c>
      <c r="C243" s="20">
        <v>4</v>
      </c>
    </row>
    <row r="244" spans="1:3" x14ac:dyDescent="0.35">
      <c r="A244" s="19">
        <v>44970</v>
      </c>
      <c r="B244" s="20">
        <v>5</v>
      </c>
      <c r="C244" s="20">
        <v>4</v>
      </c>
    </row>
    <row r="245" spans="1:3" x14ac:dyDescent="0.35">
      <c r="A245" s="19">
        <v>44971</v>
      </c>
      <c r="B245" s="20">
        <v>5</v>
      </c>
      <c r="C245" s="20">
        <v>1</v>
      </c>
    </row>
    <row r="246" spans="1:3" x14ac:dyDescent="0.35">
      <c r="A246" s="19">
        <v>44972</v>
      </c>
      <c r="B246" s="20">
        <v>5</v>
      </c>
      <c r="C246" s="20">
        <v>2</v>
      </c>
    </row>
    <row r="247" spans="1:3" x14ac:dyDescent="0.35">
      <c r="A247" s="19">
        <v>44973</v>
      </c>
      <c r="B247" s="20">
        <v>4</v>
      </c>
      <c r="C247" s="20">
        <v>0</v>
      </c>
    </row>
    <row r="248" spans="1:3" x14ac:dyDescent="0.35">
      <c r="A248" s="19">
        <v>44974</v>
      </c>
      <c r="B248" s="20">
        <v>5</v>
      </c>
      <c r="C248" s="20">
        <v>0</v>
      </c>
    </row>
    <row r="249" spans="1:3" x14ac:dyDescent="0.35">
      <c r="A249" s="19">
        <v>44977</v>
      </c>
      <c r="B249" s="20">
        <v>5</v>
      </c>
      <c r="C249" s="20">
        <v>4</v>
      </c>
    </row>
    <row r="250" spans="1:3" x14ac:dyDescent="0.35">
      <c r="A250" s="19">
        <v>44978</v>
      </c>
      <c r="B250" s="20">
        <v>5</v>
      </c>
      <c r="C250" s="20">
        <v>1</v>
      </c>
    </row>
    <row r="251" spans="1:3" x14ac:dyDescent="0.35">
      <c r="A251" s="19">
        <v>44979</v>
      </c>
      <c r="B251" s="20">
        <v>5</v>
      </c>
      <c r="C251" s="20">
        <v>2</v>
      </c>
    </row>
    <row r="252" spans="1:3" x14ac:dyDescent="0.35">
      <c r="A252" s="19">
        <v>44980</v>
      </c>
      <c r="B252" s="20">
        <v>5</v>
      </c>
      <c r="C252" s="20">
        <v>1</v>
      </c>
    </row>
    <row r="253" spans="1:3" x14ac:dyDescent="0.35">
      <c r="A253" s="19">
        <v>44981</v>
      </c>
      <c r="B253" s="20">
        <v>5</v>
      </c>
      <c r="C253" s="20">
        <v>2</v>
      </c>
    </row>
    <row r="254" spans="1:3" x14ac:dyDescent="0.35">
      <c r="A254" s="19">
        <v>44984</v>
      </c>
      <c r="B254" s="20">
        <v>5</v>
      </c>
      <c r="C254" s="20">
        <v>2</v>
      </c>
    </row>
    <row r="255" spans="1:3" x14ac:dyDescent="0.35">
      <c r="A255" s="19">
        <v>44985</v>
      </c>
      <c r="B255" s="20">
        <v>5</v>
      </c>
      <c r="C255" s="20">
        <v>4</v>
      </c>
    </row>
    <row r="256" spans="1:3" x14ac:dyDescent="0.35">
      <c r="A256" s="19">
        <v>44986</v>
      </c>
      <c r="B256" s="20">
        <v>5</v>
      </c>
      <c r="C256" s="20">
        <v>3</v>
      </c>
    </row>
    <row r="257" spans="1:3" x14ac:dyDescent="0.35">
      <c r="A257" s="19">
        <v>44987</v>
      </c>
      <c r="B257" s="20">
        <v>5</v>
      </c>
      <c r="C257" s="20">
        <v>4</v>
      </c>
    </row>
    <row r="258" spans="1:3" x14ac:dyDescent="0.35">
      <c r="A258" s="19">
        <v>44988</v>
      </c>
      <c r="B258" s="20">
        <v>5</v>
      </c>
      <c r="C258" s="20">
        <v>1</v>
      </c>
    </row>
    <row r="259" spans="1:3" x14ac:dyDescent="0.35">
      <c r="A259" s="19">
        <v>44991</v>
      </c>
      <c r="B259" s="20">
        <v>5</v>
      </c>
      <c r="C259" s="20">
        <v>2</v>
      </c>
    </row>
    <row r="260" spans="1:3" x14ac:dyDescent="0.35">
      <c r="A260" s="19">
        <v>44992</v>
      </c>
      <c r="B260" s="20">
        <v>0</v>
      </c>
      <c r="C260" s="20">
        <v>0</v>
      </c>
    </row>
    <row r="261" spans="1:3" x14ac:dyDescent="0.35">
      <c r="A261" s="19">
        <v>44993</v>
      </c>
      <c r="B261" s="20">
        <v>5</v>
      </c>
      <c r="C261" s="20">
        <v>3</v>
      </c>
    </row>
    <row r="262" spans="1:3" x14ac:dyDescent="0.35">
      <c r="A262" s="19">
        <v>44994</v>
      </c>
      <c r="B262" s="20">
        <v>5</v>
      </c>
      <c r="C262" s="20">
        <v>1</v>
      </c>
    </row>
    <row r="263" spans="1:3" x14ac:dyDescent="0.35">
      <c r="A263" s="19">
        <v>44995</v>
      </c>
      <c r="B263" s="20">
        <v>5</v>
      </c>
      <c r="C263" s="20">
        <v>4</v>
      </c>
    </row>
    <row r="264" spans="1:3" x14ac:dyDescent="0.35">
      <c r="A264" s="19">
        <v>44998</v>
      </c>
      <c r="B264" s="20">
        <v>5</v>
      </c>
      <c r="C264" s="20">
        <v>3</v>
      </c>
    </row>
    <row r="265" spans="1:3" x14ac:dyDescent="0.35">
      <c r="A265" s="19">
        <v>44999</v>
      </c>
      <c r="B265" s="20">
        <v>5</v>
      </c>
      <c r="C265" s="20">
        <v>2</v>
      </c>
    </row>
    <row r="266" spans="1:3" x14ac:dyDescent="0.35">
      <c r="A266" s="19">
        <v>45000</v>
      </c>
      <c r="B266" s="20">
        <v>5</v>
      </c>
      <c r="C266" s="20">
        <v>3</v>
      </c>
    </row>
    <row r="267" spans="1:3" x14ac:dyDescent="0.35">
      <c r="A267" s="19">
        <v>45001</v>
      </c>
      <c r="B267" s="20">
        <v>5</v>
      </c>
      <c r="C267" s="20">
        <v>1</v>
      </c>
    </row>
    <row r="268" spans="1:3" x14ac:dyDescent="0.35">
      <c r="A268" s="19">
        <v>45002</v>
      </c>
      <c r="B268" s="20">
        <v>5</v>
      </c>
      <c r="C268" s="20">
        <v>2</v>
      </c>
    </row>
    <row r="269" spans="1:3" x14ac:dyDescent="0.35">
      <c r="A269" s="19">
        <v>45005</v>
      </c>
      <c r="B269" s="20">
        <v>5</v>
      </c>
      <c r="C269" s="20">
        <v>1</v>
      </c>
    </row>
    <row r="270" spans="1:3" x14ac:dyDescent="0.35">
      <c r="A270" s="19">
        <v>45006</v>
      </c>
      <c r="B270" s="20">
        <v>5</v>
      </c>
      <c r="C270" s="20">
        <v>4</v>
      </c>
    </row>
    <row r="271" spans="1:3" x14ac:dyDescent="0.35">
      <c r="A271" s="19">
        <v>45007</v>
      </c>
      <c r="B271" s="20">
        <v>5</v>
      </c>
      <c r="C271" s="20">
        <v>2</v>
      </c>
    </row>
    <row r="272" spans="1:3" x14ac:dyDescent="0.35">
      <c r="A272" s="19">
        <v>45008</v>
      </c>
      <c r="B272" s="20">
        <v>1</v>
      </c>
      <c r="C272" s="20">
        <v>1</v>
      </c>
    </row>
    <row r="273" spans="1:3" x14ac:dyDescent="0.35">
      <c r="A273" s="19">
        <v>45009</v>
      </c>
      <c r="B273" s="20">
        <v>5</v>
      </c>
      <c r="C273" s="20">
        <v>4</v>
      </c>
    </row>
    <row r="274" spans="1:3" x14ac:dyDescent="0.35">
      <c r="A274" s="19">
        <v>45012</v>
      </c>
      <c r="B274" s="20">
        <v>5</v>
      </c>
      <c r="C274" s="20">
        <v>0</v>
      </c>
    </row>
    <row r="275" spans="1:3" x14ac:dyDescent="0.35">
      <c r="A275" s="19">
        <v>45013</v>
      </c>
      <c r="B275" s="20">
        <v>5</v>
      </c>
      <c r="C275" s="20">
        <v>2</v>
      </c>
    </row>
    <row r="276" spans="1:3" x14ac:dyDescent="0.35">
      <c r="A276" s="19">
        <v>45014</v>
      </c>
      <c r="B276" s="20">
        <v>5</v>
      </c>
      <c r="C276" s="20">
        <v>2</v>
      </c>
    </row>
    <row r="277" spans="1:3" x14ac:dyDescent="0.35">
      <c r="A277" s="19">
        <v>45015</v>
      </c>
      <c r="B277" s="20">
        <v>5</v>
      </c>
      <c r="C277" s="20">
        <v>5</v>
      </c>
    </row>
    <row r="278" spans="1:3" x14ac:dyDescent="0.35">
      <c r="A278" s="19">
        <v>45016</v>
      </c>
      <c r="B278" s="20">
        <v>5</v>
      </c>
      <c r="C278" s="20">
        <v>0</v>
      </c>
    </row>
    <row r="279" spans="1:3" x14ac:dyDescent="0.35">
      <c r="A279" s="19">
        <v>45019</v>
      </c>
      <c r="B279" s="20">
        <v>5</v>
      </c>
      <c r="C279" s="20">
        <v>2</v>
      </c>
    </row>
    <row r="280" spans="1:3" x14ac:dyDescent="0.35">
      <c r="A280" s="19">
        <v>45020</v>
      </c>
      <c r="B280" s="20">
        <v>5</v>
      </c>
      <c r="C280" s="20">
        <v>5</v>
      </c>
    </row>
    <row r="281" spans="1:3" x14ac:dyDescent="0.35">
      <c r="A281" s="19">
        <v>45021</v>
      </c>
      <c r="B281" s="20">
        <v>5</v>
      </c>
      <c r="C281" s="20">
        <v>1</v>
      </c>
    </row>
    <row r="282" spans="1:3" x14ac:dyDescent="0.35">
      <c r="A282" s="19">
        <v>45022</v>
      </c>
      <c r="B282" s="20">
        <v>5</v>
      </c>
      <c r="C282" s="20">
        <v>4</v>
      </c>
    </row>
    <row r="283" spans="1:3" x14ac:dyDescent="0.35">
      <c r="A283" s="19">
        <v>45023</v>
      </c>
      <c r="B283" s="20">
        <v>5</v>
      </c>
      <c r="C283" s="20">
        <v>4</v>
      </c>
    </row>
    <row r="284" spans="1:3" x14ac:dyDescent="0.35">
      <c r="A284" s="19">
        <v>45027</v>
      </c>
      <c r="B284" s="20">
        <v>5</v>
      </c>
      <c r="C284" s="20">
        <v>0</v>
      </c>
    </row>
    <row r="285" spans="1:3" x14ac:dyDescent="0.35">
      <c r="A285" s="19">
        <v>45028</v>
      </c>
      <c r="B285" s="20">
        <v>5</v>
      </c>
      <c r="C285" s="20">
        <v>2</v>
      </c>
    </row>
    <row r="286" spans="1:3" x14ac:dyDescent="0.35">
      <c r="A286" s="19">
        <v>45029</v>
      </c>
      <c r="B286" s="20">
        <v>5</v>
      </c>
      <c r="C286" s="20">
        <v>5</v>
      </c>
    </row>
    <row r="287" spans="1:3" x14ac:dyDescent="0.35">
      <c r="A287" s="19">
        <v>45030</v>
      </c>
      <c r="B287" s="20">
        <v>5</v>
      </c>
      <c r="C287" s="20">
        <v>1</v>
      </c>
    </row>
    <row r="288" spans="1:3" x14ac:dyDescent="0.35">
      <c r="A288" s="19">
        <v>45033</v>
      </c>
      <c r="B288" s="20">
        <v>5</v>
      </c>
      <c r="C288" s="20">
        <v>1</v>
      </c>
    </row>
    <row r="289" spans="1:3" x14ac:dyDescent="0.35">
      <c r="A289" s="19">
        <v>45034</v>
      </c>
      <c r="B289" s="20">
        <v>5</v>
      </c>
      <c r="C289" s="20">
        <v>5</v>
      </c>
    </row>
    <row r="290" spans="1:3" x14ac:dyDescent="0.35">
      <c r="A290" s="19">
        <v>45035</v>
      </c>
      <c r="B290" s="20">
        <v>5</v>
      </c>
      <c r="C290" s="20">
        <v>3</v>
      </c>
    </row>
    <row r="291" spans="1:3" x14ac:dyDescent="0.35">
      <c r="A291" s="19">
        <v>45036</v>
      </c>
      <c r="B291" s="20">
        <v>5</v>
      </c>
      <c r="C291" s="20">
        <v>4</v>
      </c>
    </row>
    <row r="292" spans="1:3" x14ac:dyDescent="0.35">
      <c r="A292" s="19">
        <v>45037</v>
      </c>
      <c r="B292" s="20">
        <v>5</v>
      </c>
      <c r="C292" s="20">
        <v>1</v>
      </c>
    </row>
    <row r="293" spans="1:3" x14ac:dyDescent="0.35">
      <c r="A293" s="19">
        <v>45040</v>
      </c>
      <c r="B293" s="20">
        <v>5</v>
      </c>
      <c r="C293" s="20">
        <v>2</v>
      </c>
    </row>
    <row r="294" spans="1:3" x14ac:dyDescent="0.35">
      <c r="A294" s="19">
        <v>45041</v>
      </c>
      <c r="B294" s="20">
        <v>5</v>
      </c>
      <c r="C294" s="20">
        <v>3</v>
      </c>
    </row>
    <row r="295" spans="1:3" x14ac:dyDescent="0.35">
      <c r="A295" s="19">
        <v>45042</v>
      </c>
      <c r="B295" s="20">
        <v>5</v>
      </c>
      <c r="C295" s="20">
        <v>2</v>
      </c>
    </row>
    <row r="296" spans="1:3" x14ac:dyDescent="0.35">
      <c r="A296" s="19">
        <v>45043</v>
      </c>
      <c r="B296" s="20">
        <v>5</v>
      </c>
      <c r="C296" s="20">
        <v>2</v>
      </c>
    </row>
    <row r="297" spans="1:3" x14ac:dyDescent="0.35">
      <c r="A297" s="19">
        <v>45044</v>
      </c>
      <c r="B297" s="20">
        <v>5</v>
      </c>
      <c r="C297" s="20">
        <v>0</v>
      </c>
    </row>
    <row r="298" spans="1:3" x14ac:dyDescent="0.35">
      <c r="A298" s="19">
        <v>45048</v>
      </c>
      <c r="B298" s="20">
        <v>5</v>
      </c>
      <c r="C298" s="20">
        <v>4</v>
      </c>
    </row>
    <row r="299" spans="1:3" x14ac:dyDescent="0.35">
      <c r="A299" s="19">
        <v>45049</v>
      </c>
      <c r="B299" s="20">
        <v>5</v>
      </c>
      <c r="C299" s="20">
        <v>2</v>
      </c>
    </row>
    <row r="300" spans="1:3" x14ac:dyDescent="0.35">
      <c r="A300" s="19">
        <v>45050</v>
      </c>
      <c r="B300" s="20">
        <v>5</v>
      </c>
      <c r="C300" s="20">
        <v>3</v>
      </c>
    </row>
    <row r="301" spans="1:3" x14ac:dyDescent="0.35">
      <c r="A301" s="19">
        <v>45051</v>
      </c>
      <c r="B301" s="20">
        <v>5</v>
      </c>
      <c r="C301" s="20">
        <v>1</v>
      </c>
    </row>
    <row r="302" spans="1:3" x14ac:dyDescent="0.35">
      <c r="A302" s="19">
        <v>45055</v>
      </c>
      <c r="B302" s="20">
        <v>5</v>
      </c>
      <c r="C302" s="20">
        <v>4</v>
      </c>
    </row>
    <row r="303" spans="1:3" x14ac:dyDescent="0.35">
      <c r="A303" s="19">
        <v>45056</v>
      </c>
      <c r="B303" s="20">
        <v>5</v>
      </c>
      <c r="C303" s="20">
        <v>0</v>
      </c>
    </row>
    <row r="304" spans="1:3" x14ac:dyDescent="0.35">
      <c r="A304" s="19">
        <v>45057</v>
      </c>
      <c r="B304" s="20">
        <v>5</v>
      </c>
      <c r="C304" s="20">
        <v>5</v>
      </c>
    </row>
    <row r="305" spans="1:3" x14ac:dyDescent="0.35">
      <c r="A305" s="19">
        <v>45058</v>
      </c>
      <c r="B305" s="20">
        <v>5</v>
      </c>
      <c r="C305" s="20">
        <v>5</v>
      </c>
    </row>
    <row r="306" spans="1:3" x14ac:dyDescent="0.35">
      <c r="A306" s="19">
        <v>45061</v>
      </c>
      <c r="B306" s="20">
        <v>5</v>
      </c>
      <c r="C306" s="20">
        <v>2</v>
      </c>
    </row>
    <row r="307" spans="1:3" x14ac:dyDescent="0.35">
      <c r="A307" s="19">
        <v>45062</v>
      </c>
      <c r="B307" s="20">
        <v>5</v>
      </c>
      <c r="C307" s="20">
        <v>2</v>
      </c>
    </row>
    <row r="308" spans="1:3" x14ac:dyDescent="0.35">
      <c r="A308" s="19">
        <v>45063</v>
      </c>
      <c r="B308" s="20">
        <v>5</v>
      </c>
      <c r="C308" s="20">
        <v>1</v>
      </c>
    </row>
    <row r="309" spans="1:3" x14ac:dyDescent="0.35">
      <c r="A309" s="19">
        <v>45065</v>
      </c>
      <c r="B309" s="20">
        <v>0</v>
      </c>
      <c r="C309" s="20">
        <v>0</v>
      </c>
    </row>
    <row r="310" spans="1:3" x14ac:dyDescent="0.35">
      <c r="A310" s="19">
        <v>45068</v>
      </c>
      <c r="B310" s="20">
        <v>5</v>
      </c>
      <c r="C310" s="20">
        <v>0</v>
      </c>
    </row>
    <row r="311" spans="1:3" x14ac:dyDescent="0.35">
      <c r="A311" s="19">
        <v>45069</v>
      </c>
      <c r="B311" s="20">
        <v>5</v>
      </c>
      <c r="C311" s="20">
        <v>5</v>
      </c>
    </row>
    <row r="312" spans="1:3" x14ac:dyDescent="0.35">
      <c r="A312" s="19">
        <v>45070</v>
      </c>
      <c r="B312" s="20">
        <v>5</v>
      </c>
      <c r="C312" s="20">
        <v>5</v>
      </c>
    </row>
    <row r="313" spans="1:3" x14ac:dyDescent="0.35">
      <c r="A313" s="19">
        <v>45071</v>
      </c>
      <c r="B313" s="20">
        <v>5</v>
      </c>
      <c r="C313" s="20">
        <v>4</v>
      </c>
    </row>
    <row r="314" spans="1:3" x14ac:dyDescent="0.35">
      <c r="A314" s="19">
        <v>45072</v>
      </c>
      <c r="B314" s="20">
        <v>5</v>
      </c>
      <c r="C314" s="20">
        <v>0</v>
      </c>
    </row>
    <row r="315" spans="1:3" x14ac:dyDescent="0.35">
      <c r="A315" s="19">
        <v>45076</v>
      </c>
      <c r="B315" s="20">
        <v>5</v>
      </c>
      <c r="C315" s="20">
        <v>3</v>
      </c>
    </row>
    <row r="316" spans="1:3" x14ac:dyDescent="0.35">
      <c r="A316" s="19">
        <v>45077</v>
      </c>
      <c r="B316" s="20">
        <v>5</v>
      </c>
      <c r="C316" s="20">
        <v>1</v>
      </c>
    </row>
    <row r="317" spans="1:3" x14ac:dyDescent="0.35">
      <c r="A317" s="19">
        <v>45078</v>
      </c>
      <c r="B317" s="20">
        <v>5</v>
      </c>
      <c r="C317" s="20">
        <v>3</v>
      </c>
    </row>
    <row r="318" spans="1:3" x14ac:dyDescent="0.35">
      <c r="A318" s="19">
        <v>45079</v>
      </c>
      <c r="B318" s="20">
        <v>5</v>
      </c>
      <c r="C318" s="20">
        <v>2</v>
      </c>
    </row>
    <row r="319" spans="1:3" x14ac:dyDescent="0.35">
      <c r="A319" s="19">
        <v>45082</v>
      </c>
      <c r="B319" s="20">
        <v>5</v>
      </c>
      <c r="C319" s="20">
        <v>2</v>
      </c>
    </row>
    <row r="320" spans="1:3" x14ac:dyDescent="0.35">
      <c r="A320" s="19">
        <v>45083</v>
      </c>
      <c r="B320" s="20">
        <v>5</v>
      </c>
      <c r="C320" s="20">
        <v>1</v>
      </c>
    </row>
    <row r="321" spans="1:3" x14ac:dyDescent="0.35">
      <c r="A321" s="19">
        <v>45084</v>
      </c>
      <c r="B321" s="20">
        <v>5</v>
      </c>
      <c r="C321" s="20">
        <v>2</v>
      </c>
    </row>
    <row r="322" spans="1:3" x14ac:dyDescent="0.35">
      <c r="A322" s="19">
        <v>45085</v>
      </c>
      <c r="B322" s="20">
        <v>5</v>
      </c>
      <c r="C322" s="20">
        <v>2</v>
      </c>
    </row>
    <row r="323" spans="1:3" x14ac:dyDescent="0.35">
      <c r="A323" s="19">
        <v>45086</v>
      </c>
      <c r="B323" s="20">
        <v>5</v>
      </c>
      <c r="C323" s="20">
        <v>1</v>
      </c>
    </row>
    <row r="324" spans="1:3" x14ac:dyDescent="0.35">
      <c r="A324" s="19">
        <v>45089</v>
      </c>
      <c r="B324" s="20">
        <v>5</v>
      </c>
      <c r="C324" s="20">
        <v>2</v>
      </c>
    </row>
    <row r="325" spans="1:3" x14ac:dyDescent="0.35">
      <c r="A325" s="19">
        <v>45090</v>
      </c>
      <c r="B325" s="20">
        <v>5</v>
      </c>
      <c r="C325" s="20">
        <v>1</v>
      </c>
    </row>
    <row r="326" spans="1:3" x14ac:dyDescent="0.35">
      <c r="A326" s="19">
        <v>45091</v>
      </c>
      <c r="B326" s="20">
        <v>5</v>
      </c>
      <c r="C326" s="20">
        <v>5</v>
      </c>
    </row>
    <row r="327" spans="1:3" x14ac:dyDescent="0.35">
      <c r="A327" s="19">
        <v>45092</v>
      </c>
      <c r="B327" s="20">
        <v>5</v>
      </c>
      <c r="C327" s="20">
        <v>1</v>
      </c>
    </row>
    <row r="328" spans="1:3" x14ac:dyDescent="0.35">
      <c r="A328" s="19">
        <v>45093</v>
      </c>
      <c r="B328" s="20">
        <v>5</v>
      </c>
      <c r="C328" s="20">
        <v>4</v>
      </c>
    </row>
    <row r="329" spans="1:3" x14ac:dyDescent="0.35">
      <c r="A329" s="19">
        <v>45096</v>
      </c>
      <c r="B329" s="20">
        <v>5</v>
      </c>
      <c r="C329" s="20">
        <v>4</v>
      </c>
    </row>
    <row r="330" spans="1:3" x14ac:dyDescent="0.35">
      <c r="A330" s="19">
        <v>45097</v>
      </c>
      <c r="B330" s="20">
        <v>5</v>
      </c>
      <c r="C330" s="20">
        <v>3</v>
      </c>
    </row>
    <row r="331" spans="1:3" x14ac:dyDescent="0.35">
      <c r="A331" s="19">
        <v>45098</v>
      </c>
      <c r="B331" s="20">
        <v>5</v>
      </c>
      <c r="C331" s="20">
        <v>3</v>
      </c>
    </row>
    <row r="332" spans="1:3" x14ac:dyDescent="0.35">
      <c r="A332" s="19">
        <v>45099</v>
      </c>
      <c r="B332" s="20">
        <v>5</v>
      </c>
      <c r="C332" s="20">
        <v>2</v>
      </c>
    </row>
    <row r="333" spans="1:3" x14ac:dyDescent="0.35">
      <c r="A333" s="19">
        <v>45100</v>
      </c>
      <c r="B333" s="20">
        <v>5</v>
      </c>
      <c r="C333" s="20">
        <v>5</v>
      </c>
    </row>
    <row r="334" spans="1:3" x14ac:dyDescent="0.35">
      <c r="A334" s="19">
        <v>45103</v>
      </c>
      <c r="B334" s="20">
        <v>5</v>
      </c>
      <c r="C334" s="20">
        <v>2</v>
      </c>
    </row>
    <row r="335" spans="1:3" x14ac:dyDescent="0.35">
      <c r="A335" s="19">
        <v>45104</v>
      </c>
      <c r="B335" s="20">
        <v>5</v>
      </c>
      <c r="C335" s="20">
        <v>5</v>
      </c>
    </row>
    <row r="336" spans="1:3" x14ac:dyDescent="0.35">
      <c r="A336" s="19">
        <v>45105</v>
      </c>
      <c r="B336" s="20">
        <v>5</v>
      </c>
      <c r="C336" s="20">
        <v>4</v>
      </c>
    </row>
    <row r="337" spans="1:12" x14ac:dyDescent="0.35">
      <c r="A337" s="19">
        <v>45106</v>
      </c>
      <c r="B337" s="20">
        <v>5</v>
      </c>
      <c r="C337" s="20">
        <v>2</v>
      </c>
    </row>
    <row r="338" spans="1:12" x14ac:dyDescent="0.35">
      <c r="A338" s="19">
        <v>45107</v>
      </c>
      <c r="B338" s="20">
        <v>5</v>
      </c>
      <c r="C338" s="20">
        <v>1</v>
      </c>
    </row>
    <row r="339" spans="1:12" s="1" customFormat="1" x14ac:dyDescent="0.35">
      <c r="B339" s="3"/>
      <c r="C339" s="3"/>
      <c r="F339" s="3"/>
      <c r="G339" s="3"/>
      <c r="H339" s="3"/>
      <c r="I339" s="3"/>
      <c r="J339" s="3"/>
      <c r="K339" s="3"/>
      <c r="L339" s="3"/>
    </row>
    <row r="340" spans="1:12" s="1" customFormat="1" x14ac:dyDescent="0.35">
      <c r="A340" s="1">
        <f>COUNTA(A214:A338)</f>
        <v>125</v>
      </c>
      <c r="B340" s="132">
        <f>SUM(B214:B338)</f>
        <v>607</v>
      </c>
      <c r="C340" s="132">
        <f>SUM(C214:C338)</f>
        <v>291</v>
      </c>
      <c r="F340" s="3"/>
      <c r="G340" s="3"/>
      <c r="H340" s="3"/>
      <c r="I340" s="3"/>
      <c r="J340" s="3"/>
      <c r="K340" s="3"/>
      <c r="L340" s="3"/>
    </row>
    <row r="341" spans="1:12" s="1" customFormat="1" x14ac:dyDescent="0.35">
      <c r="B341" s="3" t="s">
        <v>75</v>
      </c>
      <c r="C341" s="133">
        <f>C340/B340</f>
        <v>0.47940691927512358</v>
      </c>
      <c r="F341" s="3"/>
      <c r="G341" s="3"/>
      <c r="H341" s="3"/>
      <c r="I341" s="3"/>
      <c r="J341" s="3"/>
      <c r="K341" s="3"/>
      <c r="L341" s="3"/>
    </row>
    <row r="342" spans="1:12" s="1" customFormat="1" x14ac:dyDescent="0.35">
      <c r="B342" s="3"/>
      <c r="C342" s="3"/>
      <c r="F342" s="3"/>
      <c r="G342" s="3"/>
      <c r="H342" s="3"/>
      <c r="I342" s="3"/>
      <c r="J342" s="3"/>
      <c r="K342" s="3"/>
      <c r="L342" s="3"/>
    </row>
    <row r="343" spans="1:12" s="1" customFormat="1" ht="31" x14ac:dyDescent="0.35">
      <c r="A343" s="25" t="s">
        <v>73</v>
      </c>
      <c r="B343" s="25" t="s">
        <v>74</v>
      </c>
      <c r="C343" s="25" t="s">
        <v>75</v>
      </c>
      <c r="L343" s="3"/>
    </row>
    <row r="344" spans="1:12" x14ac:dyDescent="0.35">
      <c r="A344" s="19">
        <v>45110</v>
      </c>
      <c r="B344" s="20">
        <v>5</v>
      </c>
      <c r="C344" s="20">
        <v>1</v>
      </c>
    </row>
    <row r="345" spans="1:12" x14ac:dyDescent="0.35">
      <c r="A345" s="19">
        <v>45111</v>
      </c>
      <c r="B345" s="20">
        <v>5</v>
      </c>
      <c r="C345" s="20">
        <v>1</v>
      </c>
    </row>
    <row r="346" spans="1:12" x14ac:dyDescent="0.35">
      <c r="A346" s="19">
        <v>45112</v>
      </c>
      <c r="B346" s="20">
        <v>5</v>
      </c>
      <c r="C346" s="20">
        <v>1</v>
      </c>
    </row>
    <row r="347" spans="1:12" x14ac:dyDescent="0.35">
      <c r="A347" s="19">
        <v>45113</v>
      </c>
      <c r="B347" s="20">
        <v>5</v>
      </c>
      <c r="C347" s="20">
        <v>0</v>
      </c>
    </row>
    <row r="348" spans="1:12" x14ac:dyDescent="0.35">
      <c r="A348" s="19">
        <v>45114</v>
      </c>
      <c r="B348" s="20">
        <v>5</v>
      </c>
      <c r="C348" s="20">
        <v>2</v>
      </c>
    </row>
    <row r="349" spans="1:12" x14ac:dyDescent="0.35">
      <c r="A349" s="19">
        <v>45117</v>
      </c>
      <c r="B349" s="20">
        <v>5</v>
      </c>
      <c r="C349" s="20">
        <v>0</v>
      </c>
    </row>
    <row r="350" spans="1:12" x14ac:dyDescent="0.35">
      <c r="A350" s="19">
        <v>45118</v>
      </c>
      <c r="B350" s="20">
        <v>5</v>
      </c>
      <c r="C350" s="20">
        <v>0</v>
      </c>
    </row>
    <row r="351" spans="1:12" x14ac:dyDescent="0.35">
      <c r="A351" s="19">
        <v>45119</v>
      </c>
      <c r="B351" s="20">
        <v>5</v>
      </c>
      <c r="C351" s="20">
        <v>0</v>
      </c>
    </row>
    <row r="352" spans="1:12" x14ac:dyDescent="0.35">
      <c r="A352" s="19">
        <v>45120</v>
      </c>
      <c r="B352" s="20">
        <v>5</v>
      </c>
      <c r="C352" s="20">
        <v>0</v>
      </c>
    </row>
    <row r="353" spans="1:3" x14ac:dyDescent="0.35">
      <c r="A353" s="19">
        <v>45124</v>
      </c>
      <c r="B353" s="20">
        <v>5</v>
      </c>
      <c r="C353" s="20">
        <v>3</v>
      </c>
    </row>
    <row r="354" spans="1:3" x14ac:dyDescent="0.35">
      <c r="A354" s="19">
        <v>45125</v>
      </c>
      <c r="B354" s="20">
        <v>5</v>
      </c>
      <c r="C354" s="20">
        <v>1</v>
      </c>
    </row>
    <row r="355" spans="1:3" x14ac:dyDescent="0.35">
      <c r="A355" s="19">
        <v>45126</v>
      </c>
      <c r="B355" s="20">
        <v>5</v>
      </c>
      <c r="C355" s="20">
        <v>1</v>
      </c>
    </row>
    <row r="356" spans="1:3" x14ac:dyDescent="0.35">
      <c r="A356" s="19">
        <v>45127</v>
      </c>
      <c r="B356" s="20">
        <v>5</v>
      </c>
      <c r="C356" s="20">
        <v>2</v>
      </c>
    </row>
    <row r="357" spans="1:3" x14ac:dyDescent="0.35">
      <c r="A357" s="19">
        <v>45128</v>
      </c>
      <c r="B357" s="20">
        <v>5</v>
      </c>
      <c r="C357" s="20">
        <v>3</v>
      </c>
    </row>
    <row r="358" spans="1:3" x14ac:dyDescent="0.35">
      <c r="A358" s="19">
        <v>45131</v>
      </c>
      <c r="B358" s="20">
        <v>5</v>
      </c>
      <c r="C358" s="20">
        <v>5</v>
      </c>
    </row>
    <row r="359" spans="1:3" x14ac:dyDescent="0.35">
      <c r="A359" s="19">
        <v>45132</v>
      </c>
      <c r="B359" s="20">
        <v>5</v>
      </c>
      <c r="C359" s="20">
        <v>2</v>
      </c>
    </row>
    <row r="360" spans="1:3" x14ac:dyDescent="0.35">
      <c r="A360" s="19">
        <v>45133</v>
      </c>
      <c r="B360" s="20">
        <v>5</v>
      </c>
      <c r="C360" s="20">
        <v>2</v>
      </c>
    </row>
    <row r="361" spans="1:3" x14ac:dyDescent="0.35">
      <c r="A361" s="19">
        <v>45134</v>
      </c>
      <c r="B361" s="20">
        <v>5</v>
      </c>
      <c r="C361" s="20">
        <v>5</v>
      </c>
    </row>
    <row r="362" spans="1:3" x14ac:dyDescent="0.35">
      <c r="A362" s="19">
        <v>45135</v>
      </c>
      <c r="B362" s="20">
        <v>5</v>
      </c>
      <c r="C362" s="20">
        <v>1</v>
      </c>
    </row>
    <row r="363" spans="1:3" x14ac:dyDescent="0.35">
      <c r="A363" s="19">
        <v>45138</v>
      </c>
      <c r="B363" s="20">
        <v>0</v>
      </c>
      <c r="C363" s="20">
        <v>0</v>
      </c>
    </row>
    <row r="364" spans="1:3" x14ac:dyDescent="0.35">
      <c r="A364" s="19">
        <v>45139</v>
      </c>
      <c r="B364" s="20">
        <v>0</v>
      </c>
      <c r="C364" s="20">
        <v>0</v>
      </c>
    </row>
    <row r="365" spans="1:3" x14ac:dyDescent="0.35">
      <c r="A365" s="19">
        <v>45140</v>
      </c>
      <c r="B365" s="20">
        <v>0</v>
      </c>
      <c r="C365" s="20">
        <v>0</v>
      </c>
    </row>
    <row r="366" spans="1:3" x14ac:dyDescent="0.35">
      <c r="A366" s="19">
        <v>45141</v>
      </c>
      <c r="B366" s="20">
        <v>0</v>
      </c>
      <c r="C366" s="20">
        <v>0</v>
      </c>
    </row>
    <row r="367" spans="1:3" x14ac:dyDescent="0.35">
      <c r="A367" s="19">
        <v>45142</v>
      </c>
      <c r="B367" s="20">
        <v>0</v>
      </c>
      <c r="C367" s="20">
        <v>0</v>
      </c>
    </row>
    <row r="368" spans="1:3" x14ac:dyDescent="0.35">
      <c r="A368" s="19">
        <v>45145</v>
      </c>
      <c r="B368" s="20">
        <v>0</v>
      </c>
      <c r="C368" s="20">
        <v>0</v>
      </c>
    </row>
    <row r="369" spans="1:3" x14ac:dyDescent="0.35">
      <c r="A369" s="19">
        <v>45146</v>
      </c>
      <c r="B369" s="20">
        <v>0</v>
      </c>
      <c r="C369" s="20">
        <v>0</v>
      </c>
    </row>
    <row r="370" spans="1:3" x14ac:dyDescent="0.35">
      <c r="A370" s="19">
        <v>45147</v>
      </c>
      <c r="B370" s="20">
        <v>0</v>
      </c>
      <c r="C370" s="20">
        <v>0</v>
      </c>
    </row>
    <row r="371" spans="1:3" x14ac:dyDescent="0.35">
      <c r="A371" s="19">
        <v>45148</v>
      </c>
      <c r="B371" s="20">
        <v>0</v>
      </c>
      <c r="C371" s="20">
        <v>0</v>
      </c>
    </row>
    <row r="372" spans="1:3" x14ac:dyDescent="0.35">
      <c r="A372" s="19">
        <v>45149</v>
      </c>
      <c r="B372" s="20">
        <v>0</v>
      </c>
      <c r="C372" s="20">
        <v>0</v>
      </c>
    </row>
    <row r="373" spans="1:3" x14ac:dyDescent="0.35">
      <c r="A373" s="19">
        <v>45152</v>
      </c>
      <c r="B373" s="20">
        <v>0</v>
      </c>
      <c r="C373" s="20">
        <v>0</v>
      </c>
    </row>
    <row r="374" spans="1:3" x14ac:dyDescent="0.35">
      <c r="A374" s="19">
        <v>45154</v>
      </c>
      <c r="B374" s="20">
        <v>0</v>
      </c>
      <c r="C374" s="20">
        <v>0</v>
      </c>
    </row>
    <row r="375" spans="1:3" x14ac:dyDescent="0.35">
      <c r="A375" s="19">
        <v>45155</v>
      </c>
      <c r="B375" s="20">
        <v>0</v>
      </c>
      <c r="C375" s="20">
        <v>0</v>
      </c>
    </row>
    <row r="376" spans="1:3" x14ac:dyDescent="0.35">
      <c r="A376" s="19">
        <v>45156</v>
      </c>
      <c r="B376" s="20">
        <v>0</v>
      </c>
      <c r="C376" s="20">
        <v>0</v>
      </c>
    </row>
    <row r="377" spans="1:3" x14ac:dyDescent="0.35">
      <c r="A377" s="19">
        <v>45159</v>
      </c>
      <c r="B377" s="20">
        <v>0</v>
      </c>
      <c r="C377" s="20">
        <v>0</v>
      </c>
    </row>
    <row r="378" spans="1:3" x14ac:dyDescent="0.35">
      <c r="A378" s="19">
        <v>45160</v>
      </c>
      <c r="B378" s="20">
        <v>3</v>
      </c>
      <c r="C378" s="20">
        <v>1</v>
      </c>
    </row>
    <row r="379" spans="1:3" x14ac:dyDescent="0.35">
      <c r="A379" s="19">
        <v>45161</v>
      </c>
      <c r="B379" s="20">
        <v>3</v>
      </c>
      <c r="C379" s="20">
        <v>3</v>
      </c>
    </row>
    <row r="380" spans="1:3" x14ac:dyDescent="0.35">
      <c r="A380" s="19">
        <v>45162</v>
      </c>
      <c r="B380" s="20">
        <v>3</v>
      </c>
      <c r="C380" s="20">
        <v>3</v>
      </c>
    </row>
    <row r="381" spans="1:3" x14ac:dyDescent="0.35">
      <c r="A381" s="19">
        <v>45163</v>
      </c>
      <c r="B381" s="20">
        <v>3</v>
      </c>
      <c r="C381" s="20">
        <v>3</v>
      </c>
    </row>
    <row r="382" spans="1:3" x14ac:dyDescent="0.35">
      <c r="A382" s="19">
        <v>45166</v>
      </c>
      <c r="B382" s="20">
        <v>3</v>
      </c>
      <c r="C382" s="20">
        <v>3</v>
      </c>
    </row>
    <row r="383" spans="1:3" x14ac:dyDescent="0.35">
      <c r="A383" s="19">
        <v>45167</v>
      </c>
      <c r="B383" s="20">
        <v>3</v>
      </c>
      <c r="C383" s="20">
        <v>3</v>
      </c>
    </row>
    <row r="384" spans="1:3" x14ac:dyDescent="0.35">
      <c r="A384" s="19">
        <v>45168</v>
      </c>
      <c r="B384" s="20">
        <v>5</v>
      </c>
      <c r="C384" s="20">
        <v>5</v>
      </c>
    </row>
    <row r="385" spans="1:3" x14ac:dyDescent="0.35">
      <c r="A385" s="19">
        <v>45169</v>
      </c>
      <c r="B385" s="20">
        <v>5</v>
      </c>
      <c r="C385" s="20">
        <v>5</v>
      </c>
    </row>
    <row r="386" spans="1:3" x14ac:dyDescent="0.35">
      <c r="A386" s="19">
        <v>45170</v>
      </c>
      <c r="B386" s="20">
        <v>5</v>
      </c>
      <c r="C386" s="20">
        <v>3</v>
      </c>
    </row>
    <row r="387" spans="1:3" x14ac:dyDescent="0.35">
      <c r="A387" s="19">
        <v>45173</v>
      </c>
      <c r="B387" s="20">
        <v>5</v>
      </c>
      <c r="C387" s="20">
        <v>1</v>
      </c>
    </row>
    <row r="388" spans="1:3" x14ac:dyDescent="0.35">
      <c r="A388" s="19">
        <v>45174</v>
      </c>
      <c r="B388" s="20">
        <v>5</v>
      </c>
      <c r="C388" s="20">
        <v>1</v>
      </c>
    </row>
    <row r="389" spans="1:3" x14ac:dyDescent="0.35">
      <c r="A389" s="19">
        <v>45175</v>
      </c>
      <c r="B389" s="20">
        <v>5</v>
      </c>
      <c r="C389" s="20">
        <v>1</v>
      </c>
    </row>
    <row r="390" spans="1:3" x14ac:dyDescent="0.35">
      <c r="A390" s="19">
        <v>45176</v>
      </c>
      <c r="B390" s="20">
        <v>5</v>
      </c>
      <c r="C390" s="20">
        <v>4</v>
      </c>
    </row>
    <row r="391" spans="1:3" x14ac:dyDescent="0.35">
      <c r="A391" s="19">
        <v>45177</v>
      </c>
      <c r="B391" s="20">
        <v>5</v>
      </c>
      <c r="C391" s="20">
        <v>3</v>
      </c>
    </row>
    <row r="392" spans="1:3" x14ac:dyDescent="0.35">
      <c r="A392" s="19">
        <v>45180</v>
      </c>
      <c r="B392" s="20">
        <v>5</v>
      </c>
      <c r="C392" s="20">
        <v>0</v>
      </c>
    </row>
    <row r="393" spans="1:3" x14ac:dyDescent="0.35">
      <c r="A393" s="19">
        <v>45181</v>
      </c>
      <c r="B393" s="20">
        <v>5</v>
      </c>
      <c r="C393" s="20">
        <v>3</v>
      </c>
    </row>
    <row r="394" spans="1:3" x14ac:dyDescent="0.35">
      <c r="A394" s="19">
        <v>45182</v>
      </c>
      <c r="B394" s="20">
        <v>5</v>
      </c>
      <c r="C394" s="20">
        <v>3</v>
      </c>
    </row>
    <row r="395" spans="1:3" x14ac:dyDescent="0.35">
      <c r="A395" s="19">
        <v>45183</v>
      </c>
      <c r="B395" s="20">
        <v>5</v>
      </c>
      <c r="C395" s="20">
        <v>5</v>
      </c>
    </row>
    <row r="396" spans="1:3" x14ac:dyDescent="0.35">
      <c r="A396" s="19">
        <v>45184</v>
      </c>
      <c r="B396" s="20">
        <v>5</v>
      </c>
      <c r="C396" s="20">
        <v>2</v>
      </c>
    </row>
    <row r="397" spans="1:3" x14ac:dyDescent="0.35">
      <c r="A397" s="19">
        <v>45187</v>
      </c>
      <c r="B397" s="20">
        <v>5</v>
      </c>
      <c r="C397" s="20">
        <v>4</v>
      </c>
    </row>
    <row r="398" spans="1:3" x14ac:dyDescent="0.35">
      <c r="A398" s="19">
        <v>45188</v>
      </c>
      <c r="B398" s="20">
        <v>5</v>
      </c>
      <c r="C398" s="20">
        <v>5</v>
      </c>
    </row>
    <row r="399" spans="1:3" x14ac:dyDescent="0.35">
      <c r="A399" s="110">
        <v>45189</v>
      </c>
      <c r="B399" s="20">
        <v>5</v>
      </c>
      <c r="C399" s="20">
        <v>4</v>
      </c>
    </row>
    <row r="400" spans="1:3" x14ac:dyDescent="0.35">
      <c r="A400" s="110">
        <v>45190</v>
      </c>
      <c r="B400" s="20">
        <v>5</v>
      </c>
      <c r="C400" s="20">
        <v>3</v>
      </c>
    </row>
    <row r="401" spans="1:10" x14ac:dyDescent="0.35">
      <c r="A401" s="110">
        <v>45191</v>
      </c>
      <c r="B401" s="20">
        <v>5</v>
      </c>
      <c r="C401" s="20">
        <v>3</v>
      </c>
    </row>
    <row r="402" spans="1:10" x14ac:dyDescent="0.35">
      <c r="A402" s="110">
        <v>45194</v>
      </c>
      <c r="B402" s="20">
        <v>5</v>
      </c>
      <c r="C402" s="20">
        <v>5</v>
      </c>
    </row>
    <row r="403" spans="1:10" x14ac:dyDescent="0.35">
      <c r="A403" s="110">
        <v>45195</v>
      </c>
      <c r="B403" s="20">
        <v>5</v>
      </c>
      <c r="C403" s="20">
        <v>5</v>
      </c>
    </row>
    <row r="404" spans="1:10" x14ac:dyDescent="0.35">
      <c r="A404" s="110">
        <v>45196</v>
      </c>
      <c r="B404" s="20">
        <v>5</v>
      </c>
      <c r="C404" s="20">
        <v>5</v>
      </c>
    </row>
    <row r="405" spans="1:10" x14ac:dyDescent="0.35">
      <c r="A405" s="110">
        <v>45197</v>
      </c>
      <c r="B405" s="20">
        <v>5</v>
      </c>
      <c r="C405" s="20">
        <v>5</v>
      </c>
    </row>
    <row r="406" spans="1:10" x14ac:dyDescent="0.35">
      <c r="A406" s="110">
        <v>45198</v>
      </c>
      <c r="B406" s="20">
        <v>5</v>
      </c>
      <c r="C406" s="20">
        <v>3</v>
      </c>
    </row>
    <row r="407" spans="1:10" x14ac:dyDescent="0.35">
      <c r="A407" s="110">
        <v>45201</v>
      </c>
      <c r="B407" s="20">
        <v>5</v>
      </c>
      <c r="C407" s="20">
        <v>1</v>
      </c>
    </row>
    <row r="408" spans="1:10" x14ac:dyDescent="0.35">
      <c r="A408" s="110">
        <v>45202</v>
      </c>
      <c r="B408" s="20">
        <v>5</v>
      </c>
      <c r="C408" s="20">
        <v>3</v>
      </c>
    </row>
    <row r="409" spans="1:10" x14ac:dyDescent="0.35">
      <c r="A409" s="110">
        <v>45203</v>
      </c>
      <c r="B409" s="20">
        <v>5</v>
      </c>
      <c r="C409" s="20">
        <v>5</v>
      </c>
    </row>
    <row r="410" spans="1:10" x14ac:dyDescent="0.35">
      <c r="A410" s="110">
        <v>45204</v>
      </c>
      <c r="B410" s="20">
        <v>5</v>
      </c>
      <c r="C410" s="20">
        <v>5</v>
      </c>
    </row>
    <row r="411" spans="1:10" x14ac:dyDescent="0.35">
      <c r="A411" s="110">
        <v>45205</v>
      </c>
      <c r="B411" s="20">
        <v>5</v>
      </c>
      <c r="C411" s="20">
        <v>2</v>
      </c>
    </row>
    <row r="412" spans="1:10" x14ac:dyDescent="0.35">
      <c r="A412" s="110">
        <v>45208</v>
      </c>
      <c r="B412" s="20">
        <v>5</v>
      </c>
      <c r="C412" s="20">
        <v>4</v>
      </c>
    </row>
    <row r="413" spans="1:10" x14ac:dyDescent="0.35">
      <c r="A413" s="110">
        <v>45209</v>
      </c>
      <c r="B413" s="20">
        <v>5</v>
      </c>
      <c r="C413" s="20">
        <v>5</v>
      </c>
    </row>
    <row r="414" spans="1:10" x14ac:dyDescent="0.35">
      <c r="A414" s="110">
        <v>45210</v>
      </c>
      <c r="B414" s="20">
        <v>5</v>
      </c>
      <c r="C414" s="20">
        <v>3</v>
      </c>
    </row>
    <row r="415" spans="1:10" x14ac:dyDescent="0.35">
      <c r="A415" s="110">
        <v>45211</v>
      </c>
      <c r="B415" s="20">
        <v>5</v>
      </c>
      <c r="C415" s="20">
        <v>5</v>
      </c>
    </row>
    <row r="416" spans="1:10" x14ac:dyDescent="0.35">
      <c r="A416" s="110">
        <v>45212</v>
      </c>
      <c r="B416" s="20">
        <v>5</v>
      </c>
      <c r="C416" s="20">
        <v>3</v>
      </c>
      <c r="F416" s="3" t="s">
        <v>78</v>
      </c>
      <c r="G416" s="3" t="s">
        <v>79</v>
      </c>
      <c r="H416" s="3" t="s">
        <v>80</v>
      </c>
      <c r="I416" s="3" t="s">
        <v>81</v>
      </c>
      <c r="J416" s="3" t="s">
        <v>82</v>
      </c>
    </row>
    <row r="417" spans="1:11" x14ac:dyDescent="0.35">
      <c r="A417" s="110">
        <v>45215</v>
      </c>
      <c r="B417" s="20">
        <v>5</v>
      </c>
      <c r="C417" s="20">
        <v>2</v>
      </c>
      <c r="F417" s="138">
        <v>44634</v>
      </c>
      <c r="G417" s="138">
        <v>44742</v>
      </c>
      <c r="H417" s="3">
        <v>76</v>
      </c>
      <c r="I417" s="132">
        <v>391</v>
      </c>
      <c r="J417" s="132">
        <v>272</v>
      </c>
      <c r="K417" s="137">
        <v>0.69565217391304346</v>
      </c>
    </row>
    <row r="418" spans="1:11" x14ac:dyDescent="0.35">
      <c r="A418" s="110">
        <v>45216</v>
      </c>
      <c r="B418" s="20">
        <v>5</v>
      </c>
      <c r="C418" s="20">
        <v>3</v>
      </c>
      <c r="F418" s="138">
        <v>44743</v>
      </c>
      <c r="G418" s="138">
        <v>44925</v>
      </c>
      <c r="H418" s="3">
        <v>126</v>
      </c>
      <c r="I418" s="132">
        <v>613</v>
      </c>
      <c r="J418" s="132">
        <v>342</v>
      </c>
      <c r="K418" s="137">
        <v>0.55791190864600326</v>
      </c>
    </row>
    <row r="419" spans="1:11" x14ac:dyDescent="0.35">
      <c r="A419" s="110">
        <v>45217</v>
      </c>
      <c r="B419" s="20">
        <v>5</v>
      </c>
      <c r="C419" s="20">
        <v>3</v>
      </c>
      <c r="F419" s="138">
        <v>44928</v>
      </c>
      <c r="G419" s="138">
        <v>45107</v>
      </c>
      <c r="H419" s="3">
        <v>125</v>
      </c>
      <c r="I419" s="132">
        <v>607</v>
      </c>
      <c r="J419" s="132">
        <v>291</v>
      </c>
      <c r="K419" s="137">
        <v>0.47940691927512358</v>
      </c>
    </row>
    <row r="420" spans="1:11" x14ac:dyDescent="0.35">
      <c r="A420" s="110">
        <v>45218</v>
      </c>
      <c r="B420" s="20">
        <v>5</v>
      </c>
      <c r="C420" s="20">
        <v>2</v>
      </c>
      <c r="F420" s="138">
        <v>45110</v>
      </c>
      <c r="G420" s="138"/>
    </row>
    <row r="421" spans="1:11" x14ac:dyDescent="0.35">
      <c r="A421" s="110">
        <v>45219</v>
      </c>
      <c r="B421" s="20">
        <v>5</v>
      </c>
      <c r="C421" s="20">
        <v>1</v>
      </c>
    </row>
  </sheetData>
  <conditionalFormatting sqref="C2:C77 C83:C208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{7B9C0E8D-96CC-49FF-8078-9256194AFC60}</x14:id>
        </ext>
      </extLst>
    </cfRule>
  </conditionalFormatting>
  <conditionalFormatting sqref="C214:C338 C344:C421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{8F75F758-1B0E-4043-9E80-974FD42BEDA8}</x14:id>
        </ext>
      </extLst>
    </cfRule>
  </conditionalFormatting>
  <printOptions horizontalCentered="1" verticalCentered="1"/>
  <pageMargins left="0.23622047244094491" right="0.23622047244094491" top="0.37" bottom="0.74803149606299213" header="0.31496062992125984" footer="0.31496062992125984"/>
  <pageSetup paperSize="9" scale="95" fitToHeight="4" orientation="portrait" r:id="rId1"/>
  <headerFooter>
    <oddFooter>&amp;L&amp;F&amp;R&amp;D
&amp;T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B9C0E8D-96CC-49FF-8078-9256194AFC6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C2:C77 C83:C208</xm:sqref>
        </x14:conditionalFormatting>
        <x14:conditionalFormatting xmlns:xm="http://schemas.microsoft.com/office/excel/2006/main">
          <x14:cfRule type="dataBar" id="{8F75F758-1B0E-4043-9E80-974FD42BEDA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C214:C338 C344:C421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9</vt:i4>
      </vt:variant>
    </vt:vector>
  </HeadingPairs>
  <TitlesOfParts>
    <vt:vector size="21" baseType="lpstr">
      <vt:lpstr>récap semaines 28-31</vt:lpstr>
      <vt:lpstr>récap semaines 32-35</vt:lpstr>
      <vt:lpstr>récap semaines 36-39</vt:lpstr>
      <vt:lpstr>récap semaines 40-43</vt:lpstr>
      <vt:lpstr>récap semaines 44-47</vt:lpstr>
      <vt:lpstr>récap semaines 48-52</vt:lpstr>
      <vt:lpstr>CCTP annexe bilan 2024</vt:lpstr>
      <vt:lpstr> FREQ old</vt:lpstr>
      <vt:lpstr>TGTG pour SERD</vt:lpstr>
      <vt:lpstr>FREQ déc 22 mai 23</vt:lpstr>
      <vt:lpstr>FREQ juin nov 23</vt:lpstr>
      <vt:lpstr>Feuil1</vt:lpstr>
      <vt:lpstr>' FREQ old'!Impression_des_titres</vt:lpstr>
      <vt:lpstr>'CCTP annexe bilan 2024'!Impression_des_titres</vt:lpstr>
      <vt:lpstr>'FREQ déc 22 mai 23'!Impression_des_titres</vt:lpstr>
      <vt:lpstr>'FREQ juin nov 23'!Impression_des_titres</vt:lpstr>
      <vt:lpstr>'TGTG pour SERD'!Impression_des_titres</vt:lpstr>
      <vt:lpstr>' FREQ old'!Zone_d_impression</vt:lpstr>
      <vt:lpstr>'CCTP annexe bilan 2024'!Zone_d_impression</vt:lpstr>
      <vt:lpstr>'FREQ déc 22 mai 23'!Zone_d_impression</vt:lpstr>
      <vt:lpstr>'FREQ juin nov 23'!Zone_d_impression</vt:lpstr>
    </vt:vector>
  </TitlesOfParts>
  <Company>SPM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SPM</dc:creator>
  <cp:lastModifiedBy>GONCALVES Maud</cp:lastModifiedBy>
  <cp:lastPrinted>2025-01-07T13:04:49Z</cp:lastPrinted>
  <dcterms:created xsi:type="dcterms:W3CDTF">2020-04-22T08:00:24Z</dcterms:created>
  <dcterms:modified xsi:type="dcterms:W3CDTF">2025-01-15T14:20:21Z</dcterms:modified>
</cp:coreProperties>
</file>