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fdoc-my.sharepoint.com/personal/katia_lloret-marti_caf38_caf_fr/Documents/Nettoyage de la vitrerie Caf Isère et Cpam Savoie/Annexes/Annexes AE/"/>
    </mc:Choice>
  </mc:AlternateContent>
  <xr:revisionPtr revIDLastSave="269" documentId="8_{DBD62907-1796-43D5-8A2D-1C89678629B9}" xr6:coauthVersionLast="47" xr6:coauthVersionMax="47" xr10:uidLastSave="{7359A76B-D8B9-473D-9417-8834E6D14981}"/>
  <bookViews>
    <workbookView xWindow="25080" yWindow="-120" windowWidth="25440" windowHeight="15270" xr2:uid="{3E6ECBA8-DC30-4439-AF44-8501962CA4E8}"/>
  </bookViews>
  <sheets>
    <sheet name="CAF38" sheetId="16" r:id="rId1"/>
    <sheet name="CPAM73" sheetId="14" r:id="rId2"/>
  </sheets>
  <externalReferences>
    <externalReference r:id="rId3"/>
    <externalReference r:id="rId4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7" i="16" l="1"/>
  <c r="B10" i="16"/>
  <c r="B12" i="16"/>
  <c r="B13" i="16"/>
  <c r="D15" i="16"/>
  <c r="G15" i="16"/>
  <c r="D16" i="16"/>
  <c r="G16" i="16"/>
  <c r="D17" i="16"/>
  <c r="G17" i="16" s="1"/>
  <c r="C18" i="16"/>
  <c r="F18" i="16"/>
  <c r="B21" i="16"/>
  <c r="B23" i="16"/>
  <c r="B24" i="16"/>
  <c r="D26" i="16"/>
  <c r="D29" i="16" s="1"/>
  <c r="G26" i="16"/>
  <c r="D27" i="16"/>
  <c r="G27" i="16" s="1"/>
  <c r="D28" i="16"/>
  <c r="G28" i="16" s="1"/>
  <c r="C29" i="16"/>
  <c r="F29" i="16"/>
  <c r="B32" i="16"/>
  <c r="B34" i="16"/>
  <c r="B35" i="16"/>
  <c r="D37" i="16"/>
  <c r="D40" i="16" s="1"/>
  <c r="D38" i="16"/>
  <c r="G38" i="16" s="1"/>
  <c r="D39" i="16"/>
  <c r="G39" i="16"/>
  <c r="C40" i="16"/>
  <c r="F40" i="16"/>
  <c r="B43" i="16"/>
  <c r="B45" i="16"/>
  <c r="B46" i="16"/>
  <c r="D48" i="16"/>
  <c r="G48" i="16"/>
  <c r="D49" i="16"/>
  <c r="G49" i="16"/>
  <c r="G51" i="16" s="1"/>
  <c r="D50" i="16"/>
  <c r="G50" i="16"/>
  <c r="C51" i="16"/>
  <c r="F51" i="16"/>
  <c r="B54" i="16"/>
  <c r="B56" i="16"/>
  <c r="B57" i="16"/>
  <c r="D59" i="16"/>
  <c r="G59" i="16" s="1"/>
  <c r="D60" i="16"/>
  <c r="G60" i="16"/>
  <c r="D61" i="16"/>
  <c r="G61" i="16" s="1"/>
  <c r="C62" i="16"/>
  <c r="F62" i="16"/>
  <c r="B65" i="16"/>
  <c r="B67" i="16"/>
  <c r="B68" i="16"/>
  <c r="D70" i="16"/>
  <c r="G70" i="16"/>
  <c r="D71" i="16"/>
  <c r="G71" i="16"/>
  <c r="D72" i="16"/>
  <c r="G72" i="16"/>
  <c r="C73" i="16"/>
  <c r="F73" i="16"/>
  <c r="B76" i="16"/>
  <c r="B78" i="16"/>
  <c r="B79" i="16"/>
  <c r="D81" i="16"/>
  <c r="G81" i="16"/>
  <c r="D82" i="16"/>
  <c r="G82" i="16"/>
  <c r="G84" i="16" s="1"/>
  <c r="D83" i="16"/>
  <c r="G83" i="16"/>
  <c r="C84" i="16"/>
  <c r="F84" i="16"/>
  <c r="G29" i="16" l="1"/>
  <c r="D73" i="16"/>
  <c r="D84" i="16"/>
  <c r="G73" i="16"/>
  <c r="D51" i="16"/>
  <c r="D18" i="16"/>
  <c r="G62" i="16"/>
  <c r="G37" i="16"/>
  <c r="G40" i="16" s="1"/>
  <c r="G18" i="16"/>
  <c r="D62" i="16"/>
  <c r="B57" i="14"/>
  <c r="B56" i="14"/>
  <c r="B54" i="14"/>
  <c r="B46" i="14"/>
  <c r="B45" i="14"/>
  <c r="B43" i="14"/>
  <c r="B35" i="14"/>
  <c r="B34" i="14"/>
  <c r="B32" i="14"/>
  <c r="B24" i="14"/>
  <c r="B23" i="14"/>
  <c r="B21" i="14"/>
  <c r="B13" i="14"/>
  <c r="B12" i="14"/>
  <c r="B10" i="14"/>
  <c r="F61" i="14" l="1"/>
  <c r="F60" i="14"/>
  <c r="F59" i="14"/>
  <c r="F50" i="14"/>
  <c r="F49" i="14"/>
  <c r="F48" i="14"/>
  <c r="F39" i="14"/>
  <c r="F38" i="14"/>
  <c r="F37" i="14"/>
  <c r="F28" i="14"/>
  <c r="F27" i="14"/>
  <c r="F26" i="14"/>
  <c r="F16" i="14"/>
  <c r="F17" i="14"/>
  <c r="F15" i="14"/>
  <c r="F62" i="14" l="1"/>
  <c r="E62" i="14"/>
  <c r="C62" i="14"/>
  <c r="F51" i="14"/>
  <c r="E51" i="14"/>
  <c r="C51" i="14"/>
  <c r="F40" i="14"/>
  <c r="E40" i="14"/>
  <c r="C40" i="14"/>
  <c r="F29" i="14"/>
  <c r="E29" i="14"/>
  <c r="C29" i="14"/>
  <c r="F18" i="14" l="1"/>
  <c r="E18" i="14"/>
  <c r="C18" i="14"/>
  <c r="F98" i="14" l="1"/>
  <c r="F65" i="14"/>
</calcChain>
</file>

<file path=xl/sharedStrings.xml><?xml version="1.0" encoding="utf-8"?>
<sst xmlns="http://schemas.openxmlformats.org/spreadsheetml/2006/main" count="196" uniqueCount="37">
  <si>
    <t>PAR TYPE DE SURFACE</t>
  </si>
  <si>
    <t>TOTAL</t>
  </si>
  <si>
    <t>SURFACE VITRERIE INTERIEURE CLOISONS</t>
  </si>
  <si>
    <t>SURFACE VITRERIE EXTERIEURE</t>
  </si>
  <si>
    <t>Temps d'intervention par opération</t>
  </si>
  <si>
    <t>Temps d'intervention par an</t>
  </si>
  <si>
    <t xml:space="preserve">Qualification  personnel </t>
  </si>
  <si>
    <t>Coût horaire 
€ HT</t>
  </si>
  <si>
    <t>Coût total annuel € HT</t>
  </si>
  <si>
    <t>Chef d'équipe</t>
  </si>
  <si>
    <t>Personnel oeuvrant</t>
  </si>
  <si>
    <t xml:space="preserve">Personnel oeuvrant </t>
  </si>
  <si>
    <t>SOUS-TOTAL</t>
  </si>
  <si>
    <t>TOTAL ANNUEL € HT</t>
  </si>
  <si>
    <t xml:space="preserve">CPAM DE SAVOIE - SIEGE - 5, Avenue Jean Jaurès - 73015 CHAMBERY </t>
  </si>
  <si>
    <t xml:space="preserve">CPAM DE SAVOIE - AIX-LES-BAINS - 657, Boulevard Wilson - 73100 AIX-LES-BAINS </t>
  </si>
  <si>
    <t xml:space="preserve">CPAM DE SAVOIE - ALBERTVILLE - 20, Rue Jacques Porraz - 73207 ALBERTVILLE </t>
  </si>
  <si>
    <t xml:space="preserve">CPAM DE SAVOIE - ST-JEAN-DE-MAURIENNE - 16, Avenue Samuel Pasquier - 73301 SAINT-JEAN-DE-MAURIENNE </t>
  </si>
  <si>
    <t>PRESTATIONS ANNUELLES</t>
  </si>
  <si>
    <t>CPAM DE SAVOIE - CITE DES JARDINS - Centre d'Examens de Santé - 410, Faubourg Montmélian - 73000 CHAMBERY</t>
  </si>
  <si>
    <t>TOTAL ANNNUEL GLOBAL HT</t>
  </si>
  <si>
    <t xml:space="preserve">                                                         NETTOYAGE DE LA VITRERIE DE LA CAF DE L'ISERE ET DE LA CPAM DE LA SAVOIE</t>
  </si>
  <si>
    <t xml:space="preserve">                    ANNEXE 3 A L'ACTE D'ENGAGEMENT </t>
  </si>
  <si>
    <t>TOTAL ANNUEL GLOBAL HT</t>
  </si>
  <si>
    <t>PRESTATIONS SEMESTRIELLES</t>
  </si>
  <si>
    <t>CAF DE L'ISERE - LE PATIO - 9, Place Jean Jaurès -                    38090 VILLEFONTAINE</t>
  </si>
  <si>
    <t xml:space="preserve">CAF DE L'ISERE - CITE DES FAMILLES -                                     45, Boulevard Maréchal Leclerc -                                   38300 BOURGOIN-JALLIEU </t>
  </si>
  <si>
    <t>CAF DE L'ISERE - SITE DE VIENNE - 1, Montée Saint Marcel - 38200 VIENNE</t>
  </si>
  <si>
    <t>CAF DE L'ISERE - CITE DES FAMILLES - 3, Rue de Belgrade - 38000 GRENOBLE</t>
  </si>
  <si>
    <t>CAF DE L'ISERE - CITE DES FAMILLES - 2, Rue de Belgrade - 38000 GRENOBLE</t>
  </si>
  <si>
    <t xml:space="preserve">CAF DE L'ISERE - LES ALPINS - 10, Rue René Lesage - 38000 GRENOBLE </t>
  </si>
  <si>
    <t>CAF DE L'ISERE - SIEGE - 3, Rue des Alliés -            38051 GRENOBLE CEDEX 9</t>
  </si>
  <si>
    <t xml:space="preserve">                                   ANNEXE 3 A L'ACTE D'ENGAGEMENT </t>
  </si>
  <si>
    <t>NETTOYAGE DE LA VITRERIE DE LA CAF DE L'ISERE ET DE LA CPAM DE LA SAVOIE</t>
  </si>
  <si>
    <t xml:space="preserve">   DECOMPOSITION HORAIRE - CPAM DE LA SAVOIE</t>
  </si>
  <si>
    <t>DECOMPOSITION HORAIRE - CAF DE L'ISERE</t>
  </si>
  <si>
    <r>
      <t xml:space="preserve">SURFACE VITRERIE TOTALE </t>
    </r>
    <r>
      <rPr>
        <b/>
        <sz val="8"/>
        <color theme="1"/>
        <rFont val="Calibri"/>
        <family val="2"/>
        <scheme val="minor"/>
      </rPr>
      <t>(en m² pour 1 face)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</si>
</sst>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  <charset val="1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"/>
      <family val="2"/>
      <charset val="1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0" tint="-0.34998626667073579"/>
        <bgColor theme="6" tint="0.79998168889431442"/>
      </patternFill>
    </fill>
    <fill>
      <patternFill patternType="solid">
        <fgColor rgb="FFFCFFDB"/>
        <bgColor theme="6" tint="0.799981688894314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CFFD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377EA"/>
        <bgColor rgb="FFC0C0C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/>
      </patternFill>
    </fill>
    <fill>
      <patternFill patternType="solid">
        <fgColor rgb="FFC9A4E4"/>
        <bgColor rgb="FFC0C0C0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 style="medium">
        <color rgb="FF000000"/>
      </top>
      <bottom style="medium">
        <color rgb="FF000000"/>
      </bottom>
      <diagonal/>
    </border>
    <border>
      <left style="dashed">
        <color indexed="64"/>
      </left>
      <right style="dashed">
        <color indexed="64"/>
      </right>
      <top style="medium">
        <color rgb="FF000000"/>
      </top>
      <bottom style="medium">
        <color rgb="FF000000"/>
      </bottom>
      <diagonal/>
    </border>
    <border>
      <left style="dashed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rgb="FF000000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ouble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rgb="FF000000"/>
      </bottom>
      <diagonal/>
    </border>
    <border>
      <left style="dashed">
        <color indexed="64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2" xfId="0" applyBorder="1" applyAlignment="1">
      <alignment wrapText="1"/>
    </xf>
    <xf numFmtId="0" fontId="0" fillId="2" borderId="5" xfId="0" applyFill="1" applyBorder="1" applyAlignment="1">
      <alignment wrapText="1"/>
    </xf>
    <xf numFmtId="0" fontId="1" fillId="6" borderId="4" xfId="0" applyFont="1" applyFill="1" applyBorder="1"/>
    <xf numFmtId="0" fontId="1" fillId="6" borderId="4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2" xfId="0" applyFill="1" applyBorder="1" applyAlignment="1">
      <alignment wrapText="1"/>
    </xf>
    <xf numFmtId="0" fontId="0" fillId="0" borderId="23" xfId="0" applyBorder="1" applyAlignment="1">
      <alignment wrapText="1"/>
    </xf>
    <xf numFmtId="0" fontId="4" fillId="4" borderId="25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0" fillId="0" borderId="27" xfId="0" applyBorder="1" applyAlignment="1">
      <alignment wrapText="1"/>
    </xf>
    <xf numFmtId="0" fontId="1" fillId="5" borderId="7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1" fillId="7" borderId="1" xfId="0" applyFont="1" applyFill="1" applyBorder="1" applyAlignment="1">
      <alignment horizontal="center" vertical="center"/>
    </xf>
    <xf numFmtId="44" fontId="10" fillId="7" borderId="1" xfId="1" applyFont="1" applyFill="1" applyBorder="1" applyAlignment="1">
      <alignment horizontal="center" vertical="center"/>
    </xf>
    <xf numFmtId="164" fontId="0" fillId="2" borderId="5" xfId="0" applyNumberFormat="1" applyFill="1" applyBorder="1" applyAlignment="1">
      <alignment wrapText="1"/>
    </xf>
    <xf numFmtId="164" fontId="0" fillId="2" borderId="29" xfId="0" applyNumberFormat="1" applyFill="1" applyBorder="1" applyAlignment="1">
      <alignment wrapText="1"/>
    </xf>
    <xf numFmtId="164" fontId="0" fillId="0" borderId="2" xfId="0" applyNumberFormat="1" applyFill="1" applyBorder="1" applyAlignment="1">
      <alignment wrapText="1"/>
    </xf>
    <xf numFmtId="164" fontId="0" fillId="0" borderId="30" xfId="0" applyNumberFormat="1" applyFill="1" applyBorder="1" applyAlignment="1">
      <alignment wrapText="1"/>
    </xf>
    <xf numFmtId="164" fontId="0" fillId="0" borderId="6" xfId="0" applyNumberFormat="1" applyFill="1" applyBorder="1" applyAlignment="1">
      <alignment wrapText="1"/>
    </xf>
    <xf numFmtId="164" fontId="0" fillId="0" borderId="31" xfId="0" applyNumberFormat="1" applyFill="1" applyBorder="1" applyAlignment="1">
      <alignment wrapText="1"/>
    </xf>
    <xf numFmtId="164" fontId="1" fillId="5" borderId="7" xfId="0" applyNumberFormat="1" applyFont="1" applyFill="1" applyBorder="1" applyAlignment="1">
      <alignment horizontal="center" vertical="center" wrapText="1"/>
    </xf>
    <xf numFmtId="44" fontId="0" fillId="2" borderId="5" xfId="1" applyFont="1" applyFill="1" applyBorder="1" applyAlignment="1">
      <alignment wrapText="1"/>
    </xf>
    <xf numFmtId="44" fontId="0" fillId="2" borderId="29" xfId="1" applyFont="1" applyFill="1" applyBorder="1" applyAlignment="1">
      <alignment wrapText="1"/>
    </xf>
    <xf numFmtId="44" fontId="0" fillId="0" borderId="2" xfId="1" applyFont="1" applyFill="1" applyBorder="1" applyAlignment="1">
      <alignment wrapText="1"/>
    </xf>
    <xf numFmtId="44" fontId="0" fillId="0" borderId="30" xfId="1" applyFont="1" applyFill="1" applyBorder="1" applyAlignment="1">
      <alignment wrapText="1"/>
    </xf>
    <xf numFmtId="44" fontId="0" fillId="0" borderId="6" xfId="1" applyFont="1" applyFill="1" applyBorder="1" applyAlignment="1">
      <alignment wrapText="1"/>
    </xf>
    <xf numFmtId="44" fontId="0" fillId="0" borderId="31" xfId="1" applyFont="1" applyFill="1" applyBorder="1" applyAlignment="1">
      <alignment wrapText="1"/>
    </xf>
    <xf numFmtId="44" fontId="1" fillId="5" borderId="7" xfId="1" applyFont="1" applyFill="1" applyBorder="1" applyAlignment="1">
      <alignment horizontal="center" vertical="center" wrapText="1"/>
    </xf>
    <xf numFmtId="44" fontId="0" fillId="0" borderId="2" xfId="1" applyFont="1" applyBorder="1" applyAlignment="1">
      <alignment wrapText="1"/>
    </xf>
    <xf numFmtId="44" fontId="0" fillId="0" borderId="30" xfId="1" applyFont="1" applyBorder="1" applyAlignment="1">
      <alignment wrapText="1"/>
    </xf>
    <xf numFmtId="0" fontId="12" fillId="0" borderId="0" xfId="0" applyFont="1"/>
    <xf numFmtId="0" fontId="13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164" fontId="10" fillId="7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8" xfId="0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9" fillId="11" borderId="1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left" vertical="center" wrapText="1"/>
    </xf>
    <xf numFmtId="0" fontId="7" fillId="11" borderId="8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left" vertical="center"/>
    </xf>
    <xf numFmtId="0" fontId="7" fillId="11" borderId="1" xfId="0" applyFont="1" applyFill="1" applyBorder="1" applyAlignment="1">
      <alignment horizontal="center" vertical="center" wrapText="1"/>
    </xf>
    <xf numFmtId="1" fontId="9" fillId="11" borderId="19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9" borderId="20" xfId="0" applyFont="1" applyFill="1" applyBorder="1" applyAlignment="1">
      <alignment horizontal="center" vertical="center" wrapText="1"/>
    </xf>
    <xf numFmtId="0" fontId="5" fillId="9" borderId="21" xfId="0" applyFont="1" applyFill="1" applyBorder="1" applyAlignment="1">
      <alignment horizontal="center" vertical="center" wrapText="1"/>
    </xf>
    <xf numFmtId="0" fontId="13" fillId="8" borderId="0" xfId="0" applyFont="1" applyFill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8" borderId="0" xfId="0" applyFont="1" applyFill="1" applyAlignment="1">
      <alignment horizontal="center"/>
    </xf>
    <xf numFmtId="0" fontId="5" fillId="12" borderId="20" xfId="0" applyFont="1" applyFill="1" applyBorder="1" applyAlignment="1">
      <alignment horizontal="center" vertical="center" wrapText="1"/>
    </xf>
    <xf numFmtId="0" fontId="5" fillId="12" borderId="2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1" fontId="7" fillId="11" borderId="4" xfId="0" applyNumberFormat="1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9A4E4"/>
      <color rgb="FFF377EA"/>
      <color rgb="FFFCFFDB"/>
      <color rgb="FFF7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29765</xdr:colOff>
      <xdr:row>0</xdr:row>
      <xdr:rowOff>19844</xdr:rowOff>
    </xdr:from>
    <xdr:ext cx="933450" cy="1321991"/>
    <xdr:pic>
      <xdr:nvPicPr>
        <xdr:cNvPr id="2" name="Image 1">
          <a:extLst>
            <a:ext uri="{FF2B5EF4-FFF2-40B4-BE49-F238E27FC236}">
              <a16:creationId xmlns:a16="http://schemas.microsoft.com/office/drawing/2014/main" id="{8C1F07EE-A5DB-42E3-B7E7-8DBF48BE8A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9765" y="19844"/>
          <a:ext cx="933450" cy="1321991"/>
        </a:xfrm>
        <a:prstGeom prst="rect">
          <a:avLst/>
        </a:prstGeom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49609</xdr:colOff>
      <xdr:row>0</xdr:row>
      <xdr:rowOff>109140</xdr:rowOff>
    </xdr:from>
    <xdr:to>
      <xdr:col>1</xdr:col>
      <xdr:colOff>437753</xdr:colOff>
      <xdr:row>5</xdr:row>
      <xdr:rowOff>10223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20DEF45-06B4-4FE7-9466-1D8CA7E02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09" y="109140"/>
          <a:ext cx="2114550" cy="10420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afdoc-my.sharepoint.com/personal/katia_lloret-marti_caf38_caf_fr/Documents/Nettoyage%20de%20la%20vitrerie%20Caf%20Is&#232;re%20et%20Cpam%20Savoie/Annexes/Annexes%20CCTP/CCTP_Annexe%201_Descriptif%20b&#226;timents%20CAF38.xlsx" TargetMode="External"/><Relationship Id="rId1" Type="http://schemas.openxmlformats.org/officeDocument/2006/relationships/externalLinkPath" Target="/personal/katia_lloret-marti_caf38_caf_fr/Documents/Nettoyage%20de%20la%20vitrerie%20Caf%20Is&#232;re%20et%20Cpam%20Savoie/Annexes/Annexes%20CCTP/CCTP_Annexe%201_Descriptif%20b&#226;timents%20CAF38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afdoc-my.sharepoint.com/personal/katia_lloret-marti_caf38_caf_fr/Documents/Nettoyage%20de%20la%20vitrerie%20Caf%20Is&#232;re%20et%20Cpam%20Savoie/Annexes/Annexes%20CCTP/CCTP_Annexe%201_Descriptif%20b&#226;timents%20CPAM73.xlsx" TargetMode="External"/><Relationship Id="rId1" Type="http://schemas.openxmlformats.org/officeDocument/2006/relationships/externalLinkPath" Target="/personal/katia_lloret-marti_caf38_caf_fr/Documents/Nettoyage%20de%20la%20vitrerie%20Caf%20Is&#232;re%20et%20Cpam%20Savoie/Annexes/Annexes%20CCTP/CCTP_Annexe%201_Descriptif%20b&#226;timents%20CPAM7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NNEES CAF38"/>
      <sheetName val="SIEGE"/>
      <sheetName val="ALPINS"/>
      <sheetName val="CITE CAF2"/>
      <sheetName val="CITE CAF3"/>
      <sheetName val="SITE VIENNE"/>
      <sheetName val="CITE BOURGOIN"/>
      <sheetName val="LE PATIO"/>
      <sheetName val="PONSARD"/>
    </sheetNames>
    <sheetDataSet>
      <sheetData sheetId="0"/>
      <sheetData sheetId="1">
        <row r="30">
          <cell r="B30">
            <v>1868</v>
          </cell>
        </row>
        <row r="31">
          <cell r="B31">
            <v>368</v>
          </cell>
        </row>
        <row r="32">
          <cell r="B32">
            <v>1500</v>
          </cell>
        </row>
      </sheetData>
      <sheetData sheetId="2">
        <row r="14">
          <cell r="B14">
            <v>263</v>
          </cell>
        </row>
        <row r="15">
          <cell r="B15">
            <v>7</v>
          </cell>
        </row>
        <row r="16">
          <cell r="B16">
            <v>256</v>
          </cell>
        </row>
      </sheetData>
      <sheetData sheetId="3">
        <row r="12">
          <cell r="B12">
            <v>150</v>
          </cell>
        </row>
        <row r="13">
          <cell r="B13">
            <v>60</v>
          </cell>
        </row>
        <row r="14">
          <cell r="B14">
            <v>90</v>
          </cell>
        </row>
      </sheetData>
      <sheetData sheetId="4">
        <row r="16">
          <cell r="B16">
            <v>188</v>
          </cell>
        </row>
        <row r="17">
          <cell r="B17">
            <v>38</v>
          </cell>
        </row>
        <row r="18">
          <cell r="B18">
            <v>150</v>
          </cell>
        </row>
      </sheetData>
      <sheetData sheetId="5">
        <row r="24">
          <cell r="B24">
            <v>280</v>
          </cell>
        </row>
        <row r="25">
          <cell r="B25">
            <v>20</v>
          </cell>
        </row>
        <row r="26">
          <cell r="B26">
            <v>260</v>
          </cell>
        </row>
      </sheetData>
      <sheetData sheetId="6">
        <row r="18">
          <cell r="B18">
            <v>170</v>
          </cell>
        </row>
        <row r="19">
          <cell r="B19">
            <v>15</v>
          </cell>
        </row>
        <row r="20">
          <cell r="B20">
            <v>155</v>
          </cell>
        </row>
      </sheetData>
      <sheetData sheetId="7">
        <row r="12">
          <cell r="B12">
            <v>324</v>
          </cell>
        </row>
        <row r="13">
          <cell r="B13">
            <v>80</v>
          </cell>
        </row>
        <row r="14">
          <cell r="B14">
            <v>244</v>
          </cell>
        </row>
      </sheetData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NNEES CPAM73"/>
      <sheetName val="SIEGE"/>
      <sheetName val="AIX"/>
      <sheetName val="CES"/>
      <sheetName val="ALBERTVILLE"/>
      <sheetName val="ST JEAN"/>
    </sheetNames>
    <sheetDataSet>
      <sheetData sheetId="0"/>
      <sheetData sheetId="1">
        <row r="72">
          <cell r="C72">
            <v>1284.78</v>
          </cell>
        </row>
        <row r="73">
          <cell r="C73">
            <v>171.25</v>
          </cell>
        </row>
        <row r="74">
          <cell r="C74">
            <v>1113.53</v>
          </cell>
        </row>
      </sheetData>
      <sheetData sheetId="2">
        <row r="24">
          <cell r="B24">
            <v>239.01999999999998</v>
          </cell>
        </row>
        <row r="25">
          <cell r="B25">
            <v>0</v>
          </cell>
        </row>
        <row r="26">
          <cell r="B26">
            <v>239.01999999999998</v>
          </cell>
        </row>
      </sheetData>
      <sheetData sheetId="3">
        <row r="18">
          <cell r="B18">
            <v>91.93</v>
          </cell>
        </row>
        <row r="19">
          <cell r="B19">
            <v>11.93</v>
          </cell>
        </row>
        <row r="20">
          <cell r="B20">
            <v>80</v>
          </cell>
        </row>
      </sheetData>
      <sheetData sheetId="4">
        <row r="18">
          <cell r="B18">
            <v>205</v>
          </cell>
        </row>
        <row r="19">
          <cell r="B19">
            <v>25</v>
          </cell>
        </row>
        <row r="20">
          <cell r="B20">
            <v>180</v>
          </cell>
        </row>
      </sheetData>
      <sheetData sheetId="5">
        <row r="18">
          <cell r="B18">
            <v>120.56</v>
          </cell>
        </row>
        <row r="19">
          <cell r="B19">
            <v>23.02</v>
          </cell>
        </row>
        <row r="20">
          <cell r="B20">
            <v>97.539999999999992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6B305-12B9-4E66-BDCE-FD1B0F223FF8}">
  <dimension ref="A1:J87"/>
  <sheetViews>
    <sheetView tabSelected="1" topLeftCell="A68" zoomScale="96" zoomScaleNormal="96" workbookViewId="0">
      <selection activeCell="A83" sqref="A83"/>
    </sheetView>
  </sheetViews>
  <sheetFormatPr baseColWidth="10" defaultColWidth="11.42578125" defaultRowHeight="15" x14ac:dyDescent="0.25"/>
  <cols>
    <col min="1" max="1" width="25.85546875" customWidth="1"/>
    <col min="2" max="2" width="20.140625" customWidth="1"/>
    <col min="3" max="4" width="17.7109375" customWidth="1"/>
    <col min="5" max="6" width="15.7109375" customWidth="1"/>
    <col min="7" max="7" width="15.42578125" customWidth="1"/>
    <col min="8" max="9" width="11.42578125" customWidth="1"/>
    <col min="10" max="10" width="24.7109375" customWidth="1"/>
    <col min="11" max="11" width="20.140625" customWidth="1"/>
  </cols>
  <sheetData>
    <row r="1" spans="1:10" ht="18" customHeight="1" x14ac:dyDescent="0.25">
      <c r="H1" s="1"/>
      <c r="I1" s="1"/>
      <c r="J1" s="1"/>
    </row>
    <row r="2" spans="1:10" ht="18" customHeight="1" x14ac:dyDescent="0.25">
      <c r="A2" s="70" t="s">
        <v>33</v>
      </c>
      <c r="B2" s="70"/>
      <c r="C2" s="70"/>
      <c r="D2" s="70"/>
      <c r="E2" s="70"/>
      <c r="F2" s="70"/>
      <c r="G2" s="70"/>
      <c r="H2" s="1"/>
      <c r="I2" s="1"/>
      <c r="J2" s="1"/>
    </row>
    <row r="3" spans="1:10" ht="18" customHeight="1" x14ac:dyDescent="0.25">
      <c r="A3" s="70"/>
      <c r="B3" s="70"/>
      <c r="C3" s="70"/>
      <c r="D3" s="70"/>
      <c r="E3" s="70"/>
      <c r="F3" s="70"/>
      <c r="G3" s="70"/>
      <c r="H3" s="1"/>
      <c r="I3" s="1"/>
      <c r="J3" s="1"/>
    </row>
    <row r="4" spans="1:10" ht="18" customHeight="1" x14ac:dyDescent="0.25">
      <c r="A4" s="74" t="s">
        <v>32</v>
      </c>
      <c r="B4" s="74"/>
      <c r="C4" s="74"/>
      <c r="D4" s="74"/>
      <c r="E4" s="74"/>
      <c r="F4" s="74"/>
      <c r="G4" s="74"/>
      <c r="H4" s="1"/>
      <c r="I4" s="1"/>
      <c r="J4" s="1"/>
    </row>
    <row r="5" spans="1:10" ht="18" customHeight="1" x14ac:dyDescent="0.3">
      <c r="A5" s="41"/>
      <c r="F5" s="42"/>
      <c r="G5" s="42"/>
      <c r="H5" s="1"/>
      <c r="I5" s="1"/>
      <c r="J5" s="1"/>
    </row>
    <row r="6" spans="1:10" ht="18" customHeight="1" x14ac:dyDescent="0.3">
      <c r="A6" s="41"/>
      <c r="B6" s="42"/>
      <c r="C6" s="42"/>
      <c r="D6" s="42"/>
      <c r="E6" s="42"/>
      <c r="F6" s="42"/>
      <c r="G6" s="42"/>
      <c r="H6" s="1"/>
      <c r="I6" s="1"/>
      <c r="J6" s="1"/>
    </row>
    <row r="7" spans="1:10" ht="18" customHeight="1" x14ac:dyDescent="0.25">
      <c r="A7" s="73" t="s">
        <v>35</v>
      </c>
      <c r="B7" s="73"/>
      <c r="C7" s="73"/>
      <c r="D7" s="73"/>
      <c r="E7" s="73"/>
      <c r="F7" s="73"/>
      <c r="G7" s="73"/>
    </row>
    <row r="8" spans="1:10" ht="15.75" thickBot="1" x14ac:dyDescent="0.3"/>
    <row r="9" spans="1:10" ht="45" customHeight="1" thickTop="1" thickBot="1" x14ac:dyDescent="0.3">
      <c r="A9" s="71" t="s">
        <v>31</v>
      </c>
      <c r="B9" s="72"/>
      <c r="C9" s="69"/>
      <c r="D9" s="69"/>
      <c r="E9" s="69"/>
      <c r="F9" s="69"/>
      <c r="G9" s="69"/>
    </row>
    <row r="10" spans="1:10" ht="27.95" customHeight="1" thickTop="1" thickBot="1" x14ac:dyDescent="0.3">
      <c r="A10" s="86" t="s">
        <v>36</v>
      </c>
      <c r="B10" s="51">
        <f>[1]SIEGE!$B$30</f>
        <v>1868</v>
      </c>
      <c r="C10" s="69"/>
      <c r="D10" s="69"/>
      <c r="E10" s="69"/>
      <c r="F10" s="69"/>
      <c r="G10" s="69"/>
    </row>
    <row r="11" spans="1:10" ht="20.100000000000001" customHeight="1" thickBot="1" x14ac:dyDescent="0.3">
      <c r="A11" s="4" t="s">
        <v>0</v>
      </c>
      <c r="B11" s="5" t="s">
        <v>1</v>
      </c>
      <c r="C11" s="60"/>
      <c r="D11" s="61"/>
      <c r="E11" s="61"/>
      <c r="F11" s="61"/>
      <c r="G11" s="62"/>
    </row>
    <row r="12" spans="1:10" ht="24" customHeight="1" thickBot="1" x14ac:dyDescent="0.3">
      <c r="A12" s="52" t="s">
        <v>2</v>
      </c>
      <c r="B12" s="53">
        <f>[1]SIEGE!$B$31</f>
        <v>368</v>
      </c>
      <c r="C12" s="63"/>
      <c r="D12" s="64"/>
      <c r="E12" s="64"/>
      <c r="F12" s="64"/>
      <c r="G12" s="65"/>
    </row>
    <row r="13" spans="1:10" ht="24" customHeight="1" thickBot="1" x14ac:dyDescent="0.3">
      <c r="A13" s="54" t="s">
        <v>3</v>
      </c>
      <c r="B13" s="55">
        <f>[1]SIEGE!$B$32</f>
        <v>1500</v>
      </c>
      <c r="C13" s="66"/>
      <c r="D13" s="67"/>
      <c r="E13" s="67"/>
      <c r="F13" s="67"/>
      <c r="G13" s="68"/>
    </row>
    <row r="14" spans="1:10" ht="39" customHeight="1" thickBot="1" x14ac:dyDescent="0.3">
      <c r="B14" s="13" t="s">
        <v>24</v>
      </c>
      <c r="C14" s="6" t="s">
        <v>4</v>
      </c>
      <c r="D14" s="7" t="s">
        <v>5</v>
      </c>
      <c r="E14" s="7" t="s">
        <v>6</v>
      </c>
      <c r="F14" s="7" t="s">
        <v>7</v>
      </c>
      <c r="G14" s="8" t="s">
        <v>8</v>
      </c>
    </row>
    <row r="15" spans="1:10" ht="18" customHeight="1" x14ac:dyDescent="0.25">
      <c r="B15" s="14" t="s">
        <v>9</v>
      </c>
      <c r="C15" s="11"/>
      <c r="D15" s="3">
        <f>C15*2</f>
        <v>0</v>
      </c>
      <c r="E15" s="3"/>
      <c r="F15" s="32"/>
      <c r="G15" s="33">
        <f>D15*F15</f>
        <v>0</v>
      </c>
    </row>
    <row r="16" spans="1:10" ht="18" customHeight="1" x14ac:dyDescent="0.25">
      <c r="B16" s="15" t="s">
        <v>10</v>
      </c>
      <c r="C16" s="12"/>
      <c r="D16" s="46">
        <f>C16*2</f>
        <v>0</v>
      </c>
      <c r="E16" s="2"/>
      <c r="F16" s="39"/>
      <c r="G16" s="40">
        <f>D16*F16</f>
        <v>0</v>
      </c>
    </row>
    <row r="17" spans="1:7" ht="18" customHeight="1" thickBot="1" x14ac:dyDescent="0.3">
      <c r="B17" s="48" t="s">
        <v>11</v>
      </c>
      <c r="C17" s="47"/>
      <c r="D17" s="46">
        <f>C17*2</f>
        <v>0</v>
      </c>
      <c r="E17" s="45"/>
      <c r="F17" s="36"/>
      <c r="G17" s="37">
        <f>D17*F17</f>
        <v>0</v>
      </c>
    </row>
    <row r="18" spans="1:7" ht="18" customHeight="1" thickTop="1" thickBot="1" x14ac:dyDescent="0.3">
      <c r="B18" s="16" t="s">
        <v>12</v>
      </c>
      <c r="C18" s="17">
        <f>C15+C16+C17</f>
        <v>0</v>
      </c>
      <c r="D18" s="17">
        <f>D15+D16+D17</f>
        <v>0</v>
      </c>
      <c r="E18" s="17"/>
      <c r="F18" s="38">
        <f>F15+F16+F17</f>
        <v>0</v>
      </c>
      <c r="G18" s="38">
        <f>G15+G16+G17</f>
        <v>0</v>
      </c>
    </row>
    <row r="19" spans="1:7" ht="15" customHeight="1" thickTop="1" thickBot="1" x14ac:dyDescent="0.3">
      <c r="B19" s="50"/>
      <c r="C19" s="49"/>
      <c r="D19" s="49"/>
      <c r="E19" s="49"/>
      <c r="F19" s="49"/>
      <c r="G19" s="49"/>
    </row>
    <row r="20" spans="1:7" ht="45" customHeight="1" thickTop="1" thickBot="1" x14ac:dyDescent="0.3">
      <c r="A20" s="71" t="s">
        <v>30</v>
      </c>
      <c r="B20" s="72"/>
      <c r="C20" s="69"/>
      <c r="D20" s="69"/>
      <c r="E20" s="69"/>
      <c r="F20" s="69"/>
      <c r="G20" s="69"/>
    </row>
    <row r="21" spans="1:7" ht="27.95" customHeight="1" thickTop="1" thickBot="1" x14ac:dyDescent="0.3">
      <c r="A21" s="86" t="s">
        <v>36</v>
      </c>
      <c r="B21" s="56">
        <f>[1]ALPINS!$B$14</f>
        <v>263</v>
      </c>
      <c r="C21" s="69"/>
      <c r="D21" s="69"/>
      <c r="E21" s="69"/>
      <c r="F21" s="69"/>
      <c r="G21" s="69"/>
    </row>
    <row r="22" spans="1:7" ht="20.100000000000001" customHeight="1" thickBot="1" x14ac:dyDescent="0.3">
      <c r="A22" s="4" t="s">
        <v>0</v>
      </c>
      <c r="B22" s="5" t="s">
        <v>1</v>
      </c>
      <c r="C22" s="60"/>
      <c r="D22" s="61"/>
      <c r="E22" s="61"/>
      <c r="F22" s="61"/>
      <c r="G22" s="62"/>
    </row>
    <row r="23" spans="1:7" ht="24" customHeight="1" thickBot="1" x14ac:dyDescent="0.3">
      <c r="A23" s="52" t="s">
        <v>2</v>
      </c>
      <c r="B23" s="53">
        <f>[1]ALPINS!$B$15</f>
        <v>7</v>
      </c>
      <c r="C23" s="63"/>
      <c r="D23" s="64"/>
      <c r="E23" s="64"/>
      <c r="F23" s="64"/>
      <c r="G23" s="65"/>
    </row>
    <row r="24" spans="1:7" ht="24" customHeight="1" thickBot="1" x14ac:dyDescent="0.3">
      <c r="A24" s="54" t="s">
        <v>3</v>
      </c>
      <c r="B24" s="55">
        <f>[1]ALPINS!$B$16</f>
        <v>256</v>
      </c>
      <c r="C24" s="66"/>
      <c r="D24" s="67"/>
      <c r="E24" s="67"/>
      <c r="F24" s="67"/>
      <c r="G24" s="68"/>
    </row>
    <row r="25" spans="1:7" ht="39" customHeight="1" thickBot="1" x14ac:dyDescent="0.3">
      <c r="B25" s="13" t="s">
        <v>24</v>
      </c>
      <c r="C25" s="6" t="s">
        <v>4</v>
      </c>
      <c r="D25" s="7" t="s">
        <v>5</v>
      </c>
      <c r="E25" s="7" t="s">
        <v>6</v>
      </c>
      <c r="F25" s="7" t="s">
        <v>7</v>
      </c>
      <c r="G25" s="8" t="s">
        <v>8</v>
      </c>
    </row>
    <row r="26" spans="1:7" ht="18" customHeight="1" x14ac:dyDescent="0.25">
      <c r="B26" s="14" t="s">
        <v>9</v>
      </c>
      <c r="C26" s="11"/>
      <c r="D26" s="3">
        <f>C26*2</f>
        <v>0</v>
      </c>
      <c r="E26" s="3"/>
      <c r="F26" s="32"/>
      <c r="G26" s="33">
        <f>D26*F26</f>
        <v>0</v>
      </c>
    </row>
    <row r="27" spans="1:7" ht="18" customHeight="1" x14ac:dyDescent="0.25">
      <c r="B27" s="15" t="s">
        <v>10</v>
      </c>
      <c r="C27" s="12"/>
      <c r="D27" s="46">
        <f>C27*2</f>
        <v>0</v>
      </c>
      <c r="E27" s="2"/>
      <c r="F27" s="34"/>
      <c r="G27" s="35">
        <f>D27*F27</f>
        <v>0</v>
      </c>
    </row>
    <row r="28" spans="1:7" ht="18" customHeight="1" thickBot="1" x14ac:dyDescent="0.3">
      <c r="B28" s="48" t="s">
        <v>11</v>
      </c>
      <c r="C28" s="47"/>
      <c r="D28" s="46">
        <f>C28*2</f>
        <v>0</v>
      </c>
      <c r="E28" s="45"/>
      <c r="F28" s="36"/>
      <c r="G28" s="37">
        <f>D28*F28</f>
        <v>0</v>
      </c>
    </row>
    <row r="29" spans="1:7" ht="18" customHeight="1" thickTop="1" thickBot="1" x14ac:dyDescent="0.3">
      <c r="B29" s="16" t="s">
        <v>12</v>
      </c>
      <c r="C29" s="17">
        <f>C26+C27+C28</f>
        <v>0</v>
      </c>
      <c r="D29" s="17">
        <f>D26+D27+D28</f>
        <v>0</v>
      </c>
      <c r="E29" s="17"/>
      <c r="F29" s="38">
        <f>F26+F27+F28</f>
        <v>0</v>
      </c>
      <c r="G29" s="38">
        <f>G26+G27+G28</f>
        <v>0</v>
      </c>
    </row>
    <row r="30" spans="1:7" ht="16.5" thickTop="1" thickBot="1" x14ac:dyDescent="0.3"/>
    <row r="31" spans="1:7" ht="45" customHeight="1" thickTop="1" thickBot="1" x14ac:dyDescent="0.3">
      <c r="A31" s="71" t="s">
        <v>29</v>
      </c>
      <c r="B31" s="72"/>
      <c r="C31" s="69"/>
      <c r="D31" s="69"/>
      <c r="E31" s="69"/>
      <c r="F31" s="69"/>
      <c r="G31" s="69"/>
    </row>
    <row r="32" spans="1:7" ht="27.95" customHeight="1" thickTop="1" thickBot="1" x14ac:dyDescent="0.3">
      <c r="A32" s="86" t="s">
        <v>36</v>
      </c>
      <c r="B32" s="56">
        <f>'[1]CITE CAF2'!$B$12</f>
        <v>150</v>
      </c>
      <c r="C32" s="69"/>
      <c r="D32" s="69"/>
      <c r="E32" s="69"/>
      <c r="F32" s="69"/>
      <c r="G32" s="69"/>
    </row>
    <row r="33" spans="1:7" ht="20.100000000000001" customHeight="1" thickBot="1" x14ac:dyDescent="0.3">
      <c r="A33" s="4" t="s">
        <v>0</v>
      </c>
      <c r="B33" s="5" t="s">
        <v>1</v>
      </c>
      <c r="C33" s="60"/>
      <c r="D33" s="61"/>
      <c r="E33" s="61"/>
      <c r="F33" s="61"/>
      <c r="G33" s="62"/>
    </row>
    <row r="34" spans="1:7" ht="24" customHeight="1" thickBot="1" x14ac:dyDescent="0.3">
      <c r="A34" s="52" t="s">
        <v>2</v>
      </c>
      <c r="B34" s="53">
        <f>'[1]CITE CAF2'!$B$13</f>
        <v>60</v>
      </c>
      <c r="C34" s="63"/>
      <c r="D34" s="64"/>
      <c r="E34" s="64"/>
      <c r="F34" s="64"/>
      <c r="G34" s="65"/>
    </row>
    <row r="35" spans="1:7" ht="24" customHeight="1" thickBot="1" x14ac:dyDescent="0.3">
      <c r="A35" s="54" t="s">
        <v>3</v>
      </c>
      <c r="B35" s="55">
        <f>'[1]CITE CAF2'!$B$14</f>
        <v>90</v>
      </c>
      <c r="C35" s="66"/>
      <c r="D35" s="67"/>
      <c r="E35" s="67"/>
      <c r="F35" s="67"/>
      <c r="G35" s="68"/>
    </row>
    <row r="36" spans="1:7" ht="39" customHeight="1" thickBot="1" x14ac:dyDescent="0.3">
      <c r="B36" s="13" t="s">
        <v>24</v>
      </c>
      <c r="C36" s="6" t="s">
        <v>4</v>
      </c>
      <c r="D36" s="7" t="s">
        <v>5</v>
      </c>
      <c r="E36" s="7" t="s">
        <v>6</v>
      </c>
      <c r="F36" s="7" t="s">
        <v>7</v>
      </c>
      <c r="G36" s="8" t="s">
        <v>8</v>
      </c>
    </row>
    <row r="37" spans="1:7" ht="18" customHeight="1" x14ac:dyDescent="0.25">
      <c r="B37" s="14" t="s">
        <v>9</v>
      </c>
      <c r="C37" s="11"/>
      <c r="D37" s="3">
        <f>C37*2</f>
        <v>0</v>
      </c>
      <c r="E37" s="3"/>
      <c r="F37" s="32"/>
      <c r="G37" s="33">
        <f>D37*F37</f>
        <v>0</v>
      </c>
    </row>
    <row r="38" spans="1:7" ht="18" customHeight="1" x14ac:dyDescent="0.25">
      <c r="B38" s="15" t="s">
        <v>10</v>
      </c>
      <c r="C38" s="12"/>
      <c r="D38" s="46">
        <f>C38*2</f>
        <v>0</v>
      </c>
      <c r="E38" s="2"/>
      <c r="F38" s="34"/>
      <c r="G38" s="35">
        <f>D38*F38</f>
        <v>0</v>
      </c>
    </row>
    <row r="39" spans="1:7" ht="18" customHeight="1" thickBot="1" x14ac:dyDescent="0.3">
      <c r="B39" s="48" t="s">
        <v>11</v>
      </c>
      <c r="C39" s="47"/>
      <c r="D39" s="46">
        <f>C39*2</f>
        <v>0</v>
      </c>
      <c r="E39" s="45"/>
      <c r="F39" s="36"/>
      <c r="G39" s="37">
        <f>D39*F39</f>
        <v>0</v>
      </c>
    </row>
    <row r="40" spans="1:7" ht="18" customHeight="1" thickTop="1" thickBot="1" x14ac:dyDescent="0.3">
      <c r="B40" s="16" t="s">
        <v>12</v>
      </c>
      <c r="C40" s="17">
        <f>C37+C38+C39</f>
        <v>0</v>
      </c>
      <c r="D40" s="17">
        <f>D37+D38+D39</f>
        <v>0</v>
      </c>
      <c r="E40" s="17"/>
      <c r="F40" s="38">
        <f>F37+F38+F39</f>
        <v>0</v>
      </c>
      <c r="G40" s="38">
        <f>G37+G38+G39</f>
        <v>0</v>
      </c>
    </row>
    <row r="41" spans="1:7" ht="16.5" thickTop="1" thickBot="1" x14ac:dyDescent="0.3"/>
    <row r="42" spans="1:7" ht="45" customHeight="1" thickTop="1" thickBot="1" x14ac:dyDescent="0.3">
      <c r="A42" s="71" t="s">
        <v>28</v>
      </c>
      <c r="B42" s="72"/>
      <c r="C42" s="69"/>
      <c r="D42" s="69"/>
      <c r="E42" s="69"/>
      <c r="F42" s="69"/>
      <c r="G42" s="69"/>
    </row>
    <row r="43" spans="1:7" ht="27.95" customHeight="1" thickTop="1" thickBot="1" x14ac:dyDescent="0.3">
      <c r="A43" s="86" t="s">
        <v>36</v>
      </c>
      <c r="B43" s="51">
        <f>'[1]CITE CAF3'!$B$16</f>
        <v>188</v>
      </c>
      <c r="C43" s="69"/>
      <c r="D43" s="69"/>
      <c r="E43" s="69"/>
      <c r="F43" s="69"/>
      <c r="G43" s="69"/>
    </row>
    <row r="44" spans="1:7" ht="20.100000000000001" customHeight="1" thickBot="1" x14ac:dyDescent="0.3">
      <c r="A44" s="4" t="s">
        <v>0</v>
      </c>
      <c r="B44" s="5" t="s">
        <v>1</v>
      </c>
      <c r="C44" s="60"/>
      <c r="D44" s="61"/>
      <c r="E44" s="61"/>
      <c r="F44" s="61"/>
      <c r="G44" s="62"/>
    </row>
    <row r="45" spans="1:7" ht="24" customHeight="1" thickBot="1" x14ac:dyDescent="0.3">
      <c r="A45" s="52" t="s">
        <v>2</v>
      </c>
      <c r="B45" s="53">
        <f>'[1]CITE CAF3'!$B$17</f>
        <v>38</v>
      </c>
      <c r="C45" s="63"/>
      <c r="D45" s="64"/>
      <c r="E45" s="64"/>
      <c r="F45" s="64"/>
      <c r="G45" s="65"/>
    </row>
    <row r="46" spans="1:7" ht="24" customHeight="1" thickBot="1" x14ac:dyDescent="0.3">
      <c r="A46" s="54" t="s">
        <v>3</v>
      </c>
      <c r="B46" s="55">
        <f>'[1]CITE CAF3'!$B$18</f>
        <v>150</v>
      </c>
      <c r="C46" s="66"/>
      <c r="D46" s="67"/>
      <c r="E46" s="67"/>
      <c r="F46" s="67"/>
      <c r="G46" s="68"/>
    </row>
    <row r="47" spans="1:7" ht="39" customHeight="1" thickBot="1" x14ac:dyDescent="0.3">
      <c r="B47" s="13" t="s">
        <v>24</v>
      </c>
      <c r="C47" s="6" t="s">
        <v>4</v>
      </c>
      <c r="D47" s="7" t="s">
        <v>5</v>
      </c>
      <c r="E47" s="7" t="s">
        <v>6</v>
      </c>
      <c r="F47" s="7" t="s">
        <v>7</v>
      </c>
      <c r="G47" s="8" t="s">
        <v>8</v>
      </c>
    </row>
    <row r="48" spans="1:7" ht="18" customHeight="1" x14ac:dyDescent="0.25">
      <c r="B48" s="14" t="s">
        <v>9</v>
      </c>
      <c r="C48" s="11"/>
      <c r="D48" s="3">
        <f>C48*2</f>
        <v>0</v>
      </c>
      <c r="E48" s="3"/>
      <c r="F48" s="32"/>
      <c r="G48" s="33">
        <f>D48*F48</f>
        <v>0</v>
      </c>
    </row>
    <row r="49" spans="1:7" ht="18" customHeight="1" x14ac:dyDescent="0.25">
      <c r="B49" s="15" t="s">
        <v>10</v>
      </c>
      <c r="C49" s="12"/>
      <c r="D49" s="46">
        <f>C49*2</f>
        <v>0</v>
      </c>
      <c r="E49" s="2"/>
      <c r="F49" s="34"/>
      <c r="G49" s="35">
        <f>D49*F49</f>
        <v>0</v>
      </c>
    </row>
    <row r="50" spans="1:7" ht="18" customHeight="1" thickBot="1" x14ac:dyDescent="0.3">
      <c r="B50" s="48" t="s">
        <v>11</v>
      </c>
      <c r="C50" s="47"/>
      <c r="D50" s="46">
        <f>C50*2</f>
        <v>0</v>
      </c>
      <c r="E50" s="45"/>
      <c r="F50" s="36"/>
      <c r="G50" s="37">
        <f>D50*F50</f>
        <v>0</v>
      </c>
    </row>
    <row r="51" spans="1:7" ht="18" customHeight="1" thickTop="1" thickBot="1" x14ac:dyDescent="0.3">
      <c r="B51" s="16" t="s">
        <v>12</v>
      </c>
      <c r="C51" s="17">
        <f>C48+C49+C50</f>
        <v>0</v>
      </c>
      <c r="D51" s="17">
        <f>D48+D49+D50</f>
        <v>0</v>
      </c>
      <c r="E51" s="17"/>
      <c r="F51" s="38">
        <f>F48+F49+F50</f>
        <v>0</v>
      </c>
      <c r="G51" s="38">
        <f>G48+G49+G50</f>
        <v>0</v>
      </c>
    </row>
    <row r="52" spans="1:7" ht="16.5" thickTop="1" thickBot="1" x14ac:dyDescent="0.3"/>
    <row r="53" spans="1:7" ht="45" customHeight="1" thickTop="1" thickBot="1" x14ac:dyDescent="0.3">
      <c r="A53" s="71" t="s">
        <v>27</v>
      </c>
      <c r="B53" s="72"/>
      <c r="C53" s="69"/>
      <c r="D53" s="69"/>
      <c r="E53" s="69"/>
      <c r="F53" s="69"/>
      <c r="G53" s="69"/>
    </row>
    <row r="54" spans="1:7" ht="27.95" customHeight="1" thickTop="1" thickBot="1" x14ac:dyDescent="0.3">
      <c r="A54" s="86" t="s">
        <v>36</v>
      </c>
      <c r="B54" s="51">
        <f>'[1]SITE VIENNE'!$B$24</f>
        <v>280</v>
      </c>
      <c r="C54" s="69"/>
      <c r="D54" s="69"/>
      <c r="E54" s="69"/>
      <c r="F54" s="69"/>
      <c r="G54" s="69"/>
    </row>
    <row r="55" spans="1:7" ht="20.100000000000001" customHeight="1" thickBot="1" x14ac:dyDescent="0.3">
      <c r="A55" s="4" t="s">
        <v>0</v>
      </c>
      <c r="B55" s="5" t="s">
        <v>1</v>
      </c>
      <c r="C55" s="60"/>
      <c r="D55" s="61"/>
      <c r="E55" s="61"/>
      <c r="F55" s="61"/>
      <c r="G55" s="62"/>
    </row>
    <row r="56" spans="1:7" ht="24" customHeight="1" thickBot="1" x14ac:dyDescent="0.3">
      <c r="A56" s="52" t="s">
        <v>2</v>
      </c>
      <c r="B56" s="53">
        <f>'[1]SITE VIENNE'!$B$25</f>
        <v>20</v>
      </c>
      <c r="C56" s="63"/>
      <c r="D56" s="64"/>
      <c r="E56" s="64"/>
      <c r="F56" s="64"/>
      <c r="G56" s="65"/>
    </row>
    <row r="57" spans="1:7" ht="24" customHeight="1" thickBot="1" x14ac:dyDescent="0.3">
      <c r="A57" s="54" t="s">
        <v>3</v>
      </c>
      <c r="B57" s="55">
        <f>'[1]SITE VIENNE'!$B$26</f>
        <v>260</v>
      </c>
      <c r="C57" s="66"/>
      <c r="D57" s="67"/>
      <c r="E57" s="67"/>
      <c r="F57" s="67"/>
      <c r="G57" s="68"/>
    </row>
    <row r="58" spans="1:7" ht="39" customHeight="1" thickBot="1" x14ac:dyDescent="0.3">
      <c r="B58" s="13" t="s">
        <v>24</v>
      </c>
      <c r="C58" s="6" t="s">
        <v>4</v>
      </c>
      <c r="D58" s="7" t="s">
        <v>5</v>
      </c>
      <c r="E58" s="7" t="s">
        <v>6</v>
      </c>
      <c r="F58" s="7" t="s">
        <v>7</v>
      </c>
      <c r="G58" s="8" t="s">
        <v>8</v>
      </c>
    </row>
    <row r="59" spans="1:7" ht="18" customHeight="1" x14ac:dyDescent="0.25">
      <c r="B59" s="14" t="s">
        <v>9</v>
      </c>
      <c r="C59" s="11"/>
      <c r="D59" s="3">
        <f>C59*2</f>
        <v>0</v>
      </c>
      <c r="E59" s="3"/>
      <c r="F59" s="32"/>
      <c r="G59" s="33">
        <f>D59*F59</f>
        <v>0</v>
      </c>
    </row>
    <row r="60" spans="1:7" ht="18" customHeight="1" x14ac:dyDescent="0.25">
      <c r="B60" s="15" t="s">
        <v>10</v>
      </c>
      <c r="C60" s="12"/>
      <c r="D60" s="46">
        <f>C60*2</f>
        <v>0</v>
      </c>
      <c r="E60" s="2"/>
      <c r="F60" s="34"/>
      <c r="G60" s="35">
        <f>D60*F60</f>
        <v>0</v>
      </c>
    </row>
    <row r="61" spans="1:7" ht="18" customHeight="1" thickBot="1" x14ac:dyDescent="0.3">
      <c r="B61" s="48" t="s">
        <v>11</v>
      </c>
      <c r="C61" s="47"/>
      <c r="D61" s="46">
        <f>C61*2</f>
        <v>0</v>
      </c>
      <c r="E61" s="45"/>
      <c r="F61" s="36"/>
      <c r="G61" s="37">
        <f>D61*F61</f>
        <v>0</v>
      </c>
    </row>
    <row r="62" spans="1:7" ht="18" customHeight="1" thickTop="1" thickBot="1" x14ac:dyDescent="0.3">
      <c r="B62" s="16" t="s">
        <v>12</v>
      </c>
      <c r="C62" s="17">
        <f>C59+C60+C61</f>
        <v>0</v>
      </c>
      <c r="D62" s="17">
        <f>D59+D60+D61</f>
        <v>0</v>
      </c>
      <c r="E62" s="17"/>
      <c r="F62" s="38">
        <f>F59+F60+F61</f>
        <v>0</v>
      </c>
      <c r="G62" s="38">
        <f>G59+G60+G61</f>
        <v>0</v>
      </c>
    </row>
    <row r="63" spans="1:7" ht="16.5" thickTop="1" thickBot="1" x14ac:dyDescent="0.3"/>
    <row r="64" spans="1:7" ht="45" customHeight="1" thickTop="1" thickBot="1" x14ac:dyDescent="0.3">
      <c r="A64" s="71" t="s">
        <v>26</v>
      </c>
      <c r="B64" s="72"/>
    </row>
    <row r="65" spans="1:7" ht="27.95" customHeight="1" thickTop="1" thickBot="1" x14ac:dyDescent="0.3">
      <c r="A65" s="86" t="s">
        <v>36</v>
      </c>
      <c r="B65" s="51">
        <f>'[1]CITE BOURGOIN'!$B$18</f>
        <v>170</v>
      </c>
    </row>
    <row r="66" spans="1:7" ht="20.100000000000001" customHeight="1" thickBot="1" x14ac:dyDescent="0.3">
      <c r="A66" s="4" t="s">
        <v>0</v>
      </c>
      <c r="B66" s="5" t="s">
        <v>1</v>
      </c>
      <c r="C66" s="60"/>
      <c r="D66" s="61"/>
      <c r="E66" s="61"/>
      <c r="F66" s="61"/>
      <c r="G66" s="62"/>
    </row>
    <row r="67" spans="1:7" ht="24" customHeight="1" thickBot="1" x14ac:dyDescent="0.3">
      <c r="A67" s="52" t="s">
        <v>2</v>
      </c>
      <c r="B67" s="53">
        <f>'[1]CITE BOURGOIN'!$B$19</f>
        <v>15</v>
      </c>
      <c r="C67" s="63"/>
      <c r="D67" s="64"/>
      <c r="E67" s="64"/>
      <c r="F67" s="64"/>
      <c r="G67" s="65"/>
    </row>
    <row r="68" spans="1:7" ht="24" customHeight="1" thickBot="1" x14ac:dyDescent="0.3">
      <c r="A68" s="54" t="s">
        <v>3</v>
      </c>
      <c r="B68" s="55">
        <f>'[1]CITE BOURGOIN'!$B$20</f>
        <v>155</v>
      </c>
      <c r="C68" s="66"/>
      <c r="D68" s="67"/>
      <c r="E68" s="67"/>
      <c r="F68" s="67"/>
      <c r="G68" s="68"/>
    </row>
    <row r="69" spans="1:7" ht="39" customHeight="1" thickBot="1" x14ac:dyDescent="0.3">
      <c r="B69" s="13" t="s">
        <v>24</v>
      </c>
      <c r="C69" s="6" t="s">
        <v>4</v>
      </c>
      <c r="D69" s="7" t="s">
        <v>5</v>
      </c>
      <c r="E69" s="7" t="s">
        <v>6</v>
      </c>
      <c r="F69" s="7" t="s">
        <v>7</v>
      </c>
      <c r="G69" s="8" t="s">
        <v>8</v>
      </c>
    </row>
    <row r="70" spans="1:7" ht="18" customHeight="1" x14ac:dyDescent="0.25">
      <c r="B70" s="14" t="s">
        <v>9</v>
      </c>
      <c r="C70" s="11"/>
      <c r="D70" s="3">
        <f>C70*2</f>
        <v>0</v>
      </c>
      <c r="E70" s="3"/>
      <c r="F70" s="32"/>
      <c r="G70" s="33">
        <f>D70*F70</f>
        <v>0</v>
      </c>
    </row>
    <row r="71" spans="1:7" ht="18" customHeight="1" x14ac:dyDescent="0.25">
      <c r="B71" s="15" t="s">
        <v>10</v>
      </c>
      <c r="C71" s="12"/>
      <c r="D71" s="46">
        <f>C71*2</f>
        <v>0</v>
      </c>
      <c r="E71" s="2"/>
      <c r="F71" s="34"/>
      <c r="G71" s="35">
        <f>D71*F71</f>
        <v>0</v>
      </c>
    </row>
    <row r="72" spans="1:7" ht="18" customHeight="1" thickBot="1" x14ac:dyDescent="0.3">
      <c r="B72" s="48" t="s">
        <v>11</v>
      </c>
      <c r="C72" s="47"/>
      <c r="D72" s="46">
        <f>C72*2</f>
        <v>0</v>
      </c>
      <c r="E72" s="45"/>
      <c r="F72" s="36"/>
      <c r="G72" s="37">
        <f>D72*F72</f>
        <v>0</v>
      </c>
    </row>
    <row r="73" spans="1:7" ht="18" customHeight="1" thickTop="1" thickBot="1" x14ac:dyDescent="0.3">
      <c r="B73" s="16" t="s">
        <v>12</v>
      </c>
      <c r="C73" s="17">
        <f>C70+C71+C72</f>
        <v>0</v>
      </c>
      <c r="D73" s="17">
        <f>D70+D71+D72</f>
        <v>0</v>
      </c>
      <c r="E73" s="17"/>
      <c r="F73" s="38">
        <f>F70+F71+F72</f>
        <v>0</v>
      </c>
      <c r="G73" s="38">
        <f>G70+G71+G72</f>
        <v>0</v>
      </c>
    </row>
    <row r="74" spans="1:7" ht="16.5" thickTop="1" thickBot="1" x14ac:dyDescent="0.3"/>
    <row r="75" spans="1:7" ht="45" customHeight="1" thickTop="1" thickBot="1" x14ac:dyDescent="0.3">
      <c r="A75" s="71" t="s">
        <v>25</v>
      </c>
      <c r="B75" s="72"/>
      <c r="C75" s="69"/>
      <c r="D75" s="69"/>
      <c r="E75" s="69"/>
      <c r="F75" s="69"/>
      <c r="G75" s="69"/>
    </row>
    <row r="76" spans="1:7" ht="27.95" customHeight="1" thickTop="1" thickBot="1" x14ac:dyDescent="0.3">
      <c r="A76" s="86" t="s">
        <v>36</v>
      </c>
      <c r="B76" s="51">
        <f>'[1]LE PATIO'!$B$12</f>
        <v>324</v>
      </c>
      <c r="C76" s="69"/>
      <c r="D76" s="69"/>
      <c r="E76" s="69"/>
      <c r="F76" s="69"/>
      <c r="G76" s="69"/>
    </row>
    <row r="77" spans="1:7" ht="20.100000000000001" customHeight="1" thickBot="1" x14ac:dyDescent="0.3">
      <c r="A77" s="4" t="s">
        <v>0</v>
      </c>
      <c r="B77" s="5" t="s">
        <v>1</v>
      </c>
      <c r="C77" s="60"/>
      <c r="D77" s="61"/>
      <c r="E77" s="61"/>
      <c r="F77" s="61"/>
      <c r="G77" s="62"/>
    </row>
    <row r="78" spans="1:7" ht="24" customHeight="1" thickBot="1" x14ac:dyDescent="0.3">
      <c r="A78" s="52" t="s">
        <v>2</v>
      </c>
      <c r="B78" s="53">
        <f>'[1]LE PATIO'!$B$13</f>
        <v>80</v>
      </c>
      <c r="C78" s="63"/>
      <c r="D78" s="64"/>
      <c r="E78" s="64"/>
      <c r="F78" s="64"/>
      <c r="G78" s="65"/>
    </row>
    <row r="79" spans="1:7" ht="24" customHeight="1" thickBot="1" x14ac:dyDescent="0.3">
      <c r="A79" s="54" t="s">
        <v>3</v>
      </c>
      <c r="B79" s="55">
        <f>'[1]LE PATIO'!$B$14</f>
        <v>244</v>
      </c>
      <c r="C79" s="66"/>
      <c r="D79" s="67"/>
      <c r="E79" s="67"/>
      <c r="F79" s="67"/>
      <c r="G79" s="68"/>
    </row>
    <row r="80" spans="1:7" ht="39" customHeight="1" thickBot="1" x14ac:dyDescent="0.3">
      <c r="B80" s="13" t="s">
        <v>24</v>
      </c>
      <c r="C80" s="6" t="s">
        <v>4</v>
      </c>
      <c r="D80" s="7" t="s">
        <v>5</v>
      </c>
      <c r="E80" s="7" t="s">
        <v>6</v>
      </c>
      <c r="F80" s="7" t="s">
        <v>7</v>
      </c>
      <c r="G80" s="8" t="s">
        <v>8</v>
      </c>
    </row>
    <row r="81" spans="2:7" ht="18" customHeight="1" x14ac:dyDescent="0.25">
      <c r="B81" s="14" t="s">
        <v>9</v>
      </c>
      <c r="C81" s="11"/>
      <c r="D81" s="3">
        <f>C81*2</f>
        <v>0</v>
      </c>
      <c r="E81" s="3"/>
      <c r="F81" s="32"/>
      <c r="G81" s="33">
        <f>D81*F81</f>
        <v>0</v>
      </c>
    </row>
    <row r="82" spans="2:7" ht="18" customHeight="1" x14ac:dyDescent="0.25">
      <c r="B82" s="15" t="s">
        <v>10</v>
      </c>
      <c r="C82" s="12"/>
      <c r="D82" s="46">
        <f>C82*2</f>
        <v>0</v>
      </c>
      <c r="E82" s="2"/>
      <c r="F82" s="34"/>
      <c r="G82" s="35">
        <f>D82*F82</f>
        <v>0</v>
      </c>
    </row>
    <row r="83" spans="2:7" ht="18" customHeight="1" thickBot="1" x14ac:dyDescent="0.3">
      <c r="B83" s="48" t="s">
        <v>11</v>
      </c>
      <c r="C83" s="47"/>
      <c r="D83" s="46">
        <f>C83*2</f>
        <v>0</v>
      </c>
      <c r="E83" s="45"/>
      <c r="F83" s="36"/>
      <c r="G83" s="37">
        <f>D83*F83</f>
        <v>0</v>
      </c>
    </row>
    <row r="84" spans="2:7" ht="18" customHeight="1" thickTop="1" thickBot="1" x14ac:dyDescent="0.3">
      <c r="B84" s="16" t="s">
        <v>12</v>
      </c>
      <c r="C84" s="17">
        <f>C81+C82+C83</f>
        <v>0</v>
      </c>
      <c r="D84" s="17">
        <f>D81+D82+D83</f>
        <v>0</v>
      </c>
      <c r="E84" s="17"/>
      <c r="F84" s="38">
        <f>F81+F82+F83</f>
        <v>0</v>
      </c>
      <c r="G84" s="38">
        <f>G81+G82+G83</f>
        <v>0</v>
      </c>
    </row>
    <row r="85" spans="2:7" ht="15.75" thickTop="1" x14ac:dyDescent="0.25"/>
    <row r="86" spans="2:7" ht="15.75" customHeight="1" thickBot="1" x14ac:dyDescent="0.3"/>
    <row r="87" spans="2:7" ht="24" customHeight="1" thickBot="1" x14ac:dyDescent="0.3">
      <c r="B87" s="57" t="s">
        <v>23</v>
      </c>
      <c r="C87" s="58"/>
      <c r="D87" s="58"/>
      <c r="E87" s="58"/>
      <c r="F87" s="59"/>
      <c r="G87" s="44">
        <f>G18+G29+G40+G51+G62+G73+G84</f>
        <v>0</v>
      </c>
    </row>
  </sheetData>
  <mergeCells count="48">
    <mergeCell ref="A42:B42"/>
    <mergeCell ref="A53:B53"/>
    <mergeCell ref="A64:B64"/>
    <mergeCell ref="A75:B75"/>
    <mergeCell ref="F9:F10"/>
    <mergeCell ref="C20:C21"/>
    <mergeCell ref="D20:D21"/>
    <mergeCell ref="E20:E21"/>
    <mergeCell ref="E31:E32"/>
    <mergeCell ref="F31:F32"/>
    <mergeCell ref="C44:G46"/>
    <mergeCell ref="C53:C54"/>
    <mergeCell ref="D53:D54"/>
    <mergeCell ref="E53:E54"/>
    <mergeCell ref="F53:F54"/>
    <mergeCell ref="G53:G54"/>
    <mergeCell ref="A2:G3"/>
    <mergeCell ref="A9:B9"/>
    <mergeCell ref="A20:B20"/>
    <mergeCell ref="A31:B31"/>
    <mergeCell ref="C11:G13"/>
    <mergeCell ref="G9:G10"/>
    <mergeCell ref="C9:C10"/>
    <mergeCell ref="D9:D10"/>
    <mergeCell ref="E9:E10"/>
    <mergeCell ref="A7:G7"/>
    <mergeCell ref="A4:G4"/>
    <mergeCell ref="F20:F21"/>
    <mergeCell ref="G20:G21"/>
    <mergeCell ref="C22:G24"/>
    <mergeCell ref="C31:C32"/>
    <mergeCell ref="D31:D32"/>
    <mergeCell ref="G31:G32"/>
    <mergeCell ref="C33:G35"/>
    <mergeCell ref="C42:C43"/>
    <mergeCell ref="D42:D43"/>
    <mergeCell ref="E42:E43"/>
    <mergeCell ref="F42:F43"/>
    <mergeCell ref="G42:G43"/>
    <mergeCell ref="B87:F87"/>
    <mergeCell ref="C77:G79"/>
    <mergeCell ref="C55:G57"/>
    <mergeCell ref="C66:G68"/>
    <mergeCell ref="C75:C76"/>
    <mergeCell ref="D75:D76"/>
    <mergeCell ref="E75:E76"/>
    <mergeCell ref="F75:F76"/>
    <mergeCell ref="G75:G7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&amp;L&amp;G</oddHeader>
    <oddFooter>&amp;LAC Nettoyage des locaux Lot 3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9DD38-124A-4B15-B06A-58A8109A67C1}">
  <dimension ref="A1:I98"/>
  <sheetViews>
    <sheetView topLeftCell="A3" zoomScale="96" zoomScaleNormal="96" workbookViewId="0">
      <selection activeCell="A10" sqref="A10"/>
    </sheetView>
  </sheetViews>
  <sheetFormatPr baseColWidth="10" defaultColWidth="11.42578125" defaultRowHeight="15" x14ac:dyDescent="0.25"/>
  <cols>
    <col min="1" max="1" width="25.85546875" customWidth="1"/>
    <col min="2" max="2" width="20.140625" customWidth="1"/>
    <col min="3" max="3" width="17.7109375" customWidth="1"/>
    <col min="4" max="5" width="15.7109375" customWidth="1"/>
    <col min="6" max="6" width="15.42578125" customWidth="1"/>
    <col min="7" max="8" width="11.42578125" customWidth="1"/>
    <col min="9" max="9" width="24.7109375" customWidth="1"/>
    <col min="10" max="10" width="20.140625" customWidth="1"/>
  </cols>
  <sheetData>
    <row r="1" spans="1:9" ht="18" customHeight="1" x14ac:dyDescent="0.25">
      <c r="G1" s="1"/>
      <c r="H1" s="1"/>
      <c r="I1" s="1"/>
    </row>
    <row r="2" spans="1:9" ht="18" customHeight="1" x14ac:dyDescent="0.25">
      <c r="A2" s="70" t="s">
        <v>21</v>
      </c>
      <c r="B2" s="70"/>
      <c r="C2" s="70"/>
      <c r="D2" s="70"/>
      <c r="E2" s="70"/>
      <c r="F2" s="70"/>
      <c r="G2" s="1"/>
      <c r="H2" s="1"/>
      <c r="I2" s="1"/>
    </row>
    <row r="3" spans="1:9" ht="18" customHeight="1" x14ac:dyDescent="0.25">
      <c r="A3" s="70"/>
      <c r="B3" s="70"/>
      <c r="C3" s="70"/>
      <c r="D3" s="70"/>
      <c r="E3" s="70"/>
      <c r="F3" s="70"/>
      <c r="G3" s="1"/>
      <c r="H3" s="1"/>
      <c r="I3" s="1"/>
    </row>
    <row r="4" spans="1:9" ht="18" customHeight="1" x14ac:dyDescent="0.3">
      <c r="A4" s="41"/>
      <c r="B4" s="74" t="s">
        <v>22</v>
      </c>
      <c r="C4" s="74"/>
      <c r="D4" s="74"/>
      <c r="E4" s="74"/>
      <c r="F4" s="74"/>
      <c r="G4" s="1"/>
      <c r="H4" s="1"/>
      <c r="I4" s="1"/>
    </row>
    <row r="5" spans="1:9" ht="18" customHeight="1" x14ac:dyDescent="0.3">
      <c r="A5" s="41"/>
      <c r="E5" s="42"/>
      <c r="F5" s="42"/>
      <c r="G5" s="1"/>
      <c r="H5" s="1"/>
      <c r="I5" s="1"/>
    </row>
    <row r="6" spans="1:9" ht="18" customHeight="1" x14ac:dyDescent="0.3">
      <c r="A6" s="41"/>
      <c r="B6" s="42"/>
      <c r="C6" s="42"/>
      <c r="D6" s="42"/>
      <c r="E6" s="42"/>
      <c r="F6" s="42"/>
      <c r="G6" s="1"/>
      <c r="H6" s="1"/>
      <c r="I6" s="1"/>
    </row>
    <row r="7" spans="1:9" ht="18" customHeight="1" x14ac:dyDescent="0.3">
      <c r="A7" s="75" t="s">
        <v>34</v>
      </c>
      <c r="B7" s="75"/>
      <c r="C7" s="75"/>
      <c r="D7" s="75"/>
      <c r="E7" s="75"/>
      <c r="F7" s="75"/>
    </row>
    <row r="8" spans="1:9" ht="18" customHeight="1" thickBot="1" x14ac:dyDescent="0.35">
      <c r="A8" s="43"/>
      <c r="B8" s="43"/>
      <c r="C8" s="43"/>
      <c r="D8" s="43"/>
      <c r="E8" s="43"/>
      <c r="F8" s="43"/>
    </row>
    <row r="9" spans="1:9" ht="45" customHeight="1" thickTop="1" thickBot="1" x14ac:dyDescent="0.3">
      <c r="A9" s="76" t="s">
        <v>14</v>
      </c>
      <c r="B9" s="77"/>
      <c r="C9" s="69"/>
      <c r="D9" s="69"/>
      <c r="E9" s="69"/>
      <c r="F9" s="69"/>
    </row>
    <row r="10" spans="1:9" ht="27.95" customHeight="1" thickTop="1" thickBot="1" x14ac:dyDescent="0.3">
      <c r="A10" s="86" t="s">
        <v>36</v>
      </c>
      <c r="B10" s="51">
        <f>[2]SIEGE!$C$72</f>
        <v>1284.78</v>
      </c>
      <c r="C10" s="69"/>
      <c r="D10" s="69"/>
      <c r="E10" s="69"/>
      <c r="F10" s="69"/>
    </row>
    <row r="11" spans="1:9" ht="20.100000000000001" customHeight="1" thickBot="1" x14ac:dyDescent="0.3">
      <c r="A11" s="4" t="s">
        <v>0</v>
      </c>
      <c r="B11" s="5" t="s">
        <v>1</v>
      </c>
      <c r="C11" s="60"/>
      <c r="D11" s="61"/>
      <c r="E11" s="61"/>
      <c r="F11" s="62"/>
    </row>
    <row r="12" spans="1:9" ht="24" customHeight="1" thickBot="1" x14ac:dyDescent="0.3">
      <c r="A12" s="52" t="s">
        <v>2</v>
      </c>
      <c r="B12" s="53">
        <f>[2]SIEGE!$C$73</f>
        <v>171.25</v>
      </c>
      <c r="C12" s="63"/>
      <c r="D12" s="84"/>
      <c r="E12" s="84"/>
      <c r="F12" s="65"/>
    </row>
    <row r="13" spans="1:9" ht="24" customHeight="1" thickBot="1" x14ac:dyDescent="0.3">
      <c r="A13" s="54" t="s">
        <v>3</v>
      </c>
      <c r="B13" s="81">
        <f>[2]SIEGE!$C$74</f>
        <v>1113.53</v>
      </c>
      <c r="C13" s="66"/>
      <c r="D13" s="67"/>
      <c r="E13" s="67"/>
      <c r="F13" s="68"/>
    </row>
    <row r="14" spans="1:9" ht="39" customHeight="1" thickBot="1" x14ac:dyDescent="0.3">
      <c r="B14" s="13" t="s">
        <v>18</v>
      </c>
      <c r="C14" s="82" t="s">
        <v>4</v>
      </c>
      <c r="D14" s="82" t="s">
        <v>6</v>
      </c>
      <c r="E14" s="82" t="s">
        <v>7</v>
      </c>
      <c r="F14" s="83" t="s">
        <v>8</v>
      </c>
    </row>
    <row r="15" spans="1:9" ht="18" customHeight="1" x14ac:dyDescent="0.25">
      <c r="B15" s="14" t="s">
        <v>9</v>
      </c>
      <c r="C15" s="3"/>
      <c r="D15" s="3"/>
      <c r="E15" s="32"/>
      <c r="F15" s="33">
        <f>C15*E15</f>
        <v>0</v>
      </c>
    </row>
    <row r="16" spans="1:9" ht="18" customHeight="1" x14ac:dyDescent="0.25">
      <c r="B16" s="15" t="s">
        <v>10</v>
      </c>
      <c r="C16" s="18"/>
      <c r="D16" s="2"/>
      <c r="E16" s="39"/>
      <c r="F16" s="40">
        <f t="shared" ref="F16:F17" si="0">C16*E16</f>
        <v>0</v>
      </c>
    </row>
    <row r="17" spans="1:6" ht="18" customHeight="1" thickBot="1" x14ac:dyDescent="0.3">
      <c r="B17" s="19" t="s">
        <v>11</v>
      </c>
      <c r="C17" s="18"/>
      <c r="D17" s="20"/>
      <c r="E17" s="36"/>
      <c r="F17" s="37">
        <f t="shared" si="0"/>
        <v>0</v>
      </c>
    </row>
    <row r="18" spans="1:6" ht="18" customHeight="1" thickTop="1" thickBot="1" x14ac:dyDescent="0.3">
      <c r="B18" s="16" t="s">
        <v>12</v>
      </c>
      <c r="C18" s="17">
        <f>C15+C16+C17</f>
        <v>0</v>
      </c>
      <c r="D18" s="17"/>
      <c r="E18" s="38">
        <f>E15+E16+E17</f>
        <v>0</v>
      </c>
      <c r="F18" s="38">
        <f>F15+F16+F17</f>
        <v>0</v>
      </c>
    </row>
    <row r="19" spans="1:6" ht="15.75" customHeight="1" thickTop="1" thickBot="1" x14ac:dyDescent="0.3">
      <c r="B19" s="9"/>
      <c r="C19" s="10"/>
      <c r="D19" s="10"/>
      <c r="E19" s="10"/>
      <c r="F19" s="10"/>
    </row>
    <row r="20" spans="1:6" ht="45" customHeight="1" thickTop="1" thickBot="1" x14ac:dyDescent="0.3">
      <c r="A20" s="76" t="s">
        <v>15</v>
      </c>
      <c r="B20" s="77"/>
      <c r="C20" s="69"/>
      <c r="D20" s="69"/>
      <c r="E20" s="69"/>
      <c r="F20" s="69"/>
    </row>
    <row r="21" spans="1:6" ht="27.95" customHeight="1" thickTop="1" thickBot="1" x14ac:dyDescent="0.3">
      <c r="A21" s="86" t="s">
        <v>36</v>
      </c>
      <c r="B21" s="51">
        <f>[2]AIX!$B$24</f>
        <v>239.01999999999998</v>
      </c>
      <c r="C21" s="69"/>
      <c r="D21" s="69"/>
      <c r="E21" s="69"/>
      <c r="F21" s="69"/>
    </row>
    <row r="22" spans="1:6" ht="20.100000000000001" customHeight="1" thickBot="1" x14ac:dyDescent="0.3">
      <c r="A22" s="4" t="s">
        <v>0</v>
      </c>
      <c r="B22" s="5" t="s">
        <v>1</v>
      </c>
      <c r="C22" s="60"/>
      <c r="D22" s="61"/>
      <c r="E22" s="61"/>
      <c r="F22" s="62"/>
    </row>
    <row r="23" spans="1:6" ht="24" customHeight="1" thickBot="1" x14ac:dyDescent="0.3">
      <c r="A23" s="52" t="s">
        <v>2</v>
      </c>
      <c r="B23" s="53">
        <f>[2]AIX!$B$25</f>
        <v>0</v>
      </c>
      <c r="C23" s="63"/>
      <c r="D23" s="84"/>
      <c r="E23" s="84"/>
      <c r="F23" s="65"/>
    </row>
    <row r="24" spans="1:6" ht="24" customHeight="1" thickBot="1" x14ac:dyDescent="0.3">
      <c r="A24" s="54" t="s">
        <v>3</v>
      </c>
      <c r="B24" s="81">
        <f>[2]AIX!$B$26</f>
        <v>239.01999999999998</v>
      </c>
      <c r="C24" s="66"/>
      <c r="D24" s="67"/>
      <c r="E24" s="67"/>
      <c r="F24" s="68"/>
    </row>
    <row r="25" spans="1:6" ht="39" customHeight="1" thickBot="1" x14ac:dyDescent="0.3">
      <c r="B25" s="13" t="s">
        <v>18</v>
      </c>
      <c r="C25" s="82" t="s">
        <v>4</v>
      </c>
      <c r="D25" s="82" t="s">
        <v>6</v>
      </c>
      <c r="E25" s="82" t="s">
        <v>7</v>
      </c>
      <c r="F25" s="83" t="s">
        <v>8</v>
      </c>
    </row>
    <row r="26" spans="1:6" ht="18" customHeight="1" x14ac:dyDescent="0.25">
      <c r="B26" s="14" t="s">
        <v>9</v>
      </c>
      <c r="C26" s="3"/>
      <c r="D26" s="3"/>
      <c r="E26" s="32"/>
      <c r="F26" s="33">
        <f>C26*E26</f>
        <v>0</v>
      </c>
    </row>
    <row r="27" spans="1:6" ht="18" customHeight="1" x14ac:dyDescent="0.25">
      <c r="B27" s="21" t="s">
        <v>10</v>
      </c>
      <c r="C27" s="18"/>
      <c r="D27" s="22"/>
      <c r="E27" s="34"/>
      <c r="F27" s="35">
        <f t="shared" ref="F27:F28" si="1">C27*E27</f>
        <v>0</v>
      </c>
    </row>
    <row r="28" spans="1:6" ht="18" customHeight="1" thickBot="1" x14ac:dyDescent="0.3">
      <c r="B28" s="19" t="s">
        <v>11</v>
      </c>
      <c r="C28" s="18"/>
      <c r="D28" s="20"/>
      <c r="E28" s="36"/>
      <c r="F28" s="37">
        <f t="shared" si="1"/>
        <v>0</v>
      </c>
    </row>
    <row r="29" spans="1:6" ht="18" customHeight="1" thickTop="1" thickBot="1" x14ac:dyDescent="0.3">
      <c r="B29" s="16" t="s">
        <v>12</v>
      </c>
      <c r="C29" s="17">
        <f>C26+C27+C28</f>
        <v>0</v>
      </c>
      <c r="D29" s="17"/>
      <c r="E29" s="38">
        <f>E26+E27+E28</f>
        <v>0</v>
      </c>
      <c r="F29" s="38">
        <f>F26+F27+F28</f>
        <v>0</v>
      </c>
    </row>
    <row r="30" spans="1:6" ht="15.75" customHeight="1" thickTop="1" thickBot="1" x14ac:dyDescent="0.3"/>
    <row r="31" spans="1:6" ht="45" customHeight="1" thickTop="1" thickBot="1" x14ac:dyDescent="0.3">
      <c r="A31" s="76" t="s">
        <v>19</v>
      </c>
      <c r="B31" s="77"/>
      <c r="C31" s="69"/>
      <c r="D31" s="69"/>
      <c r="E31" s="69"/>
      <c r="F31" s="69"/>
    </row>
    <row r="32" spans="1:6" ht="27.95" customHeight="1" thickTop="1" thickBot="1" x14ac:dyDescent="0.3">
      <c r="A32" s="86" t="s">
        <v>36</v>
      </c>
      <c r="B32" s="56">
        <f>[2]CES!$B$18</f>
        <v>91.93</v>
      </c>
      <c r="C32" s="69"/>
      <c r="D32" s="69"/>
      <c r="E32" s="69"/>
      <c r="F32" s="69"/>
    </row>
    <row r="33" spans="1:6" ht="20.100000000000001" customHeight="1" thickBot="1" x14ac:dyDescent="0.3">
      <c r="A33" s="4" t="s">
        <v>0</v>
      </c>
      <c r="B33" s="5" t="s">
        <v>1</v>
      </c>
      <c r="C33" s="60"/>
      <c r="D33" s="61"/>
      <c r="E33" s="61"/>
      <c r="F33" s="62"/>
    </row>
    <row r="34" spans="1:6" ht="24" customHeight="1" thickBot="1" x14ac:dyDescent="0.3">
      <c r="A34" s="52" t="s">
        <v>2</v>
      </c>
      <c r="B34" s="53">
        <f>[2]CES!$B$19</f>
        <v>11.93</v>
      </c>
      <c r="C34" s="63"/>
      <c r="D34" s="84"/>
      <c r="E34" s="84"/>
      <c r="F34" s="65"/>
    </row>
    <row r="35" spans="1:6" ht="24" customHeight="1" thickBot="1" x14ac:dyDescent="0.3">
      <c r="A35" s="54" t="s">
        <v>3</v>
      </c>
      <c r="B35" s="85">
        <f>[2]CES!$B$20</f>
        <v>80</v>
      </c>
      <c r="C35" s="66"/>
      <c r="D35" s="67"/>
      <c r="E35" s="67"/>
      <c r="F35" s="68"/>
    </row>
    <row r="36" spans="1:6" ht="39" customHeight="1" thickBot="1" x14ac:dyDescent="0.3">
      <c r="B36" s="13" t="s">
        <v>18</v>
      </c>
      <c r="C36" s="82" t="s">
        <v>4</v>
      </c>
      <c r="D36" s="82" t="s">
        <v>6</v>
      </c>
      <c r="E36" s="82" t="s">
        <v>7</v>
      </c>
      <c r="F36" s="83" t="s">
        <v>8</v>
      </c>
    </row>
    <row r="37" spans="1:6" ht="18" customHeight="1" x14ac:dyDescent="0.25">
      <c r="B37" s="14" t="s">
        <v>9</v>
      </c>
      <c r="C37" s="3"/>
      <c r="D37" s="3"/>
      <c r="E37" s="32"/>
      <c r="F37" s="33">
        <f>C37*E37</f>
        <v>0</v>
      </c>
    </row>
    <row r="38" spans="1:6" ht="18" customHeight="1" x14ac:dyDescent="0.25">
      <c r="B38" s="21" t="s">
        <v>10</v>
      </c>
      <c r="C38" s="18"/>
      <c r="D38" s="22"/>
      <c r="E38" s="34"/>
      <c r="F38" s="35">
        <f t="shared" ref="F38:F39" si="2">C38*E38</f>
        <v>0</v>
      </c>
    </row>
    <row r="39" spans="1:6" ht="18" customHeight="1" thickBot="1" x14ac:dyDescent="0.3">
      <c r="B39" s="19" t="s">
        <v>11</v>
      </c>
      <c r="C39" s="18"/>
      <c r="D39" s="20"/>
      <c r="E39" s="36"/>
      <c r="F39" s="37">
        <f t="shared" si="2"/>
        <v>0</v>
      </c>
    </row>
    <row r="40" spans="1:6" ht="18" customHeight="1" thickTop="1" thickBot="1" x14ac:dyDescent="0.3">
      <c r="B40" s="16" t="s">
        <v>12</v>
      </c>
      <c r="C40" s="17">
        <f>C37+C38+C39</f>
        <v>0</v>
      </c>
      <c r="D40" s="17"/>
      <c r="E40" s="38">
        <f>E37+E38+E39</f>
        <v>0</v>
      </c>
      <c r="F40" s="38">
        <f>F37+F38+F39</f>
        <v>0</v>
      </c>
    </row>
    <row r="41" spans="1:6" ht="15.75" customHeight="1" thickTop="1" thickBot="1" x14ac:dyDescent="0.3"/>
    <row r="42" spans="1:6" ht="45" customHeight="1" thickTop="1" thickBot="1" x14ac:dyDescent="0.3">
      <c r="A42" s="76" t="s">
        <v>16</v>
      </c>
      <c r="B42" s="77"/>
      <c r="C42" s="69"/>
      <c r="D42" s="69"/>
      <c r="E42" s="69"/>
      <c r="F42" s="69"/>
    </row>
    <row r="43" spans="1:6" ht="27.95" customHeight="1" thickTop="1" thickBot="1" x14ac:dyDescent="0.3">
      <c r="A43" s="86" t="s">
        <v>36</v>
      </c>
      <c r="B43" s="56">
        <f>[2]ALBERTVILLE!$B$18</f>
        <v>205</v>
      </c>
      <c r="C43" s="69"/>
      <c r="D43" s="69"/>
      <c r="E43" s="69"/>
      <c r="F43" s="69"/>
    </row>
    <row r="44" spans="1:6" ht="20.100000000000001" customHeight="1" thickBot="1" x14ac:dyDescent="0.3">
      <c r="A44" s="4" t="s">
        <v>0</v>
      </c>
      <c r="B44" s="5" t="s">
        <v>1</v>
      </c>
      <c r="C44" s="60"/>
      <c r="D44" s="61"/>
      <c r="E44" s="61"/>
      <c r="F44" s="62"/>
    </row>
    <row r="45" spans="1:6" ht="24" customHeight="1" thickBot="1" x14ac:dyDescent="0.3">
      <c r="A45" s="52" t="s">
        <v>2</v>
      </c>
      <c r="B45" s="53">
        <f>[2]ALBERTVILLE!$B$19</f>
        <v>25</v>
      </c>
      <c r="C45" s="63"/>
      <c r="D45" s="84"/>
      <c r="E45" s="84"/>
      <c r="F45" s="65"/>
    </row>
    <row r="46" spans="1:6" ht="24" customHeight="1" thickBot="1" x14ac:dyDescent="0.3">
      <c r="A46" s="54" t="s">
        <v>3</v>
      </c>
      <c r="B46" s="85">
        <f>[2]ALBERTVILLE!$B$20</f>
        <v>180</v>
      </c>
      <c r="C46" s="66"/>
      <c r="D46" s="67"/>
      <c r="E46" s="67"/>
      <c r="F46" s="68"/>
    </row>
    <row r="47" spans="1:6" ht="39" customHeight="1" thickBot="1" x14ac:dyDescent="0.3">
      <c r="B47" s="13" t="s">
        <v>18</v>
      </c>
      <c r="C47" s="82" t="s">
        <v>4</v>
      </c>
      <c r="D47" s="82" t="s">
        <v>6</v>
      </c>
      <c r="E47" s="82" t="s">
        <v>7</v>
      </c>
      <c r="F47" s="83" t="s">
        <v>8</v>
      </c>
    </row>
    <row r="48" spans="1:6" ht="18" customHeight="1" x14ac:dyDescent="0.25">
      <c r="B48" s="14" t="s">
        <v>9</v>
      </c>
      <c r="C48" s="3"/>
      <c r="D48" s="3"/>
      <c r="E48" s="32"/>
      <c r="F48" s="33">
        <f>C48*E48</f>
        <v>0</v>
      </c>
    </row>
    <row r="49" spans="1:6" ht="18" customHeight="1" x14ac:dyDescent="0.25">
      <c r="B49" s="21" t="s">
        <v>10</v>
      </c>
      <c r="C49" s="18"/>
      <c r="D49" s="22"/>
      <c r="E49" s="34"/>
      <c r="F49" s="35">
        <f t="shared" ref="F49:F50" si="3">C49*E49</f>
        <v>0</v>
      </c>
    </row>
    <row r="50" spans="1:6" ht="18" customHeight="1" thickBot="1" x14ac:dyDescent="0.3">
      <c r="B50" s="19" t="s">
        <v>11</v>
      </c>
      <c r="C50" s="18"/>
      <c r="D50" s="20"/>
      <c r="E50" s="36"/>
      <c r="F50" s="37">
        <f t="shared" si="3"/>
        <v>0</v>
      </c>
    </row>
    <row r="51" spans="1:6" ht="18" customHeight="1" thickTop="1" thickBot="1" x14ac:dyDescent="0.3">
      <c r="B51" s="16" t="s">
        <v>12</v>
      </c>
      <c r="C51" s="17">
        <f>C48+C49+C50</f>
        <v>0</v>
      </c>
      <c r="D51" s="17"/>
      <c r="E51" s="38">
        <f>E48+E49+E50</f>
        <v>0</v>
      </c>
      <c r="F51" s="38">
        <f>F48+F49+F50</f>
        <v>0</v>
      </c>
    </row>
    <row r="52" spans="1:6" ht="15.75" customHeight="1" thickTop="1" thickBot="1" x14ac:dyDescent="0.3"/>
    <row r="53" spans="1:6" ht="45" customHeight="1" thickTop="1" thickBot="1" x14ac:dyDescent="0.3">
      <c r="A53" s="76" t="s">
        <v>17</v>
      </c>
      <c r="B53" s="77"/>
      <c r="C53" s="69"/>
      <c r="D53" s="69"/>
      <c r="E53" s="69"/>
      <c r="F53" s="69"/>
    </row>
    <row r="54" spans="1:6" ht="27.95" customHeight="1" thickTop="1" thickBot="1" x14ac:dyDescent="0.3">
      <c r="A54" s="86" t="s">
        <v>36</v>
      </c>
      <c r="B54" s="51">
        <f>'[2]ST JEAN'!$B$18</f>
        <v>120.56</v>
      </c>
      <c r="C54" s="69"/>
      <c r="D54" s="69"/>
      <c r="E54" s="69"/>
      <c r="F54" s="69"/>
    </row>
    <row r="55" spans="1:6" ht="20.100000000000001" customHeight="1" thickBot="1" x14ac:dyDescent="0.3">
      <c r="A55" s="4" t="s">
        <v>0</v>
      </c>
      <c r="B55" s="5" t="s">
        <v>1</v>
      </c>
      <c r="C55" s="60"/>
      <c r="D55" s="61"/>
      <c r="E55" s="61"/>
      <c r="F55" s="62"/>
    </row>
    <row r="56" spans="1:6" ht="24" customHeight="1" thickBot="1" x14ac:dyDescent="0.3">
      <c r="A56" s="52" t="s">
        <v>2</v>
      </c>
      <c r="B56" s="53">
        <f>'[2]ST JEAN'!$B$19</f>
        <v>23.02</v>
      </c>
      <c r="C56" s="63"/>
      <c r="D56" s="84"/>
      <c r="E56" s="84"/>
      <c r="F56" s="65"/>
    </row>
    <row r="57" spans="1:6" ht="24" customHeight="1" thickBot="1" x14ac:dyDescent="0.3">
      <c r="A57" s="54" t="s">
        <v>3</v>
      </c>
      <c r="B57" s="81">
        <f>'[2]ST JEAN'!$B$20</f>
        <v>97.539999999999992</v>
      </c>
      <c r="C57" s="66"/>
      <c r="D57" s="67"/>
      <c r="E57" s="67"/>
      <c r="F57" s="68"/>
    </row>
    <row r="58" spans="1:6" ht="39" customHeight="1" thickBot="1" x14ac:dyDescent="0.3">
      <c r="B58" s="13" t="s">
        <v>18</v>
      </c>
      <c r="C58" s="82" t="s">
        <v>5</v>
      </c>
      <c r="D58" s="82" t="s">
        <v>6</v>
      </c>
      <c r="E58" s="82" t="s">
        <v>7</v>
      </c>
      <c r="F58" s="83" t="s">
        <v>8</v>
      </c>
    </row>
    <row r="59" spans="1:6" ht="18" customHeight="1" x14ac:dyDescent="0.25">
      <c r="B59" s="14" t="s">
        <v>9</v>
      </c>
      <c r="C59" s="3"/>
      <c r="D59" s="3"/>
      <c r="E59" s="25"/>
      <c r="F59" s="26">
        <f>C59*E59</f>
        <v>0</v>
      </c>
    </row>
    <row r="60" spans="1:6" ht="18" customHeight="1" x14ac:dyDescent="0.25">
      <c r="B60" s="21" t="s">
        <v>10</v>
      </c>
      <c r="C60" s="18"/>
      <c r="D60" s="22"/>
      <c r="E60" s="27"/>
      <c r="F60" s="28">
        <f t="shared" ref="F60:F61" si="4">C60*E60</f>
        <v>0</v>
      </c>
    </row>
    <row r="61" spans="1:6" ht="18" customHeight="1" thickBot="1" x14ac:dyDescent="0.3">
      <c r="B61" s="19" t="s">
        <v>11</v>
      </c>
      <c r="C61" s="18"/>
      <c r="D61" s="20"/>
      <c r="E61" s="29"/>
      <c r="F61" s="30">
        <f t="shared" si="4"/>
        <v>0</v>
      </c>
    </row>
    <row r="62" spans="1:6" ht="18" customHeight="1" thickTop="1" thickBot="1" x14ac:dyDescent="0.3">
      <c r="B62" s="16" t="s">
        <v>12</v>
      </c>
      <c r="C62" s="17">
        <f>C59+C60+C61</f>
        <v>0</v>
      </c>
      <c r="D62" s="17"/>
      <c r="E62" s="31">
        <f>E59+E60+E61</f>
        <v>0</v>
      </c>
      <c r="F62" s="31">
        <f>F59+F60+F61</f>
        <v>0</v>
      </c>
    </row>
    <row r="63" spans="1:6" ht="15.75" customHeight="1" thickTop="1" x14ac:dyDescent="0.25"/>
    <row r="64" spans="1:6" ht="15.75" customHeight="1" thickBot="1" x14ac:dyDescent="0.3"/>
    <row r="65" spans="2:6" ht="24.95" customHeight="1" thickBot="1" x14ac:dyDescent="0.3">
      <c r="B65" s="57" t="s">
        <v>20</v>
      </c>
      <c r="C65" s="58"/>
      <c r="D65" s="58"/>
      <c r="E65" s="59"/>
      <c r="F65" s="24">
        <f>F18+F29+F40+F51+F62</f>
        <v>0</v>
      </c>
    </row>
    <row r="66" spans="2:6" ht="20.100000000000001" customHeight="1" x14ac:dyDescent="0.25"/>
    <row r="67" spans="2:6" ht="24" customHeight="1" x14ac:dyDescent="0.25"/>
    <row r="68" spans="2:6" ht="24" customHeight="1" x14ac:dyDescent="0.25"/>
    <row r="69" spans="2:6" ht="39" customHeight="1" x14ac:dyDescent="0.25"/>
    <row r="70" spans="2:6" ht="18" customHeight="1" x14ac:dyDescent="0.25"/>
    <row r="71" spans="2:6" ht="18" customHeight="1" x14ac:dyDescent="0.25"/>
    <row r="72" spans="2:6" ht="18" customHeight="1" x14ac:dyDescent="0.25"/>
    <row r="73" spans="2:6" ht="18" customHeight="1" x14ac:dyDescent="0.25"/>
    <row r="75" spans="2:6" ht="45" customHeight="1" x14ac:dyDescent="0.25"/>
    <row r="76" spans="2:6" ht="20.100000000000001" customHeight="1" x14ac:dyDescent="0.25"/>
    <row r="77" spans="2:6" ht="20.100000000000001" customHeight="1" x14ac:dyDescent="0.25"/>
    <row r="78" spans="2:6" ht="24" customHeight="1" x14ac:dyDescent="0.25"/>
    <row r="79" spans="2:6" ht="24" customHeight="1" x14ac:dyDescent="0.25"/>
    <row r="80" spans="2:6" ht="39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6" ht="45" customHeight="1" x14ac:dyDescent="0.25"/>
    <row r="87" ht="20.100000000000001" customHeight="1" x14ac:dyDescent="0.25"/>
    <row r="88" ht="20.100000000000001" customHeight="1" x14ac:dyDescent="0.25"/>
    <row r="89" ht="24" customHeight="1" x14ac:dyDescent="0.25"/>
    <row r="90" ht="24" customHeight="1" x14ac:dyDescent="0.25"/>
    <row r="91" ht="39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7" spans="2:6" ht="15.75" thickBot="1" x14ac:dyDescent="0.3"/>
    <row r="98" spans="2:6" ht="24" customHeight="1" thickBot="1" x14ac:dyDescent="0.3">
      <c r="B98" s="78" t="s">
        <v>13</v>
      </c>
      <c r="C98" s="79"/>
      <c r="D98" s="79"/>
      <c r="E98" s="80"/>
      <c r="F98" s="23" t="e">
        <f>F18+F29+F40+F51+F62+#REF!+#REF!+#REF!</f>
        <v>#REF!</v>
      </c>
    </row>
  </sheetData>
  <mergeCells count="35">
    <mergeCell ref="B98:E98"/>
    <mergeCell ref="C55:F57"/>
    <mergeCell ref="B65:E65"/>
    <mergeCell ref="C44:F46"/>
    <mergeCell ref="C53:C54"/>
    <mergeCell ref="D53:D54"/>
    <mergeCell ref="E53:E54"/>
    <mergeCell ref="F53:F54"/>
    <mergeCell ref="C33:F35"/>
    <mergeCell ref="C42:C43"/>
    <mergeCell ref="D42:D43"/>
    <mergeCell ref="E42:E43"/>
    <mergeCell ref="F42:F43"/>
    <mergeCell ref="D20:D21"/>
    <mergeCell ref="E20:E21"/>
    <mergeCell ref="F20:F21"/>
    <mergeCell ref="C22:F24"/>
    <mergeCell ref="C31:C32"/>
    <mergeCell ref="D31:D32"/>
    <mergeCell ref="E31:E32"/>
    <mergeCell ref="F31:F32"/>
    <mergeCell ref="A7:F7"/>
    <mergeCell ref="A42:B42"/>
    <mergeCell ref="A53:B53"/>
    <mergeCell ref="A2:F3"/>
    <mergeCell ref="A9:B9"/>
    <mergeCell ref="A20:B20"/>
    <mergeCell ref="A31:B31"/>
    <mergeCell ref="C11:F13"/>
    <mergeCell ref="F9:F10"/>
    <mergeCell ref="B4:F4"/>
    <mergeCell ref="C9:C10"/>
    <mergeCell ref="D9:D10"/>
    <mergeCell ref="E9:E10"/>
    <mergeCell ref="C20:C2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&amp;L&amp;G</oddHeader>
    <oddFooter>&amp;LAC Nettoyage des locaux Lot 3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80DCBBF8101B47A50457E5285458A1" ma:contentTypeVersion="14" ma:contentTypeDescription="Crée un document." ma:contentTypeScope="" ma:versionID="bc6ecfef9b123dd829b9d02e2069686f">
  <xsd:schema xmlns:xsd="http://www.w3.org/2001/XMLSchema" xmlns:xs="http://www.w3.org/2001/XMLSchema" xmlns:p="http://schemas.microsoft.com/office/2006/metadata/properties" xmlns:ns2="cc131de7-a143-444b-9ec5-42546fd3603f" xmlns:ns3="0b892e5f-cd09-484a-bda8-065fd5fbaaa8" targetNamespace="http://schemas.microsoft.com/office/2006/metadata/properties" ma:root="true" ma:fieldsID="8110da65f4f48cef44f42789ee59dd04" ns2:_="" ns3:_="">
    <xsd:import namespace="cc131de7-a143-444b-9ec5-42546fd3603f"/>
    <xsd:import namespace="0b892e5f-cd09-484a-bda8-065fd5fbaa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31de7-a143-444b-9ec5-42546fd360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892e5f-cd09-484a-bda8-065fd5fbaaa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fcfd18a-539e-42dc-a9c1-f44324f3ccd4}" ma:internalName="TaxCatchAll" ma:showField="CatchAllData" ma:web="0b892e5f-cd09-484a-bda8-065fd5fbaa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892e5f-cd09-484a-bda8-065fd5fbaaa8" xsi:nil="true"/>
    <lcf76f155ced4ddcb4097134ff3c332f xmlns="cc131de7-a143-444b-9ec5-42546fd3603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C2A99F-9C1C-4F2A-A64F-9F51C960B4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131de7-a143-444b-9ec5-42546fd3603f"/>
    <ds:schemaRef ds:uri="0b892e5f-cd09-484a-bda8-065fd5fbaa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AF9DA9-EC5A-44F1-9C36-E656E5DFC6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D5D250-5322-4EF1-B57B-D2385B71089A}">
  <ds:schemaRefs>
    <ds:schemaRef ds:uri="http://schemas.microsoft.com/office/2006/metadata/properties"/>
    <ds:schemaRef ds:uri="http://schemas.microsoft.com/office/infopath/2007/PartnerControls"/>
    <ds:schemaRef ds:uri="0b892e5f-cd09-484a-bda8-065fd5fbaaa8"/>
    <ds:schemaRef ds:uri="cc131de7-a143-444b-9ec5-42546fd3603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CAF38</vt:lpstr>
      <vt:lpstr>CPAM73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Laure GARDIENNET 698</dc:creator>
  <cp:keywords/>
  <dc:description/>
  <cp:lastModifiedBy>Sylvie PEREIRA 388</cp:lastModifiedBy>
  <cp:revision/>
  <dcterms:created xsi:type="dcterms:W3CDTF">2024-02-20T13:17:37Z</dcterms:created>
  <dcterms:modified xsi:type="dcterms:W3CDTF">2024-11-29T11:18:01Z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0x0101008B80DCBBF8101B47A50457E5285458A1</vt:lpwstr>
  </property>
  <property fmtid="{D5CDD505-2E9C-101B-9397-08002B2CF9AE}" pid="3" name="MediaServiceImageTags">
    <vt:lpwstr/>
  </property>
</Properties>
</file>