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7264D154-8D3D-43F5-8E65-0262E00774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50014_BPU" sheetId="2" r:id="rId1"/>
    <sheet name="250014_CT" sheetId="3" r:id="rId2"/>
  </sheets>
  <definedNames>
    <definedName name="_xlnm.Print_Area" localSheetId="0">'250014_BPU'!$A$1:$E$68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E38" i="2"/>
  <c r="E37" i="2"/>
  <c r="E24" i="2"/>
  <c r="D45" i="2"/>
  <c r="E45" i="2" s="1"/>
  <c r="D42" i="2"/>
  <c r="E42" i="2" s="1"/>
  <c r="D40" i="2"/>
  <c r="E40" i="2" s="1"/>
  <c r="D39" i="2"/>
  <c r="E39" i="2" s="1"/>
  <c r="D38" i="2"/>
  <c r="D37" i="2"/>
  <c r="D33" i="2"/>
  <c r="E33" i="2" s="1"/>
  <c r="D32" i="2"/>
  <c r="E32" i="2" s="1"/>
  <c r="D29" i="2"/>
  <c r="E29" i="2" s="1"/>
  <c r="D28" i="2"/>
  <c r="E28" i="2" s="1"/>
  <c r="D24" i="2"/>
  <c r="D20" i="2"/>
  <c r="E20" i="2" s="1"/>
  <c r="C49" i="2" l="1"/>
  <c r="C50" i="2"/>
  <c r="C51" i="2"/>
  <c r="C52" i="2"/>
  <c r="C48" i="2"/>
  <c r="D17" i="2" l="1"/>
  <c r="B14" i="3" s="1"/>
  <c r="D14" i="3" s="1"/>
  <c r="B24" i="3"/>
  <c r="D24" i="3" s="1"/>
  <c r="E24" i="3" s="1"/>
  <c r="B23" i="3"/>
  <c r="D23" i="3" s="1"/>
  <c r="E23" i="3" s="1"/>
  <c r="B17" i="3"/>
  <c r="D17" i="3" s="1"/>
  <c r="E17" i="3" s="1"/>
  <c r="E17" i="2" l="1"/>
  <c r="E14" i="3"/>
  <c r="E27" i="3" s="1"/>
  <c r="E26" i="3"/>
</calcChain>
</file>

<file path=xl/sharedStrings.xml><?xml version="1.0" encoding="utf-8"?>
<sst xmlns="http://schemas.openxmlformats.org/spreadsheetml/2006/main" count="76" uniqueCount="62">
  <si>
    <t>Description</t>
  </si>
  <si>
    <t>Serveur rackable</t>
  </si>
  <si>
    <t>Serveur blade</t>
  </si>
  <si>
    <t>Forfait prestation d'installation</t>
  </si>
  <si>
    <t>Taux de remise</t>
  </si>
  <si>
    <t>Châssis serveurs lame</t>
  </si>
  <si>
    <t>Réseau de stockage SAN</t>
  </si>
  <si>
    <t>Solution de stockage secondaire</t>
  </si>
  <si>
    <t>Solution de stockage primaire très haute disponibilité</t>
  </si>
  <si>
    <t>Forfait prestation d'installation de l'extension</t>
  </si>
  <si>
    <t>Logiciel de sauvegarde Veeam Backup &amp; Replication</t>
  </si>
  <si>
    <t>SERVEURS</t>
  </si>
  <si>
    <t>STOCKAGE</t>
  </si>
  <si>
    <t>CHASSIS</t>
  </si>
  <si>
    <t>SAUVEGARDE</t>
  </si>
  <si>
    <t>CATALOGUES</t>
  </si>
  <si>
    <t>Tx Remise Minimum</t>
  </si>
  <si>
    <t>Châssis type HPE Synergy 12000
6 alimentations redondantes 
10 ventilateurs redondants
ILM 20Gb
2 IL Optical Cable 5m
2 IL Optical Cable 3m
Garantie matériel et logiciel 5 ans sur site, 24h/24 7j/7, H+4 
Forfait prestation d'installation Frame Synergy</t>
  </si>
  <si>
    <t>Taux minimal de remise sur catalogue constructeur / éditeur (à détailler si besoin selon catégorie de produits)</t>
  </si>
  <si>
    <t>Fourniture et mise en œuvre de matériels informatiques d'infrastructure</t>
  </si>
  <si>
    <t>BORDEREAU DES PRIX UNITAIRES</t>
  </si>
  <si>
    <t>Le prix demandé comprend l'ensemble des coûts des matériels et prestations associées demandés au cahier des clauses techniques particulières (C.C.T.P).</t>
  </si>
  <si>
    <r>
      <t xml:space="preserve">Le prix demandé </t>
    </r>
    <r>
      <rPr>
        <b/>
        <u/>
        <sz val="11"/>
        <color theme="1"/>
        <rFont val="Calibri"/>
        <family val="2"/>
        <scheme val="minor"/>
      </rPr>
      <t>s'entend UNITAIREMENT</t>
    </r>
    <r>
      <rPr>
        <b/>
        <sz val="11"/>
        <color theme="1"/>
        <rFont val="Calibri"/>
        <family val="2"/>
        <scheme val="minor"/>
      </rPr>
      <t>.</t>
    </r>
  </si>
  <si>
    <t>Prix unitaire en € HT</t>
  </si>
  <si>
    <t>Prix remisé en € HT</t>
  </si>
  <si>
    <t>Taux minimal de remise sur catalogue pour des besoins accessoires</t>
  </si>
  <si>
    <t>Licence Universelle Veeam (VUL) support 5 ans</t>
  </si>
  <si>
    <t>Bande LTO 7</t>
  </si>
  <si>
    <r>
      <t>Format rack type HPE ProLiant DL380 Gen10 Plus
2 processeurs performants (ty</t>
    </r>
    <r>
      <rPr>
        <sz val="11"/>
        <rFont val="Calibri"/>
        <family val="2"/>
        <scheme val="minor"/>
      </rPr>
      <t xml:space="preserve">pe Intel Xeon-S 4314 </t>
    </r>
    <r>
      <rPr>
        <sz val="11"/>
        <color indexed="8"/>
        <rFont val="Calibri"/>
        <family val="2"/>
        <scheme val="minor"/>
      </rPr>
      <t>ou équivalent)
2 disques durs SSD, minimum 300 Go, en RAID1, hotplug
Mémoire DDR4 256 Go évolutive à 1024 Go
4 ports réseaux 1 Gb minimum
Alimentations et ventilateurs redondants, remplaçables à chaud
Port d'administration ILO avec licence ILO Advanced
Sans système d'exploitation, mais certifié Windows 2022
Garantie matériel et logiciel 5 ans sur site, jour ouvré suivant
Le serveur devra pouvoir s'intégrer au système existant de supervision matérielle et de remontée d'alerte automatique chez le constructeur (HPE Insight Remote Support)</t>
    </r>
  </si>
  <si>
    <t>Extension pour baie de stockage HPE StoreOnce 5260
Volumétrie d'extension de 48 To brute
Garantie 5 ans sur site, jour ouvré suivant</t>
  </si>
  <si>
    <t>Baie de stockage type HPE StoreOnce 5260
Volumétrie 144 To brute
Protocole propriétaire compatible Veeam type Catalyst
Garantie 5 ans sur site, jour ouvré suivant</t>
  </si>
  <si>
    <r>
      <t xml:space="preserve">Format lame type HPE Synergy 480 Gen10 Plus
2 processeurs performants (type Intel Xeon-G 6342 ou équivalent)
2 disques durs SSD, minimum 300 Go, en RAID1, hotplug
Mémoire DDR4 1024 Go évolutive à 2048 Go
Carte réseau convergente type HPE Synergy 3820C 10/20 Gb 
Sans système d'exploitation, mais certifié Windows 2022
Garantie matériel et logiciel 5 ans </t>
    </r>
    <r>
      <rPr>
        <sz val="11"/>
        <rFont val="Calibri"/>
        <family val="2"/>
        <scheme val="minor"/>
      </rPr>
      <t>sur site, jour ouvré suivant</t>
    </r>
    <r>
      <rPr>
        <sz val="11"/>
        <color indexed="8"/>
        <rFont val="Calibri"/>
        <family val="2"/>
        <scheme val="minor"/>
      </rPr>
      <t xml:space="preserve">
Le serveur devra pouvoir s'intégrer au système existant de supervision matérielle et de remontée d'alerte automatique chez le constructeur (HPE Synergy)</t>
    </r>
  </si>
  <si>
    <t xml:space="preserve">Baie de stockage type HPE Primera
Taux de disponibilité de 100%
Volumétrie Full Flash 100 To utiles (hors mécanismes de réduction de la donnée)
Contrôleurs redondants FC
Replication synchrone avec bascule automatique en cas de panne
Garantie 5 ans sur site, 24h/24 7j/7, H+4 </t>
  </si>
  <si>
    <t xml:space="preserve">Switch SAN type SN3600B
24 ports 32 Gb actifs
12 SFP B-series 16Gb SFP+ SW
Garantie 5 ans sur site, 24h/24 7j/7, H+4 </t>
  </si>
  <si>
    <t>PRESTATIONS</t>
  </si>
  <si>
    <t>HPE famille Serveurs :</t>
  </si>
  <si>
    <t>Serveurs HPE Lames et Servers HPE Rack (DLxxx)</t>
  </si>
  <si>
    <t>Autres Servers HPE</t>
  </si>
  <si>
    <t>Accessoires pour servers HPE ( mémoire, disque, CPU, ...)</t>
  </si>
  <si>
    <t>HPE famille Stockage :</t>
  </si>
  <si>
    <t>Configuration complète Baie Primera ou Nimble</t>
  </si>
  <si>
    <t>Configuration complète autre type baie stockage HPE (MSA,...)</t>
  </si>
  <si>
    <t>Configuration complete ou extension StoreOnce</t>
  </si>
  <si>
    <t>Accessoires pour stockage</t>
  </si>
  <si>
    <t xml:space="preserve">Veeam : </t>
  </si>
  <si>
    <t xml:space="preserve">licences </t>
  </si>
  <si>
    <t>support</t>
  </si>
  <si>
    <t>Forfait journalier chef de projet</t>
  </si>
  <si>
    <t>Forfait journalier ingénieur</t>
  </si>
  <si>
    <t>Forfait journalier technicien</t>
  </si>
  <si>
    <t>Forfait journalier formateur</t>
  </si>
  <si>
    <t>Forfait journalier expert technique</t>
  </si>
  <si>
    <t>Baie de stockage type HPE Primera
Taux de disponibilité de 100%
Volumétrie Full Flash 100 To utiles (hors mécanismes de réduction de la donnée)
Contrôleurs redondants FC
Replication synchrone avec bascule automatique en cas de panne
Garantie 5 ans sur site, 24x7, H+4</t>
  </si>
  <si>
    <t>Prix remisé en € TTC</t>
  </si>
  <si>
    <t>Nom de l'entreprise :</t>
  </si>
  <si>
    <t>Prix unitaire en € TTC</t>
  </si>
  <si>
    <t>Montant total en € HT</t>
  </si>
  <si>
    <t>Montant total en € TTC</t>
  </si>
  <si>
    <r>
      <t xml:space="preserve">COMMANDE-TYPE
</t>
    </r>
    <r>
      <rPr>
        <b/>
        <sz val="14"/>
        <color theme="1"/>
        <rFont val="Calibri"/>
        <family val="2"/>
        <scheme val="minor"/>
      </rPr>
      <t>(document non-contractuel utilisé pour l'analyse des offres)</t>
    </r>
  </si>
  <si>
    <t>Quantité estimative de la commande-type</t>
  </si>
  <si>
    <t>Total commande-type en € HT</t>
  </si>
  <si>
    <t>Total commande-type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</si>
</sst>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00.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9" fontId="12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Font="1"/>
    <xf numFmtId="0" fontId="3" fillId="0" borderId="0" xfId="1" applyFont="1" applyAlignment="1" applyProtection="1">
      <alignment horizontal="center" vertical="top"/>
      <protection locked="0"/>
    </xf>
    <xf numFmtId="0" fontId="4" fillId="0" borderId="0" xfId="1" applyFont="1"/>
    <xf numFmtId="0" fontId="5" fillId="0" borderId="0" xfId="1" applyFont="1"/>
    <xf numFmtId="0" fontId="4" fillId="0" borderId="0" xfId="1" applyFont="1" applyAlignment="1" applyProtection="1">
      <alignment horizontal="left" vertical="top"/>
      <protection locked="0"/>
    </xf>
    <xf numFmtId="0" fontId="0" fillId="0" borderId="0" xfId="0"/>
    <xf numFmtId="0" fontId="5" fillId="0" borderId="1" xfId="1" applyFont="1" applyBorder="1"/>
    <xf numFmtId="0" fontId="5" fillId="0" borderId="1" xfId="1" applyFont="1" applyBorder="1" applyAlignment="1">
      <alignment wrapText="1"/>
    </xf>
    <xf numFmtId="0" fontId="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0" xfId="1" applyFont="1" applyAlignment="1">
      <alignment horizontal="center" vertical="top"/>
    </xf>
    <xf numFmtId="2" fontId="5" fillId="0" borderId="0" xfId="1" applyNumberFormat="1" applyFont="1" applyAlignment="1" applyProtection="1">
      <alignment horizontal="center" vertical="top"/>
      <protection locked="0"/>
    </xf>
    <xf numFmtId="0" fontId="5" fillId="0" borderId="0" xfId="1" applyFont="1" applyAlignment="1">
      <alignment horizontal="center" vertical="top"/>
    </xf>
    <xf numFmtId="164" fontId="5" fillId="0" borderId="0" xfId="1" applyNumberFormat="1" applyFont="1" applyAlignment="1" applyProtection="1">
      <alignment horizontal="center" vertical="top"/>
      <protection locked="0"/>
    </xf>
    <xf numFmtId="0" fontId="0" fillId="0" borderId="0" xfId="0" applyBorder="1" applyAlignment="1">
      <alignment horizontal="center" vertical="top"/>
    </xf>
    <xf numFmtId="0" fontId="5" fillId="0" borderId="0" xfId="1" applyFont="1" applyBorder="1"/>
    <xf numFmtId="164" fontId="5" fillId="0" borderId="0" xfId="1" applyNumberFormat="1" applyFont="1" applyBorder="1" applyAlignment="1" applyProtection="1">
      <alignment horizontal="center" vertical="top"/>
      <protection locked="0"/>
    </xf>
    <xf numFmtId="0" fontId="5" fillId="0" borderId="0" xfId="1" applyFont="1" applyBorder="1" applyAlignment="1">
      <alignment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0" fillId="0" borderId="0" xfId="1" applyFont="1"/>
    <xf numFmtId="0" fontId="11" fillId="0" borderId="0" xfId="0" applyFont="1" applyFill="1" applyBorder="1" applyAlignment="1">
      <alignment wrapText="1"/>
    </xf>
    <xf numFmtId="0" fontId="0" fillId="0" borderId="0" xfId="0" applyBorder="1"/>
    <xf numFmtId="0" fontId="7" fillId="0" borderId="1" xfId="1" applyFont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2" fontId="0" fillId="0" borderId="0" xfId="0" applyNumberFormat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>
      <alignment vertical="center"/>
    </xf>
    <xf numFmtId="0" fontId="5" fillId="0" borderId="1" xfId="1" applyFont="1" applyBorder="1" applyAlignment="1">
      <alignment vertical="center" wrapText="1"/>
    </xf>
    <xf numFmtId="165" fontId="0" fillId="0" borderId="8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1" fontId="0" fillId="0" borderId="1" xfId="0" applyNumberFormat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top"/>
      <protection locked="0"/>
    </xf>
    <xf numFmtId="0" fontId="0" fillId="3" borderId="1" xfId="0" applyFill="1" applyBorder="1" applyAlignment="1">
      <alignment horizontal="center" vertical="center"/>
    </xf>
    <xf numFmtId="2" fontId="5" fillId="0" borderId="0" xfId="1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164" fontId="5" fillId="0" borderId="0" xfId="1" applyNumberFormat="1" applyFont="1" applyBorder="1" applyAlignment="1" applyProtection="1">
      <alignment horizontal="center" vertical="center"/>
      <protection locked="0"/>
    </xf>
    <xf numFmtId="164" fontId="5" fillId="0" borderId="0" xfId="1" applyNumberFormat="1" applyFont="1" applyAlignment="1" applyProtection="1">
      <alignment horizontal="center" vertical="center"/>
      <protection locked="0"/>
    </xf>
    <xf numFmtId="9" fontId="0" fillId="0" borderId="0" xfId="2" applyFont="1" applyBorder="1" applyAlignment="1">
      <alignment horizontal="center" vertical="top"/>
    </xf>
    <xf numFmtId="165" fontId="5" fillId="0" borderId="1" xfId="1" applyNumberFormat="1" applyFont="1" applyBorder="1" applyAlignment="1" applyProtection="1">
      <alignment horizontal="center" vertical="center"/>
      <protection locked="0"/>
    </xf>
    <xf numFmtId="10" fontId="0" fillId="0" borderId="1" xfId="2" applyNumberFormat="1" applyFont="1" applyBorder="1" applyAlignment="1">
      <alignment horizontal="center" vertical="center"/>
    </xf>
    <xf numFmtId="8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1" fillId="2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2" borderId="3" xfId="0" applyNumberFormat="1" applyFont="1" applyFill="1" applyBorder="1" applyAlignment="1">
      <alignment horizontal="center" vertical="center"/>
    </xf>
    <xf numFmtId="0" fontId="11" fillId="2" borderId="5" xfId="0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center" vertical="center"/>
    </xf>
    <xf numFmtId="0" fontId="11" fillId="2" borderId="7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0" fontId="7" fillId="0" borderId="1" xfId="2" applyNumberFormat="1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ourcentag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76200</xdr:rowOff>
    </xdr:from>
    <xdr:to>
      <xdr:col>0</xdr:col>
      <xdr:colOff>2381251</xdr:colOff>
      <xdr:row>4</xdr:row>
      <xdr:rowOff>123825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82C0205-F9B6-4FB5-A423-2FA6492105E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76200"/>
          <a:ext cx="2286000" cy="8096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0</xdr:col>
      <xdr:colOff>2457450</xdr:colOff>
      <xdr:row>4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F8FE57-17B5-4536-8907-369DB788E61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5"/>
          <a:ext cx="2286000" cy="809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0"/>
  <sheetViews>
    <sheetView tabSelected="1" zoomScaleNormal="100" workbookViewId="0">
      <selection activeCell="B45" sqref="B45:C45"/>
    </sheetView>
  </sheetViews>
  <sheetFormatPr baseColWidth="10" defaultColWidth="9.140625" defaultRowHeight="15" x14ac:dyDescent="0.25"/>
  <cols>
    <col min="1" max="1" width="109.5703125" customWidth="1"/>
    <col min="2" max="2" width="19.5703125" style="10" customWidth="1"/>
    <col min="3" max="3" width="19" style="10" customWidth="1"/>
    <col min="4" max="4" width="17.7109375" style="10" customWidth="1"/>
    <col min="5" max="5" width="18" customWidth="1"/>
  </cols>
  <sheetData>
    <row r="1" spans="1:5" s="6" customFormat="1" x14ac:dyDescent="0.25">
      <c r="B1" s="10"/>
      <c r="C1" s="10"/>
      <c r="D1" s="10"/>
    </row>
    <row r="2" spans="1:5" s="6" customFormat="1" x14ac:dyDescent="0.25">
      <c r="B2" s="10"/>
      <c r="C2" s="10"/>
      <c r="D2" s="10"/>
    </row>
    <row r="3" spans="1:5" s="6" customFormat="1" x14ac:dyDescent="0.25">
      <c r="B3" s="55" t="s">
        <v>54</v>
      </c>
      <c r="C3" s="56"/>
      <c r="D3" s="59"/>
      <c r="E3" s="60"/>
    </row>
    <row r="4" spans="1:5" s="6" customFormat="1" x14ac:dyDescent="0.25">
      <c r="B4" s="57"/>
      <c r="C4" s="58"/>
      <c r="D4" s="61"/>
      <c r="E4" s="62"/>
    </row>
    <row r="5" spans="1:5" s="6" customFormat="1" x14ac:dyDescent="0.25">
      <c r="B5" s="10"/>
      <c r="C5" s="10"/>
      <c r="D5" s="10"/>
    </row>
    <row r="6" spans="1:5" ht="48" customHeight="1" x14ac:dyDescent="0.25">
      <c r="A6" s="51" t="s">
        <v>19</v>
      </c>
      <c r="B6" s="52"/>
      <c r="C6" s="52"/>
      <c r="D6" s="52"/>
      <c r="E6" s="53"/>
    </row>
    <row r="7" spans="1:5" s="6" customFormat="1" ht="13.5" customHeight="1" x14ac:dyDescent="0.25">
      <c r="A7" s="19"/>
      <c r="B7" s="19"/>
      <c r="C7" s="19"/>
      <c r="D7" s="19"/>
    </row>
    <row r="8" spans="1:5" s="6" customFormat="1" ht="27" customHeight="1" x14ac:dyDescent="0.25">
      <c r="A8" s="51" t="s">
        <v>20</v>
      </c>
      <c r="B8" s="52"/>
      <c r="C8" s="52"/>
      <c r="D8" s="52"/>
      <c r="E8" s="53"/>
    </row>
    <row r="9" spans="1:5" s="6" customFormat="1" ht="13.5" customHeight="1" x14ac:dyDescent="0.25">
      <c r="A9" s="19"/>
      <c r="B9" s="19"/>
      <c r="C9" s="19"/>
      <c r="D9" s="19"/>
    </row>
    <row r="10" spans="1:5" s="6" customFormat="1" ht="17.25" customHeight="1" x14ac:dyDescent="0.25">
      <c r="A10" s="20" t="s">
        <v>22</v>
      </c>
      <c r="B10" s="19"/>
      <c r="C10" s="19"/>
      <c r="D10" s="19"/>
    </row>
    <row r="11" spans="1:5" s="6" customFormat="1" ht="17.25" customHeight="1" x14ac:dyDescent="0.25">
      <c r="A11" s="54" t="s">
        <v>21</v>
      </c>
      <c r="B11" s="54"/>
      <c r="C11" s="54"/>
      <c r="D11" s="54"/>
      <c r="E11" s="54"/>
    </row>
    <row r="12" spans="1:5" x14ac:dyDescent="0.25">
      <c r="A12" s="1"/>
      <c r="B12" s="9"/>
    </row>
    <row r="13" spans="1:5" x14ac:dyDescent="0.25">
      <c r="A13" s="38" t="s">
        <v>0</v>
      </c>
      <c r="B13" s="38" t="s">
        <v>23</v>
      </c>
      <c r="C13" s="38" t="s">
        <v>4</v>
      </c>
      <c r="D13" s="38" t="s">
        <v>24</v>
      </c>
      <c r="E13" s="38" t="s">
        <v>53</v>
      </c>
    </row>
    <row r="14" spans="1:5" x14ac:dyDescent="0.25">
      <c r="A14" s="2"/>
      <c r="B14" s="2"/>
    </row>
    <row r="15" spans="1:5" ht="18.75" x14ac:dyDescent="0.3">
      <c r="A15" s="21" t="s">
        <v>11</v>
      </c>
      <c r="B15" s="11"/>
      <c r="C15" s="44"/>
      <c r="E15" s="44"/>
    </row>
    <row r="16" spans="1:5" x14ac:dyDescent="0.25">
      <c r="A16" s="3" t="s">
        <v>1</v>
      </c>
      <c r="B16" s="12"/>
    </row>
    <row r="17" spans="1:5" ht="165" x14ac:dyDescent="0.25">
      <c r="A17" s="32" t="s">
        <v>28</v>
      </c>
      <c r="B17" s="45"/>
      <c r="C17" s="46"/>
      <c r="D17" s="45">
        <f>B17*(1-C17)</f>
        <v>0</v>
      </c>
      <c r="E17" s="45">
        <f>D17*1.2</f>
        <v>0</v>
      </c>
    </row>
    <row r="18" spans="1:5" x14ac:dyDescent="0.25">
      <c r="A18" s="4"/>
      <c r="B18" s="14"/>
    </row>
    <row r="19" spans="1:5" x14ac:dyDescent="0.25">
      <c r="A19" s="3" t="s">
        <v>2</v>
      </c>
      <c r="B19" s="12"/>
    </row>
    <row r="20" spans="1:5" ht="135" x14ac:dyDescent="0.25">
      <c r="A20" s="32" t="s">
        <v>31</v>
      </c>
      <c r="B20" s="45"/>
      <c r="C20" s="46"/>
      <c r="D20" s="45">
        <f>B20*(1-C20)</f>
        <v>0</v>
      </c>
      <c r="E20" s="45">
        <f>D20*1.2</f>
        <v>0</v>
      </c>
    </row>
    <row r="21" spans="1:5" s="6" customFormat="1" x14ac:dyDescent="0.25">
      <c r="A21" s="18"/>
      <c r="B21" s="17"/>
      <c r="C21" s="15"/>
      <c r="D21" s="15"/>
    </row>
    <row r="22" spans="1:5" x14ac:dyDescent="0.25">
      <c r="A22" s="3" t="s">
        <v>13</v>
      </c>
      <c r="B22" s="12"/>
    </row>
    <row r="23" spans="1:5" x14ac:dyDescent="0.25">
      <c r="A23" s="3" t="s">
        <v>5</v>
      </c>
      <c r="B23" s="12"/>
    </row>
    <row r="24" spans="1:5" ht="120" x14ac:dyDescent="0.25">
      <c r="A24" s="74" t="s">
        <v>17</v>
      </c>
      <c r="B24" s="45"/>
      <c r="C24" s="46"/>
      <c r="D24" s="45">
        <f>B24*(1-C24)</f>
        <v>0</v>
      </c>
      <c r="E24" s="45">
        <f>D24*1.2</f>
        <v>0</v>
      </c>
    </row>
    <row r="25" spans="1:5" x14ac:dyDescent="0.25">
      <c r="A25" s="4"/>
      <c r="B25" s="13"/>
    </row>
    <row r="26" spans="1:5" s="6" customFormat="1" ht="18.75" x14ac:dyDescent="0.3">
      <c r="A26" s="21" t="s">
        <v>12</v>
      </c>
      <c r="B26" s="13"/>
      <c r="C26" s="10"/>
      <c r="D26" s="10"/>
    </row>
    <row r="27" spans="1:5" x14ac:dyDescent="0.25">
      <c r="A27" s="3" t="s">
        <v>8</v>
      </c>
      <c r="B27" s="14"/>
    </row>
    <row r="28" spans="1:5" ht="90" x14ac:dyDescent="0.25">
      <c r="A28" s="75" t="s">
        <v>32</v>
      </c>
      <c r="B28" s="45"/>
      <c r="C28" s="46"/>
      <c r="D28" s="45">
        <f>B28*(1-C28)</f>
        <v>0</v>
      </c>
      <c r="E28" s="45">
        <f t="shared" ref="E28:E29" si="0">D28*1.2</f>
        <v>0</v>
      </c>
    </row>
    <row r="29" spans="1:5" x14ac:dyDescent="0.25">
      <c r="A29" s="7" t="s">
        <v>3</v>
      </c>
      <c r="B29" s="45"/>
      <c r="C29" s="39"/>
      <c r="D29" s="45">
        <f>B29*(1-C29)</f>
        <v>0</v>
      </c>
      <c r="E29" s="45">
        <f t="shared" si="0"/>
        <v>0</v>
      </c>
    </row>
    <row r="30" spans="1:5" x14ac:dyDescent="0.25">
      <c r="A30" s="4"/>
      <c r="B30" s="13"/>
    </row>
    <row r="31" spans="1:5" x14ac:dyDescent="0.25">
      <c r="A31" s="5" t="s">
        <v>6</v>
      </c>
      <c r="B31" s="13"/>
    </row>
    <row r="32" spans="1:5" ht="60" x14ac:dyDescent="0.25">
      <c r="A32" s="76" t="s">
        <v>33</v>
      </c>
      <c r="B32" s="45"/>
      <c r="C32" s="46"/>
      <c r="D32" s="45">
        <f>B32*(1-C32)</f>
        <v>0</v>
      </c>
      <c r="E32" s="45">
        <f t="shared" ref="E32:E33" si="1">D32*1.2</f>
        <v>0</v>
      </c>
    </row>
    <row r="33" spans="1:7" x14ac:dyDescent="0.25">
      <c r="A33" s="7" t="s">
        <v>3</v>
      </c>
      <c r="B33" s="45"/>
      <c r="C33" s="39"/>
      <c r="D33" s="45">
        <f>B33*(1-C33)</f>
        <v>0</v>
      </c>
      <c r="E33" s="45">
        <f t="shared" si="1"/>
        <v>0</v>
      </c>
    </row>
    <row r="34" spans="1:7" s="6" customFormat="1" x14ac:dyDescent="0.25">
      <c r="A34" s="16"/>
      <c r="B34" s="17"/>
      <c r="C34" s="15"/>
      <c r="D34" s="15"/>
    </row>
    <row r="35" spans="1:7" s="6" customFormat="1" ht="18.75" x14ac:dyDescent="0.3">
      <c r="A35" s="21" t="s">
        <v>14</v>
      </c>
      <c r="B35" s="17"/>
      <c r="C35" s="15"/>
      <c r="D35" s="15"/>
    </row>
    <row r="36" spans="1:7" s="6" customFormat="1" x14ac:dyDescent="0.25">
      <c r="A36" s="3" t="s">
        <v>7</v>
      </c>
      <c r="B36" s="14"/>
      <c r="C36" s="10"/>
      <c r="D36" s="10"/>
    </row>
    <row r="37" spans="1:7" s="6" customFormat="1" ht="60" x14ac:dyDescent="0.25">
      <c r="A37" s="74" t="s">
        <v>30</v>
      </c>
      <c r="B37" s="45"/>
      <c r="C37" s="46"/>
      <c r="D37" s="45">
        <f>B37*(1-C37)</f>
        <v>0</v>
      </c>
      <c r="E37" s="45">
        <f t="shared" ref="E37:E40" si="2">D37*1.2</f>
        <v>0</v>
      </c>
    </row>
    <row r="38" spans="1:7" s="6" customFormat="1" x14ac:dyDescent="0.25">
      <c r="A38" s="7" t="s">
        <v>3</v>
      </c>
      <c r="B38" s="45"/>
      <c r="C38" s="39"/>
      <c r="D38" s="45">
        <f t="shared" ref="D38:D40" si="3">B38*(1-C38)</f>
        <v>0</v>
      </c>
      <c r="E38" s="45">
        <f t="shared" si="2"/>
        <v>0</v>
      </c>
    </row>
    <row r="39" spans="1:7" s="6" customFormat="1" ht="45" x14ac:dyDescent="0.25">
      <c r="A39" s="74" t="s">
        <v>29</v>
      </c>
      <c r="B39" s="45"/>
      <c r="C39" s="46"/>
      <c r="D39" s="45">
        <f t="shared" si="3"/>
        <v>0</v>
      </c>
      <c r="E39" s="45">
        <f t="shared" si="2"/>
        <v>0</v>
      </c>
    </row>
    <row r="40" spans="1:7" s="6" customFormat="1" x14ac:dyDescent="0.25">
      <c r="A40" s="7" t="s">
        <v>9</v>
      </c>
      <c r="B40" s="45"/>
      <c r="C40" s="39"/>
      <c r="D40" s="45">
        <f t="shared" si="3"/>
        <v>0</v>
      </c>
      <c r="E40" s="45">
        <f t="shared" si="2"/>
        <v>0</v>
      </c>
    </row>
    <row r="41" spans="1:7" s="6" customFormat="1" x14ac:dyDescent="0.25">
      <c r="B41" s="40"/>
      <c r="C41" s="41"/>
      <c r="D41" s="41"/>
      <c r="E41" s="28"/>
    </row>
    <row r="42" spans="1:7" s="6" customFormat="1" x14ac:dyDescent="0.25">
      <c r="A42" s="7" t="s">
        <v>27</v>
      </c>
      <c r="B42" s="45"/>
      <c r="C42" s="46"/>
      <c r="D42" s="45">
        <f>B42*(1-C42)</f>
        <v>0</v>
      </c>
      <c r="E42" s="45">
        <f>D42*1.2</f>
        <v>0</v>
      </c>
    </row>
    <row r="43" spans="1:7" s="6" customFormat="1" x14ac:dyDescent="0.25">
      <c r="A43" s="16"/>
      <c r="B43" s="42"/>
      <c r="C43" s="41"/>
      <c r="D43" s="41"/>
      <c r="E43" s="28"/>
    </row>
    <row r="44" spans="1:7" s="6" customFormat="1" x14ac:dyDescent="0.25">
      <c r="A44" s="3" t="s">
        <v>10</v>
      </c>
      <c r="B44" s="43"/>
      <c r="C44" s="29"/>
      <c r="D44" s="29"/>
      <c r="E44" s="28"/>
      <c r="G44" s="44"/>
    </row>
    <row r="45" spans="1:7" s="6" customFormat="1" x14ac:dyDescent="0.25">
      <c r="A45" s="74" t="s">
        <v>26</v>
      </c>
      <c r="B45" s="45"/>
      <c r="C45" s="46"/>
      <c r="D45" s="45">
        <f>B45*(1-C45)</f>
        <v>0</v>
      </c>
      <c r="E45" s="45">
        <f>D45*1.2</f>
        <v>0</v>
      </c>
    </row>
    <row r="46" spans="1:7" x14ac:dyDescent="0.25">
      <c r="A46" s="4"/>
      <c r="B46" s="12"/>
    </row>
    <row r="47" spans="1:7" s="6" customFormat="1" ht="18.75" x14ac:dyDescent="0.3">
      <c r="A47" s="22" t="s">
        <v>34</v>
      </c>
      <c r="B47" s="38" t="s">
        <v>23</v>
      </c>
      <c r="C47" s="38" t="s">
        <v>55</v>
      </c>
      <c r="D47" s="10"/>
    </row>
    <row r="48" spans="1:7" s="6" customFormat="1" x14ac:dyDescent="0.25">
      <c r="A48" s="74" t="s">
        <v>47</v>
      </c>
      <c r="B48" s="45"/>
      <c r="C48" s="45">
        <f>B48*1.2</f>
        <v>0</v>
      </c>
      <c r="D48" s="10"/>
    </row>
    <row r="49" spans="1:4" s="6" customFormat="1" x14ac:dyDescent="0.25">
      <c r="A49" s="74" t="s">
        <v>51</v>
      </c>
      <c r="B49" s="45"/>
      <c r="C49" s="45">
        <f t="shared" ref="C49:C52" si="4">B49*1.2</f>
        <v>0</v>
      </c>
      <c r="D49" s="10"/>
    </row>
    <row r="50" spans="1:4" s="6" customFormat="1" x14ac:dyDescent="0.25">
      <c r="A50" s="74" t="s">
        <v>48</v>
      </c>
      <c r="B50" s="45"/>
      <c r="C50" s="45">
        <f t="shared" si="4"/>
        <v>0</v>
      </c>
      <c r="D50" s="10"/>
    </row>
    <row r="51" spans="1:4" s="6" customFormat="1" x14ac:dyDescent="0.25">
      <c r="A51" s="74" t="s">
        <v>49</v>
      </c>
      <c r="B51" s="45"/>
      <c r="C51" s="45">
        <f t="shared" si="4"/>
        <v>0</v>
      </c>
      <c r="D51" s="10"/>
    </row>
    <row r="52" spans="1:4" s="6" customFormat="1" x14ac:dyDescent="0.25">
      <c r="A52" s="74" t="s">
        <v>50</v>
      </c>
      <c r="B52" s="45"/>
      <c r="C52" s="45">
        <f t="shared" si="4"/>
        <v>0</v>
      </c>
      <c r="D52" s="10"/>
    </row>
    <row r="53" spans="1:4" x14ac:dyDescent="0.25">
      <c r="D53" s="42"/>
    </row>
    <row r="54" spans="1:4" s="6" customFormat="1" ht="18.75" x14ac:dyDescent="0.3">
      <c r="A54" s="22" t="s">
        <v>15</v>
      </c>
      <c r="B54" s="10"/>
      <c r="C54" s="10"/>
      <c r="D54" s="10"/>
    </row>
    <row r="55" spans="1:4" x14ac:dyDescent="0.25">
      <c r="A55" s="77" t="s">
        <v>18</v>
      </c>
      <c r="B55" s="38" t="s">
        <v>16</v>
      </c>
    </row>
    <row r="56" spans="1:4" s="6" customFormat="1" x14ac:dyDescent="0.25">
      <c r="A56" s="77" t="s">
        <v>35</v>
      </c>
      <c r="B56" s="79"/>
      <c r="C56" s="15"/>
      <c r="D56" s="15"/>
    </row>
    <row r="57" spans="1:4" s="6" customFormat="1" x14ac:dyDescent="0.25">
      <c r="A57" s="78" t="s">
        <v>36</v>
      </c>
      <c r="B57" s="79"/>
      <c r="C57" s="15"/>
      <c r="D57" s="15"/>
    </row>
    <row r="58" spans="1:4" s="6" customFormat="1" x14ac:dyDescent="0.25">
      <c r="A58" s="78" t="s">
        <v>37</v>
      </c>
      <c r="B58" s="79"/>
      <c r="C58" s="15"/>
      <c r="D58" s="15"/>
    </row>
    <row r="59" spans="1:4" s="6" customFormat="1" x14ac:dyDescent="0.25">
      <c r="A59" s="78" t="s">
        <v>38</v>
      </c>
      <c r="B59" s="79"/>
      <c r="C59" s="15"/>
      <c r="D59" s="15"/>
    </row>
    <row r="60" spans="1:4" s="6" customFormat="1" x14ac:dyDescent="0.25">
      <c r="A60" s="77" t="s">
        <v>39</v>
      </c>
      <c r="B60" s="79"/>
      <c r="C60" s="15"/>
      <c r="D60" s="15"/>
    </row>
    <row r="61" spans="1:4" s="6" customFormat="1" x14ac:dyDescent="0.25">
      <c r="A61" s="78" t="s">
        <v>40</v>
      </c>
      <c r="B61" s="79"/>
      <c r="C61" s="15"/>
      <c r="D61" s="15"/>
    </row>
    <row r="62" spans="1:4" s="6" customFormat="1" x14ac:dyDescent="0.25">
      <c r="A62" s="78" t="s">
        <v>41</v>
      </c>
      <c r="B62" s="79"/>
      <c r="C62" s="15"/>
      <c r="D62" s="15"/>
    </row>
    <row r="63" spans="1:4" s="6" customFormat="1" x14ac:dyDescent="0.25">
      <c r="A63" s="78" t="s">
        <v>42</v>
      </c>
      <c r="B63" s="79"/>
      <c r="C63" s="15"/>
      <c r="D63" s="15"/>
    </row>
    <row r="64" spans="1:4" s="6" customFormat="1" x14ac:dyDescent="0.25">
      <c r="A64" s="78" t="s">
        <v>43</v>
      </c>
      <c r="B64" s="79"/>
      <c r="C64" s="15"/>
      <c r="D64" s="15"/>
    </row>
    <row r="65" spans="1:4" s="6" customFormat="1" x14ac:dyDescent="0.25">
      <c r="A65" s="77" t="s">
        <v>44</v>
      </c>
      <c r="B65" s="79"/>
      <c r="C65" s="15"/>
      <c r="D65" s="15"/>
    </row>
    <row r="66" spans="1:4" s="6" customFormat="1" x14ac:dyDescent="0.25">
      <c r="A66" s="78" t="s">
        <v>45</v>
      </c>
      <c r="B66" s="79"/>
      <c r="C66" s="15"/>
      <c r="D66" s="15"/>
    </row>
    <row r="67" spans="1:4" s="6" customFormat="1" x14ac:dyDescent="0.25">
      <c r="A67" s="78" t="s">
        <v>46</v>
      </c>
      <c r="B67" s="79"/>
      <c r="C67" s="15"/>
      <c r="D67" s="15"/>
    </row>
    <row r="69" spans="1:4" x14ac:dyDescent="0.25">
      <c r="A69" s="27" t="s">
        <v>25</v>
      </c>
      <c r="B69" s="46"/>
    </row>
    <row r="70" spans="1:4" x14ac:dyDescent="0.25">
      <c r="A70" s="23"/>
      <c r="B70" s="15"/>
    </row>
  </sheetData>
  <mergeCells count="5">
    <mergeCell ref="A6:E6"/>
    <mergeCell ref="A8:E8"/>
    <mergeCell ref="A11:E11"/>
    <mergeCell ref="B3:C4"/>
    <mergeCell ref="D3:E4"/>
  </mergeCells>
  <pageMargins left="0.7" right="0.7" top="0.75" bottom="0.75" header="0.3" footer="0.3"/>
  <pageSetup paperSize="9" scale="4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68237-1A7F-4103-9421-E78BCE97ED89}">
  <dimension ref="A1:E31"/>
  <sheetViews>
    <sheetView zoomScaleNormal="100" workbookViewId="0">
      <selection activeCell="B24" sqref="B24"/>
    </sheetView>
  </sheetViews>
  <sheetFormatPr baseColWidth="10" defaultRowHeight="15" x14ac:dyDescent="0.25"/>
  <cols>
    <col min="1" max="1" width="46.140625" bestFit="1" customWidth="1"/>
    <col min="2" max="2" width="17.42578125" bestFit="1" customWidth="1"/>
    <col min="3" max="3" width="22" customWidth="1"/>
    <col min="4" max="4" width="15.85546875" bestFit="1" customWidth="1"/>
    <col min="5" max="5" width="16.7109375" customWidth="1"/>
  </cols>
  <sheetData>
    <row r="1" spans="1:5" x14ac:dyDescent="0.25">
      <c r="A1" s="28"/>
      <c r="B1" s="28"/>
      <c r="C1" s="28"/>
      <c r="D1" s="28"/>
    </row>
    <row r="2" spans="1:5" s="6" customFormat="1" x14ac:dyDescent="0.25">
      <c r="A2" s="28"/>
      <c r="B2" s="64" t="s">
        <v>54</v>
      </c>
      <c r="C2" s="65"/>
      <c r="D2" s="68">
        <f>'250014_BPU'!D3</f>
        <v>0</v>
      </c>
      <c r="E2" s="69"/>
    </row>
    <row r="3" spans="1:5" s="6" customFormat="1" x14ac:dyDescent="0.25">
      <c r="A3" s="28"/>
      <c r="B3" s="66"/>
      <c r="C3" s="67"/>
      <c r="D3" s="70"/>
      <c r="E3" s="71"/>
    </row>
    <row r="4" spans="1:5" s="6" customFormat="1" x14ac:dyDescent="0.25">
      <c r="A4" s="28"/>
      <c r="B4" s="29"/>
      <c r="C4" s="29"/>
      <c r="D4" s="29"/>
    </row>
    <row r="5" spans="1:5" s="6" customFormat="1" x14ac:dyDescent="0.25">
      <c r="A5" s="28"/>
      <c r="B5" s="29"/>
      <c r="C5" s="29"/>
      <c r="D5" s="29"/>
    </row>
    <row r="6" spans="1:5" s="6" customFormat="1" ht="62.25" customHeight="1" x14ac:dyDescent="0.25">
      <c r="A6" s="72" t="s">
        <v>19</v>
      </c>
      <c r="B6" s="72"/>
      <c r="C6" s="72"/>
      <c r="D6" s="72"/>
      <c r="E6" s="72"/>
    </row>
    <row r="7" spans="1:5" s="6" customFormat="1" x14ac:dyDescent="0.25">
      <c r="A7" s="29"/>
      <c r="B7" s="29"/>
      <c r="C7" s="29"/>
      <c r="D7" s="29"/>
    </row>
    <row r="8" spans="1:5" s="6" customFormat="1" ht="62.25" customHeight="1" x14ac:dyDescent="0.25">
      <c r="A8" s="72" t="s">
        <v>58</v>
      </c>
      <c r="B8" s="72"/>
      <c r="C8" s="72"/>
      <c r="D8" s="72"/>
      <c r="E8" s="72"/>
    </row>
    <row r="9" spans="1:5" s="6" customFormat="1" x14ac:dyDescent="0.25">
      <c r="A9" s="28"/>
      <c r="B9" s="29"/>
      <c r="C9" s="29"/>
      <c r="D9" s="29"/>
    </row>
    <row r="10" spans="1:5" x14ac:dyDescent="0.25">
      <c r="A10" s="28"/>
      <c r="B10" s="28"/>
      <c r="C10" s="28"/>
      <c r="D10" s="28"/>
    </row>
    <row r="11" spans="1:5" ht="30" x14ac:dyDescent="0.25">
      <c r="A11" s="49" t="s">
        <v>0</v>
      </c>
      <c r="B11" s="50" t="s">
        <v>24</v>
      </c>
      <c r="C11" s="50" t="s">
        <v>59</v>
      </c>
      <c r="D11" s="50" t="s">
        <v>56</v>
      </c>
      <c r="E11" s="50" t="s">
        <v>57</v>
      </c>
    </row>
    <row r="12" spans="1:5" x14ac:dyDescent="0.25">
      <c r="A12" s="30"/>
      <c r="B12" s="29"/>
      <c r="C12" s="28"/>
      <c r="D12" s="28"/>
    </row>
    <row r="13" spans="1:5" x14ac:dyDescent="0.25">
      <c r="A13" s="31" t="s">
        <v>1</v>
      </c>
      <c r="B13" s="29"/>
      <c r="C13" s="28"/>
      <c r="D13" s="28"/>
    </row>
    <row r="14" spans="1:5" ht="285" x14ac:dyDescent="0.25">
      <c r="A14" s="32" t="s">
        <v>28</v>
      </c>
      <c r="B14" s="34">
        <f>'250014_BPU'!D17</f>
        <v>0</v>
      </c>
      <c r="C14" s="25">
        <v>2</v>
      </c>
      <c r="D14" s="34">
        <f>B14*C14</f>
        <v>0</v>
      </c>
      <c r="E14" s="34">
        <f>D14*1.2</f>
        <v>0</v>
      </c>
    </row>
    <row r="15" spans="1:5" x14ac:dyDescent="0.25">
      <c r="A15" s="18"/>
      <c r="B15" s="10"/>
      <c r="C15" s="6"/>
      <c r="D15" s="6"/>
    </row>
    <row r="16" spans="1:5" x14ac:dyDescent="0.25">
      <c r="A16" s="3" t="s">
        <v>2</v>
      </c>
      <c r="B16" s="10"/>
      <c r="C16" s="6"/>
      <c r="D16" s="6"/>
    </row>
    <row r="17" spans="1:5" ht="240" x14ac:dyDescent="0.25">
      <c r="A17" s="8" t="s">
        <v>31</v>
      </c>
      <c r="B17" s="34">
        <f>'250014_BPU'!D20</f>
        <v>0</v>
      </c>
      <c r="C17" s="25">
        <v>8</v>
      </c>
      <c r="D17" s="34">
        <f>B17*C17</f>
        <v>0</v>
      </c>
      <c r="E17" s="34">
        <f>D17*1.2</f>
        <v>0</v>
      </c>
    </row>
    <row r="18" spans="1:5" x14ac:dyDescent="0.25">
      <c r="A18" s="6"/>
      <c r="B18" s="6"/>
      <c r="C18" s="6"/>
      <c r="D18" s="6"/>
    </row>
    <row r="19" spans="1:5" x14ac:dyDescent="0.25">
      <c r="A19" s="6"/>
      <c r="B19" s="6"/>
      <c r="C19" s="6"/>
      <c r="D19" s="6"/>
    </row>
    <row r="20" spans="1:5" x14ac:dyDescent="0.25">
      <c r="A20" s="6"/>
      <c r="B20" s="6"/>
      <c r="C20" s="6"/>
      <c r="D20" s="6"/>
    </row>
    <row r="21" spans="1:5" ht="18.75" x14ac:dyDescent="0.3">
      <c r="A21" s="21" t="s">
        <v>12</v>
      </c>
      <c r="B21" s="35"/>
      <c r="C21" s="35"/>
      <c r="D21" s="26"/>
    </row>
    <row r="22" spans="1:5" x14ac:dyDescent="0.25">
      <c r="A22" s="3" t="s">
        <v>8</v>
      </c>
      <c r="B22" s="35"/>
      <c r="C22" s="36"/>
      <c r="D22" s="26"/>
    </row>
    <row r="23" spans="1:5" ht="120" x14ac:dyDescent="0.25">
      <c r="A23" s="24" t="s">
        <v>52</v>
      </c>
      <c r="B23" s="34">
        <f>'250014_BPU'!D28</f>
        <v>0</v>
      </c>
      <c r="C23" s="37">
        <v>2</v>
      </c>
      <c r="D23" s="33">
        <f>B23*C23</f>
        <v>0</v>
      </c>
      <c r="E23" s="34">
        <f>D23*1.2</f>
        <v>0</v>
      </c>
    </row>
    <row r="24" spans="1:5" x14ac:dyDescent="0.25">
      <c r="A24" s="73" t="s">
        <v>3</v>
      </c>
      <c r="B24" s="34">
        <f>'250014_BPU'!D29</f>
        <v>0</v>
      </c>
      <c r="C24" s="37">
        <v>1</v>
      </c>
      <c r="D24" s="33">
        <f>B24</f>
        <v>0</v>
      </c>
      <c r="E24" s="34">
        <f>D24*1.2</f>
        <v>0</v>
      </c>
    </row>
    <row r="25" spans="1:5" x14ac:dyDescent="0.25">
      <c r="A25" s="6"/>
      <c r="B25" s="6"/>
      <c r="C25" s="6"/>
      <c r="D25" s="6"/>
    </row>
    <row r="26" spans="1:5" x14ac:dyDescent="0.25">
      <c r="A26" s="6"/>
      <c r="B26" s="6"/>
      <c r="C26" s="63" t="s">
        <v>60</v>
      </c>
      <c r="D26" s="63"/>
      <c r="E26" s="47">
        <f>SUM(D14:D24)</f>
        <v>0</v>
      </c>
    </row>
    <row r="27" spans="1:5" x14ac:dyDescent="0.25">
      <c r="A27" s="6"/>
      <c r="B27" s="6"/>
      <c r="C27" s="63" t="s">
        <v>61</v>
      </c>
      <c r="D27" s="63"/>
      <c r="E27" s="48">
        <f>SUM(E14:E24)</f>
        <v>0</v>
      </c>
    </row>
    <row r="31" spans="1:5" x14ac:dyDescent="0.25">
      <c r="D31" s="6"/>
    </row>
  </sheetData>
  <mergeCells count="6">
    <mergeCell ref="C26:D26"/>
    <mergeCell ref="C27:D27"/>
    <mergeCell ref="B2:C3"/>
    <mergeCell ref="D2:E3"/>
    <mergeCell ref="A6:E6"/>
    <mergeCell ref="A8:E8"/>
  </mergeCells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250014_BPU</vt:lpstr>
      <vt:lpstr>250014_CT</vt:lpstr>
      <vt:lpstr>'250014_BPU'!Zone_d_impression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2025-01-16T09:47:46Z</dcterms:modified>
</cp:coreProperties>
</file>