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de fit up secondaire de la SB 41.03\1 B24-06048-CL 000 Installation de chantier\4- DCE\Documents administratifs\"/>
    </mc:Choice>
  </mc:AlternateContent>
  <bookViews>
    <workbookView xWindow="0" yWindow="0" windowWidth="30720" windowHeight="13230" activeTab="1"/>
  </bookViews>
  <sheets>
    <sheet name="DPGF" sheetId="1" r:id="rId1"/>
    <sheet name="BPU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7" i="1"/>
  <c r="L18" i="1"/>
  <c r="L19" i="1"/>
  <c r="L23" i="1"/>
  <c r="L25" i="1"/>
  <c r="L20" i="1" l="1"/>
  <c r="L27" i="1"/>
  <c r="L28" i="1" s="1"/>
  <c r="L24" i="1"/>
  <c r="L22" i="1"/>
  <c r="L26" i="1" s="1"/>
  <c r="L9" i="1"/>
  <c r="L15" i="1" s="1"/>
  <c r="L30" i="1" l="1"/>
  <c r="L31" i="1"/>
  <c r="L29" i="1"/>
  <c r="L32" i="1" l="1"/>
</calcChain>
</file>

<file path=xl/sharedStrings.xml><?xml version="1.0" encoding="utf-8"?>
<sst xmlns="http://schemas.openxmlformats.org/spreadsheetml/2006/main" count="162" uniqueCount="98">
  <si>
    <t>N°</t>
  </si>
  <si>
    <t>Réf.</t>
  </si>
  <si>
    <t>Désignation</t>
  </si>
  <si>
    <t>U</t>
  </si>
  <si>
    <t>Qté Totale</t>
  </si>
  <si>
    <t>Qté ent.</t>
  </si>
  <si>
    <t>TVA</t>
  </si>
  <si>
    <t>Prix Unitaire</t>
  </si>
  <si>
    <t>Coef</t>
  </si>
  <si>
    <t>PU coef</t>
  </si>
  <si>
    <t>Marge</t>
  </si>
  <si>
    <t>Montant HT</t>
  </si>
  <si>
    <t>Ref. Env.</t>
  </si>
  <si>
    <t>INSTALLATIONS DE CHANTIER</t>
  </si>
  <si>
    <t>DESCRIPTION DES TRAVAUX TRANCHE FERME</t>
  </si>
  <si>
    <t>Plans d'organisation et d'installation de chantier</t>
  </si>
  <si>
    <t>ens</t>
  </si>
  <si>
    <t>Signalisation de chantier</t>
  </si>
  <si>
    <t>Voies de circulation chantier</t>
  </si>
  <si>
    <t>Aire de stockage matériels et matériaux</t>
  </si>
  <si>
    <t>Aire de stockage déchets</t>
  </si>
  <si>
    <t>Clôtures</t>
  </si>
  <si>
    <t>ml</t>
  </si>
  <si>
    <t>Base-vie</t>
  </si>
  <si>
    <t>Amenée/Repli</t>
  </si>
  <si>
    <t>mois</t>
  </si>
  <si>
    <t>Location base-vie 20 personnes</t>
  </si>
  <si>
    <t>Sous-Total HT de Base-vie</t>
  </si>
  <si>
    <t>Propreté du chantier</t>
  </si>
  <si>
    <t>Gestion des déchets sur le chantier</t>
  </si>
  <si>
    <t>Nettoyages de chantier</t>
  </si>
  <si>
    <t>Sous-Total HT de Propreté du chantier</t>
  </si>
  <si>
    <t>Sous-Total HT de Gestion du chantier</t>
  </si>
  <si>
    <t>Sous-Total HT de DESCRIPTION DES TRAVAUX TRANCHE FERME</t>
  </si>
  <si>
    <t>MONTANT HT 00 - INSTALLATIONS DE CHANTIER</t>
  </si>
  <si>
    <t>MONTANT TVA A 20,00%</t>
  </si>
  <si>
    <t>MONTANT TTC 00 - INSTALLATIONS DE CHANTIER</t>
  </si>
  <si>
    <t>Le fait de soumissionner suppose que l'entrepreneur a effectué une vérification de celles-ci.</t>
  </si>
  <si>
    <t>DPGF - Ind A du 12/11/2024</t>
  </si>
  <si>
    <t>GRENOBLE - Fit Up 4103</t>
  </si>
  <si>
    <t>Document établi par le CEA</t>
  </si>
  <si>
    <t>Protection des parois des montes charges</t>
  </si>
  <si>
    <t>Location base-vie 60 personnes</t>
  </si>
  <si>
    <t>12.3</t>
  </si>
  <si>
    <t>12.4</t>
  </si>
  <si>
    <t>12.5</t>
  </si>
  <si>
    <t>12.6</t>
  </si>
  <si>
    <t>12.7</t>
  </si>
  <si>
    <t>12.9</t>
  </si>
  <si>
    <t>12.9.1</t>
  </si>
  <si>
    <t>12.9.2</t>
  </si>
  <si>
    <t>12.10</t>
  </si>
  <si>
    <t>12.11</t>
  </si>
  <si>
    <t>h</t>
  </si>
  <si>
    <t>12.8.2</t>
  </si>
  <si>
    <t>12.8.1</t>
  </si>
  <si>
    <t>12.9.3</t>
  </si>
  <si>
    <t>12.10.1.1</t>
  </si>
  <si>
    <t>12.10.1.2</t>
  </si>
  <si>
    <t>12.10.2.1</t>
  </si>
  <si>
    <t>12.10.3.1</t>
  </si>
  <si>
    <t>12.10.3.2</t>
  </si>
  <si>
    <t>12.10.3.3</t>
  </si>
  <si>
    <t>Ref.</t>
  </si>
  <si>
    <t>Qté</t>
  </si>
  <si>
    <t>Commentaires</t>
  </si>
  <si>
    <t xml:space="preserve">Location base vie - 60 personnes </t>
  </si>
  <si>
    <t xml:space="preserve">mois </t>
  </si>
  <si>
    <t xml:space="preserve">semaine </t>
  </si>
  <si>
    <t>Nettoyage de chantier supplémentaire</t>
  </si>
  <si>
    <t>benne carton de 15 m3</t>
  </si>
  <si>
    <t>benne DIB de 15 m3</t>
  </si>
  <si>
    <t>Benne bois de 15m3</t>
  </si>
  <si>
    <t>Benne métal de 15 m3</t>
  </si>
  <si>
    <t>Benne carton de 30 m3</t>
  </si>
  <si>
    <t>Benne DIB de 30 m3</t>
  </si>
  <si>
    <t>Benne bois de 30 m3</t>
  </si>
  <si>
    <t>Benne Métal de 30 m3</t>
  </si>
  <si>
    <t>Astreinte (horaire non ouvré samedi 7h-16h)</t>
  </si>
  <si>
    <t>Fourniture du matériels accès zone propres</t>
  </si>
  <si>
    <t>Benne Gravat de 15 m3</t>
  </si>
  <si>
    <t>Journée</t>
  </si>
  <si>
    <t>12.8</t>
  </si>
  <si>
    <t>Gestion du PIC</t>
  </si>
  <si>
    <t>Gestion de l'aire de stockage matériaux</t>
  </si>
  <si>
    <t>Gestion de l'aire de stockage déchêts</t>
  </si>
  <si>
    <t>Location base vie - 20 personnes</t>
  </si>
  <si>
    <t>Matériels accès SAS</t>
  </si>
  <si>
    <t>Nettoyages zone Blanche N1 &amp; Clean Concept</t>
  </si>
  <si>
    <t>12.10.2</t>
  </si>
  <si>
    <t>Nettoyage et contrôle du clean concept au N1</t>
  </si>
  <si>
    <t>Nettoyage</t>
  </si>
  <si>
    <t>12.10.3.4</t>
  </si>
  <si>
    <t>Divers</t>
  </si>
  <si>
    <t>LOT n°00. INSTALLATION DE CHANTIER</t>
  </si>
  <si>
    <t>Gestion des bennes et des dechets</t>
  </si>
  <si>
    <t xml:space="preserve">Nettoyage exceptionnel de chantier </t>
  </si>
  <si>
    <t>Nettoyage exceptionnel de zone Blanche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</si>
</sst>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"/>
  </numFmts>
  <fonts count="22" x14ac:knownFonts="1">
    <font>
      <sz val="11"/>
      <color theme="1"/>
      <name val="Calibri"/>
      <family val="2"/>
      <scheme val="minor"/>
    </font>
    <font>
      <b/>
      <sz val="18"/>
      <name val="Calibri"/>
      <family val="2"/>
    </font>
    <font>
      <b/>
      <sz val="18"/>
      <color theme="1"/>
      <name val="Calibri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sz val="13"/>
      <color rgb="FF000000"/>
      <name val="Calibri"/>
      <family val="2"/>
    </font>
    <font>
      <b/>
      <sz val="12"/>
      <color rgb="FF000000"/>
      <name val="Calibri"/>
      <family val="2"/>
    </font>
    <font>
      <sz val="8.25"/>
      <color rgb="FF000000"/>
      <name val="Microsoft Sans Serif"/>
      <family val="2"/>
    </font>
    <font>
      <b/>
      <sz val="10"/>
      <color rgb="FF000000"/>
      <name val="Century Gothic"/>
      <family val="2"/>
    </font>
    <font>
      <b/>
      <sz val="8"/>
      <color theme="1"/>
      <name val="Calibri"/>
      <family val="2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</font>
    <font>
      <b/>
      <sz val="10"/>
      <color rgb="FFFFFFFF"/>
      <name val="Calibri"/>
      <family val="2"/>
      <charset val="1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DC1D9"/>
        <bgColor rgb="FFADC1D9"/>
      </patternFill>
    </fill>
    <fill>
      <patternFill patternType="solid">
        <fgColor rgb="FFADC1D9"/>
        <bgColor indexed="64"/>
      </patternFill>
    </fill>
    <fill>
      <patternFill patternType="solid">
        <fgColor rgb="FFF5F5F5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thin">
        <color rgb="FF808080"/>
      </bottom>
      <diagonal/>
    </border>
    <border>
      <left style="thin">
        <color rgb="FF808080"/>
      </left>
      <right/>
      <top style="medium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rgb="FF808080"/>
      </right>
      <top style="medium">
        <color rgb="FF80808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 style="medium">
        <color rgb="FF808080"/>
      </right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C0C0C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 wrapText="1"/>
      <protection locked="0"/>
    </xf>
    <xf numFmtId="0" fontId="9" fillId="4" borderId="11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right" vertical="center"/>
      <protection locked="0"/>
    </xf>
    <xf numFmtId="0" fontId="10" fillId="0" borderId="13" xfId="0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49" fontId="10" fillId="0" borderId="12" xfId="0" applyNumberFormat="1" applyFont="1" applyBorder="1" applyAlignment="1" applyProtection="1">
      <alignment horizontal="center" vertical="center" wrapText="1"/>
      <protection locked="0"/>
    </xf>
    <xf numFmtId="164" fontId="10" fillId="0" borderId="12" xfId="0" applyNumberFormat="1" applyFont="1" applyBorder="1" applyAlignment="1" applyProtection="1">
      <alignment horizontal="center" vertical="center"/>
      <protection locked="0"/>
    </xf>
    <xf numFmtId="164" fontId="10" fillId="0" borderId="12" xfId="0" applyNumberFormat="1" applyFont="1" applyBorder="1" applyAlignment="1" applyProtection="1">
      <alignment horizontal="right" vertical="center"/>
      <protection locked="0"/>
    </xf>
    <xf numFmtId="3" fontId="10" fillId="0" borderId="12" xfId="0" applyNumberFormat="1" applyFont="1" applyBorder="1" applyAlignment="1" applyProtection="1">
      <alignment horizontal="right" vertical="center"/>
      <protection locked="0"/>
    </xf>
    <xf numFmtId="7" fontId="10" fillId="0" borderId="12" xfId="0" applyNumberFormat="1" applyFont="1" applyBorder="1" applyAlignment="1" applyProtection="1">
      <alignment horizontal="right" vertical="center"/>
      <protection locked="0"/>
    </xf>
    <xf numFmtId="7" fontId="10" fillId="0" borderId="13" xfId="0" applyNumberFormat="1" applyFont="1" applyBorder="1" applyAlignment="1" applyProtection="1">
      <alignment horizontal="right" vertical="center"/>
      <protection locked="0"/>
    </xf>
    <xf numFmtId="4" fontId="10" fillId="0" borderId="12" xfId="0" applyNumberFormat="1" applyFont="1" applyBorder="1" applyAlignment="1" applyProtection="1">
      <alignment horizontal="center" vertical="center"/>
      <protection locked="0"/>
    </xf>
    <xf numFmtId="4" fontId="10" fillId="0" borderId="12" xfId="0" applyNumberFormat="1" applyFont="1" applyBorder="1" applyAlignment="1" applyProtection="1">
      <alignment horizontal="right" vertical="center"/>
      <protection locked="0"/>
    </xf>
    <xf numFmtId="3" fontId="10" fillId="0" borderId="12" xfId="0" applyNumberFormat="1" applyFont="1" applyBorder="1" applyAlignment="1" applyProtection="1">
      <alignment horizontal="center" vertical="center"/>
      <protection locked="0"/>
    </xf>
    <xf numFmtId="0" fontId="11" fillId="6" borderId="15" xfId="0" applyFont="1" applyFill="1" applyBorder="1" applyAlignment="1" applyProtection="1">
      <alignment horizontal="left" vertical="center" indent="11"/>
      <protection locked="0"/>
    </xf>
    <xf numFmtId="0" fontId="12" fillId="6" borderId="15" xfId="0" applyFont="1" applyFill="1" applyBorder="1" applyAlignment="1" applyProtection="1">
      <alignment horizontal="left" vertical="center" indent="11"/>
      <protection locked="0"/>
    </xf>
    <xf numFmtId="0" fontId="12" fillId="6" borderId="0" xfId="0" applyFont="1" applyFill="1" applyAlignment="1" applyProtection="1">
      <alignment horizontal="left" vertical="top" indent="11"/>
      <protection locked="0"/>
    </xf>
    <xf numFmtId="0" fontId="12" fillId="0" borderId="0" xfId="0" applyFont="1" applyAlignment="1" applyProtection="1">
      <alignment vertical="top"/>
      <protection locked="0"/>
    </xf>
    <xf numFmtId="7" fontId="12" fillId="6" borderId="5" xfId="0" applyNumberFormat="1" applyFont="1" applyFill="1" applyBorder="1" applyAlignment="1" applyProtection="1">
      <alignment horizontal="right" vertical="center"/>
    </xf>
    <xf numFmtId="0" fontId="11" fillId="6" borderId="0" xfId="0" applyFont="1" applyFill="1" applyAlignment="1" applyProtection="1">
      <alignment horizontal="left" vertical="center"/>
      <protection locked="0"/>
    </xf>
    <xf numFmtId="0" fontId="12" fillId="4" borderId="15" xfId="0" applyFont="1" applyFill="1" applyBorder="1" applyAlignment="1" applyProtection="1">
      <alignment horizontal="left" vertical="center" indent="11"/>
      <protection locked="0"/>
    </xf>
    <xf numFmtId="0" fontId="12" fillId="4" borderId="0" xfId="0" applyFont="1" applyFill="1" applyAlignment="1" applyProtection="1">
      <alignment horizontal="left" vertical="top" indent="11"/>
      <protection locked="0"/>
    </xf>
    <xf numFmtId="0" fontId="0" fillId="4" borderId="0" xfId="0" applyFill="1" applyAlignment="1" applyProtection="1">
      <alignment vertical="top"/>
      <protection locked="0"/>
    </xf>
    <xf numFmtId="7" fontId="14" fillId="4" borderId="18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5" fillId="5" borderId="2" xfId="0" applyFont="1" applyFill="1" applyBorder="1" applyAlignment="1" applyProtection="1">
      <alignment vertical="top"/>
      <protection locked="0"/>
    </xf>
    <xf numFmtId="7" fontId="16" fillId="5" borderId="3" xfId="0" applyNumberFormat="1" applyFont="1" applyFill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  <protection locked="0"/>
    </xf>
    <xf numFmtId="7" fontId="0" fillId="0" borderId="0" xfId="0" applyNumberFormat="1" applyAlignment="1" applyProtection="1">
      <alignment vertical="top"/>
      <protection locked="0"/>
    </xf>
    <xf numFmtId="0" fontId="18" fillId="5" borderId="0" xfId="0" applyFont="1" applyFill="1" applyAlignment="1" applyProtection="1">
      <alignment vertical="center"/>
      <protection locked="0"/>
    </xf>
    <xf numFmtId="0" fontId="15" fillId="5" borderId="0" xfId="0" applyFont="1" applyFill="1" applyAlignment="1" applyProtection="1">
      <alignment vertical="top"/>
      <protection locked="0"/>
    </xf>
    <xf numFmtId="7" fontId="16" fillId="5" borderId="5" xfId="0" applyNumberFormat="1" applyFont="1" applyFill="1" applyBorder="1" applyAlignment="1" applyProtection="1">
      <alignment horizontal="right" vertical="center"/>
    </xf>
    <xf numFmtId="0" fontId="19" fillId="4" borderId="0" xfId="0" applyFont="1" applyFill="1" applyAlignment="1" applyProtection="1">
      <alignment horizontal="left" vertical="center"/>
      <protection locked="0"/>
    </xf>
    <xf numFmtId="0" fontId="18" fillId="5" borderId="7" xfId="0" applyFont="1" applyFill="1" applyBorder="1" applyAlignment="1" applyProtection="1">
      <alignment vertical="center"/>
      <protection locked="0"/>
    </xf>
    <xf numFmtId="0" fontId="15" fillId="5" borderId="7" xfId="0" applyFont="1" applyFill="1" applyBorder="1" applyAlignment="1" applyProtection="1">
      <alignment vertical="top"/>
      <protection locked="0"/>
    </xf>
    <xf numFmtId="7" fontId="16" fillId="5" borderId="8" xfId="0" applyNumberFormat="1" applyFont="1" applyFill="1" applyBorder="1" applyAlignment="1" applyProtection="1">
      <alignment horizontal="right" vertical="center"/>
    </xf>
    <xf numFmtId="0" fontId="0" fillId="2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0" fillId="7" borderId="12" xfId="0" applyFont="1" applyFill="1" applyBorder="1" applyAlignment="1" applyProtection="1">
      <alignment vertical="center" wrapText="1"/>
      <protection locked="0"/>
    </xf>
    <xf numFmtId="0" fontId="11" fillId="5" borderId="19" xfId="0" applyFont="1" applyFill="1" applyBorder="1" applyAlignment="1" applyProtection="1">
      <alignment horizontal="center" vertical="center"/>
      <protection locked="0"/>
    </xf>
    <xf numFmtId="0" fontId="11" fillId="5" borderId="20" xfId="0" applyFont="1" applyFill="1" applyBorder="1" applyAlignment="1" applyProtection="1">
      <alignment horizontal="center" vertical="center"/>
      <protection locked="0"/>
    </xf>
    <xf numFmtId="0" fontId="11" fillId="5" borderId="21" xfId="0" applyFont="1" applyFill="1" applyBorder="1" applyAlignment="1" applyProtection="1">
      <alignment horizontal="center" vertical="center"/>
      <protection locked="0"/>
    </xf>
    <xf numFmtId="0" fontId="0" fillId="0" borderId="22" xfId="0" applyBorder="1"/>
    <xf numFmtId="0" fontId="0" fillId="0" borderId="22" xfId="0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center" wrapText="1"/>
    </xf>
    <xf numFmtId="49" fontId="10" fillId="8" borderId="0" xfId="0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top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 applyProtection="1">
      <alignment vertical="top"/>
      <protection locked="0"/>
    </xf>
    <xf numFmtId="49" fontId="11" fillId="6" borderId="4" xfId="0" applyNumberFormat="1" applyFont="1" applyFill="1" applyBorder="1" applyAlignment="1" applyProtection="1">
      <alignment horizontal="left" vertical="center" wrapText="1" indent="11"/>
      <protection locked="0"/>
    </xf>
    <xf numFmtId="49" fontId="11" fillId="6" borderId="0" xfId="0" applyNumberFormat="1" applyFont="1" applyFill="1" applyAlignment="1" applyProtection="1">
      <alignment horizontal="left" vertical="center" wrapText="1" indent="11"/>
      <protection locked="0"/>
    </xf>
    <xf numFmtId="49" fontId="11" fillId="6" borderId="14" xfId="0" applyNumberFormat="1" applyFont="1" applyFill="1" applyBorder="1" applyAlignment="1" applyProtection="1">
      <alignment horizontal="left" vertical="center" wrapText="1" indent="11"/>
      <protection locked="0"/>
    </xf>
    <xf numFmtId="49" fontId="10" fillId="8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8" borderId="0" xfId="0" applyNumberFormat="1" applyFont="1" applyFill="1" applyBorder="1" applyAlignment="1" applyProtection="1">
      <alignment horizontal="center" vertical="center" wrapText="1"/>
      <protection locked="0"/>
    </xf>
    <xf numFmtId="49" fontId="10" fillId="8" borderId="25" xfId="0" applyNumberFormat="1" applyFont="1" applyFill="1" applyBorder="1" applyAlignment="1" applyProtection="1">
      <alignment horizontal="center" vertical="center" wrapText="1"/>
      <protection locked="0"/>
    </xf>
    <xf numFmtId="49" fontId="13" fillId="4" borderId="16" xfId="0" applyNumberFormat="1" applyFont="1" applyFill="1" applyBorder="1" applyAlignment="1" applyProtection="1">
      <alignment horizontal="left" vertical="center" wrapText="1" indent="11"/>
      <protection locked="0"/>
    </xf>
    <xf numFmtId="49" fontId="13" fillId="4" borderId="17" xfId="0" applyNumberFormat="1" applyFont="1" applyFill="1" applyBorder="1" applyAlignment="1" applyProtection="1">
      <alignment horizontal="left" vertical="center" wrapText="1" indent="11"/>
      <protection locked="0"/>
    </xf>
    <xf numFmtId="49" fontId="15" fillId="5" borderId="1" xfId="0" applyNumberFormat="1" applyFont="1" applyFill="1" applyBorder="1" applyAlignment="1" applyProtection="1">
      <alignment horizontal="left" vertical="center" wrapText="1"/>
      <protection locked="0"/>
    </xf>
    <xf numFmtId="0" fontId="15" fillId="5" borderId="2" xfId="0" applyFont="1" applyFill="1" applyBorder="1" applyAlignment="1" applyProtection="1">
      <alignment vertical="top"/>
      <protection locked="0"/>
    </xf>
    <xf numFmtId="49" fontId="16" fillId="5" borderId="4" xfId="0" applyNumberFormat="1" applyFont="1" applyFill="1" applyBorder="1" applyAlignment="1" applyProtection="1">
      <alignment horizontal="left" vertical="center" wrapText="1"/>
      <protection locked="0"/>
    </xf>
    <xf numFmtId="0" fontId="16" fillId="5" borderId="0" xfId="0" applyFont="1" applyFill="1" applyAlignment="1" applyProtection="1">
      <alignment vertical="top"/>
      <protection locked="0"/>
    </xf>
    <xf numFmtId="0" fontId="18" fillId="5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top"/>
      <protection locked="0"/>
    </xf>
    <xf numFmtId="49" fontId="16" fillId="5" borderId="6" xfId="0" applyNumberFormat="1" applyFont="1" applyFill="1" applyBorder="1" applyAlignment="1" applyProtection="1">
      <alignment horizontal="left" vertical="center" wrapText="1"/>
      <protection locked="0"/>
    </xf>
    <xf numFmtId="0" fontId="16" fillId="5" borderId="7" xfId="0" applyFont="1" applyFill="1" applyBorder="1" applyAlignment="1" applyProtection="1">
      <alignment vertical="top"/>
      <protection locked="0"/>
    </xf>
    <xf numFmtId="0" fontId="18" fillId="5" borderId="7" xfId="0" applyFont="1" applyFill="1" applyBorder="1" applyAlignment="1" applyProtection="1">
      <alignment vertical="center"/>
      <protection locked="0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0" fillId="8" borderId="26" xfId="0" applyFont="1" applyFill="1" applyBorder="1" applyAlignment="1">
      <alignment horizontal="center"/>
    </xf>
    <xf numFmtId="0" fontId="20" fillId="8" borderId="27" xfId="0" applyFont="1" applyFill="1" applyBorder="1" applyAlignment="1">
      <alignment horizontal="center"/>
    </xf>
    <xf numFmtId="0" fontId="20" fillId="8" borderId="28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1" fillId="8" borderId="26" xfId="0" applyFont="1" applyFill="1" applyBorder="1" applyAlignment="1">
      <alignment horizontal="center"/>
    </xf>
    <xf numFmtId="0" fontId="21" fillId="8" borderId="27" xfId="0" applyFont="1" applyFill="1" applyBorder="1" applyAlignment="1">
      <alignment horizontal="center"/>
    </xf>
    <xf numFmtId="0" fontId="21" fillId="8" borderId="28" xfId="0" applyFont="1" applyFill="1" applyBorder="1" applyAlignment="1">
      <alignment horizontal="center"/>
    </xf>
    <xf numFmtId="44" fontId="0" fillId="0" borderId="2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A3" sqref="A3:L3"/>
    </sheetView>
  </sheetViews>
  <sheetFormatPr baseColWidth="10" defaultColWidth="8.85546875" defaultRowHeight="15" x14ac:dyDescent="0.25"/>
  <cols>
    <col min="1" max="1" width="14.140625" style="2" customWidth="1"/>
    <col min="2" max="2" width="0" style="2" hidden="1" customWidth="1"/>
    <col min="3" max="3" width="35" style="2" customWidth="1"/>
    <col min="4" max="4" width="8.140625" style="2" customWidth="1"/>
    <col min="5" max="5" width="9.28515625" style="2" customWidth="1"/>
    <col min="6" max="6" width="9.28515625" style="2" hidden="1" customWidth="1"/>
    <col min="7" max="7" width="9.7109375" style="2" hidden="1" customWidth="1"/>
    <col min="8" max="8" width="12.85546875" style="2" customWidth="1"/>
    <col min="9" max="9" width="0" style="2" hidden="1" customWidth="1"/>
    <col min="10" max="10" width="12.85546875" style="2" hidden="1" customWidth="1"/>
    <col min="11" max="11" width="0" style="2" hidden="1" customWidth="1"/>
    <col min="12" max="12" width="17.28515625" style="2" customWidth="1"/>
    <col min="13" max="13" width="0" style="2" hidden="1" customWidth="1"/>
    <col min="14" max="14" width="9.42578125" style="2" bestFit="1" customWidth="1"/>
    <col min="15" max="16384" width="8.85546875" style="2"/>
  </cols>
  <sheetData>
    <row r="1" spans="1:13" ht="30.75" customHeight="1" x14ac:dyDescent="0.25">
      <c r="A1" s="62" t="s">
        <v>38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4"/>
      <c r="M1" s="1"/>
    </row>
    <row r="2" spans="1:13" ht="30.75" customHeight="1" x14ac:dyDescent="0.25">
      <c r="A2" s="65" t="s">
        <v>39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3"/>
    </row>
    <row r="3" spans="1:13" ht="26.25" customHeight="1" thickBot="1" x14ac:dyDescent="0.3">
      <c r="A3" s="68" t="s">
        <v>94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70"/>
      <c r="M3" s="4"/>
    </row>
    <row r="4" spans="1:13" ht="9.75" customHeight="1" x14ac:dyDescent="0.25"/>
    <row r="5" spans="1:13" ht="12.75" customHeight="1" thickBot="1" x14ac:dyDescent="0.3">
      <c r="A5" s="71"/>
      <c r="B5" s="72"/>
      <c r="C5" s="73"/>
      <c r="D5" s="72"/>
      <c r="E5" s="74"/>
      <c r="F5" s="75"/>
      <c r="G5" s="74"/>
      <c r="H5" s="74"/>
      <c r="I5" s="72"/>
      <c r="J5" s="72"/>
      <c r="K5" s="72"/>
      <c r="L5" s="74"/>
      <c r="M5" s="5"/>
    </row>
    <row r="6" spans="1:13" ht="30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8" t="s">
        <v>4</v>
      </c>
      <c r="F6" s="7" t="s">
        <v>5</v>
      </c>
      <c r="G6" s="7" t="s">
        <v>6</v>
      </c>
      <c r="H6" s="7" t="s">
        <v>7</v>
      </c>
      <c r="I6" s="7" t="s">
        <v>8</v>
      </c>
      <c r="J6" s="7" t="s">
        <v>9</v>
      </c>
      <c r="K6" s="7" t="s">
        <v>10</v>
      </c>
      <c r="L6" s="9" t="s">
        <v>11</v>
      </c>
      <c r="M6" s="10" t="s">
        <v>12</v>
      </c>
    </row>
    <row r="7" spans="1:13" ht="26.25" customHeight="1" x14ac:dyDescent="0.25">
      <c r="A7" s="11"/>
      <c r="B7" s="12"/>
      <c r="C7" s="13" t="s">
        <v>13</v>
      </c>
      <c r="D7" s="14"/>
      <c r="E7" s="14"/>
      <c r="F7" s="15"/>
      <c r="G7" s="15"/>
      <c r="H7" s="15"/>
      <c r="I7" s="15"/>
      <c r="J7" s="15"/>
      <c r="K7" s="15"/>
      <c r="L7" s="16"/>
      <c r="M7" s="17"/>
    </row>
    <row r="8" spans="1:13" ht="26.25" customHeight="1" x14ac:dyDescent="0.25">
      <c r="A8" s="11"/>
      <c r="B8" s="12"/>
      <c r="C8" s="18" t="s">
        <v>14</v>
      </c>
      <c r="D8" s="14"/>
      <c r="E8" s="14"/>
      <c r="F8" s="15"/>
      <c r="G8" s="15"/>
      <c r="H8" s="15"/>
      <c r="I8" s="15"/>
      <c r="J8" s="15"/>
      <c r="K8" s="15"/>
      <c r="L8" s="16"/>
      <c r="M8" s="17"/>
    </row>
    <row r="9" spans="1:13" ht="23.25" customHeight="1" x14ac:dyDescent="0.25">
      <c r="A9" s="11" t="s">
        <v>43</v>
      </c>
      <c r="B9" s="12"/>
      <c r="C9" s="18" t="s">
        <v>15</v>
      </c>
      <c r="D9" s="19" t="s">
        <v>16</v>
      </c>
      <c r="E9" s="20">
        <v>1</v>
      </c>
      <c r="F9" s="21"/>
      <c r="G9" s="22">
        <v>2</v>
      </c>
      <c r="H9" s="23"/>
      <c r="I9" s="21"/>
      <c r="J9" s="23"/>
      <c r="K9" s="23"/>
      <c r="L9" s="24">
        <f t="shared" ref="L9:L19" si="0">IF(ISNUMBER($J9),IF(ISNUMBER($F9),ROUND($J9*$F9,2),ROUND($J9*$E9,2)),IF(ISNUMBER($F9),ROUND($H9*$F9,2),ROUND($H9*$E9,2)))</f>
        <v>0</v>
      </c>
      <c r="M9" s="17"/>
    </row>
    <row r="10" spans="1:13" ht="18" customHeight="1" x14ac:dyDescent="0.25">
      <c r="A10" s="11" t="s">
        <v>44</v>
      </c>
      <c r="B10" s="12"/>
      <c r="C10" s="18" t="s">
        <v>17</v>
      </c>
      <c r="D10" s="19" t="s">
        <v>16</v>
      </c>
      <c r="E10" s="20">
        <v>1</v>
      </c>
      <c r="F10" s="21"/>
      <c r="G10" s="22">
        <v>2</v>
      </c>
      <c r="H10" s="23"/>
      <c r="I10" s="21"/>
      <c r="J10" s="23"/>
      <c r="K10" s="23"/>
      <c r="L10" s="24">
        <f t="shared" si="0"/>
        <v>0</v>
      </c>
      <c r="M10" s="17"/>
    </row>
    <row r="11" spans="1:13" ht="18" customHeight="1" x14ac:dyDescent="0.25">
      <c r="A11" s="11" t="s">
        <v>45</v>
      </c>
      <c r="B11" s="12"/>
      <c r="C11" s="18" t="s">
        <v>18</v>
      </c>
      <c r="D11" s="19" t="s">
        <v>16</v>
      </c>
      <c r="E11" s="20">
        <v>1</v>
      </c>
      <c r="F11" s="21"/>
      <c r="G11" s="22">
        <v>2</v>
      </c>
      <c r="H11" s="23"/>
      <c r="I11" s="21"/>
      <c r="J11" s="23"/>
      <c r="K11" s="23"/>
      <c r="L11" s="24">
        <f t="shared" si="0"/>
        <v>0</v>
      </c>
      <c r="M11" s="17"/>
    </row>
    <row r="12" spans="1:13" ht="18" customHeight="1" x14ac:dyDescent="0.25">
      <c r="A12" s="11" t="s">
        <v>46</v>
      </c>
      <c r="B12" s="12"/>
      <c r="C12" s="18" t="s">
        <v>19</v>
      </c>
      <c r="D12" s="19" t="s">
        <v>16</v>
      </c>
      <c r="E12" s="20">
        <v>1</v>
      </c>
      <c r="F12" s="21"/>
      <c r="G12" s="22">
        <v>2</v>
      </c>
      <c r="H12" s="23"/>
      <c r="I12" s="21"/>
      <c r="J12" s="23"/>
      <c r="K12" s="23"/>
      <c r="L12" s="24">
        <f t="shared" si="0"/>
        <v>0</v>
      </c>
      <c r="M12" s="17"/>
    </row>
    <row r="13" spans="1:13" ht="18" customHeight="1" x14ac:dyDescent="0.25">
      <c r="A13" s="11" t="s">
        <v>47</v>
      </c>
      <c r="B13" s="12"/>
      <c r="C13" s="18" t="s">
        <v>20</v>
      </c>
      <c r="D13" s="19" t="s">
        <v>16</v>
      </c>
      <c r="E13" s="20">
        <v>1</v>
      </c>
      <c r="F13" s="21"/>
      <c r="G13" s="22">
        <v>2</v>
      </c>
      <c r="H13" s="23"/>
      <c r="I13" s="21"/>
      <c r="J13" s="23"/>
      <c r="K13" s="23"/>
      <c r="L13" s="24">
        <f t="shared" si="0"/>
        <v>0</v>
      </c>
      <c r="M13" s="17"/>
    </row>
    <row r="14" spans="1:13" ht="18" customHeight="1" x14ac:dyDescent="0.25">
      <c r="A14" s="11" t="s">
        <v>55</v>
      </c>
      <c r="B14" s="12"/>
      <c r="C14" s="18" t="s">
        <v>21</v>
      </c>
      <c r="D14" s="19" t="s">
        <v>22</v>
      </c>
      <c r="E14" s="25">
        <v>400</v>
      </c>
      <c r="F14" s="26"/>
      <c r="G14" s="22">
        <v>2</v>
      </c>
      <c r="H14" s="23"/>
      <c r="I14" s="21"/>
      <c r="J14" s="23"/>
      <c r="K14" s="23"/>
      <c r="L14" s="24">
        <f t="shared" si="0"/>
        <v>0</v>
      </c>
      <c r="M14" s="17"/>
    </row>
    <row r="15" spans="1:13" s="58" customFormat="1" ht="18" customHeight="1" x14ac:dyDescent="0.25">
      <c r="A15" s="79" t="s">
        <v>93</v>
      </c>
      <c r="B15" s="80"/>
      <c r="C15" s="80"/>
      <c r="D15" s="61"/>
      <c r="E15" s="61"/>
      <c r="F15" s="61"/>
      <c r="G15" s="61"/>
      <c r="H15" s="61"/>
      <c r="I15" s="61"/>
      <c r="J15" s="61"/>
      <c r="K15" s="61"/>
      <c r="L15" s="32">
        <f>SUM(L$9:L$14)</f>
        <v>0</v>
      </c>
      <c r="M15" s="17"/>
    </row>
    <row r="16" spans="1:13" ht="18" customHeight="1" x14ac:dyDescent="0.25">
      <c r="A16" s="11" t="s">
        <v>48</v>
      </c>
      <c r="B16" s="12"/>
      <c r="C16" s="18" t="s">
        <v>23</v>
      </c>
      <c r="D16" s="19"/>
      <c r="E16" s="20"/>
      <c r="F16" s="15"/>
      <c r="G16" s="15"/>
      <c r="H16" s="15"/>
      <c r="I16" s="15"/>
      <c r="J16" s="15"/>
      <c r="K16" s="15"/>
      <c r="L16" s="24"/>
      <c r="M16" s="17"/>
    </row>
    <row r="17" spans="1:14" ht="22.5" customHeight="1" x14ac:dyDescent="0.25">
      <c r="A17" s="11" t="s">
        <v>49</v>
      </c>
      <c r="B17" s="12"/>
      <c r="C17" s="18" t="s">
        <v>24</v>
      </c>
      <c r="D17" s="19" t="s">
        <v>16</v>
      </c>
      <c r="E17" s="20">
        <v>1</v>
      </c>
      <c r="F17" s="21"/>
      <c r="G17" s="22">
        <v>2</v>
      </c>
      <c r="H17" s="23"/>
      <c r="I17" s="21"/>
      <c r="J17" s="23"/>
      <c r="K17" s="23"/>
      <c r="L17" s="24">
        <f t="shared" si="0"/>
        <v>0</v>
      </c>
      <c r="M17" s="17"/>
    </row>
    <row r="18" spans="1:14" s="58" customFormat="1" ht="22.5" customHeight="1" x14ac:dyDescent="0.25">
      <c r="A18" s="11" t="s">
        <v>50</v>
      </c>
      <c r="B18" s="12"/>
      <c r="C18" s="52" t="s">
        <v>26</v>
      </c>
      <c r="D18" s="19" t="s">
        <v>25</v>
      </c>
      <c r="E18" s="27">
        <v>1</v>
      </c>
      <c r="F18" s="22"/>
      <c r="G18" s="22">
        <v>2</v>
      </c>
      <c r="H18" s="23"/>
      <c r="I18" s="21"/>
      <c r="J18" s="23"/>
      <c r="K18" s="23"/>
      <c r="L18" s="24">
        <f t="shared" si="0"/>
        <v>0</v>
      </c>
      <c r="M18" s="17"/>
    </row>
    <row r="19" spans="1:14" ht="22.5" customHeight="1" x14ac:dyDescent="0.25">
      <c r="A19" s="11" t="s">
        <v>56</v>
      </c>
      <c r="B19" s="12"/>
      <c r="C19" s="52" t="s">
        <v>42</v>
      </c>
      <c r="D19" s="19" t="s">
        <v>25</v>
      </c>
      <c r="E19" s="27">
        <v>5</v>
      </c>
      <c r="F19" s="22"/>
      <c r="G19" s="22">
        <v>2</v>
      </c>
      <c r="H19" s="23"/>
      <c r="I19" s="21"/>
      <c r="J19" s="23"/>
      <c r="K19" s="23"/>
      <c r="L19" s="24">
        <f t="shared" si="0"/>
        <v>0</v>
      </c>
      <c r="M19" s="17"/>
    </row>
    <row r="20" spans="1:14" ht="31.5" customHeight="1" x14ac:dyDescent="0.25">
      <c r="A20" s="79" t="s">
        <v>27</v>
      </c>
      <c r="B20" s="80"/>
      <c r="C20" s="81"/>
      <c r="D20" s="28"/>
      <c r="E20" s="29"/>
      <c r="F20" s="30"/>
      <c r="G20" s="29"/>
      <c r="H20" s="29"/>
      <c r="I20" s="31"/>
      <c r="J20" s="31"/>
      <c r="K20" s="31"/>
      <c r="L20" s="32">
        <f>SUM(L$17:L$19)</f>
        <v>0</v>
      </c>
      <c r="M20" s="33"/>
    </row>
    <row r="21" spans="1:14" ht="18" customHeight="1" x14ac:dyDescent="0.25">
      <c r="A21" s="11" t="s">
        <v>51</v>
      </c>
      <c r="B21" s="12"/>
      <c r="C21" s="18" t="s">
        <v>28</v>
      </c>
      <c r="D21" s="14"/>
      <c r="E21" s="14"/>
      <c r="F21" s="15"/>
      <c r="G21" s="15"/>
      <c r="H21" s="15"/>
      <c r="I21" s="15"/>
      <c r="J21" s="15"/>
      <c r="K21" s="15"/>
      <c r="L21" s="16"/>
      <c r="M21" s="17"/>
    </row>
    <row r="22" spans="1:14" ht="22.5" customHeight="1" x14ac:dyDescent="0.25">
      <c r="A22" s="11" t="s">
        <v>57</v>
      </c>
      <c r="B22" s="12"/>
      <c r="C22" s="18" t="s">
        <v>29</v>
      </c>
      <c r="D22" s="19" t="s">
        <v>25</v>
      </c>
      <c r="E22" s="27">
        <v>6</v>
      </c>
      <c r="F22" s="22"/>
      <c r="G22" s="22">
        <v>2</v>
      </c>
      <c r="H22" s="23"/>
      <c r="I22" s="21"/>
      <c r="J22" s="23"/>
      <c r="K22" s="23"/>
      <c r="L22" s="24">
        <f t="shared" ref="L22:L25" si="1">IF(ISNUMBER($J22),IF(ISNUMBER($F22),ROUND($J22*$F22,2),ROUND($J22*$E22,2)),IF(ISNUMBER($F22),ROUND($H22*$F22,2),ROUND($H22*$E22,2)))</f>
        <v>0</v>
      </c>
      <c r="M22" s="17"/>
    </row>
    <row r="23" spans="1:14" s="51" customFormat="1" ht="22.5" customHeight="1" x14ac:dyDescent="0.25">
      <c r="A23" s="11" t="s">
        <v>59</v>
      </c>
      <c r="B23" s="12"/>
      <c r="C23" s="18" t="s">
        <v>87</v>
      </c>
      <c r="D23" s="19" t="s">
        <v>25</v>
      </c>
      <c r="E23" s="27">
        <v>5</v>
      </c>
      <c r="F23" s="22"/>
      <c r="G23" s="22"/>
      <c r="H23" s="23"/>
      <c r="I23" s="21"/>
      <c r="J23" s="23"/>
      <c r="K23" s="23"/>
      <c r="L23" s="24">
        <f t="shared" si="1"/>
        <v>0</v>
      </c>
      <c r="M23" s="17"/>
    </row>
    <row r="24" spans="1:14" ht="22.5" customHeight="1" x14ac:dyDescent="0.25">
      <c r="A24" s="11" t="s">
        <v>60</v>
      </c>
      <c r="B24" s="12"/>
      <c r="C24" s="18" t="s">
        <v>30</v>
      </c>
      <c r="D24" s="19" t="s">
        <v>25</v>
      </c>
      <c r="E24" s="27">
        <v>6</v>
      </c>
      <c r="F24" s="22"/>
      <c r="G24" s="22">
        <v>2</v>
      </c>
      <c r="H24" s="23"/>
      <c r="I24" s="21"/>
      <c r="J24" s="23"/>
      <c r="K24" s="23"/>
      <c r="L24" s="24">
        <f t="shared" si="1"/>
        <v>0</v>
      </c>
      <c r="M24" s="17"/>
    </row>
    <row r="25" spans="1:14" s="58" customFormat="1" ht="22.5" customHeight="1" x14ac:dyDescent="0.25">
      <c r="A25" s="11" t="s">
        <v>61</v>
      </c>
      <c r="B25" s="12"/>
      <c r="C25" s="18" t="s">
        <v>88</v>
      </c>
      <c r="D25" s="19" t="s">
        <v>25</v>
      </c>
      <c r="E25" s="27">
        <v>5</v>
      </c>
      <c r="F25" s="22"/>
      <c r="G25" s="22">
        <v>2</v>
      </c>
      <c r="H25" s="23"/>
      <c r="I25" s="21"/>
      <c r="J25" s="23"/>
      <c r="K25" s="23"/>
      <c r="L25" s="24">
        <f t="shared" si="1"/>
        <v>0</v>
      </c>
      <c r="M25" s="17"/>
    </row>
    <row r="26" spans="1:14" ht="31.5" customHeight="1" x14ac:dyDescent="0.25">
      <c r="A26" s="76" t="s">
        <v>31</v>
      </c>
      <c r="B26" s="77"/>
      <c r="C26" s="78"/>
      <c r="D26" s="28"/>
      <c r="E26" s="29"/>
      <c r="F26" s="30"/>
      <c r="G26" s="29"/>
      <c r="H26" s="29"/>
      <c r="I26" s="31"/>
      <c r="J26" s="31"/>
      <c r="K26" s="31"/>
      <c r="L26" s="32">
        <f>SUM(L$22:L$25)</f>
        <v>0</v>
      </c>
      <c r="M26" s="33"/>
    </row>
    <row r="27" spans="1:14" ht="22.5" customHeight="1" x14ac:dyDescent="0.25">
      <c r="A27" s="11" t="s">
        <v>52</v>
      </c>
      <c r="B27" s="12"/>
      <c r="C27" s="18" t="s">
        <v>41</v>
      </c>
      <c r="D27" s="19" t="s">
        <v>16</v>
      </c>
      <c r="E27" s="20">
        <v>1</v>
      </c>
      <c r="F27" s="21"/>
      <c r="G27" s="22">
        <v>2</v>
      </c>
      <c r="H27" s="23"/>
      <c r="I27" s="21"/>
      <c r="J27" s="23"/>
      <c r="K27" s="23"/>
      <c r="L27" s="24">
        <f>IF(ISNUMBER($J27),IF(ISNUMBER($F27),ROUND($J27*$F27,2),ROUND($J27*$E27,2)),IF(ISNUMBER($F27),ROUND($H27*$F27,2),ROUND($H27*$E27,2)))</f>
        <v>0</v>
      </c>
      <c r="M27" s="17"/>
    </row>
    <row r="28" spans="1:14" ht="31.5" customHeight="1" thickBot="1" x14ac:dyDescent="0.3">
      <c r="A28" s="76" t="s">
        <v>32</v>
      </c>
      <c r="B28" s="77"/>
      <c r="C28" s="78"/>
      <c r="D28" s="28"/>
      <c r="E28" s="29"/>
      <c r="F28" s="30"/>
      <c r="G28" s="29"/>
      <c r="H28" s="29"/>
      <c r="I28" s="31"/>
      <c r="J28" s="31"/>
      <c r="K28" s="31"/>
      <c r="L28" s="32">
        <f>SUM(L$27:L$27)</f>
        <v>0</v>
      </c>
      <c r="M28" s="33"/>
    </row>
    <row r="29" spans="1:14" ht="16.5" hidden="1" customHeight="1" x14ac:dyDescent="0.25">
      <c r="A29" s="82" t="s">
        <v>33</v>
      </c>
      <c r="B29" s="83"/>
      <c r="C29" s="83"/>
      <c r="D29" s="83"/>
      <c r="E29" s="34"/>
      <c r="F29" s="35"/>
      <c r="G29" s="34"/>
      <c r="H29" s="34"/>
      <c r="I29" s="36"/>
      <c r="J29" s="36"/>
      <c r="K29" s="36"/>
      <c r="L29" s="37" t="e">
        <f>SUM(L$9:L$14)+SUM(L$17:L$19)+SUM(L$22:L$24)+SUM(#REF!)+L$27+SUM(#REF!)</f>
        <v>#REF!</v>
      </c>
      <c r="M29" s="38"/>
    </row>
    <row r="30" spans="1:14" ht="15" customHeight="1" x14ac:dyDescent="0.25">
      <c r="A30" s="84" t="s">
        <v>34</v>
      </c>
      <c r="B30" s="85"/>
      <c r="C30" s="85"/>
      <c r="D30" s="39"/>
      <c r="E30" s="39"/>
      <c r="F30" s="39"/>
      <c r="G30" s="39"/>
      <c r="H30" s="39"/>
      <c r="I30" s="39"/>
      <c r="J30" s="39"/>
      <c r="K30" s="39"/>
      <c r="L30" s="40">
        <f>SUM(L28,L26,L20,L15)</f>
        <v>0</v>
      </c>
      <c r="M30" s="41"/>
      <c r="N30" s="42"/>
    </row>
    <row r="31" spans="1:14" ht="14.25" customHeight="1" x14ac:dyDescent="0.25">
      <c r="A31" s="86" t="s">
        <v>35</v>
      </c>
      <c r="B31" s="87"/>
      <c r="C31" s="88"/>
      <c r="D31" s="43"/>
      <c r="E31" s="43"/>
      <c r="F31" s="44"/>
      <c r="G31" s="43"/>
      <c r="H31" s="43"/>
      <c r="I31" s="44"/>
      <c r="J31" s="44"/>
      <c r="K31" s="44"/>
      <c r="L31" s="45">
        <f>(SUMIF($G$7:$G$29,2,$L$7:$L$29))*0.2</f>
        <v>0</v>
      </c>
      <c r="M31" s="46"/>
    </row>
    <row r="32" spans="1:14" ht="14.25" customHeight="1" thickBot="1" x14ac:dyDescent="0.3">
      <c r="A32" s="90" t="s">
        <v>36</v>
      </c>
      <c r="B32" s="91"/>
      <c r="C32" s="92"/>
      <c r="D32" s="47"/>
      <c r="E32" s="47"/>
      <c r="F32" s="48"/>
      <c r="G32" s="47"/>
      <c r="H32" s="47"/>
      <c r="I32" s="48"/>
      <c r="J32" s="48"/>
      <c r="K32" s="48"/>
      <c r="L32" s="49">
        <f>SUM(L$30:L$31)</f>
        <v>0</v>
      </c>
      <c r="M32" s="46"/>
    </row>
    <row r="35" spans="1:11" ht="15" customHeight="1" x14ac:dyDescent="0.25">
      <c r="A35" s="89" t="s">
        <v>40</v>
      </c>
      <c r="B35" s="89"/>
      <c r="C35" s="89"/>
      <c r="D35" s="89"/>
      <c r="E35" s="89"/>
      <c r="F35" s="89"/>
      <c r="G35" s="89"/>
      <c r="H35" s="89"/>
      <c r="I35" s="89"/>
      <c r="J35" s="89"/>
      <c r="K35" s="50"/>
    </row>
    <row r="36" spans="1:11" ht="15" customHeight="1" x14ac:dyDescent="0.25">
      <c r="A36" s="89" t="s">
        <v>37</v>
      </c>
      <c r="B36" s="89"/>
      <c r="C36" s="89"/>
      <c r="D36" s="89"/>
      <c r="E36" s="89"/>
      <c r="F36" s="89"/>
      <c r="G36" s="89"/>
      <c r="H36" s="89"/>
      <c r="I36" s="89"/>
      <c r="J36" s="89"/>
      <c r="K36" s="50"/>
    </row>
  </sheetData>
  <mergeCells count="14">
    <mergeCell ref="A36:J36"/>
    <mergeCell ref="A32:C32"/>
    <mergeCell ref="A28:C28"/>
    <mergeCell ref="A29:D29"/>
    <mergeCell ref="A30:C30"/>
    <mergeCell ref="A31:C31"/>
    <mergeCell ref="A35:J35"/>
    <mergeCell ref="A1:L1"/>
    <mergeCell ref="A2:L2"/>
    <mergeCell ref="A3:L3"/>
    <mergeCell ref="A5:L5"/>
    <mergeCell ref="A26:C26"/>
    <mergeCell ref="A20:C20"/>
    <mergeCell ref="A15:C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45"/>
  <sheetViews>
    <sheetView tabSelected="1" topLeftCell="A13" workbookViewId="0">
      <selection activeCell="E40" sqref="E40:E45"/>
    </sheetView>
  </sheetViews>
  <sheetFormatPr baseColWidth="10" defaultRowHeight="15" x14ac:dyDescent="0.25"/>
  <cols>
    <col min="1" max="1" width="14.5703125" customWidth="1"/>
    <col min="2" max="2" width="41.140625" customWidth="1"/>
    <col min="3" max="3" width="14.140625" customWidth="1"/>
    <col min="4" max="4" width="13.28515625" customWidth="1"/>
    <col min="5" max="5" width="14" customWidth="1"/>
    <col min="6" max="6" width="30.7109375" customWidth="1"/>
  </cols>
  <sheetData>
    <row r="8" spans="1:6" ht="15.75" thickBot="1" x14ac:dyDescent="0.3"/>
    <row r="9" spans="1:6" ht="30.6" customHeight="1" x14ac:dyDescent="0.25">
      <c r="A9" s="53" t="s">
        <v>63</v>
      </c>
      <c r="B9" s="54" t="s">
        <v>2</v>
      </c>
      <c r="C9" s="55" t="s">
        <v>3</v>
      </c>
      <c r="D9" s="55" t="s">
        <v>64</v>
      </c>
      <c r="E9" s="55" t="s">
        <v>7</v>
      </c>
      <c r="F9" s="53" t="s">
        <v>65</v>
      </c>
    </row>
    <row r="10" spans="1:6" x14ac:dyDescent="0.25">
      <c r="A10" s="93" t="s">
        <v>43</v>
      </c>
      <c r="B10" s="95" t="s">
        <v>83</v>
      </c>
      <c r="C10" s="57" t="s">
        <v>67</v>
      </c>
      <c r="D10" s="57">
        <v>1</v>
      </c>
      <c r="E10" s="105"/>
      <c r="F10" s="56"/>
    </row>
    <row r="11" spans="1:6" x14ac:dyDescent="0.25">
      <c r="A11" s="94"/>
      <c r="B11" s="96"/>
      <c r="C11" s="57" t="s">
        <v>68</v>
      </c>
      <c r="D11" s="57">
        <v>1</v>
      </c>
      <c r="E11" s="105"/>
      <c r="F11" s="56"/>
    </row>
    <row r="12" spans="1:6" x14ac:dyDescent="0.25">
      <c r="A12" s="93" t="s">
        <v>44</v>
      </c>
      <c r="B12" s="95" t="s">
        <v>17</v>
      </c>
      <c r="C12" s="57" t="s">
        <v>67</v>
      </c>
      <c r="D12" s="57">
        <v>1</v>
      </c>
      <c r="E12" s="105"/>
      <c r="F12" s="56"/>
    </row>
    <row r="13" spans="1:6" x14ac:dyDescent="0.25">
      <c r="A13" s="94"/>
      <c r="B13" s="96"/>
      <c r="C13" s="57" t="s">
        <v>68</v>
      </c>
      <c r="D13" s="57">
        <v>1</v>
      </c>
      <c r="E13" s="105"/>
      <c r="F13" s="56"/>
    </row>
    <row r="14" spans="1:6" x14ac:dyDescent="0.25">
      <c r="A14" s="93" t="s">
        <v>45</v>
      </c>
      <c r="B14" s="95" t="s">
        <v>18</v>
      </c>
      <c r="C14" s="57" t="s">
        <v>67</v>
      </c>
      <c r="D14" s="57">
        <v>1</v>
      </c>
      <c r="E14" s="105"/>
      <c r="F14" s="56"/>
    </row>
    <row r="15" spans="1:6" x14ac:dyDescent="0.25">
      <c r="A15" s="94"/>
      <c r="B15" s="96"/>
      <c r="C15" s="57" t="s">
        <v>68</v>
      </c>
      <c r="D15" s="57">
        <v>1</v>
      </c>
      <c r="E15" s="105"/>
      <c r="F15" s="56"/>
    </row>
    <row r="16" spans="1:6" x14ac:dyDescent="0.25">
      <c r="A16" s="93" t="s">
        <v>46</v>
      </c>
      <c r="B16" s="95" t="s">
        <v>84</v>
      </c>
      <c r="C16" s="57" t="s">
        <v>67</v>
      </c>
      <c r="D16" s="57">
        <v>1</v>
      </c>
      <c r="E16" s="105"/>
      <c r="F16" s="56"/>
    </row>
    <row r="17" spans="1:6" x14ac:dyDescent="0.25">
      <c r="A17" s="94"/>
      <c r="B17" s="96"/>
      <c r="C17" s="57" t="s">
        <v>68</v>
      </c>
      <c r="D17" s="57">
        <v>1</v>
      </c>
      <c r="E17" s="105"/>
      <c r="F17" s="56"/>
    </row>
    <row r="18" spans="1:6" x14ac:dyDescent="0.25">
      <c r="A18" s="93" t="s">
        <v>47</v>
      </c>
      <c r="B18" s="95" t="s">
        <v>85</v>
      </c>
      <c r="C18" s="57" t="s">
        <v>67</v>
      </c>
      <c r="D18" s="57">
        <v>1</v>
      </c>
      <c r="E18" s="105"/>
      <c r="F18" s="56"/>
    </row>
    <row r="19" spans="1:6" x14ac:dyDescent="0.25">
      <c r="A19" s="94"/>
      <c r="B19" s="96"/>
      <c r="C19" s="57" t="s">
        <v>68</v>
      </c>
      <c r="D19" s="57">
        <v>1</v>
      </c>
      <c r="E19" s="105"/>
      <c r="F19" s="56"/>
    </row>
    <row r="20" spans="1:6" x14ac:dyDescent="0.25">
      <c r="A20" s="93" t="s">
        <v>82</v>
      </c>
      <c r="B20" s="95" t="s">
        <v>21</v>
      </c>
      <c r="C20" s="57" t="s">
        <v>67</v>
      </c>
      <c r="D20" s="57">
        <v>1</v>
      </c>
      <c r="E20" s="105"/>
      <c r="F20" s="56"/>
    </row>
    <row r="21" spans="1:6" x14ac:dyDescent="0.25">
      <c r="A21" s="94"/>
      <c r="B21" s="96"/>
      <c r="C21" s="57" t="s">
        <v>68</v>
      </c>
      <c r="D21" s="57">
        <v>1</v>
      </c>
      <c r="E21" s="105"/>
      <c r="F21" s="56"/>
    </row>
    <row r="22" spans="1:6" x14ac:dyDescent="0.25">
      <c r="A22" s="59" t="s">
        <v>54</v>
      </c>
      <c r="B22" s="60" t="s">
        <v>78</v>
      </c>
      <c r="C22" s="57" t="s">
        <v>81</v>
      </c>
      <c r="D22" s="57">
        <v>1</v>
      </c>
      <c r="E22" s="105"/>
      <c r="F22" s="56"/>
    </row>
    <row r="23" spans="1:6" ht="14.45" customHeight="1" x14ac:dyDescent="0.25">
      <c r="A23" s="93" t="s">
        <v>50</v>
      </c>
      <c r="B23" s="95" t="s">
        <v>86</v>
      </c>
      <c r="C23" s="57" t="s">
        <v>67</v>
      </c>
      <c r="D23" s="57">
        <v>1</v>
      </c>
      <c r="E23" s="105"/>
      <c r="F23" s="56"/>
    </row>
    <row r="24" spans="1:6" x14ac:dyDescent="0.25">
      <c r="A24" s="94"/>
      <c r="B24" s="96"/>
      <c r="C24" s="57" t="s">
        <v>68</v>
      </c>
      <c r="D24" s="57">
        <v>1</v>
      </c>
      <c r="E24" s="105"/>
      <c r="F24" s="56"/>
    </row>
    <row r="25" spans="1:6" x14ac:dyDescent="0.25">
      <c r="A25" s="93" t="s">
        <v>56</v>
      </c>
      <c r="B25" s="95" t="s">
        <v>66</v>
      </c>
      <c r="C25" s="57" t="s">
        <v>67</v>
      </c>
      <c r="D25" s="57">
        <v>1</v>
      </c>
      <c r="E25" s="105"/>
      <c r="F25" s="56"/>
    </row>
    <row r="26" spans="1:6" x14ac:dyDescent="0.25">
      <c r="A26" s="94"/>
      <c r="B26" s="96"/>
      <c r="C26" s="57" t="s">
        <v>68</v>
      </c>
      <c r="D26" s="57">
        <v>1</v>
      </c>
      <c r="E26" s="105"/>
      <c r="F26" s="56"/>
    </row>
    <row r="27" spans="1:6" x14ac:dyDescent="0.25">
      <c r="A27" s="93" t="s">
        <v>89</v>
      </c>
      <c r="B27" s="100" t="s">
        <v>79</v>
      </c>
      <c r="C27" s="57" t="s">
        <v>67</v>
      </c>
      <c r="D27" s="57">
        <v>1</v>
      </c>
      <c r="E27" s="105"/>
      <c r="F27" s="56"/>
    </row>
    <row r="28" spans="1:6" x14ac:dyDescent="0.25">
      <c r="A28" s="94"/>
      <c r="B28" s="101"/>
      <c r="C28" s="57" t="s">
        <v>68</v>
      </c>
      <c r="D28" s="57">
        <v>1</v>
      </c>
      <c r="E28" s="105"/>
      <c r="F28" s="56"/>
    </row>
    <row r="29" spans="1:6" x14ac:dyDescent="0.25">
      <c r="A29" s="102" t="s">
        <v>95</v>
      </c>
      <c r="B29" s="103"/>
      <c r="C29" s="103"/>
      <c r="D29" s="103"/>
      <c r="E29" s="103"/>
      <c r="F29" s="104"/>
    </row>
    <row r="30" spans="1:6" x14ac:dyDescent="0.25">
      <c r="A30" s="59" t="s">
        <v>58</v>
      </c>
      <c r="B30" s="56" t="s">
        <v>70</v>
      </c>
      <c r="C30" s="57" t="s">
        <v>16</v>
      </c>
      <c r="D30" s="57">
        <v>1</v>
      </c>
      <c r="E30" s="105"/>
      <c r="F30" s="56"/>
    </row>
    <row r="31" spans="1:6" x14ac:dyDescent="0.25">
      <c r="A31" s="59" t="s">
        <v>58</v>
      </c>
      <c r="B31" s="56" t="s">
        <v>71</v>
      </c>
      <c r="C31" s="57" t="s">
        <v>16</v>
      </c>
      <c r="D31" s="57">
        <v>1</v>
      </c>
      <c r="E31" s="105"/>
      <c r="F31" s="56"/>
    </row>
    <row r="32" spans="1:6" x14ac:dyDescent="0.25">
      <c r="A32" s="59" t="s">
        <v>58</v>
      </c>
      <c r="B32" s="56" t="s">
        <v>72</v>
      </c>
      <c r="C32" s="57" t="s">
        <v>16</v>
      </c>
      <c r="D32" s="57">
        <v>1</v>
      </c>
      <c r="E32" s="105"/>
      <c r="F32" s="56"/>
    </row>
    <row r="33" spans="1:6" x14ac:dyDescent="0.25">
      <c r="A33" s="59" t="s">
        <v>58</v>
      </c>
      <c r="B33" s="56" t="s">
        <v>73</v>
      </c>
      <c r="C33" s="57" t="s">
        <v>16</v>
      </c>
      <c r="D33" s="57">
        <v>1</v>
      </c>
      <c r="E33" s="105"/>
      <c r="F33" s="56"/>
    </row>
    <row r="34" spans="1:6" x14ac:dyDescent="0.25">
      <c r="A34" s="59" t="s">
        <v>58</v>
      </c>
      <c r="B34" s="56" t="s">
        <v>80</v>
      </c>
      <c r="C34" s="57" t="s">
        <v>16</v>
      </c>
      <c r="D34" s="57">
        <v>1</v>
      </c>
      <c r="E34" s="105"/>
      <c r="F34" s="56"/>
    </row>
    <row r="35" spans="1:6" x14ac:dyDescent="0.25">
      <c r="A35" s="59" t="s">
        <v>58</v>
      </c>
      <c r="B35" s="56" t="s">
        <v>74</v>
      </c>
      <c r="C35" s="57" t="s">
        <v>16</v>
      </c>
      <c r="D35" s="57">
        <v>1</v>
      </c>
      <c r="E35" s="105"/>
      <c r="F35" s="56"/>
    </row>
    <row r="36" spans="1:6" x14ac:dyDescent="0.25">
      <c r="A36" s="59" t="s">
        <v>58</v>
      </c>
      <c r="B36" s="56" t="s">
        <v>75</v>
      </c>
      <c r="C36" s="57" t="s">
        <v>16</v>
      </c>
      <c r="D36" s="57">
        <v>1</v>
      </c>
      <c r="E36" s="105"/>
      <c r="F36" s="56"/>
    </row>
    <row r="37" spans="1:6" x14ac:dyDescent="0.25">
      <c r="A37" s="59" t="s">
        <v>58</v>
      </c>
      <c r="B37" s="56" t="s">
        <v>76</v>
      </c>
      <c r="C37" s="57" t="s">
        <v>16</v>
      </c>
      <c r="D37" s="57">
        <v>1</v>
      </c>
      <c r="E37" s="105"/>
      <c r="F37" s="56"/>
    </row>
    <row r="38" spans="1:6" x14ac:dyDescent="0.25">
      <c r="A38" s="59" t="s">
        <v>58</v>
      </c>
      <c r="B38" s="56" t="s">
        <v>77</v>
      </c>
      <c r="C38" s="57" t="s">
        <v>16</v>
      </c>
      <c r="D38" s="57">
        <v>1</v>
      </c>
      <c r="E38" s="105"/>
      <c r="F38" s="56"/>
    </row>
    <row r="39" spans="1:6" x14ac:dyDescent="0.25">
      <c r="A39" s="97" t="s">
        <v>91</v>
      </c>
      <c r="B39" s="98"/>
      <c r="C39" s="98"/>
      <c r="D39" s="98"/>
      <c r="E39" s="98"/>
      <c r="F39" s="99"/>
    </row>
    <row r="40" spans="1:6" x14ac:dyDescent="0.25">
      <c r="A40" s="93" t="s">
        <v>60</v>
      </c>
      <c r="B40" s="100" t="s">
        <v>69</v>
      </c>
      <c r="C40" s="57" t="s">
        <v>67</v>
      </c>
      <c r="D40" s="57">
        <v>1</v>
      </c>
      <c r="E40" s="105"/>
      <c r="F40" s="56"/>
    </row>
    <row r="41" spans="1:6" x14ac:dyDescent="0.25">
      <c r="A41" s="94"/>
      <c r="B41" s="101"/>
      <c r="C41" s="57" t="s">
        <v>68</v>
      </c>
      <c r="D41" s="57">
        <v>1</v>
      </c>
      <c r="E41" s="105"/>
      <c r="F41" s="56"/>
    </row>
    <row r="42" spans="1:6" x14ac:dyDescent="0.25">
      <c r="A42" s="93" t="s">
        <v>61</v>
      </c>
      <c r="B42" s="100" t="s">
        <v>90</v>
      </c>
      <c r="C42" s="57" t="s">
        <v>67</v>
      </c>
      <c r="D42" s="57">
        <v>1</v>
      </c>
      <c r="E42" s="105"/>
      <c r="F42" s="56"/>
    </row>
    <row r="43" spans="1:6" x14ac:dyDescent="0.25">
      <c r="A43" s="94"/>
      <c r="B43" s="101"/>
      <c r="C43" s="57" t="s">
        <v>68</v>
      </c>
      <c r="D43" s="57">
        <v>1</v>
      </c>
      <c r="E43" s="105"/>
      <c r="F43" s="56"/>
    </row>
    <row r="44" spans="1:6" x14ac:dyDescent="0.25">
      <c r="A44" s="59" t="s">
        <v>62</v>
      </c>
      <c r="B44" s="59" t="s">
        <v>96</v>
      </c>
      <c r="C44" s="57" t="s">
        <v>53</v>
      </c>
      <c r="D44" s="57">
        <v>1</v>
      </c>
      <c r="E44" s="105"/>
      <c r="F44" s="56"/>
    </row>
    <row r="45" spans="1:6" x14ac:dyDescent="0.25">
      <c r="A45" s="59" t="s">
        <v>92</v>
      </c>
      <c r="B45" s="59" t="s">
        <v>97</v>
      </c>
      <c r="C45" s="57" t="s">
        <v>53</v>
      </c>
      <c r="D45" s="57">
        <v>1</v>
      </c>
      <c r="E45" s="105"/>
      <c r="F45" s="56"/>
    </row>
  </sheetData>
  <mergeCells count="24">
    <mergeCell ref="A16:A17"/>
    <mergeCell ref="B16:B17"/>
    <mergeCell ref="A14:A15"/>
    <mergeCell ref="B14:B15"/>
    <mergeCell ref="A10:A11"/>
    <mergeCell ref="B10:B11"/>
    <mergeCell ref="A12:A13"/>
    <mergeCell ref="B12:B13"/>
    <mergeCell ref="A18:A19"/>
    <mergeCell ref="B18:B19"/>
    <mergeCell ref="A20:A21"/>
    <mergeCell ref="B20:B21"/>
    <mergeCell ref="A42:A43"/>
    <mergeCell ref="A39:F39"/>
    <mergeCell ref="B23:B24"/>
    <mergeCell ref="A23:A24"/>
    <mergeCell ref="B25:B26"/>
    <mergeCell ref="B27:B28"/>
    <mergeCell ref="B42:B43"/>
    <mergeCell ref="B40:B41"/>
    <mergeCell ref="A25:A26"/>
    <mergeCell ref="A27:A28"/>
    <mergeCell ref="A40:A41"/>
    <mergeCell ref="A29:F2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HOEHNE Christelle 209527</dc:creator>
  <cp:lastModifiedBy>LOISON Chloé EXPECTRA</cp:lastModifiedBy>
  <dcterms:created xsi:type="dcterms:W3CDTF">2024-11-12T13:25:52Z</dcterms:created>
  <dcterms:modified xsi:type="dcterms:W3CDTF">2024-12-18T07:46:44Z</dcterms:modified>
</cp:coreProperties>
</file>